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E1E3B727-E53D-4EB5-8EF6-8587141ACBE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配置说明" sheetId="6" r:id="rId1"/>
    <sheet name="战斗关卡表|CS|battleStageData" sheetId="2" r:id="rId2"/>
    <sheet name="场地效果表|CS|BattleSceneEffect" sheetId="5" r:id="rId3"/>
    <sheet name="阵容辅助填写" sheetId="3" r:id="rId4"/>
    <sheet name="条件辅助填写" sheetId="4" r:id="rId5"/>
  </sheets>
  <externalReferences>
    <externalReference r:id="rId6"/>
    <externalReference r:id="rId7"/>
  </externalReferences>
  <definedNames>
    <definedName name="buff类型">OFFSET([1]辅助填写!$N$3,,,SUMPRODUCT(N(LEN([1]辅助填写!$N:$N)&gt;0)),)</definedName>
    <definedName name="触发器">OFFSET([1]辅助填写!$K$3,,,SUMPRODUCT(N(LEN([1]辅助填写!$K:$K)&gt;0)),)</definedName>
    <definedName name="检测时机">OFFSET([1]辅助填写!$B$3,,,SUMPRODUCT(N(LEN([1]辅助填写!$B:$B)&gt;0)),)</definedName>
    <definedName name="检测条件">OFFSET([1]辅助填写!$H$3,,,SUMPRODUCT(N(LEN([1]辅助填写!$H:$H)&gt;0)),)</definedName>
    <definedName name="目标类型">OFFSET([1]辅助填写!$E$3,,,SUMPRODUCT(N(LEN([1]辅助填写!$E:$E)&gt;0)),)</definedName>
    <definedName name="生效条件">OFFSET([1]辅助填写!$T$3,,,SUMPRODUCT(N(LEN([1]辅助填写!$T:$T)&gt;0)),)</definedName>
    <definedName name="修正器">OFFSET([1]辅助填写!$Q$3,,,SUMPRODUCT(N(LEN([1]辅助填写!$Q:$Q)&gt;0)),)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2" i="3" l="1"/>
  <c r="T212" i="3"/>
  <c r="S212" i="3"/>
  <c r="R212" i="3"/>
  <c r="AD212" i="3" s="1"/>
  <c r="AD211" i="3"/>
  <c r="U211" i="3"/>
  <c r="T211" i="3"/>
  <c r="S211" i="3"/>
  <c r="R211" i="3"/>
  <c r="U210" i="3"/>
  <c r="T210" i="3"/>
  <c r="S210" i="3"/>
  <c r="R210" i="3"/>
  <c r="AD210" i="3" s="1"/>
  <c r="AF209" i="3" l="1"/>
  <c r="AE209" i="3"/>
  <c r="U209" i="3"/>
  <c r="T209" i="3"/>
  <c r="S209" i="3"/>
  <c r="R209" i="3"/>
  <c r="AD209" i="3" s="1"/>
  <c r="A209" i="3"/>
  <c r="B209" i="3" s="1"/>
  <c r="AF208" i="3"/>
  <c r="AE208" i="3"/>
  <c r="U208" i="3"/>
  <c r="T208" i="3"/>
  <c r="S208" i="3"/>
  <c r="R208" i="3"/>
  <c r="AD208" i="3" s="1"/>
  <c r="A208" i="3"/>
  <c r="B208" i="3" s="1"/>
  <c r="AF207" i="3"/>
  <c r="AE207" i="3"/>
  <c r="U207" i="3"/>
  <c r="T207" i="3"/>
  <c r="S207" i="3"/>
  <c r="R207" i="3"/>
  <c r="A207" i="3"/>
  <c r="B207" i="3" s="1"/>
  <c r="AD207" i="3" l="1"/>
  <c r="AF597" i="3"/>
  <c r="AE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A597" i="3"/>
  <c r="B597" i="3" s="1"/>
  <c r="AD597" i="3" l="1"/>
  <c r="G6" i="5" l="1"/>
  <c r="AF206" i="3" l="1"/>
  <c r="AE206" i="3"/>
  <c r="U206" i="3"/>
  <c r="T206" i="3"/>
  <c r="S206" i="3"/>
  <c r="R206" i="3"/>
  <c r="A206" i="3"/>
  <c r="B206" i="3" s="1"/>
  <c r="AF205" i="3"/>
  <c r="AE205" i="3"/>
  <c r="U205" i="3"/>
  <c r="T205" i="3"/>
  <c r="S205" i="3"/>
  <c r="R205" i="3"/>
  <c r="A205" i="3"/>
  <c r="B205" i="3" s="1"/>
  <c r="AF204" i="3"/>
  <c r="AE204" i="3"/>
  <c r="U204" i="3"/>
  <c r="T204" i="3"/>
  <c r="S204" i="3"/>
  <c r="AD204" i="3" s="1"/>
  <c r="R204" i="3"/>
  <c r="A204" i="3"/>
  <c r="B204" i="3" s="1"/>
  <c r="AF203" i="3"/>
  <c r="AE203" i="3"/>
  <c r="U203" i="3"/>
  <c r="T203" i="3"/>
  <c r="S203" i="3"/>
  <c r="R203" i="3"/>
  <c r="A203" i="3"/>
  <c r="B203" i="3" s="1"/>
  <c r="AF202" i="3"/>
  <c r="AE202" i="3"/>
  <c r="U202" i="3"/>
  <c r="T202" i="3"/>
  <c r="S202" i="3"/>
  <c r="R202" i="3"/>
  <c r="A202" i="3"/>
  <c r="B202" i="3" s="1"/>
  <c r="AF201" i="3"/>
  <c r="AE201" i="3"/>
  <c r="U201" i="3"/>
  <c r="T201" i="3"/>
  <c r="S201" i="3"/>
  <c r="R201" i="3"/>
  <c r="A201" i="3"/>
  <c r="B201" i="3" s="1"/>
  <c r="AF200" i="3"/>
  <c r="AE200" i="3"/>
  <c r="U200" i="3"/>
  <c r="T200" i="3"/>
  <c r="S200" i="3"/>
  <c r="R200" i="3"/>
  <c r="A200" i="3"/>
  <c r="B200" i="3" s="1"/>
  <c r="AF199" i="3"/>
  <c r="AE199" i="3"/>
  <c r="U199" i="3"/>
  <c r="T199" i="3"/>
  <c r="S199" i="3"/>
  <c r="R199" i="3"/>
  <c r="A199" i="3"/>
  <c r="B199" i="3" s="1"/>
  <c r="AF198" i="3"/>
  <c r="AE198" i="3"/>
  <c r="U198" i="3"/>
  <c r="T198" i="3"/>
  <c r="S198" i="3"/>
  <c r="R198" i="3"/>
  <c r="A198" i="3"/>
  <c r="B198" i="3" s="1"/>
  <c r="AF197" i="3"/>
  <c r="AE197" i="3"/>
  <c r="U197" i="3"/>
  <c r="T197" i="3"/>
  <c r="S197" i="3"/>
  <c r="R197" i="3"/>
  <c r="A197" i="3"/>
  <c r="B197" i="3" s="1"/>
  <c r="AF196" i="3"/>
  <c r="AE196" i="3"/>
  <c r="U196" i="3"/>
  <c r="T196" i="3"/>
  <c r="S196" i="3"/>
  <c r="R196" i="3"/>
  <c r="A196" i="3"/>
  <c r="B196" i="3" s="1"/>
  <c r="AF195" i="3"/>
  <c r="AE195" i="3"/>
  <c r="U195" i="3"/>
  <c r="T195" i="3"/>
  <c r="S195" i="3"/>
  <c r="R195" i="3"/>
  <c r="A195" i="3"/>
  <c r="B195" i="3" s="1"/>
  <c r="AF194" i="3"/>
  <c r="AE194" i="3"/>
  <c r="U194" i="3"/>
  <c r="T194" i="3"/>
  <c r="S194" i="3"/>
  <c r="R194" i="3"/>
  <c r="A194" i="3"/>
  <c r="B194" i="3" s="1"/>
  <c r="AF193" i="3"/>
  <c r="AE193" i="3"/>
  <c r="U193" i="3"/>
  <c r="T193" i="3"/>
  <c r="S193" i="3"/>
  <c r="R193" i="3"/>
  <c r="A193" i="3"/>
  <c r="B193" i="3" s="1"/>
  <c r="AF192" i="3"/>
  <c r="AE192" i="3"/>
  <c r="U192" i="3"/>
  <c r="T192" i="3"/>
  <c r="S192" i="3"/>
  <c r="R192" i="3"/>
  <c r="A192" i="3"/>
  <c r="B192" i="3" s="1"/>
  <c r="AF596" i="3"/>
  <c r="AE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A596" i="3"/>
  <c r="B596" i="3" s="1"/>
  <c r="AF595" i="3"/>
  <c r="AE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A595" i="3"/>
  <c r="B595" i="3" s="1"/>
  <c r="AF594" i="3"/>
  <c r="AE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A594" i="3"/>
  <c r="B594" i="3" s="1"/>
  <c r="AF593" i="3"/>
  <c r="AE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A593" i="3"/>
  <c r="B593" i="3" s="1"/>
  <c r="AD199" i="3" l="1"/>
  <c r="AD205" i="3"/>
  <c r="AD206" i="3"/>
  <c r="AD203" i="3"/>
  <c r="AD202" i="3"/>
  <c r="AD201" i="3"/>
  <c r="AD192" i="3"/>
  <c r="AD198" i="3"/>
  <c r="AD200" i="3"/>
  <c r="AD195" i="3"/>
  <c r="AD196" i="3"/>
  <c r="AD194" i="3"/>
  <c r="AD193" i="3"/>
  <c r="AD197" i="3"/>
  <c r="AD593" i="3"/>
  <c r="AD596" i="3"/>
  <c r="AD595" i="3"/>
  <c r="AD594" i="3"/>
  <c r="AF191" i="3" l="1"/>
  <c r="AE191" i="3"/>
  <c r="U191" i="3"/>
  <c r="T191" i="3"/>
  <c r="S191" i="3"/>
  <c r="R191" i="3"/>
  <c r="A191" i="3"/>
  <c r="B191" i="3" s="1"/>
  <c r="AD191" i="3" l="1"/>
  <c r="AF302" i="3"/>
  <c r="AE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A302" i="3"/>
  <c r="B302" i="3" s="1"/>
  <c r="AF301" i="3"/>
  <c r="AE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A301" i="3"/>
  <c r="B301" i="3" s="1"/>
  <c r="AF300" i="3"/>
  <c r="AE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A300" i="3"/>
  <c r="B300" i="3" s="1"/>
  <c r="AF299" i="3"/>
  <c r="AE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A299" i="3"/>
  <c r="B299" i="3" s="1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F190" i="3"/>
  <c r="AE190" i="3"/>
  <c r="U190" i="3"/>
  <c r="T190" i="3"/>
  <c r="S190" i="3"/>
  <c r="R190" i="3"/>
  <c r="A190" i="3"/>
  <c r="B190" i="3" s="1"/>
  <c r="AF189" i="3"/>
  <c r="AE189" i="3"/>
  <c r="U189" i="3"/>
  <c r="T189" i="3"/>
  <c r="S189" i="3"/>
  <c r="R189" i="3"/>
  <c r="A189" i="3"/>
  <c r="B189" i="3" s="1"/>
  <c r="AF188" i="3"/>
  <c r="AE188" i="3"/>
  <c r="U188" i="3"/>
  <c r="T188" i="3"/>
  <c r="S188" i="3"/>
  <c r="R188" i="3"/>
  <c r="A188" i="3"/>
  <c r="B188" i="3" s="1"/>
  <c r="AF187" i="3"/>
  <c r="AE187" i="3"/>
  <c r="U187" i="3"/>
  <c r="T187" i="3"/>
  <c r="S187" i="3"/>
  <c r="R187" i="3"/>
  <c r="A187" i="3"/>
  <c r="B187" i="3" s="1"/>
  <c r="AF186" i="3"/>
  <c r="AE186" i="3"/>
  <c r="U186" i="3"/>
  <c r="T186" i="3"/>
  <c r="S186" i="3"/>
  <c r="R186" i="3"/>
  <c r="A186" i="3"/>
  <c r="B186" i="3" s="1"/>
  <c r="AD302" i="3" l="1"/>
  <c r="AD301" i="3"/>
  <c r="AD300" i="3"/>
  <c r="AD299" i="3"/>
  <c r="AD190" i="3"/>
  <c r="AD186" i="3"/>
  <c r="AD188" i="3"/>
  <c r="AD187" i="3"/>
  <c r="AD189" i="3"/>
  <c r="AF185" i="3" l="1"/>
  <c r="AE185" i="3"/>
  <c r="U185" i="3"/>
  <c r="T185" i="3"/>
  <c r="S185" i="3"/>
  <c r="R185" i="3"/>
  <c r="A185" i="3"/>
  <c r="B185" i="3" s="1"/>
  <c r="AF184" i="3"/>
  <c r="AE184" i="3"/>
  <c r="U184" i="3"/>
  <c r="T184" i="3"/>
  <c r="S184" i="3"/>
  <c r="R184" i="3"/>
  <c r="A184" i="3"/>
  <c r="B184" i="3" s="1"/>
  <c r="AF183" i="3"/>
  <c r="AE183" i="3"/>
  <c r="U183" i="3"/>
  <c r="T183" i="3"/>
  <c r="S183" i="3"/>
  <c r="R183" i="3"/>
  <c r="A183" i="3"/>
  <c r="B183" i="3" s="1"/>
  <c r="AF182" i="3"/>
  <c r="AE182" i="3"/>
  <c r="U182" i="3"/>
  <c r="T182" i="3"/>
  <c r="S182" i="3"/>
  <c r="R182" i="3"/>
  <c r="A182" i="3"/>
  <c r="B182" i="3" s="1"/>
  <c r="O163" i="2"/>
  <c r="L163" i="2"/>
  <c r="I163" i="2"/>
  <c r="AD183" i="3" l="1"/>
  <c r="AD185" i="3"/>
  <c r="AD184" i="3"/>
  <c r="AD182" i="3"/>
  <c r="AF181" i="3"/>
  <c r="AE181" i="3"/>
  <c r="U181" i="3"/>
  <c r="T181" i="3"/>
  <c r="S181" i="3"/>
  <c r="R181" i="3"/>
  <c r="A181" i="3"/>
  <c r="B181" i="3" s="1"/>
  <c r="A234" i="3"/>
  <c r="A235" i="3"/>
  <c r="A236" i="3"/>
  <c r="A237" i="3"/>
  <c r="A238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E546" i="3"/>
  <c r="AF546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E547" i="3"/>
  <c r="AF547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E548" i="3"/>
  <c r="AF548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E549" i="3"/>
  <c r="AF549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E550" i="3"/>
  <c r="AF550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E551" i="3"/>
  <c r="AF551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E552" i="3"/>
  <c r="AF552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E553" i="3"/>
  <c r="AF553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E554" i="3"/>
  <c r="AF554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E555" i="3"/>
  <c r="AF555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E556" i="3"/>
  <c r="AF556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E557" i="3"/>
  <c r="AF557" i="3"/>
  <c r="A557" i="3"/>
  <c r="B557" i="3" s="1"/>
  <c r="A556" i="3"/>
  <c r="B556" i="3" s="1"/>
  <c r="A555" i="3"/>
  <c r="B555" i="3" s="1"/>
  <c r="A554" i="3"/>
  <c r="B554" i="3" s="1"/>
  <c r="A553" i="3"/>
  <c r="B553" i="3" s="1"/>
  <c r="AD181" i="3" l="1"/>
  <c r="AD550" i="3"/>
  <c r="AD549" i="3"/>
  <c r="AD548" i="3"/>
  <c r="AD546" i="3"/>
  <c r="AD551" i="3"/>
  <c r="AD552" i="3"/>
  <c r="AD547" i="3"/>
  <c r="AD555" i="3"/>
  <c r="AD554" i="3"/>
  <c r="AD553" i="3"/>
  <c r="AD557" i="3"/>
  <c r="AD556" i="3"/>
  <c r="AF180" i="3"/>
  <c r="AE180" i="3"/>
  <c r="U180" i="3"/>
  <c r="T180" i="3"/>
  <c r="S180" i="3"/>
  <c r="R180" i="3"/>
  <c r="A180" i="3"/>
  <c r="B180" i="3" s="1"/>
  <c r="AF179" i="3"/>
  <c r="AE179" i="3"/>
  <c r="U179" i="3"/>
  <c r="T179" i="3"/>
  <c r="S179" i="3"/>
  <c r="R179" i="3"/>
  <c r="A179" i="3"/>
  <c r="B179" i="3" s="1"/>
  <c r="AF178" i="3"/>
  <c r="AE178" i="3"/>
  <c r="U178" i="3"/>
  <c r="T178" i="3"/>
  <c r="S178" i="3"/>
  <c r="R178" i="3"/>
  <c r="A178" i="3"/>
  <c r="B178" i="3" s="1"/>
  <c r="AF177" i="3"/>
  <c r="AE177" i="3"/>
  <c r="U177" i="3"/>
  <c r="T177" i="3"/>
  <c r="S177" i="3"/>
  <c r="R177" i="3"/>
  <c r="A177" i="3"/>
  <c r="B177" i="3" s="1"/>
  <c r="AF176" i="3"/>
  <c r="AE176" i="3"/>
  <c r="U176" i="3"/>
  <c r="T176" i="3"/>
  <c r="S176" i="3"/>
  <c r="R176" i="3"/>
  <c r="A176" i="3"/>
  <c r="B176" i="3" s="1"/>
  <c r="AF175" i="3"/>
  <c r="AE175" i="3"/>
  <c r="U175" i="3"/>
  <c r="T175" i="3"/>
  <c r="S175" i="3"/>
  <c r="R175" i="3"/>
  <c r="A175" i="3"/>
  <c r="B175" i="3" s="1"/>
  <c r="AF276" i="3"/>
  <c r="AE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A276" i="3"/>
  <c r="B276" i="3" s="1"/>
  <c r="AD180" i="3" l="1"/>
  <c r="AD175" i="3"/>
  <c r="AD176" i="3"/>
  <c r="AD178" i="3"/>
  <c r="AD179" i="3"/>
  <c r="AD177" i="3"/>
  <c r="AD276" i="3"/>
  <c r="AF174" i="3"/>
  <c r="AE174" i="3"/>
  <c r="U174" i="3"/>
  <c r="T174" i="3"/>
  <c r="S174" i="3"/>
  <c r="R174" i="3"/>
  <c r="A174" i="3"/>
  <c r="B174" i="3" s="1"/>
  <c r="AF173" i="3"/>
  <c r="AE173" i="3"/>
  <c r="U173" i="3"/>
  <c r="T173" i="3"/>
  <c r="S173" i="3"/>
  <c r="R173" i="3"/>
  <c r="A173" i="3"/>
  <c r="B173" i="3" s="1"/>
  <c r="AF240" i="3"/>
  <c r="AE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A240" i="3"/>
  <c r="B240" i="3" s="1"/>
  <c r="AF239" i="3"/>
  <c r="AE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A239" i="3"/>
  <c r="B239" i="3" s="1"/>
  <c r="AF234" i="3"/>
  <c r="AC234" i="3"/>
  <c r="AB234" i="3"/>
  <c r="AA234" i="3"/>
  <c r="Z234" i="3"/>
  <c r="Y234" i="3"/>
  <c r="X234" i="3"/>
  <c r="W234" i="3"/>
  <c r="V234" i="3"/>
  <c r="AE234" i="3" s="1"/>
  <c r="U234" i="3"/>
  <c r="T234" i="3"/>
  <c r="S234" i="3"/>
  <c r="R234" i="3"/>
  <c r="B234" i="3"/>
  <c r="AD173" i="3" l="1"/>
  <c r="AD174" i="3"/>
  <c r="AD240" i="3"/>
  <c r="AD234" i="3"/>
  <c r="AD239" i="3"/>
  <c r="AF172" i="3" l="1"/>
  <c r="AE172" i="3"/>
  <c r="U172" i="3"/>
  <c r="T172" i="3"/>
  <c r="S172" i="3"/>
  <c r="R172" i="3"/>
  <c r="A172" i="3"/>
  <c r="B172" i="3" s="1"/>
  <c r="AF171" i="3"/>
  <c r="AE171" i="3"/>
  <c r="U171" i="3"/>
  <c r="T171" i="3"/>
  <c r="S171" i="3"/>
  <c r="R171" i="3"/>
  <c r="A171" i="3"/>
  <c r="B171" i="3" s="1"/>
  <c r="AF170" i="3"/>
  <c r="AE170" i="3"/>
  <c r="U170" i="3"/>
  <c r="T170" i="3"/>
  <c r="S170" i="3"/>
  <c r="AD170" i="3" s="1"/>
  <c r="R170" i="3"/>
  <c r="A170" i="3"/>
  <c r="B170" i="3" s="1"/>
  <c r="AD172" i="3" l="1"/>
  <c r="AD171" i="3"/>
  <c r="AF169" i="3" l="1"/>
  <c r="AE169" i="3"/>
  <c r="U169" i="3"/>
  <c r="T169" i="3"/>
  <c r="S169" i="3"/>
  <c r="R169" i="3"/>
  <c r="A169" i="3"/>
  <c r="B169" i="3" s="1"/>
  <c r="AF168" i="3"/>
  <c r="AE168" i="3"/>
  <c r="U168" i="3"/>
  <c r="T168" i="3"/>
  <c r="S168" i="3"/>
  <c r="R168" i="3"/>
  <c r="A168" i="3"/>
  <c r="B168" i="3" s="1"/>
  <c r="AF167" i="3"/>
  <c r="AE167" i="3"/>
  <c r="U167" i="3"/>
  <c r="T167" i="3"/>
  <c r="S167" i="3"/>
  <c r="R167" i="3"/>
  <c r="A167" i="3"/>
  <c r="B167" i="3" s="1"/>
  <c r="AF166" i="3"/>
  <c r="AE166" i="3"/>
  <c r="U166" i="3"/>
  <c r="T166" i="3"/>
  <c r="S166" i="3"/>
  <c r="R166" i="3"/>
  <c r="A166" i="3"/>
  <c r="B166" i="3" s="1"/>
  <c r="AF165" i="3"/>
  <c r="AE165" i="3"/>
  <c r="U165" i="3"/>
  <c r="T165" i="3"/>
  <c r="S165" i="3"/>
  <c r="R165" i="3"/>
  <c r="A165" i="3"/>
  <c r="B165" i="3" s="1"/>
  <c r="AF164" i="3"/>
  <c r="AE164" i="3"/>
  <c r="U164" i="3"/>
  <c r="T164" i="3"/>
  <c r="S164" i="3"/>
  <c r="R164" i="3"/>
  <c r="A164" i="3"/>
  <c r="B164" i="3" s="1"/>
  <c r="AF163" i="3"/>
  <c r="AE163" i="3"/>
  <c r="U163" i="3"/>
  <c r="T163" i="3"/>
  <c r="S163" i="3"/>
  <c r="R163" i="3"/>
  <c r="A163" i="3"/>
  <c r="B163" i="3" s="1"/>
  <c r="AF162" i="3"/>
  <c r="AE162" i="3"/>
  <c r="U162" i="3"/>
  <c r="T162" i="3"/>
  <c r="S162" i="3"/>
  <c r="R162" i="3"/>
  <c r="A162" i="3"/>
  <c r="B162" i="3" s="1"/>
  <c r="AF161" i="3"/>
  <c r="AE161" i="3"/>
  <c r="U161" i="3"/>
  <c r="T161" i="3"/>
  <c r="S161" i="3"/>
  <c r="R161" i="3"/>
  <c r="A161" i="3"/>
  <c r="B161" i="3" s="1"/>
  <c r="AF160" i="3"/>
  <c r="AE160" i="3"/>
  <c r="U160" i="3"/>
  <c r="T160" i="3"/>
  <c r="S160" i="3"/>
  <c r="R160" i="3"/>
  <c r="A160" i="3"/>
  <c r="B160" i="3" s="1"/>
  <c r="AF159" i="3"/>
  <c r="AE159" i="3"/>
  <c r="U159" i="3"/>
  <c r="T159" i="3"/>
  <c r="S159" i="3"/>
  <c r="R159" i="3"/>
  <c r="A159" i="3"/>
  <c r="B159" i="3" s="1"/>
  <c r="AF158" i="3"/>
  <c r="AE158" i="3"/>
  <c r="U158" i="3"/>
  <c r="T158" i="3"/>
  <c r="S158" i="3"/>
  <c r="R158" i="3"/>
  <c r="A158" i="3"/>
  <c r="B158" i="3" s="1"/>
  <c r="AF157" i="3"/>
  <c r="AE157" i="3"/>
  <c r="U157" i="3"/>
  <c r="T157" i="3"/>
  <c r="S157" i="3"/>
  <c r="R157" i="3"/>
  <c r="A157" i="3"/>
  <c r="B157" i="3" s="1"/>
  <c r="AF156" i="3"/>
  <c r="AE156" i="3"/>
  <c r="U156" i="3"/>
  <c r="T156" i="3"/>
  <c r="S156" i="3"/>
  <c r="R156" i="3"/>
  <c r="A156" i="3"/>
  <c r="B156" i="3" s="1"/>
  <c r="AF155" i="3"/>
  <c r="AE155" i="3"/>
  <c r="U155" i="3"/>
  <c r="T155" i="3"/>
  <c r="S155" i="3"/>
  <c r="R155" i="3"/>
  <c r="A155" i="3"/>
  <c r="B155" i="3" s="1"/>
  <c r="AF154" i="3"/>
  <c r="AE154" i="3"/>
  <c r="U154" i="3"/>
  <c r="T154" i="3"/>
  <c r="S154" i="3"/>
  <c r="R154" i="3"/>
  <c r="A154" i="3"/>
  <c r="B154" i="3" s="1"/>
  <c r="AF153" i="3"/>
  <c r="AE153" i="3"/>
  <c r="U153" i="3"/>
  <c r="T153" i="3"/>
  <c r="S153" i="3"/>
  <c r="R153" i="3"/>
  <c r="A153" i="3"/>
  <c r="B153" i="3" s="1"/>
  <c r="AF152" i="3"/>
  <c r="AE152" i="3"/>
  <c r="U152" i="3"/>
  <c r="T152" i="3"/>
  <c r="S152" i="3"/>
  <c r="R152" i="3"/>
  <c r="A152" i="3"/>
  <c r="B152" i="3" s="1"/>
  <c r="AF151" i="3"/>
  <c r="AE151" i="3"/>
  <c r="U151" i="3"/>
  <c r="T151" i="3"/>
  <c r="S151" i="3"/>
  <c r="R151" i="3"/>
  <c r="A151" i="3"/>
  <c r="B151" i="3" s="1"/>
  <c r="AF150" i="3"/>
  <c r="AE150" i="3"/>
  <c r="U150" i="3"/>
  <c r="T150" i="3"/>
  <c r="S150" i="3"/>
  <c r="R150" i="3"/>
  <c r="A150" i="3"/>
  <c r="B150" i="3" s="1"/>
  <c r="AF149" i="3"/>
  <c r="AE149" i="3"/>
  <c r="U149" i="3"/>
  <c r="T149" i="3"/>
  <c r="S149" i="3"/>
  <c r="R149" i="3"/>
  <c r="A149" i="3"/>
  <c r="B149" i="3" s="1"/>
  <c r="AF148" i="3"/>
  <c r="AE148" i="3"/>
  <c r="U148" i="3"/>
  <c r="T148" i="3"/>
  <c r="S148" i="3"/>
  <c r="R148" i="3"/>
  <c r="A148" i="3"/>
  <c r="B148" i="3" s="1"/>
  <c r="AF147" i="3"/>
  <c r="AE147" i="3"/>
  <c r="U147" i="3"/>
  <c r="T147" i="3"/>
  <c r="S147" i="3"/>
  <c r="R147" i="3"/>
  <c r="A147" i="3"/>
  <c r="B147" i="3" s="1"/>
  <c r="AF146" i="3"/>
  <c r="AE146" i="3"/>
  <c r="U146" i="3"/>
  <c r="T146" i="3"/>
  <c r="S146" i="3"/>
  <c r="R146" i="3"/>
  <c r="A146" i="3"/>
  <c r="B146" i="3" s="1"/>
  <c r="AF145" i="3"/>
  <c r="AE145" i="3"/>
  <c r="U145" i="3"/>
  <c r="T145" i="3"/>
  <c r="S145" i="3"/>
  <c r="R145" i="3"/>
  <c r="A145" i="3"/>
  <c r="B145" i="3" s="1"/>
  <c r="AF144" i="3"/>
  <c r="AE144" i="3"/>
  <c r="U144" i="3"/>
  <c r="T144" i="3"/>
  <c r="S144" i="3"/>
  <c r="R144" i="3"/>
  <c r="A144" i="3"/>
  <c r="B144" i="3" s="1"/>
  <c r="AF143" i="3"/>
  <c r="AE143" i="3"/>
  <c r="U143" i="3"/>
  <c r="T143" i="3"/>
  <c r="S143" i="3"/>
  <c r="R143" i="3"/>
  <c r="A143" i="3"/>
  <c r="B143" i="3" s="1"/>
  <c r="AF142" i="3"/>
  <c r="AE142" i="3"/>
  <c r="U142" i="3"/>
  <c r="T142" i="3"/>
  <c r="S142" i="3"/>
  <c r="R142" i="3"/>
  <c r="A142" i="3"/>
  <c r="B142" i="3" s="1"/>
  <c r="AF141" i="3"/>
  <c r="AE141" i="3"/>
  <c r="U141" i="3"/>
  <c r="T141" i="3"/>
  <c r="S141" i="3"/>
  <c r="R141" i="3"/>
  <c r="A141" i="3"/>
  <c r="B141" i="3" s="1"/>
  <c r="AF140" i="3"/>
  <c r="AE140" i="3"/>
  <c r="U140" i="3"/>
  <c r="T140" i="3"/>
  <c r="S140" i="3"/>
  <c r="R140" i="3"/>
  <c r="A140" i="3"/>
  <c r="B140" i="3" s="1"/>
  <c r="AF139" i="3"/>
  <c r="AE139" i="3"/>
  <c r="U139" i="3"/>
  <c r="T139" i="3"/>
  <c r="S139" i="3"/>
  <c r="R139" i="3"/>
  <c r="A139" i="3"/>
  <c r="B139" i="3" s="1"/>
  <c r="AF138" i="3"/>
  <c r="AE138" i="3"/>
  <c r="U138" i="3"/>
  <c r="T138" i="3"/>
  <c r="S138" i="3"/>
  <c r="R138" i="3"/>
  <c r="A138" i="3"/>
  <c r="B138" i="3" s="1"/>
  <c r="AF137" i="3"/>
  <c r="AE137" i="3"/>
  <c r="U137" i="3"/>
  <c r="T137" i="3"/>
  <c r="S137" i="3"/>
  <c r="R137" i="3"/>
  <c r="A137" i="3"/>
  <c r="B137" i="3" s="1"/>
  <c r="AF136" i="3"/>
  <c r="AE136" i="3"/>
  <c r="U136" i="3"/>
  <c r="T136" i="3"/>
  <c r="S136" i="3"/>
  <c r="R136" i="3"/>
  <c r="A136" i="3"/>
  <c r="B136" i="3" s="1"/>
  <c r="AF135" i="3"/>
  <c r="AE135" i="3"/>
  <c r="U135" i="3"/>
  <c r="T135" i="3"/>
  <c r="S135" i="3"/>
  <c r="R135" i="3"/>
  <c r="A135" i="3"/>
  <c r="B135" i="3" s="1"/>
  <c r="AF134" i="3"/>
  <c r="AE134" i="3"/>
  <c r="U134" i="3"/>
  <c r="T134" i="3"/>
  <c r="S134" i="3"/>
  <c r="R134" i="3"/>
  <c r="A134" i="3"/>
  <c r="B134" i="3" s="1"/>
  <c r="AF133" i="3"/>
  <c r="AE133" i="3"/>
  <c r="U133" i="3"/>
  <c r="T133" i="3"/>
  <c r="S133" i="3"/>
  <c r="R133" i="3"/>
  <c r="A133" i="3"/>
  <c r="B133" i="3" s="1"/>
  <c r="AF132" i="3"/>
  <c r="AE132" i="3"/>
  <c r="U132" i="3"/>
  <c r="T132" i="3"/>
  <c r="S132" i="3"/>
  <c r="R132" i="3"/>
  <c r="A132" i="3"/>
  <c r="B132" i="3" s="1"/>
  <c r="AF131" i="3"/>
  <c r="AE131" i="3"/>
  <c r="U131" i="3"/>
  <c r="T131" i="3"/>
  <c r="S131" i="3"/>
  <c r="R131" i="3"/>
  <c r="A131" i="3"/>
  <c r="B131" i="3" s="1"/>
  <c r="AF130" i="3"/>
  <c r="AE130" i="3"/>
  <c r="U130" i="3"/>
  <c r="T130" i="3"/>
  <c r="S130" i="3"/>
  <c r="R130" i="3"/>
  <c r="A130" i="3"/>
  <c r="B130" i="3" s="1"/>
  <c r="AF129" i="3"/>
  <c r="AE129" i="3"/>
  <c r="U129" i="3"/>
  <c r="T129" i="3"/>
  <c r="S129" i="3"/>
  <c r="R129" i="3"/>
  <c r="A129" i="3"/>
  <c r="B129" i="3" s="1"/>
  <c r="AF128" i="3"/>
  <c r="AE128" i="3"/>
  <c r="U128" i="3"/>
  <c r="T128" i="3"/>
  <c r="S128" i="3"/>
  <c r="R128" i="3"/>
  <c r="A128" i="3"/>
  <c r="B128" i="3" s="1"/>
  <c r="AF127" i="3"/>
  <c r="AE127" i="3"/>
  <c r="U127" i="3"/>
  <c r="T127" i="3"/>
  <c r="S127" i="3"/>
  <c r="R127" i="3"/>
  <c r="A127" i="3"/>
  <c r="B127" i="3" s="1"/>
  <c r="AF126" i="3"/>
  <c r="AE126" i="3"/>
  <c r="U126" i="3"/>
  <c r="T126" i="3"/>
  <c r="S126" i="3"/>
  <c r="R126" i="3"/>
  <c r="A126" i="3"/>
  <c r="B126" i="3" s="1"/>
  <c r="AF125" i="3"/>
  <c r="AE125" i="3"/>
  <c r="U125" i="3"/>
  <c r="T125" i="3"/>
  <c r="S125" i="3"/>
  <c r="R125" i="3"/>
  <c r="A125" i="3"/>
  <c r="B125" i="3" s="1"/>
  <c r="AF124" i="3"/>
  <c r="AE124" i="3"/>
  <c r="U124" i="3"/>
  <c r="T124" i="3"/>
  <c r="S124" i="3"/>
  <c r="R124" i="3"/>
  <c r="A124" i="3"/>
  <c r="B124" i="3" s="1"/>
  <c r="AD168" i="3" l="1"/>
  <c r="AD169" i="3"/>
  <c r="AD130" i="3"/>
  <c r="AD126" i="3"/>
  <c r="AD134" i="3"/>
  <c r="AD163" i="3"/>
  <c r="AD160" i="3"/>
  <c r="AD128" i="3"/>
  <c r="AD135" i="3"/>
  <c r="AD140" i="3"/>
  <c r="AD167" i="3"/>
  <c r="AD125" i="3"/>
  <c r="AD149" i="3"/>
  <c r="AD156" i="3"/>
  <c r="AD151" i="3"/>
  <c r="AD141" i="3"/>
  <c r="AD146" i="3"/>
  <c r="AD145" i="3"/>
  <c r="AD129" i="3"/>
  <c r="AD139" i="3"/>
  <c r="AD144" i="3"/>
  <c r="AD154" i="3"/>
  <c r="AD131" i="3"/>
  <c r="AD136" i="3"/>
  <c r="AD159" i="3"/>
  <c r="AD164" i="3"/>
  <c r="AD133" i="3"/>
  <c r="AD143" i="3"/>
  <c r="AD161" i="3"/>
  <c r="AD166" i="3"/>
  <c r="AD138" i="3"/>
  <c r="AD148" i="3"/>
  <c r="AD158" i="3"/>
  <c r="AD153" i="3"/>
  <c r="AD132" i="3"/>
  <c r="AD150" i="3"/>
  <c r="AD155" i="3"/>
  <c r="AD165" i="3"/>
  <c r="AD127" i="3"/>
  <c r="AD147" i="3"/>
  <c r="AD124" i="3"/>
  <c r="AD137" i="3"/>
  <c r="AD142" i="3"/>
  <c r="AD152" i="3"/>
  <c r="AD157" i="3"/>
  <c r="AD162" i="3"/>
  <c r="W62" i="3"/>
  <c r="X62" i="3"/>
  <c r="Y62" i="3"/>
  <c r="Z62" i="3"/>
  <c r="AA62" i="3"/>
  <c r="AB62" i="3"/>
  <c r="AC62" i="3"/>
  <c r="W63" i="3"/>
  <c r="X63" i="3"/>
  <c r="Y63" i="3"/>
  <c r="Z63" i="3"/>
  <c r="AA63" i="3"/>
  <c r="AB63" i="3"/>
  <c r="AC63" i="3"/>
  <c r="AF123" i="3" l="1"/>
  <c r="AE123" i="3"/>
  <c r="U123" i="3"/>
  <c r="T123" i="3"/>
  <c r="S123" i="3"/>
  <c r="R123" i="3"/>
  <c r="A123" i="3"/>
  <c r="B123" i="3" l="1"/>
  <c r="AD123" i="3"/>
  <c r="AF122" i="3" l="1"/>
  <c r="AE122" i="3"/>
  <c r="U122" i="3"/>
  <c r="T122" i="3"/>
  <c r="S122" i="3"/>
  <c r="R122" i="3"/>
  <c r="A122" i="3"/>
  <c r="B122" i="3" s="1"/>
  <c r="AD122" i="3" l="1"/>
  <c r="A242" i="3" l="1"/>
  <c r="B242" i="3" s="1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E242" i="3"/>
  <c r="AF242" i="3"/>
  <c r="A243" i="3"/>
  <c r="B243" i="3" s="1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E243" i="3"/>
  <c r="AF243" i="3"/>
  <c r="A244" i="3"/>
  <c r="B244" i="3" s="1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E244" i="3"/>
  <c r="AF244" i="3"/>
  <c r="AF213" i="3"/>
  <c r="AE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A213" i="3"/>
  <c r="B213" i="3" s="1"/>
  <c r="AD242" i="3" l="1"/>
  <c r="AD243" i="3"/>
  <c r="AD244" i="3"/>
  <c r="AD213" i="3"/>
  <c r="AF121" i="3" l="1"/>
  <c r="AE121" i="3"/>
  <c r="U121" i="3"/>
  <c r="T121" i="3"/>
  <c r="S121" i="3"/>
  <c r="R121" i="3"/>
  <c r="A121" i="3"/>
  <c r="B121" i="3" s="1"/>
  <c r="AD121" i="3" l="1"/>
  <c r="AF120" i="3" l="1"/>
  <c r="AE120" i="3"/>
  <c r="U120" i="3"/>
  <c r="T120" i="3"/>
  <c r="S120" i="3"/>
  <c r="R120" i="3"/>
  <c r="A120" i="3"/>
  <c r="B120" i="3" s="1"/>
  <c r="AD120" i="3" l="1"/>
  <c r="AF119" i="3" l="1"/>
  <c r="AE119" i="3"/>
  <c r="U119" i="3"/>
  <c r="T119" i="3"/>
  <c r="S119" i="3"/>
  <c r="R119" i="3"/>
  <c r="A119" i="3"/>
  <c r="B119" i="3" s="1"/>
  <c r="AD119" i="3" l="1"/>
  <c r="AF118" i="3"/>
  <c r="AE118" i="3"/>
  <c r="U118" i="3"/>
  <c r="T118" i="3"/>
  <c r="S118" i="3"/>
  <c r="R118" i="3"/>
  <c r="A118" i="3"/>
  <c r="B118" i="3" s="1"/>
  <c r="AF298" i="3"/>
  <c r="AE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B298" i="3"/>
  <c r="AF297" i="3"/>
  <c r="AE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B297" i="3"/>
  <c r="AF296" i="3"/>
  <c r="AE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B296" i="3"/>
  <c r="AF295" i="3"/>
  <c r="AE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B295" i="3"/>
  <c r="AF294" i="3"/>
  <c r="AE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B294" i="3"/>
  <c r="AF293" i="3"/>
  <c r="AE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B293" i="3"/>
  <c r="AF292" i="3"/>
  <c r="AE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B292" i="3"/>
  <c r="AF291" i="3"/>
  <c r="AE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B291" i="3"/>
  <c r="AF290" i="3"/>
  <c r="AE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B290" i="3"/>
  <c r="AF289" i="3"/>
  <c r="AE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B289" i="3"/>
  <c r="AF288" i="3"/>
  <c r="AE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B288" i="3"/>
  <c r="AF287" i="3"/>
  <c r="AE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B287" i="3"/>
  <c r="AF286" i="3"/>
  <c r="AE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B286" i="3"/>
  <c r="AF285" i="3"/>
  <c r="AE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B285" i="3"/>
  <c r="AF284" i="3"/>
  <c r="AE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B284" i="3"/>
  <c r="AF283" i="3"/>
  <c r="AE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B283" i="3"/>
  <c r="AF282" i="3"/>
  <c r="AE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A282" i="3"/>
  <c r="B282" i="3" s="1"/>
  <c r="AF281" i="3"/>
  <c r="AE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A281" i="3"/>
  <c r="B281" i="3" s="1"/>
  <c r="AF280" i="3"/>
  <c r="AE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A280" i="3"/>
  <c r="B280" i="3" s="1"/>
  <c r="AF279" i="3"/>
  <c r="AE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A279" i="3"/>
  <c r="B279" i="3" s="1"/>
  <c r="AF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A278" i="3"/>
  <c r="B278" i="3" s="1"/>
  <c r="AF277" i="3"/>
  <c r="AE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A277" i="3"/>
  <c r="B277" i="3" s="1"/>
  <c r="AF275" i="3"/>
  <c r="AE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A275" i="3"/>
  <c r="B275" i="3" s="1"/>
  <c r="AF274" i="3"/>
  <c r="AE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A274" i="3"/>
  <c r="B274" i="3" s="1"/>
  <c r="AF273" i="3"/>
  <c r="AE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A273" i="3"/>
  <c r="B273" i="3" s="1"/>
  <c r="AF272" i="3"/>
  <c r="AE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A272" i="3"/>
  <c r="B272" i="3" s="1"/>
  <c r="AF271" i="3"/>
  <c r="AE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A271" i="3"/>
  <c r="B271" i="3" s="1"/>
  <c r="AF270" i="3"/>
  <c r="AE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A270" i="3"/>
  <c r="AF269" i="3"/>
  <c r="AE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A269" i="3"/>
  <c r="B269" i="3" s="1"/>
  <c r="AF268" i="3"/>
  <c r="AE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A268" i="3"/>
  <c r="B268" i="3" s="1"/>
  <c r="AF267" i="3"/>
  <c r="AE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A267" i="3"/>
  <c r="B267" i="3" s="1"/>
  <c r="AF266" i="3"/>
  <c r="AE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A266" i="3"/>
  <c r="B266" i="3" s="1"/>
  <c r="AF265" i="3"/>
  <c r="AE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A265" i="3"/>
  <c r="B265" i="3" s="1"/>
  <c r="AF264" i="3"/>
  <c r="AE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A264" i="3"/>
  <c r="B264" i="3" s="1"/>
  <c r="B270" i="3" l="1"/>
  <c r="AD298" i="3"/>
  <c r="AD281" i="3"/>
  <c r="AD11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E278" i="3"/>
  <c r="AD285" i="3"/>
  <c r="AD284" i="3"/>
  <c r="AD283" i="3"/>
  <c r="AD282" i="3"/>
  <c r="AD280" i="3"/>
  <c r="AD279" i="3"/>
  <c r="AD278" i="3"/>
  <c r="AD277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F117" i="3"/>
  <c r="AE117" i="3"/>
  <c r="U117" i="3"/>
  <c r="T117" i="3"/>
  <c r="S117" i="3"/>
  <c r="R117" i="3"/>
  <c r="A117" i="3"/>
  <c r="B117" i="3" s="1"/>
  <c r="AD117" i="3" l="1"/>
  <c r="AF116" i="3" l="1"/>
  <c r="AE116" i="3"/>
  <c r="U116" i="3"/>
  <c r="T116" i="3"/>
  <c r="S116" i="3"/>
  <c r="R116" i="3"/>
  <c r="A116" i="3"/>
  <c r="B116" i="3" s="1"/>
  <c r="AD116" i="3" l="1"/>
  <c r="AF115" i="3" l="1"/>
  <c r="AE115" i="3"/>
  <c r="U115" i="3"/>
  <c r="T115" i="3"/>
  <c r="S115" i="3"/>
  <c r="R115" i="3"/>
  <c r="A115" i="3"/>
  <c r="B115" i="3" s="1"/>
  <c r="AD115" i="3" l="1"/>
  <c r="A501" i="3"/>
  <c r="A502" i="3"/>
  <c r="B502" i="3" s="1"/>
  <c r="A503" i="3"/>
  <c r="B503" i="3" s="1"/>
  <c r="A504" i="3"/>
  <c r="B504" i="3" s="1"/>
  <c r="A505" i="3"/>
  <c r="A506" i="3"/>
  <c r="B506" i="3" s="1"/>
  <c r="A507" i="3"/>
  <c r="B507" i="3" s="1"/>
  <c r="A508" i="3"/>
  <c r="B508" i="3" s="1"/>
  <c r="A509" i="3"/>
  <c r="B509" i="3" s="1"/>
  <c r="A510" i="3"/>
  <c r="B510" i="3" s="1"/>
  <c r="A511" i="3"/>
  <c r="B511" i="3" s="1"/>
  <c r="A512" i="3"/>
  <c r="A513" i="3"/>
  <c r="B513" i="3" s="1"/>
  <c r="A514" i="3"/>
  <c r="B514" i="3" s="1"/>
  <c r="A515" i="3"/>
  <c r="B515" i="3" s="1"/>
  <c r="A516" i="3"/>
  <c r="B516" i="3" s="1"/>
  <c r="A517" i="3"/>
  <c r="A518" i="3"/>
  <c r="B518" i="3" s="1"/>
  <c r="A519" i="3"/>
  <c r="B519" i="3" s="1"/>
  <c r="A520" i="3"/>
  <c r="B520" i="3" s="1"/>
  <c r="A521" i="3"/>
  <c r="B521" i="3" s="1"/>
  <c r="A522" i="3"/>
  <c r="B522" i="3" s="1"/>
  <c r="A523" i="3"/>
  <c r="B523" i="3" s="1"/>
  <c r="A524" i="3"/>
  <c r="A525" i="3"/>
  <c r="B525" i="3" s="1"/>
  <c r="A526" i="3"/>
  <c r="B526" i="3" s="1"/>
  <c r="A527" i="3"/>
  <c r="B527" i="3" s="1"/>
  <c r="A528" i="3"/>
  <c r="B528" i="3" s="1"/>
  <c r="A529" i="3"/>
  <c r="B529" i="3" s="1"/>
  <c r="A530" i="3"/>
  <c r="B530" i="3" s="1"/>
  <c r="A531" i="3"/>
  <c r="B531" i="3" s="1"/>
  <c r="A532" i="3"/>
  <c r="B532" i="3" s="1"/>
  <c r="A533" i="3"/>
  <c r="B533" i="3" s="1"/>
  <c r="A534" i="3"/>
  <c r="B534" i="3" s="1"/>
  <c r="A535" i="3"/>
  <c r="B535" i="3" s="1"/>
  <c r="A536" i="3"/>
  <c r="A537" i="3"/>
  <c r="B537" i="3" s="1"/>
  <c r="A538" i="3"/>
  <c r="B538" i="3" s="1"/>
  <c r="A539" i="3"/>
  <c r="B539" i="3" s="1"/>
  <c r="A540" i="3"/>
  <c r="B540" i="3" s="1"/>
  <c r="A541" i="3"/>
  <c r="A542" i="3"/>
  <c r="B542" i="3" s="1"/>
  <c r="A543" i="3"/>
  <c r="B543" i="3" s="1"/>
  <c r="A544" i="3"/>
  <c r="B544" i="3" s="1"/>
  <c r="A545" i="3"/>
  <c r="B545" i="3" s="1"/>
  <c r="A546" i="3"/>
  <c r="B546" i="3" s="1"/>
  <c r="A547" i="3"/>
  <c r="B547" i="3" s="1"/>
  <c r="A548" i="3"/>
  <c r="A549" i="3"/>
  <c r="B549" i="3" s="1"/>
  <c r="A550" i="3"/>
  <c r="B550" i="3" s="1"/>
  <c r="A551" i="3"/>
  <c r="B551" i="3" s="1"/>
  <c r="A552" i="3"/>
  <c r="B552" i="3" s="1"/>
  <c r="A558" i="3"/>
  <c r="A559" i="3"/>
  <c r="B559" i="3" s="1"/>
  <c r="A560" i="3"/>
  <c r="B560" i="3" s="1"/>
  <c r="A561" i="3"/>
  <c r="B561" i="3" s="1"/>
  <c r="A562" i="3"/>
  <c r="B562" i="3" s="1"/>
  <c r="A563" i="3"/>
  <c r="B563" i="3" s="1"/>
  <c r="A564" i="3"/>
  <c r="B564" i="3" s="1"/>
  <c r="A565" i="3"/>
  <c r="A566" i="3"/>
  <c r="B566" i="3" s="1"/>
  <c r="A567" i="3"/>
  <c r="B567" i="3" s="1"/>
  <c r="A568" i="3"/>
  <c r="B568" i="3" s="1"/>
  <c r="A569" i="3"/>
  <c r="B569" i="3" s="1"/>
  <c r="A570" i="3"/>
  <c r="B570" i="3" s="1"/>
  <c r="A571" i="3"/>
  <c r="B571" i="3" s="1"/>
  <c r="A572" i="3"/>
  <c r="B572" i="3" s="1"/>
  <c r="A573" i="3"/>
  <c r="B573" i="3" s="1"/>
  <c r="A574" i="3"/>
  <c r="B574" i="3" s="1"/>
  <c r="A575" i="3"/>
  <c r="B575" i="3" s="1"/>
  <c r="A576" i="3"/>
  <c r="B576" i="3" s="1"/>
  <c r="A577" i="3"/>
  <c r="B577" i="3" s="1"/>
  <c r="A578" i="3"/>
  <c r="B578" i="3" s="1"/>
  <c r="A579" i="3"/>
  <c r="B579" i="3" s="1"/>
  <c r="A580" i="3"/>
  <c r="B580" i="3" s="1"/>
  <c r="A581" i="3"/>
  <c r="B581" i="3" s="1"/>
  <c r="A582" i="3"/>
  <c r="B582" i="3" s="1"/>
  <c r="A583" i="3"/>
  <c r="B583" i="3" s="1"/>
  <c r="A584" i="3"/>
  <c r="B584" i="3" s="1"/>
  <c r="A585" i="3"/>
  <c r="B585" i="3" s="1"/>
  <c r="A586" i="3"/>
  <c r="B586" i="3" s="1"/>
  <c r="A587" i="3"/>
  <c r="B587" i="3" s="1"/>
  <c r="A588" i="3"/>
  <c r="B588" i="3" s="1"/>
  <c r="A589" i="3"/>
  <c r="B589" i="3" s="1"/>
  <c r="A590" i="3"/>
  <c r="B590" i="3" s="1"/>
  <c r="A591" i="3"/>
  <c r="B591" i="3" s="1"/>
  <c r="A592" i="3"/>
  <c r="B592" i="3" s="1"/>
  <c r="A483" i="3"/>
  <c r="B483" i="3" s="1"/>
  <c r="A484" i="3"/>
  <c r="B484" i="3" s="1"/>
  <c r="A485" i="3"/>
  <c r="B485" i="3" s="1"/>
  <c r="A486" i="3"/>
  <c r="B486" i="3" s="1"/>
  <c r="A487" i="3"/>
  <c r="B487" i="3" s="1"/>
  <c r="A488" i="3"/>
  <c r="B488" i="3" s="1"/>
  <c r="A489" i="3"/>
  <c r="B489" i="3" s="1"/>
  <c r="A490" i="3"/>
  <c r="B490" i="3" s="1"/>
  <c r="A491" i="3"/>
  <c r="B491" i="3" s="1"/>
  <c r="A492" i="3"/>
  <c r="B492" i="3" s="1"/>
  <c r="A493" i="3"/>
  <c r="A494" i="3"/>
  <c r="B494" i="3" s="1"/>
  <c r="A495" i="3"/>
  <c r="B495" i="3" s="1"/>
  <c r="A496" i="3"/>
  <c r="B496" i="3" s="1"/>
  <c r="A497" i="3"/>
  <c r="B497" i="3" s="1"/>
  <c r="A498" i="3"/>
  <c r="B498" i="3" s="1"/>
  <c r="A499" i="3"/>
  <c r="B499" i="3" s="1"/>
  <c r="A500" i="3"/>
  <c r="B500" i="3" s="1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E507" i="3"/>
  <c r="AF507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E508" i="3"/>
  <c r="AF508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E509" i="3"/>
  <c r="AF509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E510" i="3"/>
  <c r="AF510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E511" i="3"/>
  <c r="AF511" i="3"/>
  <c r="B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E512" i="3"/>
  <c r="AF512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E513" i="3"/>
  <c r="AF513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E514" i="3"/>
  <c r="AF514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E515" i="3"/>
  <c r="AF515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E516" i="3"/>
  <c r="AF516" i="3"/>
  <c r="B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E517" i="3"/>
  <c r="AF517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E518" i="3"/>
  <c r="AF518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E519" i="3"/>
  <c r="AF519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E520" i="3"/>
  <c r="AF520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E521" i="3"/>
  <c r="AF521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E522" i="3"/>
  <c r="AF522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E523" i="3"/>
  <c r="AF523" i="3"/>
  <c r="B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E524" i="3"/>
  <c r="AF524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E525" i="3"/>
  <c r="AF525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E526" i="3"/>
  <c r="AF526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E527" i="3"/>
  <c r="AF527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E528" i="3"/>
  <c r="AF528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E529" i="3"/>
  <c r="AF529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E530" i="3"/>
  <c r="AF530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E531" i="3"/>
  <c r="AF531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E532" i="3"/>
  <c r="AF532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E533" i="3"/>
  <c r="AF533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E534" i="3"/>
  <c r="AF534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E535" i="3"/>
  <c r="AF535" i="3"/>
  <c r="B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E536" i="3"/>
  <c r="AF536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E537" i="3"/>
  <c r="AF537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E538" i="3"/>
  <c r="AF538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E539" i="3"/>
  <c r="AF539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E540" i="3"/>
  <c r="AF540" i="3"/>
  <c r="B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E541" i="3"/>
  <c r="AF541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E542" i="3"/>
  <c r="AF542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E543" i="3"/>
  <c r="AF543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E544" i="3"/>
  <c r="AF544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E545" i="3"/>
  <c r="AF545" i="3"/>
  <c r="B548" i="3"/>
  <c r="B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E558" i="3"/>
  <c r="AF558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E559" i="3"/>
  <c r="AF559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E560" i="3"/>
  <c r="AF560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E561" i="3"/>
  <c r="AF561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E562" i="3"/>
  <c r="AF562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E563" i="3"/>
  <c r="AF563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E564" i="3"/>
  <c r="AF564" i="3"/>
  <c r="B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E565" i="3"/>
  <c r="AF565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E566" i="3"/>
  <c r="AF566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E567" i="3"/>
  <c r="AF567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E568" i="3"/>
  <c r="AF568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E569" i="3"/>
  <c r="AF569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E570" i="3"/>
  <c r="AF570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E571" i="3"/>
  <c r="AF571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E572" i="3"/>
  <c r="AF572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E573" i="3"/>
  <c r="AF573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E574" i="3"/>
  <c r="AF574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E575" i="3"/>
  <c r="AF575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E576" i="3"/>
  <c r="AF576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E577" i="3"/>
  <c r="AF577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E578" i="3"/>
  <c r="AF578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E579" i="3"/>
  <c r="AF579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E580" i="3"/>
  <c r="AF580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E581" i="3"/>
  <c r="AF581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E582" i="3"/>
  <c r="AF582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E583" i="3"/>
  <c r="AF583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E584" i="3"/>
  <c r="AF584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E585" i="3"/>
  <c r="AF585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E586" i="3"/>
  <c r="AF586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E587" i="3"/>
  <c r="AF587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E588" i="3"/>
  <c r="AF588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E589" i="3"/>
  <c r="AF589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E590" i="3"/>
  <c r="AF590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E591" i="3"/>
  <c r="AF591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E592" i="3"/>
  <c r="AF592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E488" i="3"/>
  <c r="AF488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E489" i="3"/>
  <c r="AF489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E490" i="3"/>
  <c r="AF490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E491" i="3"/>
  <c r="AF491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E492" i="3"/>
  <c r="AF492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E493" i="3"/>
  <c r="AF493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E494" i="3"/>
  <c r="AF494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E495" i="3"/>
  <c r="AF495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E496" i="3"/>
  <c r="AF496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E497" i="3"/>
  <c r="AF497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E498" i="3"/>
  <c r="AF498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E499" i="3"/>
  <c r="AF499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E500" i="3"/>
  <c r="AF500" i="3"/>
  <c r="B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E501" i="3"/>
  <c r="AF501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E502" i="3"/>
  <c r="AF502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E503" i="3"/>
  <c r="AF503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E504" i="3"/>
  <c r="AF504" i="3"/>
  <c r="B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E505" i="3"/>
  <c r="AF505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E506" i="3"/>
  <c r="AF506" i="3"/>
  <c r="AF114" i="3"/>
  <c r="AE114" i="3"/>
  <c r="U114" i="3"/>
  <c r="T114" i="3"/>
  <c r="S114" i="3"/>
  <c r="R114" i="3"/>
  <c r="A114" i="3"/>
  <c r="B114" i="3" s="1"/>
  <c r="AF113" i="3"/>
  <c r="AE113" i="3"/>
  <c r="U113" i="3"/>
  <c r="T113" i="3"/>
  <c r="S113" i="3"/>
  <c r="R113" i="3"/>
  <c r="A113" i="3"/>
  <c r="B113" i="3" s="1"/>
  <c r="AF247" i="3"/>
  <c r="AC247" i="3"/>
  <c r="AB247" i="3"/>
  <c r="AA247" i="3"/>
  <c r="Z247" i="3"/>
  <c r="Y247" i="3"/>
  <c r="X247" i="3"/>
  <c r="W247" i="3"/>
  <c r="V247" i="3"/>
  <c r="AE247" i="3" s="1"/>
  <c r="U247" i="3"/>
  <c r="T247" i="3"/>
  <c r="S247" i="3"/>
  <c r="R247" i="3"/>
  <c r="A247" i="3"/>
  <c r="B247" i="3" s="1"/>
  <c r="AF112" i="3"/>
  <c r="AE112" i="3"/>
  <c r="U112" i="3"/>
  <c r="T112" i="3"/>
  <c r="S112" i="3"/>
  <c r="R112" i="3"/>
  <c r="A112" i="3"/>
  <c r="B112" i="3" s="1"/>
  <c r="B53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348" i="3"/>
  <c r="B349" i="3"/>
  <c r="B350" i="3"/>
  <c r="B351" i="3"/>
  <c r="B352" i="3"/>
  <c r="B378" i="3"/>
  <c r="B379" i="3"/>
  <c r="B380" i="3"/>
  <c r="B381" i="3"/>
  <c r="B382" i="3"/>
  <c r="B456" i="3"/>
  <c r="B457" i="3"/>
  <c r="B458" i="3"/>
  <c r="B459" i="3"/>
  <c r="B460" i="3"/>
  <c r="B461" i="3"/>
  <c r="AF111" i="3"/>
  <c r="AE111" i="3"/>
  <c r="U111" i="3"/>
  <c r="T111" i="3"/>
  <c r="S111" i="3"/>
  <c r="R111" i="3"/>
  <c r="A111" i="3"/>
  <c r="B111" i="3" s="1"/>
  <c r="AF110" i="3"/>
  <c r="AE110" i="3"/>
  <c r="U110" i="3"/>
  <c r="T110" i="3"/>
  <c r="S110" i="3"/>
  <c r="R110" i="3"/>
  <c r="A110" i="3"/>
  <c r="B110" i="3" s="1"/>
  <c r="AD537" i="3" l="1"/>
  <c r="AD508" i="3"/>
  <c r="AD519" i="3"/>
  <c r="AD533" i="3"/>
  <c r="AD525" i="3"/>
  <c r="AD524" i="3"/>
  <c r="AD515" i="3"/>
  <c r="AD511" i="3"/>
  <c r="AD566" i="3"/>
  <c r="AD536" i="3"/>
  <c r="AD586" i="3"/>
  <c r="AD497" i="3"/>
  <c r="AD560" i="3"/>
  <c r="AD512" i="3"/>
  <c r="AD562" i="3"/>
  <c r="AD558" i="3"/>
  <c r="AD507" i="3"/>
  <c r="AD527" i="3"/>
  <c r="AD523" i="3"/>
  <c r="AD506" i="3"/>
  <c r="AD561" i="3"/>
  <c r="AD522" i="3"/>
  <c r="AD565" i="3"/>
  <c r="AD535" i="3"/>
  <c r="AD510" i="3"/>
  <c r="AD505" i="3"/>
  <c r="AD526" i="3"/>
  <c r="AD534" i="3"/>
  <c r="AD509" i="3"/>
  <c r="AD502" i="3"/>
  <c r="AD564" i="3"/>
  <c r="AD517" i="3"/>
  <c r="AD563" i="3"/>
  <c r="AD559" i="3"/>
  <c r="AD567" i="3"/>
  <c r="AD503" i="3"/>
  <c r="AD590" i="3"/>
  <c r="AD589" i="3"/>
  <c r="AD592" i="3"/>
  <c r="AD588" i="3"/>
  <c r="AD591" i="3"/>
  <c r="AD585" i="3"/>
  <c r="AD584" i="3"/>
  <c r="AD587" i="3"/>
  <c r="AD583" i="3"/>
  <c r="AD578" i="3"/>
  <c r="AD582" i="3"/>
  <c r="AD581" i="3"/>
  <c r="AD580" i="3"/>
  <c r="AD579" i="3"/>
  <c r="AD575" i="3"/>
  <c r="AD574" i="3"/>
  <c r="AD577" i="3"/>
  <c r="AD573" i="3"/>
  <c r="AD576" i="3"/>
  <c r="AD571" i="3"/>
  <c r="AD568" i="3"/>
  <c r="AD570" i="3"/>
  <c r="AD572" i="3"/>
  <c r="AD569" i="3"/>
  <c r="AD543" i="3"/>
  <c r="AD545" i="3"/>
  <c r="AD544" i="3"/>
  <c r="AD539" i="3"/>
  <c r="AD542" i="3"/>
  <c r="AD538" i="3"/>
  <c r="AD541" i="3"/>
  <c r="AD540" i="3"/>
  <c r="AD531" i="3"/>
  <c r="AD530" i="3"/>
  <c r="AD529" i="3"/>
  <c r="AD532" i="3"/>
  <c r="AD528" i="3"/>
  <c r="AD518" i="3"/>
  <c r="AD521" i="3"/>
  <c r="AD520" i="3"/>
  <c r="AD514" i="3"/>
  <c r="AD513" i="3"/>
  <c r="AD516" i="3"/>
  <c r="AD504" i="3"/>
  <c r="AD501" i="3"/>
  <c r="AD500" i="3"/>
  <c r="AD499" i="3"/>
  <c r="AD498" i="3"/>
  <c r="AD496" i="3"/>
  <c r="AD494" i="3"/>
  <c r="AD493" i="3"/>
  <c r="AD495" i="3"/>
  <c r="AD488" i="3"/>
  <c r="AD490" i="3"/>
  <c r="AD489" i="3"/>
  <c r="AD492" i="3"/>
  <c r="AD491" i="3"/>
  <c r="AD114" i="3"/>
  <c r="B493" i="3"/>
  <c r="AD113" i="3"/>
  <c r="AD247" i="3"/>
  <c r="AD112" i="3"/>
  <c r="AD111" i="3"/>
  <c r="AD110" i="3"/>
  <c r="AF109" i="3" l="1"/>
  <c r="AE109" i="3"/>
  <c r="U109" i="3"/>
  <c r="T109" i="3"/>
  <c r="S109" i="3"/>
  <c r="R109" i="3"/>
  <c r="A109" i="3"/>
  <c r="B109" i="3" s="1"/>
  <c r="AF108" i="3"/>
  <c r="AE108" i="3"/>
  <c r="U108" i="3"/>
  <c r="T108" i="3"/>
  <c r="S108" i="3"/>
  <c r="R108" i="3"/>
  <c r="A108" i="3"/>
  <c r="B108" i="3" s="1"/>
  <c r="AF107" i="3"/>
  <c r="AE107" i="3"/>
  <c r="U107" i="3"/>
  <c r="T107" i="3"/>
  <c r="S107" i="3"/>
  <c r="R107" i="3"/>
  <c r="A107" i="3"/>
  <c r="B107" i="3" s="1"/>
  <c r="AF106" i="3"/>
  <c r="AE106" i="3"/>
  <c r="U106" i="3"/>
  <c r="T106" i="3"/>
  <c r="S106" i="3"/>
  <c r="R106" i="3"/>
  <c r="A106" i="3"/>
  <c r="B106" i="3" s="1"/>
  <c r="AF105" i="3"/>
  <c r="AE105" i="3"/>
  <c r="U105" i="3"/>
  <c r="T105" i="3"/>
  <c r="S105" i="3"/>
  <c r="R105" i="3"/>
  <c r="A105" i="3"/>
  <c r="B105" i="3" s="1"/>
  <c r="AF104" i="3"/>
  <c r="AE104" i="3"/>
  <c r="U104" i="3"/>
  <c r="T104" i="3"/>
  <c r="S104" i="3"/>
  <c r="R104" i="3"/>
  <c r="A104" i="3"/>
  <c r="B104" i="3" s="1"/>
  <c r="AF103" i="3"/>
  <c r="AE103" i="3"/>
  <c r="U103" i="3"/>
  <c r="T103" i="3"/>
  <c r="S103" i="3"/>
  <c r="R103" i="3"/>
  <c r="A103" i="3"/>
  <c r="B103" i="3" s="1"/>
  <c r="AF102" i="3"/>
  <c r="AE102" i="3"/>
  <c r="U102" i="3"/>
  <c r="T102" i="3"/>
  <c r="S102" i="3"/>
  <c r="R102" i="3"/>
  <c r="A102" i="3"/>
  <c r="B102" i="3" s="1"/>
  <c r="AD105" i="3" l="1"/>
  <c r="AD106" i="3"/>
  <c r="AD103" i="3"/>
  <c r="AD107" i="3"/>
  <c r="AD102" i="3"/>
  <c r="AD109" i="3"/>
  <c r="AD104" i="3"/>
  <c r="AD108" i="3"/>
  <c r="A101" i="3" l="1"/>
  <c r="B101" i="3" s="1"/>
  <c r="A100" i="3"/>
  <c r="B100" i="3" s="1"/>
  <c r="AF101" i="3"/>
  <c r="AE101" i="3"/>
  <c r="U101" i="3"/>
  <c r="T101" i="3"/>
  <c r="S101" i="3"/>
  <c r="R101" i="3"/>
  <c r="AF100" i="3"/>
  <c r="AE100" i="3"/>
  <c r="U100" i="3"/>
  <c r="T100" i="3"/>
  <c r="S100" i="3"/>
  <c r="R100" i="3"/>
  <c r="AF219" i="3"/>
  <c r="AE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A219" i="3"/>
  <c r="B219" i="3" s="1"/>
  <c r="AF218" i="3"/>
  <c r="AE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A218" i="3"/>
  <c r="B218" i="3" s="1"/>
  <c r="AF217" i="3"/>
  <c r="AE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A217" i="3"/>
  <c r="B217" i="3" s="1"/>
  <c r="AD101" i="3" l="1"/>
  <c r="AD219" i="3"/>
  <c r="AD100" i="3"/>
  <c r="AD217" i="3"/>
  <c r="AD218" i="3"/>
  <c r="N36" i="4" l="1"/>
  <c r="AF99" i="3"/>
  <c r="AE99" i="3"/>
  <c r="U99" i="3"/>
  <c r="T99" i="3"/>
  <c r="S99" i="3"/>
  <c r="R99" i="3"/>
  <c r="AF98" i="3"/>
  <c r="AE98" i="3"/>
  <c r="U98" i="3"/>
  <c r="T98" i="3"/>
  <c r="S98" i="3"/>
  <c r="R98" i="3"/>
  <c r="AF97" i="3"/>
  <c r="AE97" i="3"/>
  <c r="U97" i="3"/>
  <c r="T97" i="3"/>
  <c r="S97" i="3"/>
  <c r="R97" i="3"/>
  <c r="AF96" i="3"/>
  <c r="AE96" i="3"/>
  <c r="U96" i="3"/>
  <c r="T96" i="3"/>
  <c r="S96" i="3"/>
  <c r="R96" i="3"/>
  <c r="AF95" i="3"/>
  <c r="AE95" i="3"/>
  <c r="U95" i="3"/>
  <c r="T95" i="3"/>
  <c r="S95" i="3"/>
  <c r="R95" i="3"/>
  <c r="AF94" i="3"/>
  <c r="AE94" i="3"/>
  <c r="U94" i="3"/>
  <c r="T94" i="3"/>
  <c r="S94" i="3"/>
  <c r="R94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A307" i="3"/>
  <c r="B307" i="3" s="1"/>
  <c r="AD94" i="3" l="1"/>
  <c r="AF307" i="3"/>
  <c r="AD99" i="3"/>
  <c r="AD98" i="3"/>
  <c r="AE307" i="3"/>
  <c r="AD96" i="3"/>
  <c r="AD95" i="3"/>
  <c r="AD97" i="3"/>
  <c r="AD307" i="3"/>
  <c r="AF312" i="3" l="1"/>
  <c r="AE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A312" i="3"/>
  <c r="B312" i="3" s="1"/>
  <c r="AF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A327" i="3"/>
  <c r="B327" i="3" s="1"/>
  <c r="AD312" i="3" l="1"/>
  <c r="AD327" i="3"/>
  <c r="AE327" i="3"/>
  <c r="AF322" i="3" l="1"/>
  <c r="AC322" i="3"/>
  <c r="AB322" i="3"/>
  <c r="AA322" i="3"/>
  <c r="Z322" i="3"/>
  <c r="Y322" i="3"/>
  <c r="X322" i="3"/>
  <c r="W322" i="3"/>
  <c r="V322" i="3"/>
  <c r="U322" i="3"/>
  <c r="T322" i="3"/>
  <c r="S322" i="3"/>
  <c r="R322" i="3"/>
  <c r="A322" i="3"/>
  <c r="B322" i="3" s="1"/>
  <c r="AF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A317" i="3"/>
  <c r="B317" i="3" s="1"/>
  <c r="AE317" i="3" l="1"/>
  <c r="AD322" i="3"/>
  <c r="AE322" i="3"/>
  <c r="AD317" i="3"/>
  <c r="AF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A347" i="3"/>
  <c r="B347" i="3" s="1"/>
  <c r="AE347" i="3" l="1"/>
  <c r="AD347" i="3"/>
  <c r="AF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A342" i="3"/>
  <c r="B342" i="3" s="1"/>
  <c r="AE342" i="3" l="1"/>
  <c r="AD342" i="3"/>
  <c r="AF337" i="3" l="1"/>
  <c r="AC337" i="3"/>
  <c r="AB337" i="3"/>
  <c r="AA337" i="3"/>
  <c r="Z337" i="3"/>
  <c r="Y337" i="3"/>
  <c r="X337" i="3"/>
  <c r="W337" i="3"/>
  <c r="V337" i="3"/>
  <c r="U337" i="3"/>
  <c r="T337" i="3"/>
  <c r="S337" i="3"/>
  <c r="R337" i="3"/>
  <c r="A337" i="3"/>
  <c r="B337" i="3" s="1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F332" i="3"/>
  <c r="A332" i="3"/>
  <c r="B332" i="3" s="1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E232" i="3"/>
  <c r="AF232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F233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E235" i="3"/>
  <c r="AF235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E236" i="3"/>
  <c r="AF236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E237" i="3"/>
  <c r="AF237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E238" i="3"/>
  <c r="AF238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F241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E245" i="3"/>
  <c r="AF245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E248" i="3"/>
  <c r="AF248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E249" i="3"/>
  <c r="AF249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E250" i="3"/>
  <c r="AF250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F251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F252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E253" i="3"/>
  <c r="AF253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E254" i="3"/>
  <c r="AF254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E255" i="3"/>
  <c r="AF255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E256" i="3"/>
  <c r="AF256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E257" i="3"/>
  <c r="AF257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F258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E260" i="3"/>
  <c r="AF260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E261" i="3"/>
  <c r="AF261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E262" i="3"/>
  <c r="AF262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E263" i="3"/>
  <c r="AF26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F303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F304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E216" i="3"/>
  <c r="AF216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E220" i="3"/>
  <c r="AF220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E221" i="3"/>
  <c r="AF221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E222" i="3"/>
  <c r="AF222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E223" i="3"/>
  <c r="AF223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E224" i="3"/>
  <c r="AF224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E225" i="3"/>
  <c r="AF225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E226" i="3"/>
  <c r="AF226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E227" i="3"/>
  <c r="AF227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E228" i="3"/>
  <c r="AF228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E229" i="3"/>
  <c r="AF229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E230" i="3"/>
  <c r="AF230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E231" i="3"/>
  <c r="AF231" i="3"/>
  <c r="A254" i="3"/>
  <c r="B254" i="3" s="1"/>
  <c r="A255" i="3"/>
  <c r="B255" i="3" s="1"/>
  <c r="A256" i="3"/>
  <c r="B256" i="3" s="1"/>
  <c r="A257" i="3"/>
  <c r="B257" i="3" s="1"/>
  <c r="A258" i="3"/>
  <c r="B258" i="3" s="1"/>
  <c r="A259" i="3"/>
  <c r="B259" i="3" s="1"/>
  <c r="A260" i="3"/>
  <c r="B260" i="3" s="1"/>
  <c r="A261" i="3"/>
  <c r="B261" i="3" s="1"/>
  <c r="A262" i="3"/>
  <c r="B262" i="3" s="1"/>
  <c r="A263" i="3"/>
  <c r="B263" i="3" s="1"/>
  <c r="A245" i="3"/>
  <c r="B245" i="3" s="1"/>
  <c r="A246" i="3"/>
  <c r="B246" i="3" s="1"/>
  <c r="A248" i="3"/>
  <c r="B248" i="3" s="1"/>
  <c r="A249" i="3"/>
  <c r="B249" i="3" s="1"/>
  <c r="A250" i="3"/>
  <c r="B250" i="3" s="1"/>
  <c r="A251" i="3"/>
  <c r="B251" i="3" s="1"/>
  <c r="A252" i="3"/>
  <c r="B252" i="3" s="1"/>
  <c r="A253" i="3"/>
  <c r="B253" i="3" s="1"/>
  <c r="A229" i="3"/>
  <c r="B229" i="3" s="1"/>
  <c r="A230" i="3"/>
  <c r="B230" i="3" s="1"/>
  <c r="A231" i="3"/>
  <c r="B231" i="3" s="1"/>
  <c r="A232" i="3"/>
  <c r="B232" i="3" s="1"/>
  <c r="A233" i="3"/>
  <c r="B233" i="3" s="1"/>
  <c r="B235" i="3"/>
  <c r="B236" i="3"/>
  <c r="B237" i="3"/>
  <c r="B238" i="3"/>
  <c r="A241" i="3"/>
  <c r="A220" i="3"/>
  <c r="B220" i="3" s="1"/>
  <c r="A221" i="3"/>
  <c r="B221" i="3" s="1"/>
  <c r="A222" i="3"/>
  <c r="B222" i="3" s="1"/>
  <c r="A223" i="3"/>
  <c r="B223" i="3" s="1"/>
  <c r="A224" i="3"/>
  <c r="B224" i="3" s="1"/>
  <c r="A225" i="3"/>
  <c r="B225" i="3" s="1"/>
  <c r="A226" i="3"/>
  <c r="B226" i="3" s="1"/>
  <c r="A227" i="3"/>
  <c r="B227" i="3" s="1"/>
  <c r="A228" i="3"/>
  <c r="B228" i="3" s="1"/>
  <c r="B241" i="3" l="1"/>
  <c r="AE251" i="3"/>
  <c r="AF259" i="3"/>
  <c r="AD332" i="3"/>
  <c r="AD223" i="3"/>
  <c r="AD221" i="3"/>
  <c r="AE337" i="3"/>
  <c r="AD229" i="3"/>
  <c r="AE304" i="3"/>
  <c r="AE332" i="3"/>
  <c r="AD230" i="3"/>
  <c r="AD337" i="3"/>
  <c r="AD231" i="3"/>
  <c r="AD257" i="3"/>
  <c r="AD232" i="3"/>
  <c r="AD222" i="3"/>
  <c r="AD237" i="3"/>
  <c r="AD226" i="3"/>
  <c r="AD236" i="3"/>
  <c r="AD249" i="3"/>
  <c r="AD248" i="3"/>
  <c r="AD227" i="3"/>
  <c r="AD261" i="3"/>
  <c r="AD260" i="3"/>
  <c r="AE259" i="3"/>
  <c r="AD238" i="3"/>
  <c r="AD245" i="3"/>
  <c r="AD259" i="3"/>
  <c r="AD253" i="3"/>
  <c r="AD225" i="3"/>
  <c r="AD303" i="3"/>
  <c r="AE246" i="3"/>
  <c r="AD220" i="3"/>
  <c r="AE233" i="3"/>
  <c r="AD255" i="3"/>
  <c r="AE241" i="3"/>
  <c r="AD235" i="3"/>
  <c r="AD216" i="3"/>
  <c r="AD254" i="3"/>
  <c r="AE252" i="3"/>
  <c r="AD233" i="3"/>
  <c r="AD228" i="3"/>
  <c r="AE258" i="3"/>
  <c r="AD241" i="3"/>
  <c r="AE303" i="3"/>
  <c r="AD304" i="3"/>
  <c r="AD258" i="3"/>
  <c r="AD252" i="3"/>
  <c r="AD246" i="3"/>
  <c r="AD263" i="3"/>
  <c r="AD224" i="3"/>
  <c r="AD262" i="3"/>
  <c r="AD256" i="3"/>
  <c r="AD251" i="3"/>
  <c r="AD250" i="3"/>
  <c r="AF246" i="3"/>
  <c r="AF87" i="3"/>
  <c r="AF88" i="3"/>
  <c r="AF89" i="3"/>
  <c r="AF90" i="3"/>
  <c r="AF91" i="3"/>
  <c r="AF92" i="3"/>
  <c r="AF93" i="3"/>
  <c r="AE93" i="3" l="1"/>
  <c r="U93" i="3"/>
  <c r="T93" i="3"/>
  <c r="S93" i="3"/>
  <c r="R93" i="3"/>
  <c r="AE92" i="3"/>
  <c r="U92" i="3"/>
  <c r="T92" i="3"/>
  <c r="S92" i="3"/>
  <c r="R92" i="3"/>
  <c r="AE91" i="3"/>
  <c r="U91" i="3"/>
  <c r="T91" i="3"/>
  <c r="S91" i="3"/>
  <c r="R91" i="3"/>
  <c r="AE90" i="3"/>
  <c r="U90" i="3"/>
  <c r="T90" i="3"/>
  <c r="S90" i="3"/>
  <c r="R90" i="3"/>
  <c r="AE89" i="3"/>
  <c r="U89" i="3"/>
  <c r="T89" i="3"/>
  <c r="S89" i="3"/>
  <c r="R89" i="3"/>
  <c r="AD93" i="3" l="1"/>
  <c r="AD92" i="3"/>
  <c r="AD90" i="3"/>
  <c r="AD91" i="3"/>
  <c r="AD89" i="3"/>
  <c r="R88" i="3" l="1"/>
  <c r="S88" i="3"/>
  <c r="T88" i="3"/>
  <c r="U88" i="3"/>
  <c r="AE88" i="3"/>
  <c r="AE78" i="3"/>
  <c r="AE79" i="3"/>
  <c r="AE80" i="3"/>
  <c r="AE81" i="3"/>
  <c r="AE82" i="3"/>
  <c r="AE83" i="3"/>
  <c r="AE84" i="3"/>
  <c r="AE85" i="3"/>
  <c r="AE86" i="3"/>
  <c r="AE87" i="3"/>
  <c r="AE214" i="3"/>
  <c r="AE215" i="3"/>
  <c r="R87" i="3"/>
  <c r="S87" i="3"/>
  <c r="T87" i="3"/>
  <c r="U87" i="3"/>
  <c r="AD88" i="3" l="1"/>
  <c r="AD87" i="3"/>
  <c r="AE459" i="3" l="1"/>
  <c r="AF459" i="3"/>
  <c r="AE460" i="3"/>
  <c r="AF460" i="3"/>
  <c r="AE461" i="3"/>
  <c r="AF461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E456" i="3"/>
  <c r="AF456" i="3"/>
  <c r="AE457" i="3"/>
  <c r="AF457" i="3"/>
  <c r="AE458" i="3"/>
  <c r="AF458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E378" i="3"/>
  <c r="AF378" i="3"/>
  <c r="AE379" i="3"/>
  <c r="AF379" i="3"/>
  <c r="AE380" i="3"/>
  <c r="AF380" i="3"/>
  <c r="AE381" i="3"/>
  <c r="AF381" i="3"/>
  <c r="AE382" i="3"/>
  <c r="AF382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E348" i="3"/>
  <c r="AF348" i="3"/>
  <c r="AE349" i="3"/>
  <c r="AF349" i="3"/>
  <c r="AF350" i="3"/>
  <c r="AF351" i="3"/>
  <c r="AF352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461" i="3" l="1"/>
  <c r="AD460" i="3"/>
  <c r="AD459" i="3"/>
  <c r="AD350" i="3"/>
  <c r="AD456" i="3"/>
  <c r="AD352" i="3"/>
  <c r="AD457" i="3"/>
  <c r="AD458" i="3"/>
  <c r="AD349" i="3"/>
  <c r="AD348" i="3"/>
  <c r="AD380" i="3"/>
  <c r="AD379" i="3"/>
  <c r="AD378" i="3"/>
  <c r="AE352" i="3"/>
  <c r="AE351" i="3"/>
  <c r="AE350" i="3"/>
  <c r="AD381" i="3"/>
  <c r="AD382" i="3"/>
  <c r="AD351" i="3"/>
  <c r="AF80" i="3"/>
  <c r="AF81" i="3"/>
  <c r="AF82" i="3"/>
  <c r="AF83" i="3"/>
  <c r="AF84" i="3"/>
  <c r="AF85" i="3"/>
  <c r="AF86" i="3"/>
  <c r="R74" i="3"/>
  <c r="S74" i="3"/>
  <c r="T74" i="3"/>
  <c r="U74" i="3"/>
  <c r="V74" i="3"/>
  <c r="W74" i="3"/>
  <c r="X74" i="3"/>
  <c r="Y74" i="3"/>
  <c r="Z74" i="3"/>
  <c r="AA74" i="3"/>
  <c r="AB74" i="3"/>
  <c r="AC74" i="3"/>
  <c r="R75" i="3"/>
  <c r="S75" i="3"/>
  <c r="T75" i="3"/>
  <c r="U75" i="3"/>
  <c r="V75" i="3"/>
  <c r="W75" i="3"/>
  <c r="X75" i="3"/>
  <c r="Y75" i="3"/>
  <c r="Z75" i="3"/>
  <c r="AA75" i="3"/>
  <c r="AB75" i="3"/>
  <c r="AC75" i="3"/>
  <c r="R76" i="3"/>
  <c r="S76" i="3"/>
  <c r="T76" i="3"/>
  <c r="U76" i="3"/>
  <c r="V76" i="3"/>
  <c r="W76" i="3"/>
  <c r="X76" i="3"/>
  <c r="Y76" i="3"/>
  <c r="Z76" i="3"/>
  <c r="AA76" i="3"/>
  <c r="AB76" i="3"/>
  <c r="AC76" i="3"/>
  <c r="R77" i="3"/>
  <c r="S77" i="3"/>
  <c r="T77" i="3"/>
  <c r="U77" i="3"/>
  <c r="V77" i="3"/>
  <c r="W77" i="3"/>
  <c r="X77" i="3"/>
  <c r="Y77" i="3"/>
  <c r="Z77" i="3"/>
  <c r="AA77" i="3"/>
  <c r="AB77" i="3"/>
  <c r="AC77" i="3"/>
  <c r="R78" i="3"/>
  <c r="S78" i="3"/>
  <c r="T78" i="3"/>
  <c r="U78" i="3"/>
  <c r="V78" i="3"/>
  <c r="W78" i="3"/>
  <c r="X78" i="3"/>
  <c r="Y78" i="3"/>
  <c r="Z78" i="3"/>
  <c r="AA78" i="3"/>
  <c r="AB78" i="3"/>
  <c r="AC78" i="3"/>
  <c r="R79" i="3"/>
  <c r="S79" i="3"/>
  <c r="T79" i="3"/>
  <c r="U79" i="3"/>
  <c r="V79" i="3"/>
  <c r="W79" i="3"/>
  <c r="X79" i="3"/>
  <c r="Y79" i="3"/>
  <c r="Z79" i="3"/>
  <c r="AA79" i="3"/>
  <c r="AB79" i="3"/>
  <c r="AC79" i="3"/>
  <c r="R80" i="3"/>
  <c r="S80" i="3"/>
  <c r="T80" i="3"/>
  <c r="U80" i="3"/>
  <c r="V80" i="3"/>
  <c r="W80" i="3"/>
  <c r="X80" i="3"/>
  <c r="Y80" i="3"/>
  <c r="Z80" i="3"/>
  <c r="AA80" i="3"/>
  <c r="AB80" i="3"/>
  <c r="AC80" i="3"/>
  <c r="R81" i="3"/>
  <c r="S81" i="3"/>
  <c r="T81" i="3"/>
  <c r="U81" i="3"/>
  <c r="V81" i="3"/>
  <c r="W81" i="3"/>
  <c r="X81" i="3"/>
  <c r="Y81" i="3"/>
  <c r="Z81" i="3"/>
  <c r="AA81" i="3"/>
  <c r="AB81" i="3"/>
  <c r="AC81" i="3"/>
  <c r="R82" i="3"/>
  <c r="S82" i="3"/>
  <c r="T82" i="3"/>
  <c r="U82" i="3"/>
  <c r="V82" i="3"/>
  <c r="W82" i="3"/>
  <c r="X82" i="3"/>
  <c r="Y82" i="3"/>
  <c r="Z82" i="3"/>
  <c r="AA82" i="3"/>
  <c r="AB82" i="3"/>
  <c r="AC82" i="3"/>
  <c r="R83" i="3"/>
  <c r="S83" i="3"/>
  <c r="T83" i="3"/>
  <c r="U83" i="3"/>
  <c r="V83" i="3"/>
  <c r="W83" i="3"/>
  <c r="X83" i="3"/>
  <c r="Y83" i="3"/>
  <c r="Z83" i="3"/>
  <c r="AA83" i="3"/>
  <c r="AB83" i="3"/>
  <c r="AC83" i="3"/>
  <c r="R84" i="3"/>
  <c r="S84" i="3"/>
  <c r="T84" i="3"/>
  <c r="U84" i="3"/>
  <c r="V84" i="3"/>
  <c r="W84" i="3"/>
  <c r="X84" i="3"/>
  <c r="Y84" i="3"/>
  <c r="Z84" i="3"/>
  <c r="AA84" i="3"/>
  <c r="AB84" i="3"/>
  <c r="AC84" i="3"/>
  <c r="R85" i="3"/>
  <c r="S85" i="3"/>
  <c r="T85" i="3"/>
  <c r="U85" i="3"/>
  <c r="V85" i="3"/>
  <c r="W85" i="3"/>
  <c r="X85" i="3"/>
  <c r="Y85" i="3"/>
  <c r="Z85" i="3"/>
  <c r="AA85" i="3"/>
  <c r="AB85" i="3"/>
  <c r="AC85" i="3"/>
  <c r="R86" i="3"/>
  <c r="S86" i="3"/>
  <c r="T86" i="3"/>
  <c r="U86" i="3"/>
  <c r="V86" i="3"/>
  <c r="W86" i="3"/>
  <c r="X86" i="3"/>
  <c r="Y86" i="3"/>
  <c r="Z86" i="3"/>
  <c r="AA86" i="3"/>
  <c r="AB86" i="3"/>
  <c r="AC86" i="3"/>
  <c r="AD81" i="3" l="1"/>
  <c r="AD80" i="3"/>
  <c r="AD86" i="3"/>
  <c r="AD82" i="3"/>
  <c r="AD85" i="3"/>
  <c r="AD84" i="3"/>
  <c r="AD83" i="3"/>
  <c r="B25" i="4"/>
  <c r="F25" i="4" s="1"/>
  <c r="R10" i="3"/>
  <c r="L25" i="4"/>
  <c r="P25" i="4" s="1"/>
  <c r="G25" i="4"/>
  <c r="K25" i="4" s="1"/>
  <c r="Q25" i="4" l="1"/>
  <c r="AF79" i="3"/>
  <c r="AD79" i="3"/>
  <c r="AF78" i="3"/>
  <c r="AD78" i="3" l="1"/>
  <c r="AF68" i="3" l="1"/>
  <c r="AF69" i="3"/>
  <c r="AF70" i="3"/>
  <c r="AF71" i="3"/>
  <c r="AF72" i="3"/>
  <c r="AF73" i="3"/>
  <c r="AF74" i="3"/>
  <c r="AF75" i="3"/>
  <c r="AF76" i="3"/>
  <c r="AF77" i="3"/>
  <c r="AF214" i="3"/>
  <c r="AF215" i="3"/>
  <c r="AE69" i="3"/>
  <c r="AE70" i="3"/>
  <c r="AE71" i="3"/>
  <c r="AE72" i="3"/>
  <c r="AE73" i="3"/>
  <c r="AE74" i="3"/>
  <c r="AE75" i="3"/>
  <c r="AE76" i="3"/>
  <c r="AE77" i="3"/>
  <c r="AD73" i="3"/>
  <c r="AD77" i="3"/>
  <c r="AD76" i="3"/>
  <c r="A76" i="3"/>
  <c r="B76" i="3" s="1"/>
  <c r="A77" i="3"/>
  <c r="B77" i="3" s="1"/>
  <c r="A50" i="3"/>
  <c r="B50" i="3" s="1"/>
  <c r="A51" i="3"/>
  <c r="B51" i="3" s="1"/>
  <c r="A52" i="3"/>
  <c r="B52" i="3" s="1"/>
  <c r="A480" i="3"/>
  <c r="B480" i="3" s="1"/>
  <c r="A481" i="3"/>
  <c r="B481" i="3" s="1"/>
  <c r="A482" i="3"/>
  <c r="B482" i="3" s="1"/>
  <c r="A477" i="3" l="1"/>
  <c r="B477" i="3" s="1"/>
  <c r="A478" i="3"/>
  <c r="B478" i="3" s="1"/>
  <c r="A479" i="3"/>
  <c r="B479" i="3" s="1"/>
  <c r="A472" i="3"/>
  <c r="B472" i="3" s="1"/>
  <c r="A473" i="3"/>
  <c r="B473" i="3" s="1"/>
  <c r="A474" i="3"/>
  <c r="B474" i="3" s="1"/>
  <c r="A475" i="3"/>
  <c r="B475" i="3" s="1"/>
  <c r="A476" i="3"/>
  <c r="B476" i="3" s="1"/>
  <c r="A471" i="3" l="1"/>
  <c r="B471" i="3" s="1"/>
  <c r="A467" i="3"/>
  <c r="B467" i="3" s="1"/>
  <c r="A468" i="3"/>
  <c r="B468" i="3" s="1"/>
  <c r="A469" i="3"/>
  <c r="B469" i="3" s="1"/>
  <c r="A470" i="3"/>
  <c r="B470" i="3" s="1"/>
  <c r="T455" i="3"/>
  <c r="T462" i="3"/>
  <c r="T463" i="3"/>
  <c r="T464" i="3"/>
  <c r="T465" i="3"/>
  <c r="T466" i="3"/>
  <c r="U462" i="3"/>
  <c r="U463" i="3"/>
  <c r="U464" i="3"/>
  <c r="U465" i="3"/>
  <c r="U466" i="3"/>
  <c r="A462" i="3"/>
  <c r="B462" i="3" s="1"/>
  <c r="A463" i="3"/>
  <c r="B463" i="3" s="1"/>
  <c r="A464" i="3"/>
  <c r="B464" i="3" s="1"/>
  <c r="A465" i="3"/>
  <c r="B465" i="3" s="1"/>
  <c r="A466" i="3"/>
  <c r="B466" i="3" s="1"/>
  <c r="A455" i="3" l="1"/>
  <c r="B455" i="3" s="1"/>
  <c r="A451" i="3"/>
  <c r="B451" i="3" s="1"/>
  <c r="A452" i="3"/>
  <c r="B452" i="3" s="1"/>
  <c r="A453" i="3"/>
  <c r="B453" i="3" s="1"/>
  <c r="A454" i="3"/>
  <c r="B454" i="3" s="1"/>
  <c r="A446" i="3" l="1"/>
  <c r="B446" i="3" s="1"/>
  <c r="A447" i="3"/>
  <c r="B447" i="3" s="1"/>
  <c r="A448" i="3"/>
  <c r="B448" i="3" s="1"/>
  <c r="A449" i="3"/>
  <c r="B449" i="3" s="1"/>
  <c r="A450" i="3"/>
  <c r="B450" i="3" s="1"/>
  <c r="A441" i="3"/>
  <c r="B441" i="3" s="1"/>
  <c r="A442" i="3"/>
  <c r="B442" i="3" s="1"/>
  <c r="A443" i="3"/>
  <c r="B443" i="3" s="1"/>
  <c r="A444" i="3"/>
  <c r="B444" i="3" s="1"/>
  <c r="A445" i="3"/>
  <c r="B445" i="3" s="1"/>
  <c r="R436" i="3" l="1"/>
  <c r="S436" i="3"/>
  <c r="T436" i="3"/>
  <c r="U436" i="3"/>
  <c r="R437" i="3"/>
  <c r="S437" i="3"/>
  <c r="T437" i="3"/>
  <c r="U437" i="3"/>
  <c r="R438" i="3"/>
  <c r="S438" i="3"/>
  <c r="T438" i="3"/>
  <c r="U438" i="3"/>
  <c r="R439" i="3"/>
  <c r="S439" i="3"/>
  <c r="T439" i="3"/>
  <c r="U439" i="3"/>
  <c r="R440" i="3"/>
  <c r="S440" i="3"/>
  <c r="T440" i="3"/>
  <c r="U440" i="3"/>
  <c r="A439" i="3"/>
  <c r="B439" i="3" s="1"/>
  <c r="A440" i="3"/>
  <c r="B440" i="3" s="1"/>
  <c r="A436" i="3"/>
  <c r="B436" i="3" s="1"/>
  <c r="A437" i="3"/>
  <c r="B437" i="3" s="1"/>
  <c r="A438" i="3"/>
  <c r="B438" i="3" s="1"/>
  <c r="V436" i="3"/>
  <c r="W436" i="3"/>
  <c r="X436" i="3"/>
  <c r="Y436" i="3"/>
  <c r="Z436" i="3"/>
  <c r="AA436" i="3"/>
  <c r="AB436" i="3"/>
  <c r="AC436" i="3"/>
  <c r="AE436" i="3"/>
  <c r="AF436" i="3"/>
  <c r="V437" i="3"/>
  <c r="W437" i="3"/>
  <c r="X437" i="3"/>
  <c r="Y437" i="3"/>
  <c r="Z437" i="3"/>
  <c r="AA437" i="3"/>
  <c r="AB437" i="3"/>
  <c r="AC437" i="3"/>
  <c r="AE437" i="3"/>
  <c r="AF437" i="3"/>
  <c r="A433" i="3"/>
  <c r="B433" i="3" s="1"/>
  <c r="A434" i="3"/>
  <c r="B434" i="3" s="1"/>
  <c r="A435" i="3"/>
  <c r="B435" i="3" s="1"/>
  <c r="AD437" i="3" l="1"/>
  <c r="AD436" i="3"/>
  <c r="R73" i="3"/>
  <c r="S73" i="3"/>
  <c r="T73" i="3"/>
  <c r="U73" i="3"/>
  <c r="V73" i="3"/>
  <c r="W73" i="3"/>
  <c r="X73" i="3"/>
  <c r="Y73" i="3"/>
  <c r="Z73" i="3"/>
  <c r="AA73" i="3"/>
  <c r="AB73" i="3"/>
  <c r="AC73" i="3"/>
  <c r="AD75" i="3"/>
  <c r="A75" i="3"/>
  <c r="B75" i="3" s="1"/>
  <c r="A73" i="3"/>
  <c r="B73" i="3" s="1"/>
  <c r="A74" i="3"/>
  <c r="B74" i="3" s="1"/>
  <c r="A70" i="3"/>
  <c r="B70" i="3" s="1"/>
  <c r="A71" i="3"/>
  <c r="B71" i="3" s="1"/>
  <c r="A72" i="3"/>
  <c r="B72" i="3" s="1"/>
  <c r="A430" i="3"/>
  <c r="B430" i="3" s="1"/>
  <c r="A431" i="3"/>
  <c r="B431" i="3" s="1"/>
  <c r="A432" i="3"/>
  <c r="B432" i="3" s="1"/>
  <c r="A429" i="3"/>
  <c r="B429" i="3" s="1"/>
  <c r="A425" i="3"/>
  <c r="B425" i="3" s="1"/>
  <c r="A426" i="3"/>
  <c r="B426" i="3" s="1"/>
  <c r="A427" i="3"/>
  <c r="B427" i="3" s="1"/>
  <c r="A428" i="3"/>
  <c r="B428" i="3" s="1"/>
  <c r="A420" i="3"/>
  <c r="B420" i="3" s="1"/>
  <c r="A421" i="3"/>
  <c r="B421" i="3" s="1"/>
  <c r="A422" i="3"/>
  <c r="B422" i="3" s="1"/>
  <c r="A423" i="3"/>
  <c r="B423" i="3" s="1"/>
  <c r="A424" i="3"/>
  <c r="B424" i="3" s="1"/>
  <c r="AD74" i="3" l="1"/>
  <c r="A415" i="3"/>
  <c r="B415" i="3" s="1"/>
  <c r="A416" i="3"/>
  <c r="B416" i="3" s="1"/>
  <c r="A417" i="3"/>
  <c r="B417" i="3" s="1"/>
  <c r="A418" i="3"/>
  <c r="B418" i="3" s="1"/>
  <c r="A419" i="3"/>
  <c r="B419" i="3" s="1"/>
  <c r="A412" i="3"/>
  <c r="B412" i="3" s="1"/>
  <c r="A413" i="3"/>
  <c r="B413" i="3" s="1"/>
  <c r="A414" i="3"/>
  <c r="B414" i="3" s="1"/>
  <c r="A411" i="3" l="1"/>
  <c r="B411" i="3" s="1"/>
  <c r="A409" i="3"/>
  <c r="B409" i="3" s="1"/>
  <c r="A410" i="3"/>
  <c r="B410" i="3" s="1"/>
  <c r="A408" i="3" l="1"/>
  <c r="B408" i="3" s="1"/>
  <c r="A404" i="3"/>
  <c r="B404" i="3" s="1"/>
  <c r="A405" i="3"/>
  <c r="B405" i="3" s="1"/>
  <c r="A406" i="3"/>
  <c r="B406" i="3" s="1"/>
  <c r="A407" i="3"/>
  <c r="B407" i="3" s="1"/>
  <c r="A399" i="3"/>
  <c r="B399" i="3" s="1"/>
  <c r="A400" i="3"/>
  <c r="B400" i="3" s="1"/>
  <c r="A401" i="3"/>
  <c r="B401" i="3" s="1"/>
  <c r="A402" i="3"/>
  <c r="B402" i="3" s="1"/>
  <c r="A403" i="3"/>
  <c r="B403" i="3" s="1"/>
  <c r="AE394" i="3" l="1"/>
  <c r="AF394" i="3"/>
  <c r="AE395" i="3"/>
  <c r="AF395" i="3"/>
  <c r="AE396" i="3"/>
  <c r="AF396" i="3"/>
  <c r="AE397" i="3"/>
  <c r="AF397" i="3"/>
  <c r="AE398" i="3"/>
  <c r="AF398" i="3"/>
  <c r="R394" i="3"/>
  <c r="S394" i="3"/>
  <c r="T394" i="3"/>
  <c r="U394" i="3"/>
  <c r="R395" i="3"/>
  <c r="S395" i="3"/>
  <c r="T395" i="3"/>
  <c r="U395" i="3"/>
  <c r="R396" i="3"/>
  <c r="S396" i="3"/>
  <c r="T396" i="3"/>
  <c r="U396" i="3"/>
  <c r="R397" i="3"/>
  <c r="S397" i="3"/>
  <c r="T397" i="3"/>
  <c r="U397" i="3"/>
  <c r="R398" i="3"/>
  <c r="S398" i="3"/>
  <c r="T398" i="3"/>
  <c r="U398" i="3"/>
  <c r="A394" i="3"/>
  <c r="B394" i="3" s="1"/>
  <c r="A395" i="3"/>
  <c r="B395" i="3" s="1"/>
  <c r="A396" i="3"/>
  <c r="B396" i="3" s="1"/>
  <c r="A397" i="3"/>
  <c r="B397" i="3" s="1"/>
  <c r="A398" i="3"/>
  <c r="B398" i="3" s="1"/>
  <c r="AD394" i="3" l="1"/>
  <c r="AD397" i="3"/>
  <c r="AD398" i="3"/>
  <c r="AD395" i="3"/>
  <c r="AD396" i="3"/>
  <c r="A389" i="3"/>
  <c r="B389" i="3" s="1"/>
  <c r="A390" i="3"/>
  <c r="B390" i="3" s="1"/>
  <c r="A391" i="3"/>
  <c r="B391" i="3" s="1"/>
  <c r="A392" i="3"/>
  <c r="B392" i="3" s="1"/>
  <c r="A393" i="3"/>
  <c r="B393" i="3" s="1"/>
  <c r="A386" i="3" l="1"/>
  <c r="B386" i="3" s="1"/>
  <c r="A387" i="3"/>
  <c r="B387" i="3" s="1"/>
  <c r="A388" i="3"/>
  <c r="B388" i="3" s="1"/>
  <c r="A383" i="3"/>
  <c r="B383" i="3" s="1"/>
  <c r="A384" i="3"/>
  <c r="B384" i="3" s="1"/>
  <c r="A385" i="3"/>
  <c r="B385" i="3" s="1"/>
  <c r="A373" i="3"/>
  <c r="B373" i="3" s="1"/>
  <c r="A374" i="3"/>
  <c r="B374" i="3" s="1"/>
  <c r="A375" i="3"/>
  <c r="B375" i="3" s="1"/>
  <c r="A376" i="3"/>
  <c r="B376" i="3" s="1"/>
  <c r="A377" i="3"/>
  <c r="B377" i="3" s="1"/>
  <c r="AE368" i="3" l="1"/>
  <c r="AE369" i="3"/>
  <c r="AE370" i="3"/>
  <c r="AE371" i="3"/>
  <c r="AE372" i="3"/>
  <c r="AE373" i="3"/>
  <c r="AE374" i="3"/>
  <c r="AE375" i="3"/>
  <c r="AE376" i="3"/>
  <c r="AE377" i="3"/>
  <c r="AE383" i="3"/>
  <c r="AE384" i="3"/>
  <c r="AE385" i="3"/>
  <c r="AE386" i="3"/>
  <c r="AE387" i="3"/>
  <c r="AE388" i="3"/>
  <c r="AE389" i="3"/>
  <c r="AE390" i="3"/>
  <c r="AE391" i="3"/>
  <c r="R373" i="3"/>
  <c r="S373" i="3"/>
  <c r="T373" i="3"/>
  <c r="U373" i="3"/>
  <c r="V373" i="3"/>
  <c r="W373" i="3"/>
  <c r="X373" i="3"/>
  <c r="Y373" i="3"/>
  <c r="Z373" i="3"/>
  <c r="AA373" i="3"/>
  <c r="AB373" i="3"/>
  <c r="R374" i="3"/>
  <c r="S374" i="3"/>
  <c r="T374" i="3"/>
  <c r="U374" i="3"/>
  <c r="V374" i="3"/>
  <c r="W374" i="3"/>
  <c r="X374" i="3"/>
  <c r="Y374" i="3"/>
  <c r="Z374" i="3"/>
  <c r="AA374" i="3"/>
  <c r="AB374" i="3"/>
  <c r="R375" i="3"/>
  <c r="S375" i="3"/>
  <c r="T375" i="3"/>
  <c r="U375" i="3"/>
  <c r="V375" i="3"/>
  <c r="W375" i="3"/>
  <c r="X375" i="3"/>
  <c r="Y375" i="3"/>
  <c r="Z375" i="3"/>
  <c r="AA375" i="3"/>
  <c r="AB375" i="3"/>
  <c r="R376" i="3"/>
  <c r="S376" i="3"/>
  <c r="T376" i="3"/>
  <c r="U376" i="3"/>
  <c r="V376" i="3"/>
  <c r="W376" i="3"/>
  <c r="X376" i="3"/>
  <c r="Y376" i="3"/>
  <c r="Z376" i="3"/>
  <c r="AA376" i="3"/>
  <c r="AB376" i="3"/>
  <c r="R377" i="3"/>
  <c r="S377" i="3"/>
  <c r="T377" i="3"/>
  <c r="U377" i="3"/>
  <c r="V377" i="3"/>
  <c r="W377" i="3"/>
  <c r="X377" i="3"/>
  <c r="Y377" i="3"/>
  <c r="Z377" i="3"/>
  <c r="AA377" i="3"/>
  <c r="AB377" i="3"/>
  <c r="R383" i="3"/>
  <c r="S383" i="3"/>
  <c r="T383" i="3"/>
  <c r="U383" i="3"/>
  <c r="V383" i="3"/>
  <c r="W383" i="3"/>
  <c r="X383" i="3"/>
  <c r="Y383" i="3"/>
  <c r="Z383" i="3"/>
  <c r="AA383" i="3"/>
  <c r="AB383" i="3"/>
  <c r="R384" i="3"/>
  <c r="S384" i="3"/>
  <c r="T384" i="3"/>
  <c r="U384" i="3"/>
  <c r="V384" i="3"/>
  <c r="W384" i="3"/>
  <c r="X384" i="3"/>
  <c r="Y384" i="3"/>
  <c r="Z384" i="3"/>
  <c r="AA384" i="3"/>
  <c r="AB384" i="3"/>
  <c r="R385" i="3"/>
  <c r="S385" i="3"/>
  <c r="T385" i="3"/>
  <c r="U385" i="3"/>
  <c r="V385" i="3"/>
  <c r="W385" i="3"/>
  <c r="X385" i="3"/>
  <c r="Y385" i="3"/>
  <c r="Z385" i="3"/>
  <c r="AA385" i="3"/>
  <c r="AB385" i="3"/>
  <c r="R386" i="3"/>
  <c r="S386" i="3"/>
  <c r="T386" i="3"/>
  <c r="U386" i="3"/>
  <c r="V386" i="3"/>
  <c r="W386" i="3"/>
  <c r="X386" i="3"/>
  <c r="Y386" i="3"/>
  <c r="Z386" i="3"/>
  <c r="AA386" i="3"/>
  <c r="AB386" i="3"/>
  <c r="R387" i="3"/>
  <c r="S387" i="3"/>
  <c r="T387" i="3"/>
  <c r="U387" i="3"/>
  <c r="V387" i="3"/>
  <c r="W387" i="3"/>
  <c r="X387" i="3"/>
  <c r="Y387" i="3"/>
  <c r="Z387" i="3"/>
  <c r="AA387" i="3"/>
  <c r="AB387" i="3"/>
  <c r="R388" i="3"/>
  <c r="S388" i="3"/>
  <c r="T388" i="3"/>
  <c r="U388" i="3"/>
  <c r="V388" i="3"/>
  <c r="W388" i="3"/>
  <c r="X388" i="3"/>
  <c r="Y388" i="3"/>
  <c r="Z388" i="3"/>
  <c r="AA388" i="3"/>
  <c r="AB388" i="3"/>
  <c r="R389" i="3"/>
  <c r="S389" i="3"/>
  <c r="T389" i="3"/>
  <c r="U389" i="3"/>
  <c r="V389" i="3"/>
  <c r="W389" i="3"/>
  <c r="X389" i="3"/>
  <c r="Y389" i="3"/>
  <c r="Z389" i="3"/>
  <c r="AA389" i="3"/>
  <c r="AB389" i="3"/>
  <c r="R390" i="3"/>
  <c r="S390" i="3"/>
  <c r="T390" i="3"/>
  <c r="U390" i="3"/>
  <c r="V390" i="3"/>
  <c r="W390" i="3"/>
  <c r="X390" i="3"/>
  <c r="Y390" i="3"/>
  <c r="Z390" i="3"/>
  <c r="AA390" i="3"/>
  <c r="AB390" i="3"/>
  <c r="R391" i="3"/>
  <c r="S391" i="3"/>
  <c r="T391" i="3"/>
  <c r="U391" i="3"/>
  <c r="V391" i="3"/>
  <c r="W391" i="3"/>
  <c r="X391" i="3"/>
  <c r="Y391" i="3"/>
  <c r="Z391" i="3"/>
  <c r="AA391" i="3"/>
  <c r="AB391" i="3"/>
  <c r="R392" i="3"/>
  <c r="S392" i="3"/>
  <c r="T392" i="3"/>
  <c r="U392" i="3"/>
  <c r="V392" i="3"/>
  <c r="W392" i="3"/>
  <c r="X392" i="3"/>
  <c r="Y392" i="3"/>
  <c r="Z392" i="3"/>
  <c r="AA392" i="3"/>
  <c r="AB392" i="3"/>
  <c r="R393" i="3"/>
  <c r="S393" i="3"/>
  <c r="T393" i="3"/>
  <c r="U393" i="3"/>
  <c r="V393" i="3"/>
  <c r="W393" i="3"/>
  <c r="X393" i="3"/>
  <c r="Y393" i="3"/>
  <c r="Z393" i="3"/>
  <c r="AA393" i="3"/>
  <c r="AB393" i="3"/>
  <c r="V394" i="3"/>
  <c r="W394" i="3"/>
  <c r="X394" i="3"/>
  <c r="Y394" i="3"/>
  <c r="Z394" i="3"/>
  <c r="AA394" i="3"/>
  <c r="AB394" i="3"/>
  <c r="V395" i="3"/>
  <c r="W395" i="3"/>
  <c r="X395" i="3"/>
  <c r="Y395" i="3"/>
  <c r="Z395" i="3"/>
  <c r="AA395" i="3"/>
  <c r="AB395" i="3"/>
  <c r="R369" i="3"/>
  <c r="S369" i="3"/>
  <c r="T369" i="3"/>
  <c r="U369" i="3"/>
  <c r="R370" i="3"/>
  <c r="S370" i="3"/>
  <c r="T370" i="3"/>
  <c r="U370" i="3"/>
  <c r="R371" i="3"/>
  <c r="S371" i="3"/>
  <c r="T371" i="3"/>
  <c r="U371" i="3"/>
  <c r="R372" i="3"/>
  <c r="S372" i="3"/>
  <c r="T372" i="3"/>
  <c r="U372" i="3"/>
  <c r="A368" i="3"/>
  <c r="B368" i="3" s="1"/>
  <c r="A369" i="3"/>
  <c r="B369" i="3" s="1"/>
  <c r="A370" i="3"/>
  <c r="B370" i="3" s="1"/>
  <c r="A371" i="3"/>
  <c r="B371" i="3" s="1"/>
  <c r="A372" i="3"/>
  <c r="B372" i="3" s="1"/>
  <c r="A308" i="3"/>
  <c r="B308" i="3" s="1"/>
  <c r="A309" i="3"/>
  <c r="B309" i="3" s="1"/>
  <c r="A310" i="3"/>
  <c r="B310" i="3" s="1"/>
  <c r="A311" i="3"/>
  <c r="B311" i="3" s="1"/>
  <c r="A313" i="3"/>
  <c r="B313" i="3" s="1"/>
  <c r="A314" i="3"/>
  <c r="B314" i="3" s="1"/>
  <c r="A315" i="3"/>
  <c r="B315" i="3" s="1"/>
  <c r="A316" i="3"/>
  <c r="B316" i="3" s="1"/>
  <c r="A318" i="3"/>
  <c r="B318" i="3" s="1"/>
  <c r="A319" i="3"/>
  <c r="B319" i="3" s="1"/>
  <c r="A320" i="3"/>
  <c r="B320" i="3" s="1"/>
  <c r="A321" i="3"/>
  <c r="B321" i="3" s="1"/>
  <c r="A323" i="3"/>
  <c r="B323" i="3" s="1"/>
  <c r="A324" i="3"/>
  <c r="B324" i="3" s="1"/>
  <c r="A325" i="3"/>
  <c r="B325" i="3" s="1"/>
  <c r="A326" i="3"/>
  <c r="B326" i="3" s="1"/>
  <c r="A328" i="3"/>
  <c r="B328" i="3" s="1"/>
  <c r="A329" i="3"/>
  <c r="B329" i="3" s="1"/>
  <c r="A330" i="3"/>
  <c r="B330" i="3" s="1"/>
  <c r="A331" i="3"/>
  <c r="B331" i="3" s="1"/>
  <c r="A333" i="3"/>
  <c r="B333" i="3" s="1"/>
  <c r="A334" i="3"/>
  <c r="B334" i="3" s="1"/>
  <c r="A335" i="3"/>
  <c r="B335" i="3" s="1"/>
  <c r="A336" i="3"/>
  <c r="B336" i="3" s="1"/>
  <c r="A338" i="3"/>
  <c r="B338" i="3" s="1"/>
  <c r="A339" i="3"/>
  <c r="B339" i="3" s="1"/>
  <c r="A340" i="3"/>
  <c r="B340" i="3" s="1"/>
  <c r="A341" i="3"/>
  <c r="B341" i="3" s="1"/>
  <c r="A343" i="3"/>
  <c r="B343" i="3" s="1"/>
  <c r="A344" i="3"/>
  <c r="B344" i="3" s="1"/>
  <c r="A345" i="3"/>
  <c r="B345" i="3" s="1"/>
  <c r="A346" i="3"/>
  <c r="B346" i="3" s="1"/>
  <c r="A353" i="3"/>
  <c r="B353" i="3" s="1"/>
  <c r="A354" i="3"/>
  <c r="B354" i="3" s="1"/>
  <c r="A355" i="3"/>
  <c r="B355" i="3" s="1"/>
  <c r="A356" i="3"/>
  <c r="B356" i="3" s="1"/>
  <c r="A357" i="3"/>
  <c r="B357" i="3" s="1"/>
  <c r="A358" i="3"/>
  <c r="B358" i="3" s="1"/>
  <c r="A359" i="3"/>
  <c r="B359" i="3" s="1"/>
  <c r="A360" i="3"/>
  <c r="B360" i="3" s="1"/>
  <c r="A361" i="3"/>
  <c r="B361" i="3" s="1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B367" i="3" s="1"/>
  <c r="A304" i="3"/>
  <c r="B304" i="3" s="1"/>
  <c r="A305" i="3"/>
  <c r="B305" i="3" s="1"/>
  <c r="A306" i="3"/>
  <c r="B306" i="3" s="1"/>
  <c r="A54" i="3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214" i="3"/>
  <c r="B214" i="3" s="1"/>
  <c r="A215" i="3"/>
  <c r="B215" i="3" s="1"/>
  <c r="A216" i="3"/>
  <c r="B216" i="3" s="1"/>
  <c r="A303" i="3"/>
  <c r="B303" i="3" s="1"/>
  <c r="B54" i="3" l="1"/>
  <c r="B62" i="3"/>
  <c r="AD372" i="3"/>
  <c r="AD370" i="3"/>
  <c r="AD369" i="3"/>
  <c r="AD371" i="3"/>
  <c r="AD391" i="3"/>
  <c r="AD392" i="3"/>
  <c r="AD393" i="3"/>
  <c r="AD390" i="3"/>
  <c r="AD389" i="3"/>
  <c r="AD388" i="3"/>
  <c r="AD386" i="3"/>
  <c r="AD387" i="3"/>
  <c r="AD385" i="3"/>
  <c r="AD384" i="3"/>
  <c r="AD383" i="3"/>
  <c r="AD377" i="3"/>
  <c r="AD376" i="3"/>
  <c r="AD375" i="3"/>
  <c r="AD374" i="3"/>
  <c r="AD373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E432" i="3"/>
  <c r="AF432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E433" i="3"/>
  <c r="AF433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E434" i="3"/>
  <c r="AF434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E435" i="3"/>
  <c r="AF435" i="3"/>
  <c r="V438" i="3"/>
  <c r="W438" i="3"/>
  <c r="X438" i="3"/>
  <c r="Y438" i="3"/>
  <c r="Z438" i="3"/>
  <c r="AA438" i="3"/>
  <c r="AB438" i="3"/>
  <c r="AC438" i="3"/>
  <c r="AE438" i="3"/>
  <c r="AF438" i="3"/>
  <c r="AD439" i="3"/>
  <c r="V439" i="3"/>
  <c r="W439" i="3"/>
  <c r="X439" i="3"/>
  <c r="Y439" i="3"/>
  <c r="Z439" i="3"/>
  <c r="AA439" i="3"/>
  <c r="AB439" i="3"/>
  <c r="AC439" i="3"/>
  <c r="AE439" i="3"/>
  <c r="AF439" i="3"/>
  <c r="AD440" i="3"/>
  <c r="V440" i="3"/>
  <c r="W440" i="3"/>
  <c r="X440" i="3"/>
  <c r="Y440" i="3"/>
  <c r="Z440" i="3"/>
  <c r="AA440" i="3"/>
  <c r="AB440" i="3"/>
  <c r="AC440" i="3"/>
  <c r="AE440" i="3"/>
  <c r="AF440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E441" i="3"/>
  <c r="AF441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E442" i="3"/>
  <c r="AF442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E443" i="3"/>
  <c r="AF443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E444" i="3"/>
  <c r="AF444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E445" i="3"/>
  <c r="AF445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E446" i="3"/>
  <c r="AF446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E447" i="3"/>
  <c r="AF447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E448" i="3"/>
  <c r="AF448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E449" i="3"/>
  <c r="AF449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E450" i="3"/>
  <c r="AF450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E451" i="3"/>
  <c r="AF451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E452" i="3"/>
  <c r="AF452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E453" i="3"/>
  <c r="AF453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E454" i="3"/>
  <c r="AF454" i="3"/>
  <c r="R455" i="3"/>
  <c r="S455" i="3"/>
  <c r="U455" i="3"/>
  <c r="V455" i="3"/>
  <c r="W455" i="3"/>
  <c r="X455" i="3"/>
  <c r="Y455" i="3"/>
  <c r="Z455" i="3"/>
  <c r="AA455" i="3"/>
  <c r="AB455" i="3"/>
  <c r="AC455" i="3"/>
  <c r="AE455" i="3"/>
  <c r="AF455" i="3"/>
  <c r="R462" i="3"/>
  <c r="S462" i="3"/>
  <c r="V462" i="3"/>
  <c r="W462" i="3"/>
  <c r="X462" i="3"/>
  <c r="Y462" i="3"/>
  <c r="Z462" i="3"/>
  <c r="AA462" i="3"/>
  <c r="AB462" i="3"/>
  <c r="AC462" i="3"/>
  <c r="AE462" i="3"/>
  <c r="AF462" i="3"/>
  <c r="R463" i="3"/>
  <c r="S463" i="3"/>
  <c r="V463" i="3"/>
  <c r="W463" i="3"/>
  <c r="X463" i="3"/>
  <c r="Y463" i="3"/>
  <c r="Z463" i="3"/>
  <c r="AA463" i="3"/>
  <c r="AB463" i="3"/>
  <c r="AC463" i="3"/>
  <c r="AE463" i="3"/>
  <c r="AF463" i="3"/>
  <c r="R464" i="3"/>
  <c r="S464" i="3"/>
  <c r="V464" i="3"/>
  <c r="W464" i="3"/>
  <c r="X464" i="3"/>
  <c r="Y464" i="3"/>
  <c r="Z464" i="3"/>
  <c r="AA464" i="3"/>
  <c r="AB464" i="3"/>
  <c r="AC464" i="3"/>
  <c r="AE464" i="3"/>
  <c r="AF464" i="3"/>
  <c r="R465" i="3"/>
  <c r="S465" i="3"/>
  <c r="V465" i="3"/>
  <c r="W465" i="3"/>
  <c r="X465" i="3"/>
  <c r="Y465" i="3"/>
  <c r="Z465" i="3"/>
  <c r="AA465" i="3"/>
  <c r="AB465" i="3"/>
  <c r="AC465" i="3"/>
  <c r="AE465" i="3"/>
  <c r="AF465" i="3"/>
  <c r="R466" i="3"/>
  <c r="S466" i="3"/>
  <c r="V466" i="3"/>
  <c r="W466" i="3"/>
  <c r="X466" i="3"/>
  <c r="Y466" i="3"/>
  <c r="Z466" i="3"/>
  <c r="AA466" i="3"/>
  <c r="AB466" i="3"/>
  <c r="AC466" i="3"/>
  <c r="AE466" i="3"/>
  <c r="AF466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E467" i="3"/>
  <c r="AF467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E468" i="3"/>
  <c r="AF468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E469" i="3"/>
  <c r="AF469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E470" i="3"/>
  <c r="AF470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E471" i="3"/>
  <c r="AF471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E472" i="3"/>
  <c r="AF472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E473" i="3"/>
  <c r="AF473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E474" i="3"/>
  <c r="AF474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E475" i="3"/>
  <c r="AF475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E476" i="3"/>
  <c r="AF476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E477" i="3"/>
  <c r="AF477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E478" i="3"/>
  <c r="AF478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E479" i="3"/>
  <c r="AF479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E480" i="3"/>
  <c r="AF480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E481" i="3"/>
  <c r="AF481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E482" i="3"/>
  <c r="AF482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E483" i="3"/>
  <c r="AF483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E484" i="3"/>
  <c r="AF484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E485" i="3"/>
  <c r="AF485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E486" i="3"/>
  <c r="AF486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E487" i="3"/>
  <c r="AF487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E413" i="3"/>
  <c r="AF413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E414" i="3"/>
  <c r="AF414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E415" i="3"/>
  <c r="AF415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E416" i="3"/>
  <c r="AF416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E417" i="3"/>
  <c r="AF417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E418" i="3"/>
  <c r="AF418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E419" i="3"/>
  <c r="AF419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E420" i="3"/>
  <c r="AF420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E421" i="3"/>
  <c r="AF421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E422" i="3"/>
  <c r="AF422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E423" i="3"/>
  <c r="AF423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E424" i="3"/>
  <c r="AF424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E425" i="3"/>
  <c r="AF425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E426" i="3"/>
  <c r="AF426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E427" i="3"/>
  <c r="AF427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E428" i="3"/>
  <c r="AF428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E429" i="3"/>
  <c r="AF429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E430" i="3"/>
  <c r="AF430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E431" i="3"/>
  <c r="AF431" i="3"/>
  <c r="AC373" i="3"/>
  <c r="AF373" i="3"/>
  <c r="AC374" i="3"/>
  <c r="AF374" i="3"/>
  <c r="AC375" i="3"/>
  <c r="AF375" i="3"/>
  <c r="AC376" i="3"/>
  <c r="AF376" i="3"/>
  <c r="AC377" i="3"/>
  <c r="AF377" i="3"/>
  <c r="AC383" i="3"/>
  <c r="AF383" i="3"/>
  <c r="AC384" i="3"/>
  <c r="AF384" i="3"/>
  <c r="AC385" i="3"/>
  <c r="AF385" i="3"/>
  <c r="AC386" i="3"/>
  <c r="AF386" i="3"/>
  <c r="AC387" i="3"/>
  <c r="AF387" i="3"/>
  <c r="AC388" i="3"/>
  <c r="AF388" i="3"/>
  <c r="AC389" i="3"/>
  <c r="AF389" i="3"/>
  <c r="AC390" i="3"/>
  <c r="AF390" i="3"/>
  <c r="AC391" i="3"/>
  <c r="AF391" i="3"/>
  <c r="AC392" i="3"/>
  <c r="AE392" i="3"/>
  <c r="AF392" i="3"/>
  <c r="AC393" i="3"/>
  <c r="AE393" i="3"/>
  <c r="AF393" i="3"/>
  <c r="AC394" i="3"/>
  <c r="AC395" i="3"/>
  <c r="V396" i="3"/>
  <c r="W396" i="3"/>
  <c r="X396" i="3"/>
  <c r="Y396" i="3"/>
  <c r="Z396" i="3"/>
  <c r="AA396" i="3"/>
  <c r="AB396" i="3"/>
  <c r="AC396" i="3"/>
  <c r="V397" i="3"/>
  <c r="W397" i="3"/>
  <c r="X397" i="3"/>
  <c r="Y397" i="3"/>
  <c r="Z397" i="3"/>
  <c r="AA397" i="3"/>
  <c r="AB397" i="3"/>
  <c r="AC397" i="3"/>
  <c r="V398" i="3"/>
  <c r="W398" i="3"/>
  <c r="X398" i="3"/>
  <c r="Y398" i="3"/>
  <c r="Z398" i="3"/>
  <c r="AA398" i="3"/>
  <c r="AB398" i="3"/>
  <c r="AC398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E399" i="3"/>
  <c r="AF399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E400" i="3"/>
  <c r="AF400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E401" i="3"/>
  <c r="AF401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E402" i="3"/>
  <c r="AF402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E403" i="3"/>
  <c r="AF403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E404" i="3"/>
  <c r="AF404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E405" i="3"/>
  <c r="AF405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E406" i="3"/>
  <c r="AF406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E407" i="3"/>
  <c r="AF407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E408" i="3"/>
  <c r="AF408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E409" i="3"/>
  <c r="AF409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E410" i="3"/>
  <c r="AF410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E411" i="3"/>
  <c r="AF411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E412" i="3"/>
  <c r="AF412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F336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F338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E339" i="3"/>
  <c r="AF339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F340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F341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F343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F344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F345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F346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E353" i="3"/>
  <c r="AF353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E354" i="3"/>
  <c r="AF354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E355" i="3"/>
  <c r="AF355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E356" i="3"/>
  <c r="AF356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E357" i="3"/>
  <c r="AF357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E358" i="3"/>
  <c r="AF358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E359" i="3"/>
  <c r="AF359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E360" i="3"/>
  <c r="AF360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E361" i="3"/>
  <c r="AF361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E362" i="3"/>
  <c r="AF362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E363" i="3"/>
  <c r="AF363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E364" i="3"/>
  <c r="AF364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E365" i="3"/>
  <c r="AF365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E366" i="3"/>
  <c r="AF366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E367" i="3"/>
  <c r="AF367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F368" i="3"/>
  <c r="V369" i="3"/>
  <c r="W369" i="3"/>
  <c r="X369" i="3"/>
  <c r="Y369" i="3"/>
  <c r="Z369" i="3"/>
  <c r="AA369" i="3"/>
  <c r="AB369" i="3"/>
  <c r="AC369" i="3"/>
  <c r="AF369" i="3"/>
  <c r="V370" i="3"/>
  <c r="W370" i="3"/>
  <c r="X370" i="3"/>
  <c r="Y370" i="3"/>
  <c r="Z370" i="3"/>
  <c r="AA370" i="3"/>
  <c r="AB370" i="3"/>
  <c r="AC370" i="3"/>
  <c r="AF370" i="3"/>
  <c r="V371" i="3"/>
  <c r="W371" i="3"/>
  <c r="X371" i="3"/>
  <c r="Y371" i="3"/>
  <c r="Z371" i="3"/>
  <c r="AA371" i="3"/>
  <c r="AB371" i="3"/>
  <c r="AC371" i="3"/>
  <c r="AF371" i="3"/>
  <c r="V372" i="3"/>
  <c r="W372" i="3"/>
  <c r="X372" i="3"/>
  <c r="Y372" i="3"/>
  <c r="Z372" i="3"/>
  <c r="AA372" i="3"/>
  <c r="AB372" i="3"/>
  <c r="AC372" i="3"/>
  <c r="AF372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E308" i="3"/>
  <c r="AF308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E309" i="3"/>
  <c r="AF309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E310" i="3"/>
  <c r="AF310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E311" i="3"/>
  <c r="AF311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F313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F314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F315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F316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F318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F319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F320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F321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F323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F324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F325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F326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F328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F329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F330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F331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F333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F334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F335" i="3"/>
  <c r="AE68" i="3"/>
  <c r="V70" i="3"/>
  <c r="V71" i="3"/>
  <c r="V72" i="3"/>
  <c r="V214" i="3"/>
  <c r="V215" i="3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D466" i="3" l="1"/>
  <c r="AD465" i="3"/>
  <c r="AE338" i="3"/>
  <c r="AD464" i="3"/>
  <c r="AD483" i="3"/>
  <c r="AD463" i="3"/>
  <c r="AD487" i="3"/>
  <c r="AD485" i="3"/>
  <c r="AD484" i="3"/>
  <c r="AD486" i="3"/>
  <c r="AD462" i="3"/>
  <c r="AD480" i="3"/>
  <c r="AD473" i="3"/>
  <c r="AD477" i="3"/>
  <c r="AD481" i="3"/>
  <c r="AD482" i="3"/>
  <c r="AD478" i="3"/>
  <c r="AD479" i="3"/>
  <c r="AD475" i="3"/>
  <c r="AD472" i="3"/>
  <c r="AD476" i="3"/>
  <c r="AD474" i="3"/>
  <c r="AD470" i="3"/>
  <c r="AD468" i="3"/>
  <c r="AD469" i="3"/>
  <c r="AD467" i="3"/>
  <c r="AD471" i="3"/>
  <c r="AD452" i="3"/>
  <c r="AD454" i="3"/>
  <c r="AD451" i="3"/>
  <c r="AD453" i="3"/>
  <c r="AD455" i="3"/>
  <c r="AD446" i="3"/>
  <c r="AD450" i="3"/>
  <c r="AD448" i="3"/>
  <c r="AD449" i="3"/>
  <c r="AD447" i="3"/>
  <c r="AD442" i="3"/>
  <c r="AD445" i="3"/>
  <c r="AD444" i="3"/>
  <c r="AD443" i="3"/>
  <c r="AD441" i="3"/>
  <c r="AD438" i="3"/>
  <c r="AD311" i="3"/>
  <c r="AD435" i="3"/>
  <c r="AD434" i="3"/>
  <c r="AD433" i="3"/>
  <c r="AE323" i="3"/>
  <c r="AD418" i="3"/>
  <c r="AD431" i="3"/>
  <c r="AD430" i="3"/>
  <c r="AD432" i="3"/>
  <c r="AD429" i="3"/>
  <c r="AD428" i="3"/>
  <c r="AD427" i="3"/>
  <c r="AD426" i="3"/>
  <c r="AD425" i="3"/>
  <c r="AD423" i="3"/>
  <c r="AD328" i="3"/>
  <c r="AE343" i="3"/>
  <c r="AD422" i="3"/>
  <c r="AD421" i="3"/>
  <c r="AD420" i="3"/>
  <c r="AD424" i="3"/>
  <c r="AD417" i="3"/>
  <c r="AD419" i="3"/>
  <c r="AD416" i="3"/>
  <c r="AD415" i="3"/>
  <c r="AD412" i="3"/>
  <c r="AD413" i="3"/>
  <c r="AD414" i="3"/>
  <c r="AD410" i="3"/>
  <c r="AD411" i="3"/>
  <c r="AD409" i="3"/>
  <c r="AD408" i="3"/>
  <c r="AD404" i="3"/>
  <c r="AD407" i="3"/>
  <c r="AD406" i="3"/>
  <c r="AD405" i="3"/>
  <c r="AD403" i="3"/>
  <c r="AD401" i="3"/>
  <c r="AD400" i="3"/>
  <c r="AD399" i="3"/>
  <c r="AD402" i="3"/>
  <c r="AD363" i="3"/>
  <c r="AD354" i="3"/>
  <c r="AD364" i="3"/>
  <c r="AD359" i="3"/>
  <c r="AD310" i="3"/>
  <c r="AD323" i="3"/>
  <c r="AE306" i="3"/>
  <c r="AD309" i="3"/>
  <c r="AD358" i="3"/>
  <c r="AE335" i="3"/>
  <c r="AD343" i="3"/>
  <c r="AD368" i="3"/>
  <c r="AD367" i="3"/>
  <c r="AD366" i="3"/>
  <c r="AD365" i="3"/>
  <c r="AD362" i="3"/>
  <c r="AD361" i="3"/>
  <c r="AD360" i="3"/>
  <c r="AD357" i="3"/>
  <c r="AD356" i="3"/>
  <c r="AD355" i="3"/>
  <c r="AD353" i="3"/>
  <c r="AE346" i="3"/>
  <c r="AD346" i="3"/>
  <c r="AE345" i="3"/>
  <c r="AD345" i="3"/>
  <c r="AE344" i="3"/>
  <c r="AD344" i="3"/>
  <c r="AE341" i="3"/>
  <c r="AD341" i="3"/>
  <c r="AE340" i="3"/>
  <c r="AD340" i="3"/>
  <c r="AD339" i="3"/>
  <c r="AD338" i="3"/>
  <c r="AE336" i="3"/>
  <c r="AD336" i="3"/>
  <c r="AD335" i="3"/>
  <c r="AE334" i="3"/>
  <c r="AD334" i="3"/>
  <c r="AE333" i="3"/>
  <c r="AD333" i="3"/>
  <c r="AE331" i="3"/>
  <c r="AD331" i="3"/>
  <c r="AE330" i="3"/>
  <c r="AD330" i="3"/>
  <c r="AE329" i="3"/>
  <c r="AD329" i="3"/>
  <c r="AE328" i="3"/>
  <c r="AE326" i="3"/>
  <c r="AD326" i="3"/>
  <c r="AE325" i="3"/>
  <c r="AD325" i="3"/>
  <c r="AE324" i="3"/>
  <c r="AD324" i="3"/>
  <c r="AE321" i="3"/>
  <c r="AD321" i="3"/>
  <c r="AE320" i="3"/>
  <c r="AD320" i="3"/>
  <c r="AE319" i="3"/>
  <c r="AD319" i="3"/>
  <c r="AE318" i="3"/>
  <c r="AD318" i="3"/>
  <c r="AE316" i="3"/>
  <c r="AD316" i="3"/>
  <c r="AE315" i="3"/>
  <c r="AD315" i="3"/>
  <c r="AE314" i="3"/>
  <c r="AD314" i="3"/>
  <c r="AE313" i="3"/>
  <c r="AD313" i="3"/>
  <c r="AD306" i="3"/>
  <c r="AF306" i="3"/>
  <c r="AD308" i="3"/>
  <c r="AF53" i="3" l="1"/>
  <c r="AE53" i="3"/>
  <c r="AC53" i="3"/>
  <c r="AB53" i="3"/>
  <c r="AA53" i="3"/>
  <c r="Z53" i="3"/>
  <c r="Y53" i="3"/>
  <c r="X53" i="3"/>
  <c r="W53" i="3"/>
  <c r="V53" i="3"/>
  <c r="U53" i="3"/>
  <c r="T53" i="3"/>
  <c r="S53" i="3"/>
  <c r="R53" i="3"/>
  <c r="AD53" i="3" l="1"/>
  <c r="AC72" i="3"/>
  <c r="AB72" i="3"/>
  <c r="AA72" i="3"/>
  <c r="Z72" i="3"/>
  <c r="Y72" i="3"/>
  <c r="X72" i="3"/>
  <c r="W72" i="3"/>
  <c r="U72" i="3"/>
  <c r="T72" i="3"/>
  <c r="S72" i="3"/>
  <c r="R72" i="3"/>
  <c r="AC71" i="3"/>
  <c r="AB71" i="3"/>
  <c r="AA71" i="3"/>
  <c r="Z71" i="3"/>
  <c r="Y71" i="3"/>
  <c r="X71" i="3"/>
  <c r="W71" i="3"/>
  <c r="U71" i="3"/>
  <c r="T71" i="3"/>
  <c r="S71" i="3"/>
  <c r="R71" i="3"/>
  <c r="AC70" i="3"/>
  <c r="AB70" i="3"/>
  <c r="AA70" i="3"/>
  <c r="Z70" i="3"/>
  <c r="Y70" i="3"/>
  <c r="X70" i="3"/>
  <c r="W70" i="3"/>
  <c r="U70" i="3"/>
  <c r="T70" i="3"/>
  <c r="S70" i="3"/>
  <c r="R70" i="3"/>
  <c r="R68" i="3"/>
  <c r="S68" i="3"/>
  <c r="T68" i="3"/>
  <c r="U68" i="3"/>
  <c r="V68" i="3"/>
  <c r="W68" i="3"/>
  <c r="X68" i="3"/>
  <c r="Y68" i="3"/>
  <c r="Z68" i="3"/>
  <c r="AA68" i="3"/>
  <c r="AB68" i="3"/>
  <c r="AC68" i="3"/>
  <c r="R69" i="3"/>
  <c r="S69" i="3"/>
  <c r="T69" i="3"/>
  <c r="U69" i="3"/>
  <c r="V69" i="3"/>
  <c r="W69" i="3"/>
  <c r="X69" i="3"/>
  <c r="Y69" i="3"/>
  <c r="Z69" i="3"/>
  <c r="AA69" i="3"/>
  <c r="AB69" i="3"/>
  <c r="AC69" i="3"/>
  <c r="R214" i="3"/>
  <c r="S214" i="3"/>
  <c r="T214" i="3"/>
  <c r="U214" i="3"/>
  <c r="W214" i="3"/>
  <c r="X214" i="3"/>
  <c r="Y214" i="3"/>
  <c r="Z214" i="3"/>
  <c r="AA214" i="3"/>
  <c r="AB214" i="3"/>
  <c r="AC214" i="3"/>
  <c r="R215" i="3"/>
  <c r="S215" i="3"/>
  <c r="T215" i="3"/>
  <c r="U215" i="3"/>
  <c r="W215" i="3"/>
  <c r="X215" i="3"/>
  <c r="Y215" i="3"/>
  <c r="Z215" i="3"/>
  <c r="AA215" i="3"/>
  <c r="AB215" i="3"/>
  <c r="AC21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R65" i="3"/>
  <c r="S65" i="3"/>
  <c r="T65" i="3"/>
  <c r="U65" i="3"/>
  <c r="V65" i="3"/>
  <c r="W65" i="3"/>
  <c r="X65" i="3"/>
  <c r="Y65" i="3"/>
  <c r="Z65" i="3"/>
  <c r="AA65" i="3"/>
  <c r="AB65" i="3"/>
  <c r="AC65" i="3"/>
  <c r="AE65" i="3"/>
  <c r="AF65" i="3"/>
  <c r="R66" i="3"/>
  <c r="S66" i="3"/>
  <c r="T66" i="3"/>
  <c r="U66" i="3"/>
  <c r="V66" i="3"/>
  <c r="W66" i="3"/>
  <c r="X66" i="3"/>
  <c r="Y66" i="3"/>
  <c r="Z66" i="3"/>
  <c r="AA66" i="3"/>
  <c r="AB66" i="3"/>
  <c r="AC66" i="3"/>
  <c r="AE66" i="3"/>
  <c r="AF66" i="3"/>
  <c r="R67" i="3"/>
  <c r="S67" i="3"/>
  <c r="T67" i="3"/>
  <c r="U67" i="3"/>
  <c r="V67" i="3"/>
  <c r="W67" i="3"/>
  <c r="X67" i="3"/>
  <c r="Y67" i="3"/>
  <c r="Z67" i="3"/>
  <c r="AA67" i="3"/>
  <c r="AB67" i="3"/>
  <c r="AC67" i="3"/>
  <c r="AE67" i="3"/>
  <c r="AF67" i="3"/>
  <c r="R54" i="3"/>
  <c r="S54" i="3"/>
  <c r="T54" i="3"/>
  <c r="U54" i="3"/>
  <c r="V54" i="3"/>
  <c r="W54" i="3"/>
  <c r="X54" i="3"/>
  <c r="Y54" i="3"/>
  <c r="Z54" i="3"/>
  <c r="AA54" i="3"/>
  <c r="AB54" i="3"/>
  <c r="AC54" i="3"/>
  <c r="AE54" i="3"/>
  <c r="AF54" i="3"/>
  <c r="R55" i="3"/>
  <c r="S55" i="3"/>
  <c r="T55" i="3"/>
  <c r="U55" i="3"/>
  <c r="V55" i="3"/>
  <c r="W55" i="3"/>
  <c r="X55" i="3"/>
  <c r="Y55" i="3"/>
  <c r="Z55" i="3"/>
  <c r="AA55" i="3"/>
  <c r="AB55" i="3"/>
  <c r="AC55" i="3"/>
  <c r="AE55" i="3"/>
  <c r="AF55" i="3"/>
  <c r="R56" i="3"/>
  <c r="S56" i="3"/>
  <c r="T56" i="3"/>
  <c r="U56" i="3"/>
  <c r="V56" i="3"/>
  <c r="W56" i="3"/>
  <c r="X56" i="3"/>
  <c r="Y56" i="3"/>
  <c r="Z56" i="3"/>
  <c r="AA56" i="3"/>
  <c r="AB56" i="3"/>
  <c r="AC56" i="3"/>
  <c r="AE56" i="3"/>
  <c r="AF56" i="3"/>
  <c r="R57" i="3"/>
  <c r="S57" i="3"/>
  <c r="T57" i="3"/>
  <c r="U57" i="3"/>
  <c r="V57" i="3"/>
  <c r="W57" i="3"/>
  <c r="X57" i="3"/>
  <c r="Y57" i="3"/>
  <c r="Z57" i="3"/>
  <c r="AA57" i="3"/>
  <c r="AB57" i="3"/>
  <c r="AC57" i="3"/>
  <c r="AE57" i="3"/>
  <c r="AF57" i="3"/>
  <c r="R58" i="3"/>
  <c r="S58" i="3"/>
  <c r="T58" i="3"/>
  <c r="U58" i="3"/>
  <c r="V58" i="3"/>
  <c r="W58" i="3"/>
  <c r="X58" i="3"/>
  <c r="Y58" i="3"/>
  <c r="Z58" i="3"/>
  <c r="AA58" i="3"/>
  <c r="AB58" i="3"/>
  <c r="AC58" i="3"/>
  <c r="AE58" i="3"/>
  <c r="AF58" i="3"/>
  <c r="R59" i="3"/>
  <c r="S59" i="3"/>
  <c r="T59" i="3"/>
  <c r="U59" i="3"/>
  <c r="V59" i="3"/>
  <c r="W59" i="3"/>
  <c r="X59" i="3"/>
  <c r="Y59" i="3"/>
  <c r="Z59" i="3"/>
  <c r="AA59" i="3"/>
  <c r="AB59" i="3"/>
  <c r="AC59" i="3"/>
  <c r="AE59" i="3"/>
  <c r="AF59" i="3"/>
  <c r="R60" i="3"/>
  <c r="S60" i="3"/>
  <c r="T60" i="3"/>
  <c r="U60" i="3"/>
  <c r="V60" i="3"/>
  <c r="W60" i="3"/>
  <c r="X60" i="3"/>
  <c r="Y60" i="3"/>
  <c r="Z60" i="3"/>
  <c r="AA60" i="3"/>
  <c r="AB60" i="3"/>
  <c r="AC60" i="3"/>
  <c r="AE60" i="3"/>
  <c r="AF60" i="3"/>
  <c r="R61" i="3"/>
  <c r="S61" i="3"/>
  <c r="T61" i="3"/>
  <c r="U61" i="3"/>
  <c r="V61" i="3"/>
  <c r="W61" i="3"/>
  <c r="X61" i="3"/>
  <c r="Y61" i="3"/>
  <c r="Z61" i="3"/>
  <c r="AA61" i="3"/>
  <c r="AB61" i="3"/>
  <c r="AC61" i="3"/>
  <c r="AE61" i="3"/>
  <c r="AF61" i="3"/>
  <c r="R62" i="3"/>
  <c r="S62" i="3"/>
  <c r="T62" i="3"/>
  <c r="U62" i="3"/>
  <c r="V62" i="3"/>
  <c r="R63" i="3"/>
  <c r="S63" i="3"/>
  <c r="T63" i="3"/>
  <c r="U63" i="3"/>
  <c r="V63" i="3"/>
  <c r="AE63" i="3"/>
  <c r="AF63" i="3"/>
  <c r="R64" i="3"/>
  <c r="S64" i="3"/>
  <c r="T64" i="3"/>
  <c r="U64" i="3"/>
  <c r="V64" i="3"/>
  <c r="W64" i="3"/>
  <c r="X64" i="3"/>
  <c r="Y64" i="3"/>
  <c r="Z64" i="3"/>
  <c r="AA64" i="3"/>
  <c r="AB64" i="3"/>
  <c r="AC64" i="3"/>
  <c r="AE64" i="3"/>
  <c r="AF64" i="3"/>
  <c r="AE62" i="3" l="1"/>
  <c r="AF62" i="3"/>
  <c r="AE305" i="3"/>
  <c r="AF305" i="3"/>
  <c r="AD305" i="3"/>
  <c r="AD215" i="3"/>
  <c r="AD214" i="3"/>
  <c r="AD66" i="3"/>
  <c r="AD70" i="3"/>
  <c r="AD68" i="3"/>
  <c r="AD65" i="3"/>
  <c r="AD72" i="3"/>
  <c r="AD71" i="3"/>
  <c r="AD62" i="3"/>
  <c r="AD54" i="3"/>
  <c r="AD67" i="3"/>
  <c r="AD63" i="3"/>
  <c r="AD58" i="3"/>
  <c r="AD57" i="3"/>
  <c r="AD69" i="3"/>
  <c r="AD60" i="3"/>
  <c r="AD64" i="3"/>
  <c r="AD61" i="3"/>
  <c r="AD56" i="3"/>
  <c r="AD55" i="3"/>
  <c r="AD59" i="3"/>
  <c r="Z47" i="3"/>
  <c r="R32" i="3" l="1"/>
  <c r="S32" i="3"/>
  <c r="T32" i="3"/>
  <c r="U32" i="3"/>
  <c r="V32" i="3"/>
  <c r="W32" i="3"/>
  <c r="X32" i="3"/>
  <c r="Y32" i="3"/>
  <c r="Z32" i="3"/>
  <c r="AA32" i="3"/>
  <c r="AB32" i="3"/>
  <c r="AC32" i="3"/>
  <c r="AE32" i="3"/>
  <c r="AF32" i="3"/>
  <c r="R33" i="3"/>
  <c r="S33" i="3"/>
  <c r="T33" i="3"/>
  <c r="U33" i="3"/>
  <c r="V33" i="3"/>
  <c r="W33" i="3"/>
  <c r="X33" i="3"/>
  <c r="Y33" i="3"/>
  <c r="Z33" i="3"/>
  <c r="AA33" i="3"/>
  <c r="AB33" i="3"/>
  <c r="AC33" i="3"/>
  <c r="AE33" i="3"/>
  <c r="AF33" i="3"/>
  <c r="R34" i="3"/>
  <c r="S34" i="3"/>
  <c r="T34" i="3"/>
  <c r="U34" i="3"/>
  <c r="V34" i="3"/>
  <c r="W34" i="3"/>
  <c r="X34" i="3"/>
  <c r="Y34" i="3"/>
  <c r="Z34" i="3"/>
  <c r="AA34" i="3"/>
  <c r="AB34" i="3"/>
  <c r="AC34" i="3"/>
  <c r="AE34" i="3"/>
  <c r="AF34" i="3"/>
  <c r="R35" i="3"/>
  <c r="S35" i="3"/>
  <c r="T35" i="3"/>
  <c r="U35" i="3"/>
  <c r="V35" i="3"/>
  <c r="W35" i="3"/>
  <c r="X35" i="3"/>
  <c r="Y35" i="3"/>
  <c r="Z35" i="3"/>
  <c r="AA35" i="3"/>
  <c r="AB35" i="3"/>
  <c r="AC35" i="3"/>
  <c r="AE35" i="3"/>
  <c r="AF35" i="3"/>
  <c r="R36" i="3"/>
  <c r="S36" i="3"/>
  <c r="T36" i="3"/>
  <c r="U36" i="3"/>
  <c r="V36" i="3"/>
  <c r="W36" i="3"/>
  <c r="X36" i="3"/>
  <c r="Y36" i="3"/>
  <c r="Z36" i="3"/>
  <c r="AA36" i="3"/>
  <c r="AB36" i="3"/>
  <c r="AC36" i="3"/>
  <c r="AE36" i="3"/>
  <c r="AF36" i="3"/>
  <c r="R37" i="3"/>
  <c r="S37" i="3"/>
  <c r="T37" i="3"/>
  <c r="U37" i="3"/>
  <c r="V37" i="3"/>
  <c r="W37" i="3"/>
  <c r="X37" i="3"/>
  <c r="Y37" i="3"/>
  <c r="Z37" i="3"/>
  <c r="AA37" i="3"/>
  <c r="AB37" i="3"/>
  <c r="AC37" i="3"/>
  <c r="AE37" i="3"/>
  <c r="AF37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AF38" i="3"/>
  <c r="R39" i="3"/>
  <c r="S39" i="3"/>
  <c r="T39" i="3"/>
  <c r="U39" i="3"/>
  <c r="V39" i="3"/>
  <c r="W39" i="3"/>
  <c r="X39" i="3"/>
  <c r="Y39" i="3"/>
  <c r="Z39" i="3"/>
  <c r="AA39" i="3"/>
  <c r="AB39" i="3"/>
  <c r="AC39" i="3"/>
  <c r="AE39" i="3"/>
  <c r="AF39" i="3"/>
  <c r="R40" i="3"/>
  <c r="S40" i="3"/>
  <c r="T40" i="3"/>
  <c r="U40" i="3"/>
  <c r="V40" i="3"/>
  <c r="W40" i="3"/>
  <c r="X40" i="3"/>
  <c r="Y40" i="3"/>
  <c r="Z40" i="3"/>
  <c r="AA40" i="3"/>
  <c r="AB40" i="3"/>
  <c r="AC40" i="3"/>
  <c r="AE40" i="3"/>
  <c r="AF40" i="3"/>
  <c r="R41" i="3"/>
  <c r="S41" i="3"/>
  <c r="T41" i="3"/>
  <c r="U41" i="3"/>
  <c r="V41" i="3"/>
  <c r="W41" i="3"/>
  <c r="X41" i="3"/>
  <c r="Y41" i="3"/>
  <c r="Z41" i="3"/>
  <c r="AA41" i="3"/>
  <c r="AB41" i="3"/>
  <c r="AC41" i="3"/>
  <c r="AE41" i="3"/>
  <c r="AF41" i="3"/>
  <c r="R42" i="3"/>
  <c r="S42" i="3"/>
  <c r="T42" i="3"/>
  <c r="U42" i="3"/>
  <c r="V42" i="3"/>
  <c r="W42" i="3"/>
  <c r="X42" i="3"/>
  <c r="Y42" i="3"/>
  <c r="Z42" i="3"/>
  <c r="AA42" i="3"/>
  <c r="AB42" i="3"/>
  <c r="AC42" i="3"/>
  <c r="AE42" i="3"/>
  <c r="AF42" i="3"/>
  <c r="R43" i="3"/>
  <c r="S43" i="3"/>
  <c r="T43" i="3"/>
  <c r="U43" i="3"/>
  <c r="V43" i="3"/>
  <c r="W43" i="3"/>
  <c r="X43" i="3"/>
  <c r="Y43" i="3"/>
  <c r="Z43" i="3"/>
  <c r="AA43" i="3"/>
  <c r="AB43" i="3"/>
  <c r="AC43" i="3"/>
  <c r="AE43" i="3"/>
  <c r="AF43" i="3"/>
  <c r="R44" i="3"/>
  <c r="S44" i="3"/>
  <c r="T44" i="3"/>
  <c r="U44" i="3"/>
  <c r="V44" i="3"/>
  <c r="W44" i="3"/>
  <c r="X44" i="3"/>
  <c r="Y44" i="3"/>
  <c r="Z44" i="3"/>
  <c r="AA44" i="3"/>
  <c r="AB44" i="3"/>
  <c r="AC44" i="3"/>
  <c r="AE44" i="3"/>
  <c r="AF44" i="3"/>
  <c r="R45" i="3"/>
  <c r="S45" i="3"/>
  <c r="T45" i="3"/>
  <c r="U45" i="3"/>
  <c r="V45" i="3"/>
  <c r="W45" i="3"/>
  <c r="X45" i="3"/>
  <c r="Y45" i="3"/>
  <c r="Z45" i="3"/>
  <c r="AA45" i="3"/>
  <c r="AB45" i="3"/>
  <c r="AC45" i="3"/>
  <c r="AE45" i="3"/>
  <c r="AF45" i="3"/>
  <c r="R46" i="3"/>
  <c r="S46" i="3"/>
  <c r="T46" i="3"/>
  <c r="U46" i="3"/>
  <c r="V46" i="3"/>
  <c r="W46" i="3"/>
  <c r="X46" i="3"/>
  <c r="Y46" i="3"/>
  <c r="Z46" i="3"/>
  <c r="AA46" i="3"/>
  <c r="AB46" i="3"/>
  <c r="AC46" i="3"/>
  <c r="AE46" i="3"/>
  <c r="AF46" i="3"/>
  <c r="R47" i="3"/>
  <c r="S47" i="3"/>
  <c r="T47" i="3"/>
  <c r="U47" i="3"/>
  <c r="V47" i="3"/>
  <c r="W47" i="3"/>
  <c r="X47" i="3"/>
  <c r="Y47" i="3"/>
  <c r="AA47" i="3"/>
  <c r="AB47" i="3"/>
  <c r="AC47" i="3"/>
  <c r="AE47" i="3"/>
  <c r="AF47" i="3"/>
  <c r="R48" i="3"/>
  <c r="S48" i="3"/>
  <c r="T48" i="3"/>
  <c r="U48" i="3"/>
  <c r="V48" i="3"/>
  <c r="W48" i="3"/>
  <c r="X48" i="3"/>
  <c r="Y48" i="3"/>
  <c r="Z48" i="3"/>
  <c r="AA48" i="3"/>
  <c r="AB48" i="3"/>
  <c r="AC48" i="3"/>
  <c r="AE48" i="3"/>
  <c r="AF48" i="3"/>
  <c r="R49" i="3"/>
  <c r="S49" i="3"/>
  <c r="T49" i="3"/>
  <c r="U49" i="3"/>
  <c r="V49" i="3"/>
  <c r="W49" i="3"/>
  <c r="X49" i="3"/>
  <c r="Y49" i="3"/>
  <c r="Z49" i="3"/>
  <c r="AA49" i="3"/>
  <c r="AB49" i="3"/>
  <c r="AC49" i="3"/>
  <c r="AE49" i="3"/>
  <c r="AF49" i="3"/>
  <c r="R50" i="3"/>
  <c r="S50" i="3"/>
  <c r="T50" i="3"/>
  <c r="U50" i="3"/>
  <c r="V50" i="3"/>
  <c r="W50" i="3"/>
  <c r="X50" i="3"/>
  <c r="Y50" i="3"/>
  <c r="Z50" i="3"/>
  <c r="AA50" i="3"/>
  <c r="AB50" i="3"/>
  <c r="AC50" i="3"/>
  <c r="AE50" i="3"/>
  <c r="AF50" i="3"/>
  <c r="R51" i="3"/>
  <c r="S51" i="3"/>
  <c r="T51" i="3"/>
  <c r="U51" i="3"/>
  <c r="V51" i="3"/>
  <c r="W51" i="3"/>
  <c r="X51" i="3"/>
  <c r="Y51" i="3"/>
  <c r="Z51" i="3"/>
  <c r="AA51" i="3"/>
  <c r="AB51" i="3"/>
  <c r="AC51" i="3"/>
  <c r="AE51" i="3"/>
  <c r="AF51" i="3"/>
  <c r="R52" i="3"/>
  <c r="S52" i="3"/>
  <c r="T52" i="3"/>
  <c r="U52" i="3"/>
  <c r="V52" i="3"/>
  <c r="W52" i="3"/>
  <c r="X52" i="3"/>
  <c r="Y52" i="3"/>
  <c r="Z52" i="3"/>
  <c r="AA52" i="3"/>
  <c r="AB52" i="3"/>
  <c r="AC52" i="3"/>
  <c r="AE52" i="3"/>
  <c r="AF52" i="3"/>
  <c r="AD32" i="3" l="1"/>
  <c r="AD33" i="3"/>
  <c r="AD34" i="3"/>
  <c r="AD36" i="3"/>
  <c r="AD44" i="3"/>
  <c r="AD38" i="3"/>
  <c r="AD48" i="3"/>
  <c r="AD40" i="3"/>
  <c r="AD47" i="3"/>
  <c r="AD45" i="3"/>
  <c r="AD37" i="3"/>
  <c r="AD50" i="3"/>
  <c r="AD39" i="3"/>
  <c r="AD41" i="3"/>
  <c r="AD42" i="3"/>
  <c r="AD49" i="3"/>
  <c r="AD43" i="3"/>
  <c r="AD52" i="3"/>
  <c r="AD46" i="3"/>
  <c r="AD51" i="3"/>
  <c r="AD35" i="3"/>
  <c r="T20" i="3" l="1"/>
  <c r="R11" i="3"/>
  <c r="S11" i="3"/>
  <c r="T11" i="3"/>
  <c r="U11" i="3"/>
  <c r="V11" i="3"/>
  <c r="W11" i="3"/>
  <c r="X11" i="3"/>
  <c r="Y11" i="3"/>
  <c r="Z11" i="3"/>
  <c r="AA11" i="3"/>
  <c r="AB11" i="3"/>
  <c r="AC11" i="3"/>
  <c r="R12" i="3"/>
  <c r="S12" i="3"/>
  <c r="T12" i="3"/>
  <c r="U12" i="3"/>
  <c r="V12" i="3"/>
  <c r="W12" i="3"/>
  <c r="X12" i="3"/>
  <c r="Y12" i="3"/>
  <c r="Z12" i="3"/>
  <c r="AA12" i="3"/>
  <c r="AB12" i="3"/>
  <c r="AC12" i="3"/>
  <c r="R13" i="3"/>
  <c r="S13" i="3"/>
  <c r="T13" i="3"/>
  <c r="U13" i="3"/>
  <c r="V13" i="3"/>
  <c r="W13" i="3"/>
  <c r="X13" i="3"/>
  <c r="Y13" i="3"/>
  <c r="Z13" i="3"/>
  <c r="AA13" i="3"/>
  <c r="AB13" i="3"/>
  <c r="AC13" i="3"/>
  <c r="R14" i="3"/>
  <c r="S14" i="3"/>
  <c r="T14" i="3"/>
  <c r="U14" i="3"/>
  <c r="V14" i="3"/>
  <c r="W14" i="3"/>
  <c r="X14" i="3"/>
  <c r="Y14" i="3"/>
  <c r="Z14" i="3"/>
  <c r="AA14" i="3"/>
  <c r="AB14" i="3"/>
  <c r="AC14" i="3"/>
  <c r="R15" i="3"/>
  <c r="S15" i="3"/>
  <c r="T15" i="3"/>
  <c r="U15" i="3"/>
  <c r="V15" i="3"/>
  <c r="W15" i="3"/>
  <c r="X15" i="3"/>
  <c r="Y15" i="3"/>
  <c r="Z15" i="3"/>
  <c r="AA15" i="3"/>
  <c r="AB15" i="3"/>
  <c r="AC15" i="3"/>
  <c r="R16" i="3"/>
  <c r="S16" i="3"/>
  <c r="T16" i="3"/>
  <c r="U16" i="3"/>
  <c r="V16" i="3"/>
  <c r="W16" i="3"/>
  <c r="X16" i="3"/>
  <c r="Y16" i="3"/>
  <c r="Z16" i="3"/>
  <c r="AA16" i="3"/>
  <c r="AB16" i="3"/>
  <c r="AC16" i="3"/>
  <c r="R17" i="3"/>
  <c r="S17" i="3"/>
  <c r="T17" i="3"/>
  <c r="U17" i="3"/>
  <c r="V17" i="3"/>
  <c r="W17" i="3"/>
  <c r="X17" i="3"/>
  <c r="Y17" i="3"/>
  <c r="Z17" i="3"/>
  <c r="AA17" i="3"/>
  <c r="AB17" i="3"/>
  <c r="AC17" i="3"/>
  <c r="R18" i="3"/>
  <c r="S18" i="3"/>
  <c r="T18" i="3"/>
  <c r="U18" i="3"/>
  <c r="V18" i="3"/>
  <c r="W18" i="3"/>
  <c r="X18" i="3"/>
  <c r="Y18" i="3"/>
  <c r="Z18" i="3"/>
  <c r="AA18" i="3"/>
  <c r="AB18" i="3"/>
  <c r="AC18" i="3"/>
  <c r="R19" i="3"/>
  <c r="S19" i="3"/>
  <c r="T19" i="3"/>
  <c r="U19" i="3"/>
  <c r="V19" i="3"/>
  <c r="W19" i="3"/>
  <c r="X19" i="3"/>
  <c r="Y19" i="3"/>
  <c r="Z19" i="3"/>
  <c r="AA19" i="3"/>
  <c r="AB19" i="3"/>
  <c r="AC19" i="3"/>
  <c r="R20" i="3"/>
  <c r="S20" i="3"/>
  <c r="U20" i="3"/>
  <c r="V20" i="3"/>
  <c r="W20" i="3"/>
  <c r="X20" i="3"/>
  <c r="Y20" i="3"/>
  <c r="Z20" i="3"/>
  <c r="AA20" i="3"/>
  <c r="AB20" i="3"/>
  <c r="AC20" i="3"/>
  <c r="R21" i="3"/>
  <c r="S21" i="3"/>
  <c r="T21" i="3"/>
  <c r="U21" i="3"/>
  <c r="V21" i="3"/>
  <c r="W21" i="3"/>
  <c r="X21" i="3"/>
  <c r="Y21" i="3"/>
  <c r="Z21" i="3"/>
  <c r="AA21" i="3"/>
  <c r="AB21" i="3"/>
  <c r="AC21" i="3"/>
  <c r="R22" i="3"/>
  <c r="S22" i="3"/>
  <c r="T22" i="3"/>
  <c r="U22" i="3"/>
  <c r="V22" i="3"/>
  <c r="W22" i="3"/>
  <c r="X22" i="3"/>
  <c r="Y22" i="3"/>
  <c r="Z22" i="3"/>
  <c r="AA22" i="3"/>
  <c r="AB22" i="3"/>
  <c r="AC22" i="3"/>
  <c r="R23" i="3"/>
  <c r="S23" i="3"/>
  <c r="T23" i="3"/>
  <c r="U23" i="3"/>
  <c r="V23" i="3"/>
  <c r="W23" i="3"/>
  <c r="X23" i="3"/>
  <c r="Y23" i="3"/>
  <c r="Z23" i="3"/>
  <c r="AA23" i="3"/>
  <c r="AB23" i="3"/>
  <c r="AC23" i="3"/>
  <c r="R24" i="3"/>
  <c r="S24" i="3"/>
  <c r="T24" i="3"/>
  <c r="U24" i="3"/>
  <c r="V24" i="3"/>
  <c r="W24" i="3"/>
  <c r="X24" i="3"/>
  <c r="Y24" i="3"/>
  <c r="Z24" i="3"/>
  <c r="AA24" i="3"/>
  <c r="AB24" i="3"/>
  <c r="AC24" i="3"/>
  <c r="R25" i="3"/>
  <c r="S25" i="3"/>
  <c r="T25" i="3"/>
  <c r="U25" i="3"/>
  <c r="V25" i="3"/>
  <c r="W25" i="3"/>
  <c r="X25" i="3"/>
  <c r="Y25" i="3"/>
  <c r="Z25" i="3"/>
  <c r="AA25" i="3"/>
  <c r="AB25" i="3"/>
  <c r="AC25" i="3"/>
  <c r="R26" i="3"/>
  <c r="S26" i="3"/>
  <c r="T26" i="3"/>
  <c r="U26" i="3"/>
  <c r="V26" i="3"/>
  <c r="W26" i="3"/>
  <c r="X26" i="3"/>
  <c r="Y26" i="3"/>
  <c r="Z26" i="3"/>
  <c r="AA26" i="3"/>
  <c r="AB26" i="3"/>
  <c r="AC26" i="3"/>
  <c r="R27" i="3"/>
  <c r="S27" i="3"/>
  <c r="T27" i="3"/>
  <c r="U27" i="3"/>
  <c r="V27" i="3"/>
  <c r="W27" i="3"/>
  <c r="X27" i="3"/>
  <c r="Y27" i="3"/>
  <c r="Z27" i="3"/>
  <c r="AA27" i="3"/>
  <c r="AB27" i="3"/>
  <c r="AC27" i="3"/>
  <c r="R28" i="3"/>
  <c r="S28" i="3"/>
  <c r="T28" i="3"/>
  <c r="U28" i="3"/>
  <c r="V28" i="3"/>
  <c r="W28" i="3"/>
  <c r="X28" i="3"/>
  <c r="Y28" i="3"/>
  <c r="Z28" i="3"/>
  <c r="AA28" i="3"/>
  <c r="AB28" i="3"/>
  <c r="AC28" i="3"/>
  <c r="R29" i="3"/>
  <c r="S29" i="3"/>
  <c r="T29" i="3"/>
  <c r="U29" i="3"/>
  <c r="V29" i="3"/>
  <c r="W29" i="3"/>
  <c r="X29" i="3"/>
  <c r="Y29" i="3"/>
  <c r="Z29" i="3"/>
  <c r="AA29" i="3"/>
  <c r="AB29" i="3"/>
  <c r="AC29" i="3"/>
  <c r="R30" i="3"/>
  <c r="S30" i="3"/>
  <c r="T30" i="3"/>
  <c r="U30" i="3"/>
  <c r="V30" i="3"/>
  <c r="W30" i="3"/>
  <c r="X30" i="3"/>
  <c r="Y30" i="3"/>
  <c r="Z30" i="3"/>
  <c r="AA30" i="3"/>
  <c r="AB30" i="3"/>
  <c r="AC30" i="3"/>
  <c r="R31" i="3"/>
  <c r="S31" i="3"/>
  <c r="T31" i="3"/>
  <c r="U31" i="3"/>
  <c r="V31" i="3"/>
  <c r="W31" i="3"/>
  <c r="X31" i="3"/>
  <c r="Y31" i="3"/>
  <c r="Z31" i="3"/>
  <c r="AA31" i="3"/>
  <c r="AB31" i="3"/>
  <c r="AC31" i="3"/>
  <c r="AC10" i="3"/>
  <c r="AB10" i="3"/>
  <c r="AA10" i="3"/>
  <c r="Z10" i="3"/>
  <c r="Y10" i="3"/>
  <c r="X10" i="3"/>
  <c r="W10" i="3"/>
  <c r="V10" i="3"/>
  <c r="U10" i="3"/>
  <c r="T10" i="3"/>
  <c r="S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10" i="3"/>
  <c r="AF10" i="3"/>
  <c r="A11" i="3"/>
  <c r="B11" i="3" s="1"/>
  <c r="A12" i="3"/>
  <c r="B12" i="3" s="1"/>
  <c r="I192" i="2" l="1"/>
  <c r="I191" i="2"/>
  <c r="I193" i="2"/>
  <c r="O190" i="2"/>
  <c r="L190" i="2"/>
  <c r="I190" i="2"/>
  <c r="O189" i="2"/>
  <c r="L189" i="2"/>
  <c r="I189" i="2"/>
  <c r="O188" i="2"/>
  <c r="L188" i="2"/>
  <c r="I188" i="2"/>
  <c r="I592" i="2"/>
  <c r="I187" i="2"/>
  <c r="I186" i="2"/>
  <c r="I185" i="2"/>
  <c r="I184" i="2"/>
  <c r="I183" i="2"/>
  <c r="I182" i="2"/>
  <c r="I181" i="2"/>
  <c r="O181" i="2"/>
  <c r="L181" i="2"/>
  <c r="O180" i="2"/>
  <c r="O176" i="2"/>
  <c r="I177" i="2"/>
  <c r="L180" i="2"/>
  <c r="L176" i="2"/>
  <c r="I180" i="2"/>
  <c r="I176" i="2"/>
  <c r="O179" i="2"/>
  <c r="O175" i="2"/>
  <c r="L179" i="2"/>
  <c r="L175" i="2"/>
  <c r="I179" i="2"/>
  <c r="I175" i="2"/>
  <c r="O178" i="2"/>
  <c r="O174" i="2"/>
  <c r="I173" i="2"/>
  <c r="L178" i="2"/>
  <c r="L174" i="2"/>
  <c r="I178" i="2"/>
  <c r="I174" i="2"/>
  <c r="O177" i="2"/>
  <c r="O173" i="2"/>
  <c r="L173" i="2"/>
  <c r="L177" i="2"/>
  <c r="I588" i="2"/>
  <c r="I589" i="2"/>
  <c r="I590" i="2"/>
  <c r="I591" i="2"/>
  <c r="O172" i="2"/>
  <c r="L172" i="2"/>
  <c r="I172" i="2"/>
  <c r="I289" i="2"/>
  <c r="I278" i="2"/>
  <c r="I290" i="2"/>
  <c r="I292" i="2"/>
  <c r="I279" i="2"/>
  <c r="I291" i="2"/>
  <c r="I280" i="2"/>
  <c r="I281" i="2"/>
  <c r="I293" i="2"/>
  <c r="I282" i="2"/>
  <c r="I294" i="2"/>
  <c r="I283" i="2"/>
  <c r="I295" i="2"/>
  <c r="I284" i="2"/>
  <c r="I296" i="2"/>
  <c r="I285" i="2"/>
  <c r="I297" i="2"/>
  <c r="I286" i="2"/>
  <c r="I287" i="2"/>
  <c r="I288" i="2"/>
  <c r="O171" i="2"/>
  <c r="O167" i="2"/>
  <c r="L171" i="2"/>
  <c r="L167" i="2"/>
  <c r="I171" i="2"/>
  <c r="I167" i="2"/>
  <c r="O170" i="2"/>
  <c r="L170" i="2"/>
  <c r="I170" i="2"/>
  <c r="O169" i="2"/>
  <c r="L169" i="2"/>
  <c r="O168" i="2"/>
  <c r="L168" i="2"/>
  <c r="I168" i="2"/>
  <c r="I169" i="2"/>
  <c r="O166" i="2"/>
  <c r="L166" i="2"/>
  <c r="I166" i="2"/>
  <c r="O165" i="2"/>
  <c r="L165" i="2"/>
  <c r="I165" i="2"/>
  <c r="O164" i="2"/>
  <c r="L164" i="2"/>
  <c r="I164" i="2"/>
  <c r="O162" i="2"/>
  <c r="L162" i="2"/>
  <c r="I162" i="2"/>
  <c r="O233" i="2"/>
  <c r="L233" i="2"/>
  <c r="I233" i="2"/>
  <c r="O232" i="2"/>
  <c r="L232" i="2"/>
  <c r="I232" i="2"/>
  <c r="L551" i="2"/>
  <c r="O550" i="2"/>
  <c r="I551" i="2"/>
  <c r="O549" i="2"/>
  <c r="L550" i="2"/>
  <c r="I550" i="2"/>
  <c r="L549" i="2"/>
  <c r="L548" i="2"/>
  <c r="I548" i="2"/>
  <c r="I549" i="2"/>
  <c r="O548" i="2"/>
  <c r="O552" i="2"/>
  <c r="L552" i="2"/>
  <c r="O551" i="2"/>
  <c r="I552" i="2"/>
  <c r="O161" i="2"/>
  <c r="L161" i="2"/>
  <c r="I161" i="2"/>
  <c r="O160" i="2"/>
  <c r="L160" i="2"/>
  <c r="I160" i="2"/>
  <c r="O159" i="2"/>
  <c r="L159" i="2"/>
  <c r="I159" i="2"/>
  <c r="O158" i="2"/>
  <c r="L158" i="2"/>
  <c r="I158" i="2"/>
  <c r="O157" i="2"/>
  <c r="L157" i="2"/>
  <c r="I157" i="2"/>
  <c r="O156" i="2"/>
  <c r="L156" i="2"/>
  <c r="I156" i="2"/>
  <c r="O155" i="2"/>
  <c r="L155" i="2"/>
  <c r="I155" i="2"/>
  <c r="O154" i="2"/>
  <c r="L154" i="2"/>
  <c r="I154" i="2"/>
  <c r="O271" i="2"/>
  <c r="L271" i="2"/>
  <c r="I271" i="2"/>
  <c r="O234" i="2"/>
  <c r="O235" i="2"/>
  <c r="L235" i="2"/>
  <c r="I235" i="2"/>
  <c r="L234" i="2"/>
  <c r="I234" i="2"/>
  <c r="O229" i="2"/>
  <c r="L229" i="2"/>
  <c r="I229" i="2"/>
  <c r="O153" i="2"/>
  <c r="L153" i="2"/>
  <c r="I153" i="2"/>
  <c r="I194" i="2"/>
  <c r="L194" i="2"/>
  <c r="O194" i="2"/>
  <c r="L265" i="2"/>
  <c r="O265" i="2"/>
  <c r="I265" i="2"/>
  <c r="O152" i="2"/>
  <c r="L152" i="2"/>
  <c r="I152" i="2"/>
  <c r="O151" i="2"/>
  <c r="L151" i="2"/>
  <c r="I151" i="2"/>
  <c r="O150" i="2"/>
  <c r="L150" i="2"/>
  <c r="I150" i="2"/>
  <c r="O149" i="2"/>
  <c r="O143" i="2"/>
  <c r="L117" i="2"/>
  <c r="I137" i="2"/>
  <c r="I107" i="2"/>
  <c r="L112" i="2"/>
  <c r="L116" i="2"/>
  <c r="I124" i="2"/>
  <c r="I147" i="2"/>
  <c r="O142" i="2"/>
  <c r="I114" i="2"/>
  <c r="I146" i="2"/>
  <c r="L147" i="2"/>
  <c r="O113" i="2"/>
  <c r="L143" i="2"/>
  <c r="I134" i="2"/>
  <c r="O145" i="2"/>
  <c r="O119" i="2"/>
  <c r="L113" i="2"/>
  <c r="I133" i="2"/>
  <c r="O148" i="2"/>
  <c r="I108" i="2"/>
  <c r="L108" i="2"/>
  <c r="I120" i="2"/>
  <c r="I143" i="2"/>
  <c r="O138" i="2"/>
  <c r="L146" i="2"/>
  <c r="I138" i="2"/>
  <c r="I140" i="2"/>
  <c r="L129" i="2"/>
  <c r="L114" i="2"/>
  <c r="O141" i="2"/>
  <c r="L127" i="2"/>
  <c r="L109" i="2"/>
  <c r="I129" i="2"/>
  <c r="O144" i="2"/>
  <c r="O135" i="2"/>
  <c r="O127" i="2"/>
  <c r="I116" i="2"/>
  <c r="I139" i="2"/>
  <c r="O134" i="2"/>
  <c r="L142" i="2"/>
  <c r="I118" i="2"/>
  <c r="L138" i="2"/>
  <c r="O118" i="2"/>
  <c r="I110" i="2"/>
  <c r="L118" i="2"/>
  <c r="I136" i="2"/>
  <c r="L106" i="2"/>
  <c r="O137" i="2"/>
  <c r="L107" i="2"/>
  <c r="L105" i="2"/>
  <c r="I125" i="2"/>
  <c r="O140" i="2"/>
  <c r="O123" i="2"/>
  <c r="L139" i="2"/>
  <c r="I112" i="2"/>
  <c r="I135" i="2"/>
  <c r="O130" i="2"/>
  <c r="L126" i="2"/>
  <c r="L132" i="2"/>
  <c r="O116" i="2"/>
  <c r="O106" i="2"/>
  <c r="O133" i="2"/>
  <c r="L149" i="2"/>
  <c r="O139" i="2"/>
  <c r="I121" i="2"/>
  <c r="O136" i="2"/>
  <c r="L148" i="2"/>
  <c r="L115" i="2"/>
  <c r="O131" i="2"/>
  <c r="I131" i="2"/>
  <c r="O126" i="2"/>
  <c r="L134" i="2"/>
  <c r="I123" i="2"/>
  <c r="I105" i="2"/>
  <c r="O110" i="2"/>
  <c r="L128" i="2"/>
  <c r="I130" i="2"/>
  <c r="O129" i="2"/>
  <c r="L145" i="2"/>
  <c r="O115" i="2"/>
  <c r="I117" i="2"/>
  <c r="O132" i="2"/>
  <c r="L144" i="2"/>
  <c r="I122" i="2"/>
  <c r="O107" i="2"/>
  <c r="I127" i="2"/>
  <c r="O122" i="2"/>
  <c r="L130" i="2"/>
  <c r="L119" i="2"/>
  <c r="L133" i="2"/>
  <c r="I115" i="2"/>
  <c r="O147" i="2"/>
  <c r="I111" i="2"/>
  <c r="O146" i="2"/>
  <c r="O125" i="2"/>
  <c r="L141" i="2"/>
  <c r="L135" i="2"/>
  <c r="I113" i="2"/>
  <c r="O128" i="2"/>
  <c r="L140" i="2"/>
  <c r="I148" i="2"/>
  <c r="O121" i="2"/>
  <c r="L137" i="2"/>
  <c r="L111" i="2"/>
  <c r="I109" i="2"/>
  <c r="O124" i="2"/>
  <c r="L136" i="2"/>
  <c r="I144" i="2"/>
  <c r="I126" i="2"/>
  <c r="I119" i="2"/>
  <c r="O114" i="2"/>
  <c r="L122" i="2"/>
  <c r="O117" i="2"/>
  <c r="O120" i="2"/>
  <c r="I149" i="2"/>
  <c r="O109" i="2"/>
  <c r="L125" i="2"/>
  <c r="I145" i="2"/>
  <c r="O111" i="2"/>
  <c r="O112" i="2"/>
  <c r="L124" i="2"/>
  <c r="I132" i="2"/>
  <c r="L123" i="2"/>
  <c r="I106" i="2"/>
  <c r="I142" i="2"/>
  <c r="L110" i="2"/>
  <c r="O105" i="2"/>
  <c r="L121" i="2"/>
  <c r="I141" i="2"/>
  <c r="L131" i="2"/>
  <c r="O108" i="2"/>
  <c r="L120" i="2"/>
  <c r="I128" i="2"/>
  <c r="O198" i="2"/>
  <c r="L211" i="2"/>
  <c r="L200" i="2"/>
  <c r="I209" i="2"/>
  <c r="O202" i="2"/>
  <c r="O195" i="2"/>
  <c r="L204" i="2"/>
  <c r="L197" i="2"/>
  <c r="I198" i="2"/>
  <c r="O206" i="2"/>
  <c r="O199" i="2"/>
  <c r="L208" i="2"/>
  <c r="O197" i="2"/>
  <c r="L203" i="2"/>
  <c r="I202" i="2"/>
  <c r="I195" i="2"/>
  <c r="O203" i="2"/>
  <c r="L209" i="2"/>
  <c r="O201" i="2"/>
  <c r="I206" i="2"/>
  <c r="I199" i="2"/>
  <c r="O207" i="2"/>
  <c r="O196" i="2"/>
  <c r="O205" i="2"/>
  <c r="I210" i="2"/>
  <c r="I203" i="2"/>
  <c r="O211" i="2"/>
  <c r="O200" i="2"/>
  <c r="O209" i="2"/>
  <c r="I207" i="2"/>
  <c r="I196" i="2"/>
  <c r="O204" i="2"/>
  <c r="O210" i="2"/>
  <c r="I201" i="2"/>
  <c r="L198" i="2"/>
  <c r="I211" i="2"/>
  <c r="I200" i="2"/>
  <c r="O208" i="2"/>
  <c r="L205" i="2"/>
  <c r="L202" i="2"/>
  <c r="L195" i="2"/>
  <c r="I204" i="2"/>
  <c r="L201" i="2"/>
  <c r="L206" i="2"/>
  <c r="L199" i="2"/>
  <c r="I208" i="2"/>
  <c r="I197" i="2"/>
  <c r="L207" i="2"/>
  <c r="L196" i="2"/>
  <c r="I205" i="2"/>
  <c r="L210" i="2"/>
  <c r="O104" i="2"/>
  <c r="L104" i="2"/>
  <c r="I104" i="2"/>
  <c r="O103" i="2"/>
  <c r="L103" i="2"/>
  <c r="I103" i="2"/>
  <c r="O102" i="2"/>
  <c r="L102" i="2"/>
  <c r="I102" i="2"/>
  <c r="O101" i="2"/>
  <c r="L101" i="2"/>
  <c r="I101" i="2"/>
  <c r="O100" i="2"/>
  <c r="I100" i="2"/>
  <c r="L100" i="2"/>
  <c r="O99" i="2"/>
  <c r="L99" i="2"/>
  <c r="I99" i="2"/>
  <c r="O277" i="2"/>
  <c r="O273" i="2"/>
  <c r="O268" i="2"/>
  <c r="O264" i="2"/>
  <c r="O260" i="2"/>
  <c r="I270" i="2"/>
  <c r="O261" i="2"/>
  <c r="L277" i="2"/>
  <c r="L273" i="2"/>
  <c r="L268" i="2"/>
  <c r="L264" i="2"/>
  <c r="L260" i="2"/>
  <c r="L272" i="2"/>
  <c r="L259" i="2"/>
  <c r="I277" i="2"/>
  <c r="I273" i="2"/>
  <c r="I268" i="2"/>
  <c r="I264" i="2"/>
  <c r="I260" i="2"/>
  <c r="L267" i="2"/>
  <c r="I275" i="2"/>
  <c r="O276" i="2"/>
  <c r="O272" i="2"/>
  <c r="O267" i="2"/>
  <c r="O263" i="2"/>
  <c r="O259" i="2"/>
  <c r="L276" i="2"/>
  <c r="L263" i="2"/>
  <c r="I276" i="2"/>
  <c r="I272" i="2"/>
  <c r="I267" i="2"/>
  <c r="I263" i="2"/>
  <c r="I259" i="2"/>
  <c r="I262" i="2"/>
  <c r="O275" i="2"/>
  <c r="O270" i="2"/>
  <c r="O266" i="2"/>
  <c r="O262" i="2"/>
  <c r="L275" i="2"/>
  <c r="L266" i="2"/>
  <c r="L262" i="2"/>
  <c r="I266" i="2"/>
  <c r="L274" i="2"/>
  <c r="L261" i="2"/>
  <c r="L270" i="2"/>
  <c r="L269" i="2"/>
  <c r="O274" i="2"/>
  <c r="O269" i="2"/>
  <c r="I274" i="2"/>
  <c r="I269" i="2"/>
  <c r="I261" i="2"/>
  <c r="O98" i="2"/>
  <c r="L98" i="2"/>
  <c r="I98" i="2"/>
  <c r="O97" i="2"/>
  <c r="L97" i="2"/>
  <c r="I97" i="2"/>
  <c r="O96" i="2"/>
  <c r="L96" i="2"/>
  <c r="I96" i="2"/>
  <c r="L586" i="2"/>
  <c r="I580" i="2"/>
  <c r="I585" i="2"/>
  <c r="O585" i="2"/>
  <c r="L580" i="2"/>
  <c r="O581" i="2"/>
  <c r="I582" i="2"/>
  <c r="O586" i="2"/>
  <c r="L582" i="2"/>
  <c r="I587" i="2"/>
  <c r="O582" i="2"/>
  <c r="I581" i="2"/>
  <c r="I579" i="2"/>
  <c r="L584" i="2"/>
  <c r="O580" i="2"/>
  <c r="L585" i="2"/>
  <c r="I584" i="2"/>
  <c r="L587" i="2"/>
  <c r="L581" i="2"/>
  <c r="O584" i="2"/>
  <c r="O587" i="2"/>
  <c r="I586" i="2"/>
  <c r="L579" i="2"/>
  <c r="O579" i="2"/>
  <c r="O577" i="2"/>
  <c r="L577" i="2"/>
  <c r="I577" i="2"/>
  <c r="O576" i="2"/>
  <c r="L576" i="2"/>
  <c r="L574" i="2"/>
  <c r="I576" i="2"/>
  <c r="O575" i="2"/>
  <c r="L575" i="2"/>
  <c r="I575" i="2"/>
  <c r="O574" i="2"/>
  <c r="I574" i="2"/>
  <c r="O572" i="2"/>
  <c r="L572" i="2"/>
  <c r="I572" i="2"/>
  <c r="O571" i="2"/>
  <c r="L571" i="2"/>
  <c r="I571" i="2"/>
  <c r="O570" i="2"/>
  <c r="L569" i="2"/>
  <c r="L570" i="2"/>
  <c r="I570" i="2"/>
  <c r="O569" i="2"/>
  <c r="I569" i="2"/>
  <c r="O567" i="2"/>
  <c r="L567" i="2"/>
  <c r="I567" i="2"/>
  <c r="O566" i="2"/>
  <c r="L566" i="2"/>
  <c r="I566" i="2"/>
  <c r="O565" i="2"/>
  <c r="L565" i="2"/>
  <c r="L564" i="2"/>
  <c r="I565" i="2"/>
  <c r="O564" i="2"/>
  <c r="I564" i="2"/>
  <c r="O562" i="2"/>
  <c r="L562" i="2"/>
  <c r="I562" i="2"/>
  <c r="O561" i="2"/>
  <c r="L561" i="2"/>
  <c r="I561" i="2"/>
  <c r="O560" i="2"/>
  <c r="L560" i="2"/>
  <c r="I560" i="2"/>
  <c r="O559" i="2"/>
  <c r="I559" i="2"/>
  <c r="L559" i="2"/>
  <c r="O557" i="2"/>
  <c r="L557" i="2"/>
  <c r="I557" i="2"/>
  <c r="O556" i="2"/>
  <c r="L556" i="2"/>
  <c r="I556" i="2"/>
  <c r="O555" i="2"/>
  <c r="L555" i="2"/>
  <c r="I555" i="2"/>
  <c r="O554" i="2"/>
  <c r="L554" i="2"/>
  <c r="I554" i="2"/>
  <c r="O547" i="2"/>
  <c r="L547" i="2"/>
  <c r="I547" i="2"/>
  <c r="O546" i="2"/>
  <c r="L546" i="2"/>
  <c r="I546" i="2"/>
  <c r="O545" i="2"/>
  <c r="L545" i="2"/>
  <c r="I545" i="2"/>
  <c r="O544" i="2"/>
  <c r="L544" i="2"/>
  <c r="I544" i="2"/>
  <c r="O542" i="2"/>
  <c r="L542" i="2"/>
  <c r="I542" i="2"/>
  <c r="O541" i="2"/>
  <c r="L541" i="2"/>
  <c r="I541" i="2"/>
  <c r="O540" i="2"/>
  <c r="L540" i="2"/>
  <c r="I540" i="2"/>
  <c r="L539" i="2"/>
  <c r="O539" i="2"/>
  <c r="I539" i="2"/>
  <c r="O537" i="2"/>
  <c r="L537" i="2"/>
  <c r="I537" i="2"/>
  <c r="O536" i="2"/>
  <c r="L536" i="2"/>
  <c r="I536" i="2"/>
  <c r="O535" i="2"/>
  <c r="L535" i="2"/>
  <c r="L534" i="2"/>
  <c r="I535" i="2"/>
  <c r="O534" i="2"/>
  <c r="I534" i="2"/>
  <c r="O532" i="2"/>
  <c r="L532" i="2"/>
  <c r="I532" i="2"/>
  <c r="O531" i="2"/>
  <c r="L529" i="2"/>
  <c r="L531" i="2"/>
  <c r="I531" i="2"/>
  <c r="O530" i="2"/>
  <c r="L530" i="2"/>
  <c r="I530" i="2"/>
  <c r="O529" i="2"/>
  <c r="I529" i="2"/>
  <c r="O527" i="2"/>
  <c r="L527" i="2"/>
  <c r="I527" i="2"/>
  <c r="O526" i="2"/>
  <c r="L526" i="2"/>
  <c r="I526" i="2"/>
  <c r="O525" i="2"/>
  <c r="L525" i="2"/>
  <c r="I525" i="2"/>
  <c r="O524" i="2"/>
  <c r="L524" i="2"/>
  <c r="I524" i="2"/>
  <c r="O522" i="2"/>
  <c r="L522" i="2"/>
  <c r="I522" i="2"/>
  <c r="O521" i="2"/>
  <c r="L521" i="2"/>
  <c r="I521" i="2"/>
  <c r="O520" i="2"/>
  <c r="L520" i="2"/>
  <c r="I520" i="2"/>
  <c r="O519" i="2"/>
  <c r="L519" i="2"/>
  <c r="I519" i="2"/>
  <c r="O517" i="2"/>
  <c r="L517" i="2"/>
  <c r="I517" i="2"/>
  <c r="O516" i="2"/>
  <c r="L516" i="2"/>
  <c r="I516" i="2"/>
  <c r="O514" i="2"/>
  <c r="O515" i="2"/>
  <c r="L515" i="2"/>
  <c r="I515" i="2"/>
  <c r="I514" i="2"/>
  <c r="L514" i="2"/>
  <c r="O512" i="2"/>
  <c r="L512" i="2"/>
  <c r="I512" i="2"/>
  <c r="O511" i="2"/>
  <c r="L511" i="2"/>
  <c r="I511" i="2"/>
  <c r="O510" i="2"/>
  <c r="L510" i="2"/>
  <c r="I510" i="2"/>
  <c r="O509" i="2"/>
  <c r="L509" i="2"/>
  <c r="I509" i="2"/>
  <c r="O507" i="2"/>
  <c r="L507" i="2"/>
  <c r="I507" i="2"/>
  <c r="O506" i="2"/>
  <c r="L506" i="2"/>
  <c r="I506" i="2"/>
  <c r="O505" i="2"/>
  <c r="L505" i="2"/>
  <c r="I505" i="2"/>
  <c r="O504" i="2"/>
  <c r="L504" i="2"/>
  <c r="I504" i="2"/>
  <c r="O502" i="2"/>
  <c r="L502" i="2"/>
  <c r="I502" i="2"/>
  <c r="O501" i="2"/>
  <c r="L499" i="2"/>
  <c r="L501" i="2"/>
  <c r="I501" i="2"/>
  <c r="O500" i="2"/>
  <c r="L500" i="2"/>
  <c r="I500" i="2"/>
  <c r="O499" i="2"/>
  <c r="I499" i="2"/>
  <c r="O497" i="2"/>
  <c r="L497" i="2"/>
  <c r="I497" i="2"/>
  <c r="O496" i="2"/>
  <c r="L496" i="2"/>
  <c r="I496" i="2"/>
  <c r="O495" i="2"/>
  <c r="L495" i="2"/>
  <c r="I494" i="2"/>
  <c r="I495" i="2"/>
  <c r="L494" i="2"/>
  <c r="O494" i="2"/>
  <c r="O492" i="2"/>
  <c r="L492" i="2"/>
  <c r="I492" i="2"/>
  <c r="O491" i="2"/>
  <c r="L491" i="2"/>
  <c r="I491" i="2"/>
  <c r="O490" i="2"/>
  <c r="L490" i="2"/>
  <c r="I490" i="2"/>
  <c r="O489" i="2"/>
  <c r="L489" i="2"/>
  <c r="I489" i="2"/>
  <c r="O487" i="2"/>
  <c r="L487" i="2"/>
  <c r="I487" i="2"/>
  <c r="O486" i="2"/>
  <c r="L486" i="2"/>
  <c r="I486" i="2"/>
  <c r="O485" i="2"/>
  <c r="L485" i="2"/>
  <c r="I485" i="2"/>
  <c r="O484" i="2"/>
  <c r="L484" i="2"/>
  <c r="I484" i="2"/>
  <c r="O573" i="2"/>
  <c r="O533" i="2"/>
  <c r="O503" i="2"/>
  <c r="O568" i="2"/>
  <c r="L533" i="2"/>
  <c r="L503" i="2"/>
  <c r="L498" i="2"/>
  <c r="L568" i="2"/>
  <c r="O528" i="2"/>
  <c r="O498" i="2"/>
  <c r="L563" i="2"/>
  <c r="I528" i="2"/>
  <c r="O493" i="2"/>
  <c r="O558" i="2"/>
  <c r="O523" i="2"/>
  <c r="L493" i="2"/>
  <c r="O543" i="2"/>
  <c r="I488" i="2"/>
  <c r="O553" i="2"/>
  <c r="O518" i="2"/>
  <c r="O488" i="2"/>
  <c r="O583" i="2"/>
  <c r="L553" i="2"/>
  <c r="L518" i="2"/>
  <c r="L488" i="2"/>
  <c r="O513" i="2"/>
  <c r="L528" i="2"/>
  <c r="L583" i="2"/>
  <c r="O578" i="2"/>
  <c r="L543" i="2"/>
  <c r="L513" i="2"/>
  <c r="O483" i="2"/>
  <c r="I578" i="2"/>
  <c r="O538" i="2"/>
  <c r="O508" i="2"/>
  <c r="I483" i="2"/>
  <c r="L578" i="2"/>
  <c r="I543" i="2"/>
  <c r="I513" i="2"/>
  <c r="L483" i="2"/>
  <c r="O563" i="2"/>
  <c r="L573" i="2"/>
  <c r="L538" i="2"/>
  <c r="I568" i="2"/>
  <c r="I533" i="2"/>
  <c r="I493" i="2"/>
  <c r="I563" i="2"/>
  <c r="I573" i="2"/>
  <c r="I538" i="2"/>
  <c r="I553" i="2"/>
  <c r="I508" i="2"/>
  <c r="I558" i="2"/>
  <c r="L508" i="2"/>
  <c r="I503" i="2"/>
  <c r="I583" i="2"/>
  <c r="I518" i="2"/>
  <c r="I523" i="2"/>
  <c r="L558" i="2"/>
  <c r="L523" i="2"/>
  <c r="I498" i="2"/>
  <c r="O95" i="2"/>
  <c r="L95" i="2"/>
  <c r="I95" i="2"/>
  <c r="O94" i="2"/>
  <c r="L94" i="2"/>
  <c r="I94" i="2"/>
  <c r="L239" i="2"/>
  <c r="I239" i="2"/>
  <c r="O239" i="2"/>
  <c r="O93" i="2"/>
  <c r="L93" i="2"/>
  <c r="I93" i="2"/>
  <c r="O7" i="2"/>
  <c r="O19" i="2"/>
  <c r="O31" i="2"/>
  <c r="O43" i="2"/>
  <c r="O55" i="2"/>
  <c r="O67" i="2"/>
  <c r="O79" i="2"/>
  <c r="O91" i="2"/>
  <c r="O222" i="2"/>
  <c r="O237" i="2"/>
  <c r="O250" i="2"/>
  <c r="O301" i="2"/>
  <c r="O313" i="2"/>
  <c r="O325" i="2"/>
  <c r="O337" i="2"/>
  <c r="O349" i="2"/>
  <c r="O361" i="2"/>
  <c r="O373" i="2"/>
  <c r="O385" i="2"/>
  <c r="O397" i="2"/>
  <c r="O409" i="2"/>
  <c r="O421" i="2"/>
  <c r="O433" i="2"/>
  <c r="O445" i="2"/>
  <c r="O457" i="2"/>
  <c r="O469" i="2"/>
  <c r="O481" i="2"/>
  <c r="L17" i="2"/>
  <c r="L29" i="2"/>
  <c r="L41" i="2"/>
  <c r="L53" i="2"/>
  <c r="L65" i="2"/>
  <c r="L77" i="2"/>
  <c r="L89" i="2"/>
  <c r="L220" i="2"/>
  <c r="L231" i="2"/>
  <c r="L248" i="2"/>
  <c r="L299" i="2"/>
  <c r="L311" i="2"/>
  <c r="L323" i="2"/>
  <c r="L335" i="2"/>
  <c r="L347" i="2"/>
  <c r="L359" i="2"/>
  <c r="L371" i="2"/>
  <c r="L383" i="2"/>
  <c r="L395" i="2"/>
  <c r="L407" i="2"/>
  <c r="L419" i="2"/>
  <c r="L431" i="2"/>
  <c r="L443" i="2"/>
  <c r="L455" i="2"/>
  <c r="L467" i="2"/>
  <c r="L479" i="2"/>
  <c r="I39" i="2"/>
  <c r="I51" i="2"/>
  <c r="I63" i="2"/>
  <c r="I75" i="2"/>
  <c r="I87" i="2"/>
  <c r="I218" i="2"/>
  <c r="I246" i="2"/>
  <c r="I258" i="2"/>
  <c r="I309" i="2"/>
  <c r="I321" i="2"/>
  <c r="I333" i="2"/>
  <c r="I345" i="2"/>
  <c r="I357" i="2"/>
  <c r="I369" i="2"/>
  <c r="I381" i="2"/>
  <c r="I393" i="2"/>
  <c r="I405" i="2"/>
  <c r="I417" i="2"/>
  <c r="I429" i="2"/>
  <c r="O8" i="2"/>
  <c r="O20" i="2"/>
  <c r="O32" i="2"/>
  <c r="O44" i="2"/>
  <c r="O56" i="2"/>
  <c r="O68" i="2"/>
  <c r="O80" i="2"/>
  <c r="O92" i="2"/>
  <c r="O223" i="2"/>
  <c r="O238" i="2"/>
  <c r="O251" i="2"/>
  <c r="O302" i="2"/>
  <c r="O314" i="2"/>
  <c r="O326" i="2"/>
  <c r="O338" i="2"/>
  <c r="O350" i="2"/>
  <c r="O362" i="2"/>
  <c r="O374" i="2"/>
  <c r="O386" i="2"/>
  <c r="O398" i="2"/>
  <c r="O410" i="2"/>
  <c r="O422" i="2"/>
  <c r="O434" i="2"/>
  <c r="O446" i="2"/>
  <c r="O458" i="2"/>
  <c r="O470" i="2"/>
  <c r="O482" i="2"/>
  <c r="L18" i="2"/>
  <c r="L30" i="2"/>
  <c r="L42" i="2"/>
  <c r="L54" i="2"/>
  <c r="L66" i="2"/>
  <c r="L78" i="2"/>
  <c r="L90" i="2"/>
  <c r="L221" i="2"/>
  <c r="L236" i="2"/>
  <c r="L249" i="2"/>
  <c r="L300" i="2"/>
  <c r="L312" i="2"/>
  <c r="L324" i="2"/>
  <c r="L336" i="2"/>
  <c r="L348" i="2"/>
  <c r="L360" i="2"/>
  <c r="L372" i="2"/>
  <c r="L384" i="2"/>
  <c r="L396" i="2"/>
  <c r="L408" i="2"/>
  <c r="L420" i="2"/>
  <c r="L432" i="2"/>
  <c r="L444" i="2"/>
  <c r="L456" i="2"/>
  <c r="L468" i="2"/>
  <c r="L480" i="2"/>
  <c r="I28" i="2"/>
  <c r="I40" i="2"/>
  <c r="I52" i="2"/>
  <c r="I64" i="2"/>
  <c r="I76" i="2"/>
  <c r="I88" i="2"/>
  <c r="I219" i="2"/>
  <c r="I230" i="2"/>
  <c r="I247" i="2"/>
  <c r="I298" i="2"/>
  <c r="I310" i="2"/>
  <c r="I322" i="2"/>
  <c r="I334" i="2"/>
  <c r="I346" i="2"/>
  <c r="I358" i="2"/>
  <c r="I370" i="2"/>
  <c r="I382" i="2"/>
  <c r="I394" i="2"/>
  <c r="I406" i="2"/>
  <c r="I418" i="2"/>
  <c r="I430" i="2"/>
  <c r="I442" i="2"/>
  <c r="O9" i="2"/>
  <c r="O21" i="2"/>
  <c r="O33" i="2"/>
  <c r="O45" i="2"/>
  <c r="O57" i="2"/>
  <c r="O69" i="2"/>
  <c r="O81" i="2"/>
  <c r="O212" i="2"/>
  <c r="O224" i="2"/>
  <c r="O240" i="2"/>
  <c r="O252" i="2"/>
  <c r="O303" i="2"/>
  <c r="O315" i="2"/>
  <c r="O327" i="2"/>
  <c r="O339" i="2"/>
  <c r="O351" i="2"/>
  <c r="O363" i="2"/>
  <c r="O375" i="2"/>
  <c r="O387" i="2"/>
  <c r="O399" i="2"/>
  <c r="O411" i="2"/>
  <c r="O423" i="2"/>
  <c r="O435" i="2"/>
  <c r="O447" i="2"/>
  <c r="O459" i="2"/>
  <c r="O471" i="2"/>
  <c r="L7" i="2"/>
  <c r="L19" i="2"/>
  <c r="L31" i="2"/>
  <c r="L43" i="2"/>
  <c r="L55" i="2"/>
  <c r="L67" i="2"/>
  <c r="L79" i="2"/>
  <c r="L91" i="2"/>
  <c r="L222" i="2"/>
  <c r="L237" i="2"/>
  <c r="L250" i="2"/>
  <c r="L301" i="2"/>
  <c r="L313" i="2"/>
  <c r="L325" i="2"/>
  <c r="L337" i="2"/>
  <c r="L349" i="2"/>
  <c r="L361" i="2"/>
  <c r="L373" i="2"/>
  <c r="L385" i="2"/>
  <c r="L397" i="2"/>
  <c r="L409" i="2"/>
  <c r="L421" i="2"/>
  <c r="L433" i="2"/>
  <c r="L445" i="2"/>
  <c r="L457" i="2"/>
  <c r="L469" i="2"/>
  <c r="L481" i="2"/>
  <c r="I29" i="2"/>
  <c r="I41" i="2"/>
  <c r="I53" i="2"/>
  <c r="I65" i="2"/>
  <c r="I77" i="2"/>
  <c r="I89" i="2"/>
  <c r="I220" i="2"/>
  <c r="I231" i="2"/>
  <c r="I248" i="2"/>
  <c r="I299" i="2"/>
  <c r="I311" i="2"/>
  <c r="I323" i="2"/>
  <c r="I335" i="2"/>
  <c r="I347" i="2"/>
  <c r="I359" i="2"/>
  <c r="I371" i="2"/>
  <c r="I383" i="2"/>
  <c r="I395" i="2"/>
  <c r="I407" i="2"/>
  <c r="I419" i="2"/>
  <c r="I431" i="2"/>
  <c r="I443" i="2"/>
  <c r="I455" i="2"/>
  <c r="I467" i="2"/>
  <c r="I479" i="2"/>
  <c r="O10" i="2"/>
  <c r="O22" i="2"/>
  <c r="O34" i="2"/>
  <c r="O46" i="2"/>
  <c r="O58" i="2"/>
  <c r="O70" i="2"/>
  <c r="O82" i="2"/>
  <c r="O213" i="2"/>
  <c r="O225" i="2"/>
  <c r="O11" i="2"/>
  <c r="O23" i="2"/>
  <c r="O35" i="2"/>
  <c r="O47" i="2"/>
  <c r="O59" i="2"/>
  <c r="O71" i="2"/>
  <c r="O83" i="2"/>
  <c r="O214" i="2"/>
  <c r="O226" i="2"/>
  <c r="O242" i="2"/>
  <c r="O254" i="2"/>
  <c r="O305" i="2"/>
  <c r="O317" i="2"/>
  <c r="O329" i="2"/>
  <c r="O341" i="2"/>
  <c r="O353" i="2"/>
  <c r="O365" i="2"/>
  <c r="O377" i="2"/>
  <c r="O389" i="2"/>
  <c r="O401" i="2"/>
  <c r="O413" i="2"/>
  <c r="O425" i="2"/>
  <c r="O437" i="2"/>
  <c r="O449" i="2"/>
  <c r="O461" i="2"/>
  <c r="O473" i="2"/>
  <c r="L9" i="2"/>
  <c r="L21" i="2"/>
  <c r="L33" i="2"/>
  <c r="L45" i="2"/>
  <c r="L57" i="2"/>
  <c r="L69" i="2"/>
  <c r="L81" i="2"/>
  <c r="L212" i="2"/>
  <c r="L224" i="2"/>
  <c r="L240" i="2"/>
  <c r="L252" i="2"/>
  <c r="L303" i="2"/>
  <c r="L315" i="2"/>
  <c r="L327" i="2"/>
  <c r="L339" i="2"/>
  <c r="L351" i="2"/>
  <c r="L363" i="2"/>
  <c r="L375" i="2"/>
  <c r="L387" i="2"/>
  <c r="L399" i="2"/>
  <c r="L411" i="2"/>
  <c r="L423" i="2"/>
  <c r="L435" i="2"/>
  <c r="L447" i="2"/>
  <c r="L459" i="2"/>
  <c r="L471" i="2"/>
  <c r="I31" i="2"/>
  <c r="I43" i="2"/>
  <c r="I55" i="2"/>
  <c r="I67" i="2"/>
  <c r="I79" i="2"/>
  <c r="I91" i="2"/>
  <c r="I222" i="2"/>
  <c r="I237" i="2"/>
  <c r="I250" i="2"/>
  <c r="I301" i="2"/>
  <c r="I313" i="2"/>
  <c r="I325" i="2"/>
  <c r="I337" i="2"/>
  <c r="I349" i="2"/>
  <c r="I361" i="2"/>
  <c r="I373" i="2"/>
  <c r="I385" i="2"/>
  <c r="I397" i="2"/>
  <c r="I409" i="2"/>
  <c r="I421" i="2"/>
  <c r="I433" i="2"/>
  <c r="I445" i="2"/>
  <c r="I457" i="2"/>
  <c r="I469" i="2"/>
  <c r="I481" i="2"/>
  <c r="O12" i="2"/>
  <c r="O24" i="2"/>
  <c r="O36" i="2"/>
  <c r="O48" i="2"/>
  <c r="O60" i="2"/>
  <c r="O72" i="2"/>
  <c r="O84" i="2"/>
  <c r="O215" i="2"/>
  <c r="O227" i="2"/>
  <c r="O243" i="2"/>
  <c r="O255" i="2"/>
  <c r="O306" i="2"/>
  <c r="O318" i="2"/>
  <c r="O330" i="2"/>
  <c r="O342" i="2"/>
  <c r="O354" i="2"/>
  <c r="O366" i="2"/>
  <c r="O378" i="2"/>
  <c r="O390" i="2"/>
  <c r="O402" i="2"/>
  <c r="O414" i="2"/>
  <c r="O426" i="2"/>
  <c r="O438" i="2"/>
  <c r="O450" i="2"/>
  <c r="O462" i="2"/>
  <c r="O474" i="2"/>
  <c r="L10" i="2"/>
  <c r="L22" i="2"/>
  <c r="L34" i="2"/>
  <c r="L46" i="2"/>
  <c r="L58" i="2"/>
  <c r="L70" i="2"/>
  <c r="L82" i="2"/>
  <c r="L213" i="2"/>
  <c r="L225" i="2"/>
  <c r="L241" i="2"/>
  <c r="L253" i="2"/>
  <c r="L304" i="2"/>
  <c r="L316" i="2"/>
  <c r="L328" i="2"/>
  <c r="L340" i="2"/>
  <c r="L352" i="2"/>
  <c r="L364" i="2"/>
  <c r="L376" i="2"/>
  <c r="L388" i="2"/>
  <c r="L400" i="2"/>
  <c r="L412" i="2"/>
  <c r="L424" i="2"/>
  <c r="L436" i="2"/>
  <c r="L448" i="2"/>
  <c r="L460" i="2"/>
  <c r="L472" i="2"/>
  <c r="I32" i="2"/>
  <c r="I44" i="2"/>
  <c r="I56" i="2"/>
  <c r="I68" i="2"/>
  <c r="I80" i="2"/>
  <c r="I92" i="2"/>
  <c r="I223" i="2"/>
  <c r="I238" i="2"/>
  <c r="I251" i="2"/>
  <c r="I302" i="2"/>
  <c r="I314" i="2"/>
  <c r="I326" i="2"/>
  <c r="I338" i="2"/>
  <c r="I350" i="2"/>
  <c r="I362" i="2"/>
  <c r="I374" i="2"/>
  <c r="I386" i="2"/>
  <c r="I398" i="2"/>
  <c r="I410" i="2"/>
  <c r="I422" i="2"/>
  <c r="I434" i="2"/>
  <c r="I446" i="2"/>
  <c r="I458" i="2"/>
  <c r="I470" i="2"/>
  <c r="I482" i="2"/>
  <c r="O13" i="2"/>
  <c r="O25" i="2"/>
  <c r="O37" i="2"/>
  <c r="O49" i="2"/>
  <c r="O61" i="2"/>
  <c r="O73" i="2"/>
  <c r="O85" i="2"/>
  <c r="O216" i="2"/>
  <c r="O228" i="2"/>
  <c r="O244" i="2"/>
  <c r="O256" i="2"/>
  <c r="O307" i="2"/>
  <c r="O319" i="2"/>
  <c r="O331" i="2"/>
  <c r="O343" i="2"/>
  <c r="O355" i="2"/>
  <c r="O367" i="2"/>
  <c r="O379" i="2"/>
  <c r="O391" i="2"/>
  <c r="O403" i="2"/>
  <c r="O415" i="2"/>
  <c r="O427" i="2"/>
  <c r="O439" i="2"/>
  <c r="O451" i="2"/>
  <c r="O463" i="2"/>
  <c r="O475" i="2"/>
  <c r="L11" i="2"/>
  <c r="L23" i="2"/>
  <c r="L35" i="2"/>
  <c r="L47" i="2"/>
  <c r="L59" i="2"/>
  <c r="L71" i="2"/>
  <c r="L83" i="2"/>
  <c r="L214" i="2"/>
  <c r="L226" i="2"/>
  <c r="L242" i="2"/>
  <c r="L254" i="2"/>
  <c r="L305" i="2"/>
  <c r="L317" i="2"/>
  <c r="L329" i="2"/>
  <c r="L341" i="2"/>
  <c r="L353" i="2"/>
  <c r="L365" i="2"/>
  <c r="L377" i="2"/>
  <c r="L389" i="2"/>
  <c r="L401" i="2"/>
  <c r="L413" i="2"/>
  <c r="L425" i="2"/>
  <c r="L437" i="2"/>
  <c r="L449" i="2"/>
  <c r="L461" i="2"/>
  <c r="L473" i="2"/>
  <c r="I33" i="2"/>
  <c r="I45" i="2"/>
  <c r="I57" i="2"/>
  <c r="I69" i="2"/>
  <c r="I81" i="2"/>
  <c r="I212" i="2"/>
  <c r="I224" i="2"/>
  <c r="I240" i="2"/>
  <c r="I252" i="2"/>
  <c r="I303" i="2"/>
  <c r="I315" i="2"/>
  <c r="I327" i="2"/>
  <c r="I339" i="2"/>
  <c r="I351" i="2"/>
  <c r="I363" i="2"/>
  <c r="I375" i="2"/>
  <c r="I387" i="2"/>
  <c r="I399" i="2"/>
  <c r="I411" i="2"/>
  <c r="I423" i="2"/>
  <c r="I435" i="2"/>
  <c r="I447" i="2"/>
  <c r="I459" i="2"/>
  <c r="I471" i="2"/>
  <c r="O6" i="2"/>
  <c r="O14" i="2"/>
  <c r="O26" i="2"/>
  <c r="O38" i="2"/>
  <c r="O50" i="2"/>
  <c r="O62" i="2"/>
  <c r="O74" i="2"/>
  <c r="O86" i="2"/>
  <c r="O217" i="2"/>
  <c r="O245" i="2"/>
  <c r="O257" i="2"/>
  <c r="O308" i="2"/>
  <c r="O320" i="2"/>
  <c r="O332" i="2"/>
  <c r="O344" i="2"/>
  <c r="O356" i="2"/>
  <c r="O368" i="2"/>
  <c r="O380" i="2"/>
  <c r="O392" i="2"/>
  <c r="O404" i="2"/>
  <c r="O416" i="2"/>
  <c r="O428" i="2"/>
  <c r="O440" i="2"/>
  <c r="O452" i="2"/>
  <c r="O464" i="2"/>
  <c r="O476" i="2"/>
  <c r="L12" i="2"/>
  <c r="L24" i="2"/>
  <c r="L36" i="2"/>
  <c r="L48" i="2"/>
  <c r="L60" i="2"/>
  <c r="L72" i="2"/>
  <c r="L84" i="2"/>
  <c r="L215" i="2"/>
  <c r="L227" i="2"/>
  <c r="L243" i="2"/>
  <c r="L255" i="2"/>
  <c r="L306" i="2"/>
  <c r="L318" i="2"/>
  <c r="L330" i="2"/>
  <c r="L342" i="2"/>
  <c r="L354" i="2"/>
  <c r="L366" i="2"/>
  <c r="L378" i="2"/>
  <c r="L390" i="2"/>
  <c r="L402" i="2"/>
  <c r="L414" i="2"/>
  <c r="L426" i="2"/>
  <c r="L438" i="2"/>
  <c r="L450" i="2"/>
  <c r="L462" i="2"/>
  <c r="L474" i="2"/>
  <c r="I34" i="2"/>
  <c r="I46" i="2"/>
  <c r="I58" i="2"/>
  <c r="I70" i="2"/>
  <c r="I82" i="2"/>
  <c r="I213" i="2"/>
  <c r="I225" i="2"/>
  <c r="I241" i="2"/>
  <c r="I253" i="2"/>
  <c r="I304" i="2"/>
  <c r="I316" i="2"/>
  <c r="I328" i="2"/>
  <c r="I340" i="2"/>
  <c r="I352" i="2"/>
  <c r="I364" i="2"/>
  <c r="I376" i="2"/>
  <c r="I388" i="2"/>
  <c r="I400" i="2"/>
  <c r="I412" i="2"/>
  <c r="I424" i="2"/>
  <c r="I436" i="2"/>
  <c r="I448" i="2"/>
  <c r="O15" i="2"/>
  <c r="O27" i="2"/>
  <c r="O39" i="2"/>
  <c r="O51" i="2"/>
  <c r="O63" i="2"/>
  <c r="O75" i="2"/>
  <c r="O87" i="2"/>
  <c r="O218" i="2"/>
  <c r="O246" i="2"/>
  <c r="O258" i="2"/>
  <c r="O309" i="2"/>
  <c r="O321" i="2"/>
  <c r="O333" i="2"/>
  <c r="O345" i="2"/>
  <c r="O357" i="2"/>
  <c r="O369" i="2"/>
  <c r="O381" i="2"/>
  <c r="O393" i="2"/>
  <c r="O405" i="2"/>
  <c r="O417" i="2"/>
  <c r="O429" i="2"/>
  <c r="O441" i="2"/>
  <c r="O453" i="2"/>
  <c r="O465" i="2"/>
  <c r="O477" i="2"/>
  <c r="L13" i="2"/>
  <c r="L25" i="2"/>
  <c r="L37" i="2"/>
  <c r="L49" i="2"/>
  <c r="L61" i="2"/>
  <c r="L73" i="2"/>
  <c r="L85" i="2"/>
  <c r="L216" i="2"/>
  <c r="L228" i="2"/>
  <c r="L244" i="2"/>
  <c r="L256" i="2"/>
  <c r="L307" i="2"/>
  <c r="L319" i="2"/>
  <c r="L331" i="2"/>
  <c r="L343" i="2"/>
  <c r="L355" i="2"/>
  <c r="L367" i="2"/>
  <c r="L379" i="2"/>
  <c r="L391" i="2"/>
  <c r="L403" i="2"/>
  <c r="L415" i="2"/>
  <c r="L427" i="2"/>
  <c r="L439" i="2"/>
  <c r="L451" i="2"/>
  <c r="L463" i="2"/>
  <c r="L475" i="2"/>
  <c r="I35" i="2"/>
  <c r="I47" i="2"/>
  <c r="I59" i="2"/>
  <c r="I71" i="2"/>
  <c r="I83" i="2"/>
  <c r="I214" i="2"/>
  <c r="I226" i="2"/>
  <c r="I242" i="2"/>
  <c r="I254" i="2"/>
  <c r="I305" i="2"/>
  <c r="I317" i="2"/>
  <c r="I329" i="2"/>
  <c r="I341" i="2"/>
  <c r="I353" i="2"/>
  <c r="I365" i="2"/>
  <c r="I377" i="2"/>
  <c r="I389" i="2"/>
  <c r="I401" i="2"/>
  <c r="I413" i="2"/>
  <c r="I425" i="2"/>
  <c r="I437" i="2"/>
  <c r="I449" i="2"/>
  <c r="I461" i="2"/>
  <c r="I473" i="2"/>
  <c r="O16" i="2"/>
  <c r="O28" i="2"/>
  <c r="O40" i="2"/>
  <c r="O52" i="2"/>
  <c r="O64" i="2"/>
  <c r="O76" i="2"/>
  <c r="O88" i="2"/>
  <c r="O219" i="2"/>
  <c r="O230" i="2"/>
  <c r="O247" i="2"/>
  <c r="O298" i="2"/>
  <c r="O310" i="2"/>
  <c r="O322" i="2"/>
  <c r="O334" i="2"/>
  <c r="O346" i="2"/>
  <c r="O358" i="2"/>
  <c r="O370" i="2"/>
  <c r="O382" i="2"/>
  <c r="O394" i="2"/>
  <c r="O406" i="2"/>
  <c r="O418" i="2"/>
  <c r="O430" i="2"/>
  <c r="O442" i="2"/>
  <c r="O454" i="2"/>
  <c r="O466" i="2"/>
  <c r="O478" i="2"/>
  <c r="L14" i="2"/>
  <c r="L26" i="2"/>
  <c r="L38" i="2"/>
  <c r="L50" i="2"/>
  <c r="L62" i="2"/>
  <c r="L74" i="2"/>
  <c r="L86" i="2"/>
  <c r="L217" i="2"/>
  <c r="L245" i="2"/>
  <c r="L257" i="2"/>
  <c r="L308" i="2"/>
  <c r="L320" i="2"/>
  <c r="L332" i="2"/>
  <c r="L344" i="2"/>
  <c r="L356" i="2"/>
  <c r="L368" i="2"/>
  <c r="L380" i="2"/>
  <c r="L392" i="2"/>
  <c r="L404" i="2"/>
  <c r="L416" i="2"/>
  <c r="L428" i="2"/>
  <c r="L440" i="2"/>
  <c r="L452" i="2"/>
  <c r="L464" i="2"/>
  <c r="L476" i="2"/>
  <c r="I36" i="2"/>
  <c r="I48" i="2"/>
  <c r="I60" i="2"/>
  <c r="I72" i="2"/>
  <c r="I84" i="2"/>
  <c r="I215" i="2"/>
  <c r="I227" i="2"/>
  <c r="I243" i="2"/>
  <c r="I255" i="2"/>
  <c r="I306" i="2"/>
  <c r="I318" i="2"/>
  <c r="I330" i="2"/>
  <c r="I342" i="2"/>
  <c r="I354" i="2"/>
  <c r="I366" i="2"/>
  <c r="I378" i="2"/>
  <c r="I390" i="2"/>
  <c r="I402" i="2"/>
  <c r="I414" i="2"/>
  <c r="I426" i="2"/>
  <c r="I438" i="2"/>
  <c r="I450" i="2"/>
  <c r="I462" i="2"/>
  <c r="I474" i="2"/>
  <c r="O17" i="2"/>
  <c r="O29" i="2"/>
  <c r="O41" i="2"/>
  <c r="O53" i="2"/>
  <c r="O65" i="2"/>
  <c r="O77" i="2"/>
  <c r="O89" i="2"/>
  <c r="O220" i="2"/>
  <c r="O231" i="2"/>
  <c r="O248" i="2"/>
  <c r="O299" i="2"/>
  <c r="O311" i="2"/>
  <c r="O323" i="2"/>
  <c r="O335" i="2"/>
  <c r="O347" i="2"/>
  <c r="O359" i="2"/>
  <c r="O371" i="2"/>
  <c r="O383" i="2"/>
  <c r="O395" i="2"/>
  <c r="O407" i="2"/>
  <c r="O419" i="2"/>
  <c r="O431" i="2"/>
  <c r="O443" i="2"/>
  <c r="O455" i="2"/>
  <c r="O467" i="2"/>
  <c r="O479" i="2"/>
  <c r="L15" i="2"/>
  <c r="L27" i="2"/>
  <c r="L39" i="2"/>
  <c r="L51" i="2"/>
  <c r="L63" i="2"/>
  <c r="L75" i="2"/>
  <c r="L87" i="2"/>
  <c r="L218" i="2"/>
  <c r="L246" i="2"/>
  <c r="L258" i="2"/>
  <c r="L309" i="2"/>
  <c r="L321" i="2"/>
  <c r="L333" i="2"/>
  <c r="L345" i="2"/>
  <c r="L357" i="2"/>
  <c r="L369" i="2"/>
  <c r="L381" i="2"/>
  <c r="L393" i="2"/>
  <c r="L405" i="2"/>
  <c r="L417" i="2"/>
  <c r="L429" i="2"/>
  <c r="L441" i="2"/>
  <c r="L453" i="2"/>
  <c r="L465" i="2"/>
  <c r="L477" i="2"/>
  <c r="I37" i="2"/>
  <c r="I49" i="2"/>
  <c r="I61" i="2"/>
  <c r="I73" i="2"/>
  <c r="I85" i="2"/>
  <c r="I216" i="2"/>
  <c r="I228" i="2"/>
  <c r="I244" i="2"/>
  <c r="I256" i="2"/>
  <c r="I307" i="2"/>
  <c r="I319" i="2"/>
  <c r="I331" i="2"/>
  <c r="I343" i="2"/>
  <c r="I355" i="2"/>
  <c r="I367" i="2"/>
  <c r="I379" i="2"/>
  <c r="I391" i="2"/>
  <c r="I403" i="2"/>
  <c r="I415" i="2"/>
  <c r="O18" i="2"/>
  <c r="O30" i="2"/>
  <c r="O42" i="2"/>
  <c r="O54" i="2"/>
  <c r="O66" i="2"/>
  <c r="O78" i="2"/>
  <c r="O90" i="2"/>
  <c r="O221" i="2"/>
  <c r="O236" i="2"/>
  <c r="O249" i="2"/>
  <c r="O300" i="2"/>
  <c r="O312" i="2"/>
  <c r="O324" i="2"/>
  <c r="O336" i="2"/>
  <c r="O348" i="2"/>
  <c r="O360" i="2"/>
  <c r="O372" i="2"/>
  <c r="O384" i="2"/>
  <c r="O396" i="2"/>
  <c r="O408" i="2"/>
  <c r="O420" i="2"/>
  <c r="O432" i="2"/>
  <c r="O444" i="2"/>
  <c r="O456" i="2"/>
  <c r="O468" i="2"/>
  <c r="O480" i="2"/>
  <c r="L16" i="2"/>
  <c r="L28" i="2"/>
  <c r="L40" i="2"/>
  <c r="L52" i="2"/>
  <c r="L64" i="2"/>
  <c r="L76" i="2"/>
  <c r="L88" i="2"/>
  <c r="L219" i="2"/>
  <c r="L230" i="2"/>
  <c r="L247" i="2"/>
  <c r="L298" i="2"/>
  <c r="L310" i="2"/>
  <c r="L322" i="2"/>
  <c r="L334" i="2"/>
  <c r="L346" i="2"/>
  <c r="L358" i="2"/>
  <c r="L370" i="2"/>
  <c r="L382" i="2"/>
  <c r="L394" i="2"/>
  <c r="L406" i="2"/>
  <c r="L418" i="2"/>
  <c r="L430" i="2"/>
  <c r="L442" i="2"/>
  <c r="L454" i="2"/>
  <c r="L466" i="2"/>
  <c r="L478" i="2"/>
  <c r="I38" i="2"/>
  <c r="I50" i="2"/>
  <c r="I62" i="2"/>
  <c r="I74" i="2"/>
  <c r="I86" i="2"/>
  <c r="I217" i="2"/>
  <c r="I245" i="2"/>
  <c r="I257" i="2"/>
  <c r="I308" i="2"/>
  <c r="I320" i="2"/>
  <c r="I332" i="2"/>
  <c r="I344" i="2"/>
  <c r="I356" i="2"/>
  <c r="I368" i="2"/>
  <c r="I380" i="2"/>
  <c r="I392" i="2"/>
  <c r="I404" i="2"/>
  <c r="I416" i="2"/>
  <c r="I428" i="2"/>
  <c r="I440" i="2"/>
  <c r="I452" i="2"/>
  <c r="I464" i="2"/>
  <c r="I476" i="2"/>
  <c r="O241" i="2"/>
  <c r="O424" i="2"/>
  <c r="L92" i="2"/>
  <c r="L374" i="2"/>
  <c r="I42" i="2"/>
  <c r="I324" i="2"/>
  <c r="I441" i="2"/>
  <c r="I475" i="2"/>
  <c r="O253" i="2"/>
  <c r="O436" i="2"/>
  <c r="L386" i="2"/>
  <c r="I54" i="2"/>
  <c r="I336" i="2"/>
  <c r="I444" i="2"/>
  <c r="I477" i="2"/>
  <c r="O304" i="2"/>
  <c r="O448" i="2"/>
  <c r="L398" i="2"/>
  <c r="I66" i="2"/>
  <c r="I348" i="2"/>
  <c r="I451" i="2"/>
  <c r="I478" i="2"/>
  <c r="O316" i="2"/>
  <c r="O460" i="2"/>
  <c r="L223" i="2"/>
  <c r="L410" i="2"/>
  <c r="I78" i="2"/>
  <c r="I360" i="2"/>
  <c r="I453" i="2"/>
  <c r="I480" i="2"/>
  <c r="O328" i="2"/>
  <c r="O472" i="2"/>
  <c r="L238" i="2"/>
  <c r="L422" i="2"/>
  <c r="I90" i="2"/>
  <c r="I372" i="2"/>
  <c r="I454" i="2"/>
  <c r="B10" i="3"/>
  <c r="O340" i="2"/>
  <c r="L8" i="2"/>
  <c r="L251" i="2"/>
  <c r="L434" i="2"/>
  <c r="I384" i="2"/>
  <c r="I456" i="2"/>
  <c r="O352" i="2"/>
  <c r="L20" i="2"/>
  <c r="L302" i="2"/>
  <c r="L446" i="2"/>
  <c r="I396" i="2"/>
  <c r="I460" i="2"/>
  <c r="O364" i="2"/>
  <c r="L32" i="2"/>
  <c r="L314" i="2"/>
  <c r="L458" i="2"/>
  <c r="I221" i="2"/>
  <c r="I408" i="2"/>
  <c r="I463" i="2"/>
  <c r="O376" i="2"/>
  <c r="L44" i="2"/>
  <c r="L326" i="2"/>
  <c r="L470" i="2"/>
  <c r="I236" i="2"/>
  <c r="I420" i="2"/>
  <c r="I465" i="2"/>
  <c r="O388" i="2"/>
  <c r="L56" i="2"/>
  <c r="L338" i="2"/>
  <c r="L482" i="2"/>
  <c r="I249" i="2"/>
  <c r="I427" i="2"/>
  <c r="I466" i="2"/>
  <c r="O400" i="2"/>
  <c r="L68" i="2"/>
  <c r="L350" i="2"/>
  <c r="I300" i="2"/>
  <c r="I432" i="2"/>
  <c r="I468" i="2"/>
  <c r="O412" i="2"/>
  <c r="L80" i="2"/>
  <c r="L362" i="2"/>
  <c r="I30" i="2"/>
  <c r="I312" i="2"/>
  <c r="I439" i="2"/>
  <c r="I472" i="2"/>
  <c r="AD10" i="3"/>
  <c r="I6" i="2" s="1"/>
  <c r="AD27" i="3"/>
  <c r="I23" i="2" s="1"/>
  <c r="AD31" i="3"/>
  <c r="I27" i="2" s="1"/>
  <c r="AD30" i="3"/>
  <c r="I26" i="2" s="1"/>
  <c r="AD29" i="3"/>
  <c r="I25" i="2" s="1"/>
  <c r="AD28" i="3"/>
  <c r="I24" i="2" s="1"/>
  <c r="AD26" i="3"/>
  <c r="I22" i="2" s="1"/>
  <c r="AD25" i="3"/>
  <c r="I21" i="2" s="1"/>
  <c r="AD24" i="3"/>
  <c r="I20" i="2" s="1"/>
  <c r="AD23" i="3"/>
  <c r="I19" i="2" s="1"/>
  <c r="AD22" i="3"/>
  <c r="I18" i="2" s="1"/>
  <c r="AD21" i="3"/>
  <c r="I17" i="2" s="1"/>
  <c r="AD20" i="3"/>
  <c r="I16" i="2" s="1"/>
  <c r="AE10" i="3"/>
  <c r="L6" i="2" s="1"/>
  <c r="AD19" i="3"/>
  <c r="I15" i="2" s="1"/>
  <c r="AD12" i="3"/>
  <c r="I8" i="2" s="1"/>
  <c r="AD11" i="3"/>
  <c r="I7" i="2" s="1"/>
  <c r="AD18" i="3"/>
  <c r="I14" i="2" s="1"/>
  <c r="AD17" i="3"/>
  <c r="I13" i="2" s="1"/>
  <c r="AD13" i="3"/>
  <c r="I9" i="2" s="1"/>
  <c r="AD16" i="3"/>
  <c r="I12" i="2" s="1"/>
  <c r="AD15" i="3"/>
  <c r="I11" i="2" s="1"/>
  <c r="AD14" i="3"/>
  <c r="I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C5" authorId="0" shapeId="0" xr:uid="{7EB488CA-EC9E-4EAB-8D1D-4ECBC9DEE3ED}">
      <text>
        <r>
          <rPr>
            <b/>
            <sz val="9"/>
            <color indexed="81"/>
            <rFont val="宋体"/>
            <family val="3"/>
            <charset val="134"/>
          </rPr>
          <t>迭代后没有作用但也不太敢删除？</t>
        </r>
      </text>
    </comment>
    <comment ref="D5" authorId="0" shapeId="0" xr:uid="{17F9A455-1A9C-42B2-9962-565234C15FC9}">
      <text>
        <r>
          <rPr>
            <sz val="9"/>
            <color indexed="81"/>
            <rFont val="宋体"/>
            <family val="3"/>
            <charset val="134"/>
          </rPr>
          <t>{条件类型:[参数1,参数2], 条件类型:[参数1,参数2]}
可用【辅助填写】来辅助填写</t>
        </r>
      </text>
    </comment>
    <comment ref="E5" authorId="0" shapeId="0" xr:uid="{A2CFD3AF-B768-40F6-A49B-6348DF5949B0}">
      <text>
        <r>
          <rPr>
            <sz val="9"/>
            <color indexed="81"/>
            <rFont val="宋体"/>
            <family val="3"/>
            <charset val="134"/>
          </rPr>
          <t xml:space="preserve">同胜利条件
</t>
        </r>
      </text>
    </comment>
    <comment ref="F5" authorId="0" shapeId="0" xr:uid="{76E7988E-8C3D-444A-9FB7-7BA88DBDCE6F}">
      <text>
        <r>
          <rPr>
            <sz val="9"/>
            <color indexed="81"/>
            <rFont val="宋体"/>
            <family val="3"/>
            <charset val="134"/>
          </rPr>
          <t xml:space="preserve">id来源:[战斗剧情表]
填写格式：｛回合数：剧情id,回合数：剧情id｝
背视角剧情，从回合1开始
-1/-2/-3=第1/2/3波；-999战斗失败，999战斗胜利
</t>
        </r>
      </text>
    </comment>
    <comment ref="G5" authorId="0" shapeId="0" xr:uid="{04A88995-F3B3-4260-9AB8-5331C299BA72}">
      <text>
        <r>
          <rPr>
            <sz val="9"/>
            <color indexed="81"/>
            <rFont val="宋体"/>
            <family val="3"/>
            <charset val="134"/>
          </rPr>
          <t>来源：[场地效果表]
格式：[场地效果id,场地效果id,场地效果id]
填0=不生效，可以用来做间隔</t>
        </r>
      </text>
    </comment>
    <comment ref="H5" authorId="0" shapeId="0" xr:uid="{CEB6E481-9BF9-4C62-B065-7E83B671BE29}">
      <text>
        <r>
          <rPr>
            <sz val="9"/>
            <color indexed="81"/>
            <rFont val="宋体"/>
            <family val="3"/>
            <charset val="134"/>
          </rPr>
          <t>1=只在开场随机一个
2=每回合随机一个
3=每回合按顺序轮换
[]内随一个，id内的buff全部生效</t>
        </r>
      </text>
    </comment>
    <comment ref="I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公式拉取，在[阵容辅助填写]中配置</t>
        </r>
        <r>
          <rPr>
            <sz val="9"/>
            <color indexed="81"/>
            <rFont val="宋体"/>
            <family val="3"/>
            <charset val="134"/>
          </rPr>
          <t xml:space="preserve">
{角色id：站位编号，角色id：站位编号，角色id：站位编号}</t>
        </r>
      </text>
    </comment>
    <comment ref="J5" authorId="0" shapeId="0" xr:uid="{00000000-0006-0000-0000-000004000000}">
      <text>
        <r>
          <rPr>
            <sz val="9"/>
            <color indexed="81"/>
            <rFont val="宋体"/>
            <family val="3"/>
            <charset val="134"/>
          </rPr>
          <t xml:space="preserve">生命/攻击*万分比，其余属性不改变
</t>
        </r>
      </text>
    </comment>
    <comment ref="K5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用于在转波次中的展示，调用展示动画
0=普通
1=危险(Boss战用）
</t>
        </r>
      </text>
    </comment>
    <comment ref="R5" authorId="0" shapeId="0" xr:uid="{FAB3DC8E-5109-4EAB-8D3C-F1845CBB1F9B}">
      <text>
        <r>
          <rPr>
            <sz val="9"/>
            <color indexed="81"/>
            <rFont val="宋体"/>
            <family val="3"/>
            <charset val="134"/>
          </rPr>
          <t xml:space="preserve">1-4：上阵角色；-1~-3：上中下支援位
</t>
        </r>
      </text>
    </comment>
    <comment ref="S5" authorId="0" shapeId="0" xr:uid="{31975CEE-A6B3-444F-8D7A-186E9F2CF7B3}">
      <text>
        <r>
          <rPr>
            <b/>
            <sz val="9"/>
            <color indexed="81"/>
            <rFont val="宋体"/>
            <family val="3"/>
            <charset val="134"/>
          </rPr>
          <t>来源：找场景/关卡负责人要场景编号</t>
        </r>
      </text>
    </comment>
    <comment ref="T5" authorId="0" shapeId="0" xr:uid="{F1656CF0-8D48-478E-9977-99B606B31CC8}">
      <text>
        <r>
          <rPr>
            <sz val="9"/>
            <color indexed="81"/>
            <rFont val="宋体"/>
            <family val="3"/>
            <charset val="134"/>
          </rPr>
          <t>用于巨构等需要自定义站位的关卡，id自己定，然后通知kmc进行映射
目前有：不填=默认，1=火车头巨构，4=残王
5=色块框外6=黑桃3小返生7=黑桃2大返生
8=胎动</t>
        </r>
      </text>
    </comment>
    <comment ref="W5" authorId="0" shapeId="0" xr:uid="{2EADFC72-9FF0-4CF9-A961-F442674B9110}">
      <text>
        <r>
          <rPr>
            <b/>
            <sz val="9"/>
            <color indexed="81"/>
            <rFont val="宋体"/>
            <charset val="134"/>
          </rPr>
          <t>ID来源：音效资源表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B9731311-B5D8-4648-AB29-486224998E63}">
      <text>
        <r>
          <rPr>
            <b/>
            <sz val="9"/>
            <color indexed="81"/>
            <rFont val="宋体"/>
            <charset val="134"/>
          </rPr>
          <t>不填=上架
1=下架</t>
        </r>
      </text>
    </comment>
    <comment ref="C5" authorId="1" shapeId="0" xr:uid="{62123D05-7761-46B5-8A8D-06BEE16A6289}">
      <text>
        <r>
          <rPr>
            <sz val="9"/>
            <color indexed="81"/>
            <rFont val="宋体"/>
            <family val="3"/>
            <charset val="134"/>
          </rPr>
          <t>id来源：[技能表-buff表]
[[BuffId,生效范围]]
一个场地特效可挂载多个buff
生效范围同右配置，为逻辑配置</t>
        </r>
      </text>
    </comment>
    <comment ref="D5" authorId="0" shapeId="0" xr:uid="{5C7655C1-8845-4406-8ED8-B26875BBB4F7}">
      <text>
        <r>
          <rPr>
            <b/>
            <sz val="9"/>
            <color indexed="81"/>
            <rFont val="宋体"/>
            <family val="3"/>
            <charset val="134"/>
          </rPr>
          <t>包装（名字描述图标）都在技能包装在线表格里</t>
        </r>
      </text>
    </comment>
    <comment ref="E5" authorId="1" shapeId="0" xr:uid="{28634169-73D8-4D73-8BD4-4C5546D03AF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1增益 -1减益 0中性</t>
        </r>
      </text>
    </comment>
    <comment ref="G5" authorId="1" shapeId="0" xr:uid="{67ECC3DD-E38A-42AB-9B8C-5AD8FF56542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1=我方全部，2=敌方全部，3=全场
用于前端展示，黑翼：只要带了全体就是全体</t>
        </r>
      </text>
    </comment>
  </commentList>
</comments>
</file>

<file path=xl/sharedStrings.xml><?xml version="1.0" encoding="utf-8"?>
<sst xmlns="http://schemas.openxmlformats.org/spreadsheetml/2006/main" count="2305" uniqueCount="855">
  <si>
    <t>{1:9,2:10,3:11,4:12,-1:13,-2:14}</t>
    <phoneticPr fontId="1" type="noConversion"/>
  </si>
  <si>
    <t>4批阵容3</t>
    <phoneticPr fontId="1" type="noConversion"/>
  </si>
  <si>
    <t>{1:5,2:6,3:7,4:8}</t>
    <phoneticPr fontId="1" type="noConversion"/>
  </si>
  <si>
    <t>4批阵容2</t>
    <phoneticPr fontId="1" type="noConversion"/>
  </si>
  <si>
    <t>{1:1,2:2,3:3,4:4}</t>
    <phoneticPr fontId="1" type="noConversion"/>
  </si>
  <si>
    <t>4批阵容1</t>
    <phoneticPr fontId="1" type="noConversion"/>
  </si>
  <si>
    <t>序章战斗</t>
    <phoneticPr fontId="1" type="noConversion"/>
  </si>
  <si>
    <t>{1:1013,3:1016}</t>
    <phoneticPr fontId="1" type="noConversion"/>
  </si>
  <si>
    <t>第三批</t>
    <phoneticPr fontId="1" type="noConversion"/>
  </si>
  <si>
    <t>{1:1008,2:1011,3:1012,4:1007}</t>
    <phoneticPr fontId="1" type="noConversion"/>
  </si>
  <si>
    <t>第二批2</t>
    <phoneticPr fontId="1" type="noConversion"/>
  </si>
  <si>
    <t>第二批1</t>
    <phoneticPr fontId="1" type="noConversion"/>
  </si>
  <si>
    <t>第一批</t>
    <phoneticPr fontId="1" type="noConversion"/>
  </si>
  <si>
    <t>难度标识</t>
    <phoneticPr fontId="1" type="noConversion"/>
  </si>
  <si>
    <t>波3难度</t>
    <phoneticPr fontId="1" type="noConversion"/>
  </si>
  <si>
    <t>波3列表</t>
    <phoneticPr fontId="1" type="noConversion"/>
  </si>
  <si>
    <t>波2难度</t>
    <phoneticPr fontId="1" type="noConversion"/>
  </si>
  <si>
    <t>波2列表</t>
    <phoneticPr fontId="1" type="noConversion"/>
  </si>
  <si>
    <t>波1难度</t>
    <phoneticPr fontId="1" type="noConversion"/>
  </si>
  <si>
    <t>波1列表</t>
    <phoneticPr fontId="1" type="noConversion"/>
  </si>
  <si>
    <t>失败条件</t>
    <phoneticPr fontId="1" type="noConversion"/>
  </si>
  <si>
    <t>胜利条件</t>
    <phoneticPr fontId="1" type="noConversion"/>
  </si>
  <si>
    <t>#id</t>
    <phoneticPr fontId="1" type="noConversion"/>
  </si>
  <si>
    <t>MyG</t>
  </si>
  <si>
    <t>G3F</t>
  </si>
  <si>
    <t>G3</t>
  </si>
  <si>
    <t>G2F</t>
  </si>
  <si>
    <t>G2</t>
  </si>
  <si>
    <t>G1F</t>
  </si>
  <si>
    <t>G1</t>
  </si>
  <si>
    <t>D|N</t>
  </si>
  <si>
    <t>#</t>
    <phoneticPr fontId="1" type="noConversion"/>
  </si>
  <si>
    <t>I|N</t>
    <phoneticPr fontId="1" type="noConversion"/>
  </si>
  <si>
    <t>D|N</t>
    <phoneticPr fontId="1" type="noConversion"/>
  </si>
  <si>
    <t>D</t>
    <phoneticPr fontId="1" type="noConversion"/>
  </si>
  <si>
    <t>I</t>
    <phoneticPr fontId="1" type="noConversion"/>
  </si>
  <si>
    <t>波3</t>
    <phoneticPr fontId="1" type="noConversion"/>
  </si>
  <si>
    <t>波2</t>
    <phoneticPr fontId="1" type="noConversion"/>
  </si>
  <si>
    <t>波1</t>
    <phoneticPr fontId="1" type="noConversion"/>
  </si>
  <si>
    <t>站位4</t>
    <phoneticPr fontId="1" type="noConversion"/>
  </si>
  <si>
    <t>站位3</t>
    <phoneticPr fontId="1" type="noConversion"/>
  </si>
  <si>
    <t>站位2</t>
    <phoneticPr fontId="1" type="noConversion"/>
  </si>
  <si>
    <t>站位1</t>
    <phoneticPr fontId="1" type="noConversion"/>
  </si>
  <si>
    <t>调用数列</t>
    <phoneticPr fontId="1" type="noConversion"/>
  </si>
  <si>
    <t>战斗id</t>
    <phoneticPr fontId="1" type="noConversion"/>
  </si>
  <si>
    <t>}</t>
    <phoneticPr fontId="1" type="noConversion"/>
  </si>
  <si>
    <t>:</t>
    <phoneticPr fontId="1" type="noConversion"/>
  </si>
  <si>
    <t>,</t>
    <phoneticPr fontId="1" type="noConversion"/>
  </si>
  <si>
    <t>{</t>
    <phoneticPr fontId="1" type="noConversion"/>
  </si>
  <si>
    <t>#空阵位不填</t>
    <phoneticPr fontId="1" type="noConversion"/>
  </si>
  <si>
    <t>波数填写</t>
    <phoneticPr fontId="1" type="noConversion"/>
  </si>
  <si>
    <t>展示试用</t>
    <phoneticPr fontId="1" type="noConversion"/>
  </si>
  <si>
    <t>{1:15,2:16,3:17,4:1004}</t>
    <phoneticPr fontId="1" type="noConversion"/>
  </si>
  <si>
    <t>阵容</t>
    <phoneticPr fontId="1" type="noConversion"/>
  </si>
  <si>
    <t>阵位编号</t>
    <phoneticPr fontId="1" type="noConversion"/>
  </si>
  <si>
    <t>阵容类型</t>
    <phoneticPr fontId="1" type="noConversion"/>
  </si>
  <si>
    <t>阵容类型</t>
    <phoneticPr fontId="1" type="noConversion"/>
  </si>
  <si>
    <t>常规阵容</t>
  </si>
  <si>
    <t>常规阵容</t>
    <phoneticPr fontId="1" type="noConversion"/>
  </si>
  <si>
    <t>一大两小</t>
    <phoneticPr fontId="1" type="noConversion"/>
  </si>
  <si>
    <t>两大</t>
    <phoneticPr fontId="1" type="noConversion"/>
  </si>
  <si>
    <t>视角展示用</t>
    <phoneticPr fontId="1" type="noConversion"/>
  </si>
  <si>
    <t>{1:1010,2:1001}</t>
    <phoneticPr fontId="1" type="noConversion"/>
  </si>
  <si>
    <t>小鸡队</t>
    <phoneticPr fontId="1" type="noConversion"/>
  </si>
  <si>
    <t>受控队</t>
    <phoneticPr fontId="1" type="noConversion"/>
  </si>
  <si>
    <t>色块+受控</t>
    <phoneticPr fontId="1" type="noConversion"/>
  </si>
  <si>
    <t>2色块+受控</t>
    <phoneticPr fontId="1" type="noConversion"/>
  </si>
  <si>
    <t>画作+色块</t>
    <phoneticPr fontId="1" type="noConversion"/>
  </si>
  <si>
    <t>两大</t>
  </si>
  <si>
    <t>ai2测试</t>
    <phoneticPr fontId="1" type="noConversion"/>
  </si>
  <si>
    <t>{1:2002}</t>
    <phoneticPr fontId="1" type="noConversion"/>
  </si>
  <si>
    <t>{1:2002,2:2008,3:2011}</t>
    <phoneticPr fontId="1" type="noConversion"/>
  </si>
  <si>
    <t>{1:2002,2:2013}</t>
    <phoneticPr fontId="1" type="noConversion"/>
  </si>
  <si>
    <t>{1:2013,2:2008}</t>
    <phoneticPr fontId="1" type="noConversion"/>
  </si>
  <si>
    <t>{1:2013,2:2013}</t>
    <phoneticPr fontId="1" type="noConversion"/>
  </si>
  <si>
    <t>{1:2002,2:2002}</t>
    <phoneticPr fontId="1" type="noConversion"/>
  </si>
  <si>
    <t>Scene</t>
    <phoneticPr fontId="1" type="noConversion"/>
  </si>
  <si>
    <t>id</t>
    <phoneticPr fontId="5"/>
  </si>
  <si>
    <t>冒字测试</t>
    <phoneticPr fontId="1" type="noConversion"/>
  </si>
  <si>
    <t>{1:2014}</t>
    <phoneticPr fontId="1" type="noConversion"/>
  </si>
  <si>
    <t>场景资源</t>
    <phoneticPr fontId="1" type="noConversion"/>
  </si>
  <si>
    <t>{1:1006,2:1008,3:1007,4:1009}</t>
    <phoneticPr fontId="1" type="noConversion"/>
  </si>
  <si>
    <t>{1:1008,2:1009,3:1006,4:1007}</t>
    <phoneticPr fontId="1" type="noConversion"/>
  </si>
  <si>
    <t>{1:1001}</t>
    <phoneticPr fontId="1" type="noConversion"/>
  </si>
  <si>
    <t>{1:1025,2:1008,3:1006,4:1009}</t>
    <phoneticPr fontId="1" type="noConversion"/>
  </si>
  <si>
    <t>{1:1001,2:1006}</t>
    <phoneticPr fontId="1" type="noConversion"/>
  </si>
  <si>
    <t>千秋/相机妹</t>
    <phoneticPr fontId="1" type="noConversion"/>
  </si>
  <si>
    <t>色块测试</t>
    <phoneticPr fontId="1" type="noConversion"/>
  </si>
  <si>
    <t>string</t>
    <phoneticPr fontId="1" type="noConversion"/>
  </si>
  <si>
    <t>FightRoom_2001_06</t>
    <phoneticPr fontId="1" type="noConversion"/>
  </si>
  <si>
    <t>FightRoom_2001_14</t>
  </si>
  <si>
    <t>FightRoom_2001_20</t>
  </si>
  <si>
    <t>FightRoom_2001_01</t>
    <phoneticPr fontId="1" type="noConversion"/>
  </si>
  <si>
    <t>FightRoom_2001_20</t>
    <phoneticPr fontId="1" type="noConversion"/>
  </si>
  <si>
    <t>0章第一场</t>
    <phoneticPr fontId="1" type="noConversion"/>
  </si>
  <si>
    <t>0章第二场</t>
    <phoneticPr fontId="1" type="noConversion"/>
  </si>
  <si>
    <t>0章第三场</t>
    <phoneticPr fontId="1" type="noConversion"/>
  </si>
  <si>
    <t>金币本1</t>
    <phoneticPr fontId="1" type="noConversion"/>
  </si>
  <si>
    <t>金币本2</t>
  </si>
  <si>
    <t>金币本3</t>
  </si>
  <si>
    <t>金币本4</t>
  </si>
  <si>
    <t>经验本1</t>
    <phoneticPr fontId="1" type="noConversion"/>
  </si>
  <si>
    <t>经验本2</t>
  </si>
  <si>
    <t>经验本3</t>
  </si>
  <si>
    <t>经验本4</t>
  </si>
  <si>
    <t>技能本1-2</t>
  </si>
  <si>
    <t>技能本1-3</t>
  </si>
  <si>
    <t>技能本1-4</t>
  </si>
  <si>
    <t>技能本2-2</t>
  </si>
  <si>
    <t>技能本2-3</t>
  </si>
  <si>
    <t>技能本2-4</t>
  </si>
  <si>
    <t>技能本3-2</t>
  </si>
  <si>
    <t>技能本3-3</t>
  </si>
  <si>
    <t>技能本3-4</t>
  </si>
  <si>
    <t>突破本1-2</t>
  </si>
  <si>
    <t>突破本1-3</t>
  </si>
  <si>
    <t>突破本1-4</t>
  </si>
  <si>
    <t>突破本2-2</t>
  </si>
  <si>
    <t>突破本2-3</t>
  </si>
  <si>
    <t>突破本2-4</t>
  </si>
  <si>
    <t>突破本3-2</t>
  </si>
  <si>
    <t>突破本3-3</t>
  </si>
  <si>
    <t>突破本3-4</t>
  </si>
  <si>
    <t>突破本4-2</t>
  </si>
  <si>
    <t>突破本4-3</t>
  </si>
  <si>
    <t>突破本4-4</t>
  </si>
  <si>
    <r>
      <t>资</t>
    </r>
    <r>
      <rPr>
        <sz val="11"/>
        <color theme="1"/>
        <rFont val="等线"/>
        <family val="3"/>
        <charset val="134"/>
        <scheme val="minor"/>
      </rPr>
      <t>源集入</t>
    </r>
    <r>
      <rPr>
        <sz val="11"/>
        <color theme="1"/>
        <rFont val="等线"/>
        <family val="3"/>
        <charset val="134"/>
        <scheme val="minor"/>
      </rPr>
      <t>测试</t>
    </r>
    <phoneticPr fontId="1" type="noConversion"/>
  </si>
  <si>
    <t>kmc测试导表工具</t>
    <phoneticPr fontId="1" type="noConversion"/>
  </si>
  <si>
    <t>理boss本</t>
    <phoneticPr fontId="1" type="noConversion"/>
  </si>
  <si>
    <t>信boss</t>
    <phoneticPr fontId="1" type="noConversion"/>
  </si>
  <si>
    <t>情boss</t>
    <phoneticPr fontId="1" type="noConversion"/>
  </si>
  <si>
    <t>一大两小</t>
  </si>
  <si>
    <t>FightRoom_1001_03</t>
    <phoneticPr fontId="1" type="noConversion"/>
  </si>
  <si>
    <t>FightRoom_1001_01</t>
    <phoneticPr fontId="1" type="noConversion"/>
  </si>
  <si>
    <t>FightRoom_1001_02</t>
    <phoneticPr fontId="1" type="noConversion"/>
  </si>
  <si>
    <t>pve21-1</t>
    <phoneticPr fontId="1" type="noConversion"/>
  </si>
  <si>
    <t>pve21-2</t>
    <phoneticPr fontId="1" type="noConversion"/>
  </si>
  <si>
    <t>pve21-4</t>
  </si>
  <si>
    <t>pve21-4</t>
    <phoneticPr fontId="1" type="noConversion"/>
  </si>
  <si>
    <t>pve21-5</t>
  </si>
  <si>
    <t>pve21-5</t>
    <phoneticPr fontId="1" type="noConversion"/>
  </si>
  <si>
    <t>pve25-1</t>
    <phoneticPr fontId="1" type="noConversion"/>
  </si>
  <si>
    <t>pve25-2</t>
    <phoneticPr fontId="1" type="noConversion"/>
  </si>
  <si>
    <t>pve25-2</t>
  </si>
  <si>
    <t>pve25-3</t>
    <phoneticPr fontId="1" type="noConversion"/>
  </si>
  <si>
    <t>pve25-4</t>
  </si>
  <si>
    <t>pve25-4</t>
    <phoneticPr fontId="1" type="noConversion"/>
  </si>
  <si>
    <t>pve25-5</t>
  </si>
  <si>
    <t>pve25-5</t>
    <phoneticPr fontId="1" type="noConversion"/>
  </si>
  <si>
    <t>我方固定阵容(剧情特定）</t>
    <phoneticPr fontId="1" type="noConversion"/>
  </si>
  <si>
    <t>pve25-6</t>
    <phoneticPr fontId="1" type="noConversion"/>
  </si>
  <si>
    <t>pve25-6</t>
  </si>
  <si>
    <t>{1:1001,2:1008,3:1006,4:1009}</t>
    <phoneticPr fontId="1" type="noConversion"/>
  </si>
  <si>
    <t>pve22-1</t>
    <phoneticPr fontId="1" type="noConversion"/>
  </si>
  <si>
    <t>pve22-2</t>
  </si>
  <si>
    <t>pve22-2</t>
    <phoneticPr fontId="1" type="noConversion"/>
  </si>
  <si>
    <t>pve22-3</t>
  </si>
  <si>
    <t>pve22-3</t>
    <phoneticPr fontId="1" type="noConversion"/>
  </si>
  <si>
    <t>pve22-4</t>
  </si>
  <si>
    <t>pve22-4</t>
    <phoneticPr fontId="1" type="noConversion"/>
  </si>
  <si>
    <t>资源集入测试(镜像)</t>
    <phoneticPr fontId="1" type="noConversion"/>
  </si>
  <si>
    <t>{1:10008,2:10004,3:10005,4:10010}</t>
  </si>
  <si>
    <t>素模验收</t>
    <phoneticPr fontId="1" type="noConversion"/>
  </si>
  <si>
    <t>{1:6,2:7,3:8}</t>
    <phoneticPr fontId="1" type="noConversion"/>
  </si>
  <si>
    <t>pve22-5</t>
    <phoneticPr fontId="1" type="noConversion"/>
  </si>
  <si>
    <t>pve24-1</t>
    <phoneticPr fontId="1" type="noConversion"/>
  </si>
  <si>
    <t>pve24-2</t>
    <phoneticPr fontId="1" type="noConversion"/>
  </si>
  <si>
    <t>pve24-3</t>
    <phoneticPr fontId="1" type="noConversion"/>
  </si>
  <si>
    <t>pve24-4</t>
    <phoneticPr fontId="1" type="noConversion"/>
  </si>
  <si>
    <t>pve23-1</t>
  </si>
  <si>
    <t>pve23-1</t>
    <phoneticPr fontId="1" type="noConversion"/>
  </si>
  <si>
    <t>pve23-2</t>
    <phoneticPr fontId="1" type="noConversion"/>
  </si>
  <si>
    <t>pve23-3</t>
    <phoneticPr fontId="1" type="noConversion"/>
  </si>
  <si>
    <t>pve23-5</t>
  </si>
  <si>
    <t>pve23-6</t>
    <phoneticPr fontId="1" type="noConversion"/>
  </si>
  <si>
    <t>int</t>
    <phoneticPr fontId="1" type="noConversion"/>
  </si>
  <si>
    <t>速度验收-1v1同速</t>
    <phoneticPr fontId="1" type="noConversion"/>
  </si>
  <si>
    <t>速度验收-2v1</t>
    <phoneticPr fontId="1" type="noConversion"/>
  </si>
  <si>
    <t>{1:1008}</t>
    <phoneticPr fontId="1" type="noConversion"/>
  </si>
  <si>
    <t>{1:1008,2:1009}</t>
    <phoneticPr fontId="1" type="noConversion"/>
  </si>
  <si>
    <t>Video</t>
    <phoneticPr fontId="1" type="noConversion"/>
  </si>
  <si>
    <t>Difficulty1</t>
    <phoneticPr fontId="1" type="noConversion"/>
  </si>
  <si>
    <t>Difficulty2</t>
    <phoneticPr fontId="1" type="noConversion"/>
  </si>
  <si>
    <t>Difficulty3</t>
    <phoneticPr fontId="1" type="noConversion"/>
  </si>
  <si>
    <t>buff光效测试</t>
    <phoneticPr fontId="1" type="noConversion"/>
  </si>
  <si>
    <t>WinConds</t>
  </si>
  <si>
    <t>LoseConds</t>
  </si>
  <si>
    <t>百分比改成万分比</t>
    <phoneticPr fontId="1" type="noConversion"/>
  </si>
  <si>
    <t>G1</t>
    <phoneticPr fontId="1" type="noConversion"/>
  </si>
  <si>
    <t>G3</t>
    <phoneticPr fontId="1" type="noConversion"/>
  </si>
  <si>
    <t>怒气测试</t>
    <phoneticPr fontId="1" type="noConversion"/>
  </si>
  <si>
    <t>&lt;int, int&gt;</t>
  </si>
  <si>
    <t>&lt;int, int&gt;</t>
    <phoneticPr fontId="1" type="noConversion"/>
  </si>
  <si>
    <t>胜利/失败条件</t>
    <phoneticPr fontId="1" type="noConversion"/>
  </si>
  <si>
    <t>格式</t>
    <phoneticPr fontId="1" type="noConversion"/>
  </si>
  <si>
    <t>类型</t>
    <phoneticPr fontId="1" type="noConversion"/>
  </si>
  <si>
    <t>名称</t>
    <phoneticPr fontId="1" type="noConversion"/>
  </si>
  <si>
    <t>填写参数</t>
    <phoneticPr fontId="1" type="noConversion"/>
  </si>
  <si>
    <t>备注</t>
    <phoneticPr fontId="1" type="noConversion"/>
  </si>
  <si>
    <t>敌方全部死亡</t>
    <phoneticPr fontId="1" type="noConversion"/>
  </si>
  <si>
    <t>友方全部死亡</t>
    <phoneticPr fontId="1" type="noConversion"/>
  </si>
  <si>
    <t>某角色血量≤n%</t>
    <phoneticPr fontId="1" type="noConversion"/>
  </si>
  <si>
    <t>某角色血量≥%</t>
    <phoneticPr fontId="1" type="noConversion"/>
  </si>
  <si>
    <t>战场某角色死亡</t>
    <phoneticPr fontId="1" type="noConversion"/>
  </si>
  <si>
    <t>累计伤害到达</t>
    <phoneticPr fontId="1" type="noConversion"/>
  </si>
  <si>
    <t>回合到达N</t>
    <phoneticPr fontId="1" type="noConversion"/>
  </si>
  <si>
    <t>——</t>
    <phoneticPr fontId="1" type="noConversion"/>
  </si>
  <si>
    <t>角色id，万分比</t>
    <phoneticPr fontId="1" type="noConversion"/>
  </si>
  <si>
    <t>角色id</t>
    <phoneticPr fontId="1" type="noConversion"/>
  </si>
  <si>
    <t>敌方死亡数量</t>
    <phoneticPr fontId="1" type="noConversion"/>
  </si>
  <si>
    <t>我方死亡数量</t>
    <phoneticPr fontId="1" type="noConversion"/>
  </si>
  <si>
    <t>数量</t>
    <phoneticPr fontId="1" type="noConversion"/>
  </si>
  <si>
    <t>伤害数值</t>
    <phoneticPr fontId="1" type="noConversion"/>
  </si>
  <si>
    <t>回合数</t>
    <phoneticPr fontId="1" type="noConversion"/>
  </si>
  <si>
    <t>常规使用不用填</t>
    <phoneticPr fontId="1" type="noConversion"/>
  </si>
  <si>
    <t>{</t>
  </si>
  <si>
    <t>:</t>
  </si>
  <si>
    <t>[</t>
  </si>
  <si>
    <t>,</t>
  </si>
  <si>
    <t>]</t>
  </si>
  <si>
    <t>}</t>
  </si>
  <si>
    <t>填写器</t>
    <phoneticPr fontId="1" type="noConversion"/>
  </si>
  <si>
    <t>参数1</t>
    <phoneticPr fontId="1" type="noConversion"/>
  </si>
  <si>
    <t>参数2</t>
    <phoneticPr fontId="1" type="noConversion"/>
  </si>
  <si>
    <t>产出值</t>
    <phoneticPr fontId="1" type="noConversion"/>
  </si>
  <si>
    <t>最终产出值</t>
    <phoneticPr fontId="1" type="noConversion"/>
  </si>
  <si>
    <t>.</t>
    <phoneticPr fontId="1" type="noConversion"/>
  </si>
  <si>
    <t>测试关卡</t>
    <phoneticPr fontId="1" type="noConversion"/>
  </si>
  <si>
    <t>怪物</t>
    <phoneticPr fontId="1" type="noConversion"/>
  </si>
  <si>
    <t>结束：某角色血量</t>
    <phoneticPr fontId="1" type="noConversion"/>
  </si>
  <si>
    <t>结束：某角色死亡</t>
    <phoneticPr fontId="1" type="noConversion"/>
  </si>
  <si>
    <t>结束：敌方死亡数量</t>
    <phoneticPr fontId="1" type="noConversion"/>
  </si>
  <si>
    <t>结束：我方自我数量</t>
    <phoneticPr fontId="1" type="noConversion"/>
  </si>
  <si>
    <t>结束：我方累计伤害</t>
    <phoneticPr fontId="1" type="noConversion"/>
  </si>
  <si>
    <t>结束：到达n回合</t>
    <phoneticPr fontId="1" type="noConversion"/>
  </si>
  <si>
    <t>胜利条件</t>
    <phoneticPr fontId="1" type="noConversion"/>
  </si>
  <si>
    <t>失败条件</t>
    <phoneticPr fontId="1" type="noConversion"/>
  </si>
  <si>
    <t>{3:[20013,5000]}</t>
  </si>
  <si>
    <t>千秋血量低于50%</t>
    <phoneticPr fontId="1" type="noConversion"/>
  </si>
  <si>
    <t>20013，20014</t>
    <phoneticPr fontId="1" type="noConversion"/>
  </si>
  <si>
    <t>{5:[20013]}</t>
  </si>
  <si>
    <t>千秋死亡</t>
    <phoneticPr fontId="1" type="noConversion"/>
  </si>
  <si>
    <t>{6:[1]}</t>
  </si>
  <si>
    <t>{7:[1]}</t>
  </si>
  <si>
    <t>敌方死亡一人</t>
    <phoneticPr fontId="1" type="noConversion"/>
  </si>
  <si>
    <t>我方死亡一人</t>
    <phoneticPr fontId="1" type="noConversion"/>
  </si>
  <si>
    <t>{8:[500]}</t>
  </si>
  <si>
    <t>伤害累计500</t>
    <phoneticPr fontId="1" type="noConversion"/>
  </si>
  <si>
    <t>{9:[2]}</t>
  </si>
  <si>
    <t>{序号:[参数1,参数2], 序号:[参数1,参数2]}，{}</t>
    <phoneticPr fontId="1" type="noConversion"/>
  </si>
  <si>
    <t>并混：死亡数量+累计伤害</t>
    <phoneticPr fontId="1" type="noConversion"/>
  </si>
  <si>
    <t>{}内为并关系</t>
    <phoneticPr fontId="1" type="noConversion"/>
  </si>
  <si>
    <t>{6:[1],8:[500]}</t>
  </si>
  <si>
    <t>20013，20014，20015</t>
    <phoneticPr fontId="1" type="noConversion"/>
  </si>
  <si>
    <t>2回合</t>
    <phoneticPr fontId="1" type="noConversion"/>
  </si>
  <si>
    <t>死一个+500伤害</t>
    <phoneticPr fontId="1" type="noConversion"/>
  </si>
  <si>
    <t>√</t>
    <phoneticPr fontId="1" type="noConversion"/>
  </si>
  <si>
    <t>配件本1-1</t>
    <phoneticPr fontId="1" type="noConversion"/>
  </si>
  <si>
    <t>配件本1-2</t>
  </si>
  <si>
    <t>配件本1-3</t>
  </si>
  <si>
    <t>配件本1-4</t>
  </si>
  <si>
    <t>配件本1-5</t>
  </si>
  <si>
    <t>pve21-3</t>
    <phoneticPr fontId="1" type="noConversion"/>
  </si>
  <si>
    <t>pve24-5</t>
  </si>
  <si>
    <t>pve24-5</t>
    <phoneticPr fontId="1" type="noConversion"/>
  </si>
  <si>
    <t>pve24-6</t>
    <phoneticPr fontId="1" type="noConversion"/>
  </si>
  <si>
    <t>pve24-6</t>
    <phoneticPr fontId="1" type="noConversion"/>
  </si>
  <si>
    <t>pve23-4</t>
  </si>
  <si>
    <t>pve23-4</t>
    <phoneticPr fontId="1" type="noConversion"/>
  </si>
  <si>
    <t>特工测试关(需要编队特工上阵)</t>
    <phoneticPr fontId="1" type="noConversion"/>
  </si>
  <si>
    <t>拉出式演出</t>
    <phoneticPr fontId="1" type="noConversion"/>
  </si>
  <si>
    <t>非拉出式演出</t>
    <phoneticPr fontId="1" type="noConversion"/>
  </si>
  <si>
    <t>短吟唱演出</t>
    <phoneticPr fontId="1" type="noConversion"/>
  </si>
  <si>
    <t>特写型大招调整</t>
  </si>
  <si>
    <t>场次备注</t>
    <phoneticPr fontId="1" type="noConversion"/>
  </si>
  <si>
    <t>1010101</t>
  </si>
  <si>
    <t>1010201</t>
  </si>
  <si>
    <t>1010202</t>
  </si>
  <si>
    <t>1010402</t>
  </si>
  <si>
    <t>1010502</t>
  </si>
  <si>
    <t>1010503</t>
  </si>
  <si>
    <t>1010504</t>
  </si>
  <si>
    <t>1010602</t>
  </si>
  <si>
    <t>1010603</t>
  </si>
  <si>
    <t>1010702</t>
  </si>
  <si>
    <t>1011102</t>
  </si>
  <si>
    <t>1011103</t>
  </si>
  <si>
    <t>1011104</t>
  </si>
  <si>
    <t>1011202</t>
  </si>
  <si>
    <t>1011203</t>
  </si>
  <si>
    <t>1011204</t>
  </si>
  <si>
    <t>1011205</t>
  </si>
  <si>
    <t>1011302</t>
  </si>
  <si>
    <t>1011402</t>
  </si>
  <si>
    <t>1011404</t>
  </si>
  <si>
    <t>1011405</t>
  </si>
  <si>
    <t>1011501</t>
  </si>
  <si>
    <t>1011502</t>
  </si>
  <si>
    <t>1011601</t>
  </si>
  <si>
    <t>1-1地铁怪</t>
    <phoneticPr fontId="1" type="noConversion"/>
  </si>
  <si>
    <t>1-2莲心绿雪</t>
    <phoneticPr fontId="1" type="noConversion"/>
  </si>
  <si>
    <t>1-5和祥义</t>
    <phoneticPr fontId="1" type="noConversion"/>
  </si>
  <si>
    <t>1-6返生</t>
    <phoneticPr fontId="1" type="noConversion"/>
  </si>
  <si>
    <t>1-6大返生</t>
    <phoneticPr fontId="1" type="noConversion"/>
  </si>
  <si>
    <t>衔接关:1-6和祥义</t>
    <phoneticPr fontId="1" type="noConversion"/>
  </si>
  <si>
    <t>衔接关:1-5地铁怪</t>
    <phoneticPr fontId="1" type="noConversion"/>
  </si>
  <si>
    <t>衔接关:1-4地铁怪</t>
    <phoneticPr fontId="1" type="noConversion"/>
  </si>
  <si>
    <t>1-9boss地铁怪</t>
    <phoneticPr fontId="1" type="noConversion"/>
  </si>
  <si>
    <t>衔接关:1-11返生</t>
    <phoneticPr fontId="1" type="noConversion"/>
  </si>
  <si>
    <t>1-12红心返生</t>
    <phoneticPr fontId="1" type="noConversion"/>
  </si>
  <si>
    <t>1-12返生</t>
    <phoneticPr fontId="1" type="noConversion"/>
  </si>
  <si>
    <t>衔接关:1-12返生和祥义</t>
    <phoneticPr fontId="1" type="noConversion"/>
  </si>
  <si>
    <t>衔接关:1-13返生和祥义</t>
    <phoneticPr fontId="1" type="noConversion"/>
  </si>
  <si>
    <t>衔接关:1-15地铁怪</t>
    <phoneticPr fontId="1" type="noConversion"/>
  </si>
  <si>
    <t>突破本1-5</t>
    <phoneticPr fontId="1" type="noConversion"/>
  </si>
  <si>
    <t>突破本2-5</t>
    <phoneticPr fontId="1" type="noConversion"/>
  </si>
  <si>
    <t>突破本3-5</t>
    <phoneticPr fontId="1" type="noConversion"/>
  </si>
  <si>
    <t>突破本4-5</t>
    <phoneticPr fontId="1" type="noConversion"/>
  </si>
  <si>
    <t>技能本1-5</t>
    <phoneticPr fontId="1" type="noConversion"/>
  </si>
  <si>
    <t>技能本2-5</t>
    <phoneticPr fontId="1" type="noConversion"/>
  </si>
  <si>
    <t>技能本3-5</t>
    <phoneticPr fontId="1" type="noConversion"/>
  </si>
  <si>
    <t>经验本5</t>
    <phoneticPr fontId="1" type="noConversion"/>
  </si>
  <si>
    <t>金币本5</t>
    <phoneticPr fontId="1" type="noConversion"/>
  </si>
  <si>
    <t>剧情配置</t>
    <phoneticPr fontId="1" type="noConversion"/>
  </si>
  <si>
    <t>Stories</t>
    <phoneticPr fontId="1" type="noConversion"/>
  </si>
  <si>
    <t>木桩战-ap1人</t>
    <phoneticPr fontId="1" type="noConversion"/>
  </si>
  <si>
    <t>木桩战-ad1人</t>
    <phoneticPr fontId="1" type="noConversion"/>
  </si>
  <si>
    <t>木桩战-ap4人</t>
    <phoneticPr fontId="1" type="noConversion"/>
  </si>
  <si>
    <t>木桩战-ad4人</t>
    <phoneticPr fontId="1" type="noConversion"/>
  </si>
  <si>
    <t>剧情测试1</t>
    <phoneticPr fontId="1" type="noConversion"/>
  </si>
  <si>
    <t>剧情测试2</t>
    <phoneticPr fontId="1" type="noConversion"/>
  </si>
  <si>
    <t>剧情</t>
    <phoneticPr fontId="1" type="noConversion"/>
  </si>
  <si>
    <t>回合1</t>
    <phoneticPr fontId="1" type="noConversion"/>
  </si>
  <si>
    <t>剧情1</t>
    <phoneticPr fontId="1" type="noConversion"/>
  </si>
  <si>
    <t>回合2</t>
    <phoneticPr fontId="1" type="noConversion"/>
  </si>
  <si>
    <t>剧情2</t>
    <phoneticPr fontId="1" type="noConversion"/>
  </si>
  <si>
    <t>回合3</t>
    <phoneticPr fontId="1" type="noConversion"/>
  </si>
  <si>
    <t>剧情3</t>
    <phoneticPr fontId="1" type="noConversion"/>
  </si>
  <si>
    <t>回合4</t>
    <phoneticPr fontId="1" type="noConversion"/>
  </si>
  <si>
    <t>剧情4</t>
    <phoneticPr fontId="1" type="noConversion"/>
  </si>
  <si>
    <t>回合5</t>
    <phoneticPr fontId="1" type="noConversion"/>
  </si>
  <si>
    <t>剧情5</t>
    <phoneticPr fontId="1" type="noConversion"/>
  </si>
  <si>
    <t>最终产出</t>
    <phoneticPr fontId="1" type="noConversion"/>
  </si>
  <si>
    <t>{1:10002,2:10007}</t>
    <phoneticPr fontId="1" type="noConversion"/>
  </si>
  <si>
    <t>{1:10003,2:10007}</t>
    <phoneticPr fontId="1" type="noConversion"/>
  </si>
  <si>
    <t>序章第一场</t>
    <phoneticPr fontId="1" type="noConversion"/>
  </si>
  <si>
    <t>序章第二场</t>
    <phoneticPr fontId="1" type="noConversion"/>
  </si>
  <si>
    <t>序章第三场</t>
    <phoneticPr fontId="1" type="noConversion"/>
  </si>
  <si>
    <t>场景测试-经二巷</t>
    <phoneticPr fontId="1" type="noConversion"/>
  </si>
  <si>
    <t>场景测试-纬五巷</t>
    <phoneticPr fontId="1" type="noConversion"/>
  </si>
  <si>
    <t>场景测试-永迎茶记一楼</t>
    <phoneticPr fontId="1" type="noConversion"/>
  </si>
  <si>
    <t>场景测试-永迎茶记二楼</t>
    <phoneticPr fontId="1" type="noConversion"/>
  </si>
  <si>
    <t>场景测试-雨塘大道</t>
    <phoneticPr fontId="1" type="noConversion"/>
  </si>
  <si>
    <t>场景测试-工程现场</t>
    <phoneticPr fontId="1" type="noConversion"/>
  </si>
  <si>
    <t>场景测试-幽影地铁</t>
    <phoneticPr fontId="1" type="noConversion"/>
  </si>
  <si>
    <t>FightRoom_1003_01</t>
  </si>
  <si>
    <t>FightRoom_1003_02</t>
  </si>
  <si>
    <t>FightRoom_1007_03</t>
  </si>
  <si>
    <t>FightRoom_1007_04</t>
  </si>
  <si>
    <t>FightRoom_1007_05</t>
  </si>
  <si>
    <t>FightRoom_1008_01</t>
  </si>
  <si>
    <t>FightRoom_1010_01</t>
  </si>
  <si>
    <t>FightRoom_1010_02</t>
  </si>
  <si>
    <t>机制测试-巨构</t>
    <phoneticPr fontId="1" type="noConversion"/>
  </si>
  <si>
    <t>角色测试-铣刀</t>
    <phoneticPr fontId="1" type="noConversion"/>
  </si>
  <si>
    <t>角色测试-全联会</t>
    <phoneticPr fontId="1" type="noConversion"/>
  </si>
  <si>
    <t>角色测试-梅花众</t>
    <phoneticPr fontId="1" type="noConversion"/>
  </si>
  <si>
    <t>角色测试-一章地铁怪</t>
    <phoneticPr fontId="1" type="noConversion"/>
  </si>
  <si>
    <t>角色测试-绿雪</t>
    <phoneticPr fontId="1" type="noConversion"/>
  </si>
  <si>
    <t>FightRoom_1005_05</t>
    <phoneticPr fontId="1" type="noConversion"/>
  </si>
  <si>
    <t>FightRoom_1005_02</t>
    <phoneticPr fontId="1" type="noConversion"/>
  </si>
  <si>
    <t>FightRoom_1005_09</t>
    <phoneticPr fontId="1" type="noConversion"/>
  </si>
  <si>
    <t>备注</t>
    <phoneticPr fontId="1" type="noConversion"/>
  </si>
  <si>
    <t>角色测试-巨构火车头</t>
    <phoneticPr fontId="1" type="noConversion"/>
  </si>
  <si>
    <t>角色测试-玉露</t>
    <phoneticPr fontId="1" type="noConversion"/>
  </si>
  <si>
    <t>全联会街头派1</t>
    <phoneticPr fontId="1" type="noConversion"/>
  </si>
  <si>
    <t>全联会街头派2</t>
  </si>
  <si>
    <t>全联会街头派3</t>
  </si>
  <si>
    <t>全联会街头派4</t>
  </si>
  <si>
    <t>全联会街头派5</t>
  </si>
  <si>
    <t>烛火教1</t>
    <phoneticPr fontId="1" type="noConversion"/>
  </si>
  <si>
    <t>烛火教2</t>
  </si>
  <si>
    <t>烛火教3</t>
  </si>
  <si>
    <t>烛火教4</t>
  </si>
  <si>
    <t>烛火教5</t>
  </si>
  <si>
    <t>烛火教21</t>
    <phoneticPr fontId="1" type="noConversion"/>
  </si>
  <si>
    <t>烛火教22</t>
  </si>
  <si>
    <t>烛火教23</t>
  </si>
  <si>
    <t>烛火教24</t>
  </si>
  <si>
    <t>烛火教25</t>
  </si>
  <si>
    <t>大象1</t>
    <phoneticPr fontId="1" type="noConversion"/>
  </si>
  <si>
    <t>大象2</t>
  </si>
  <si>
    <t>大象3</t>
  </si>
  <si>
    <t>大象4</t>
  </si>
  <si>
    <t>大象5</t>
  </si>
  <si>
    <t>冰箱1</t>
    <phoneticPr fontId="1" type="noConversion"/>
  </si>
  <si>
    <t>冰箱2</t>
  </si>
  <si>
    <t>冰箱3</t>
  </si>
  <si>
    <t>冰箱4</t>
  </si>
  <si>
    <t>冰箱5</t>
  </si>
  <si>
    <t>地铁怪1</t>
    <phoneticPr fontId="1" type="noConversion"/>
  </si>
  <si>
    <t>地铁怪2</t>
  </si>
  <si>
    <t>地铁怪3</t>
  </si>
  <si>
    <t>地铁怪4</t>
  </si>
  <si>
    <t>地铁怪5</t>
  </si>
  <si>
    <t>和祥义1</t>
    <phoneticPr fontId="1" type="noConversion"/>
  </si>
  <si>
    <t>和祥义2</t>
  </si>
  <si>
    <t>和祥义3</t>
  </si>
  <si>
    <t>和祥义4</t>
  </si>
  <si>
    <t>和祥义5</t>
  </si>
  <si>
    <t>全联会1</t>
    <phoneticPr fontId="1" type="noConversion"/>
  </si>
  <si>
    <t>全联会2</t>
  </si>
  <si>
    <t>全联会3</t>
  </si>
  <si>
    <t>全联会4</t>
  </si>
  <si>
    <t>全联会5</t>
  </si>
  <si>
    <t>返生1</t>
    <phoneticPr fontId="1" type="noConversion"/>
  </si>
  <si>
    <t>返生2</t>
  </si>
  <si>
    <t>返生3</t>
  </si>
  <si>
    <t>返生4</t>
  </si>
  <si>
    <t>返生5</t>
  </si>
  <si>
    <t>角色测试-黑桃</t>
    <phoneticPr fontId="1" type="noConversion"/>
  </si>
  <si>
    <t>FightRoom_1010_02</t>
    <phoneticPr fontId="1" type="noConversion"/>
  </si>
  <si>
    <t>FightRoom_1003_02</t>
    <phoneticPr fontId="1" type="noConversion"/>
  </si>
  <si>
    <t>FightRoom_1007_03</t>
    <phoneticPr fontId="1" type="noConversion"/>
  </si>
  <si>
    <t>{5:[100010301]}</t>
    <phoneticPr fontId="1" type="noConversion"/>
  </si>
  <si>
    <t>{1:1007,2:1006,3:1008,4:1009}</t>
    <phoneticPr fontId="1" type="noConversion"/>
  </si>
  <si>
    <t>FightRoom_1006_01</t>
    <phoneticPr fontId="1" type="noConversion"/>
  </si>
  <si>
    <t>FightRoom_1007_05</t>
    <phoneticPr fontId="1" type="noConversion"/>
  </si>
  <si>
    <t>角色测试-火青</t>
    <phoneticPr fontId="1" type="noConversion"/>
  </si>
  <si>
    <t>角色测试-返生</t>
    <phoneticPr fontId="1" type="noConversion"/>
  </si>
  <si>
    <t>{5:[100010201,100010203]}</t>
    <phoneticPr fontId="1" type="noConversion"/>
  </si>
  <si>
    <t>CustomPos</t>
    <phoneticPr fontId="1" type="noConversion"/>
  </si>
  <si>
    <t>CustomPos2</t>
    <phoneticPr fontId="1" type="noConversion"/>
  </si>
  <si>
    <t>CustomPos3</t>
    <phoneticPr fontId="1" type="noConversion"/>
  </si>
  <si>
    <t>波1自定义站位id</t>
    <phoneticPr fontId="1" type="noConversion"/>
  </si>
  <si>
    <t>波2自定义站位id</t>
    <phoneticPr fontId="1" type="noConversion"/>
  </si>
  <si>
    <t>波3自定义站位id</t>
    <phoneticPr fontId="1" type="noConversion"/>
  </si>
  <si>
    <t>2-1梅花众</t>
    <phoneticPr fontId="1" type="noConversion"/>
  </si>
  <si>
    <t>2-2-1地铁怪</t>
    <phoneticPr fontId="1" type="noConversion"/>
  </si>
  <si>
    <t>2-2-2地铁怪</t>
    <phoneticPr fontId="1" type="noConversion"/>
  </si>
  <si>
    <t>2-3-1全联会</t>
    <phoneticPr fontId="1" type="noConversion"/>
  </si>
  <si>
    <t>2-3-2全联会</t>
    <phoneticPr fontId="1" type="noConversion"/>
  </si>
  <si>
    <t>2-17大胎动</t>
    <phoneticPr fontId="1" type="noConversion"/>
  </si>
  <si>
    <t>{2:1000200301}</t>
    <phoneticPr fontId="1" type="noConversion"/>
  </si>
  <si>
    <t>{2:100020302}</t>
    <phoneticPr fontId="1" type="noConversion"/>
  </si>
  <si>
    <t>{-1:101020105,999:101020103,-999:101020104}</t>
    <phoneticPr fontId="1" type="noConversion"/>
  </si>
  <si>
    <t>{-1:101060103}</t>
    <phoneticPr fontId="1" type="noConversion"/>
  </si>
  <si>
    <t>{-1:101110305,999:101110302,-999:101110303}</t>
    <phoneticPr fontId="1" type="noConversion"/>
  </si>
  <si>
    <t>角色测试-残王宇航员</t>
    <phoneticPr fontId="1" type="noConversion"/>
  </si>
  <si>
    <t>角色测试-茜</t>
    <phoneticPr fontId="1" type="noConversion"/>
  </si>
  <si>
    <t>FightRoom_1009_02</t>
    <phoneticPr fontId="1" type="noConversion"/>
  </si>
  <si>
    <t>角色测试-弥砂</t>
    <phoneticPr fontId="1" type="noConversion"/>
  </si>
  <si>
    <t>int</t>
  </si>
  <si>
    <t>#</t>
  </si>
  <si>
    <t>战斗bgm</t>
    <phoneticPr fontId="1" type="noConversion"/>
  </si>
  <si>
    <t>Bgm</t>
    <phoneticPr fontId="1" type="noConversion"/>
  </si>
  <si>
    <t>0-1衔接关</t>
    <phoneticPr fontId="1" type="noConversion"/>
  </si>
  <si>
    <t>衔接关:1-2地铁怪</t>
    <phoneticPr fontId="1" type="noConversion"/>
  </si>
  <si>
    <t>衔接关:1-16地铁怪</t>
    <phoneticPr fontId="1" type="noConversion"/>
  </si>
  <si>
    <t>角色测试-辅助地铁怪10029+10031</t>
    <phoneticPr fontId="1" type="noConversion"/>
  </si>
  <si>
    <t>角色测试-莲心</t>
    <phoneticPr fontId="1" type="noConversion"/>
  </si>
  <si>
    <t>{9:[8]}</t>
    <phoneticPr fontId="1" type="noConversion"/>
  </si>
  <si>
    <t>角色测试-星期六</t>
    <phoneticPr fontId="1" type="noConversion"/>
  </si>
  <si>
    <t>框外1.1-小鸡队</t>
    <phoneticPr fontId="1" type="noConversion"/>
  </si>
  <si>
    <t>框外1.2-小鸡队</t>
    <phoneticPr fontId="1" type="noConversion"/>
  </si>
  <si>
    <t>框外1.3-繁夏小鸡队</t>
    <phoneticPr fontId="1" type="noConversion"/>
  </si>
  <si>
    <t>框外2.1-pt观画者</t>
    <phoneticPr fontId="1" type="noConversion"/>
  </si>
  <si>
    <t>框外2.2-花椰菜</t>
    <phoneticPr fontId="1" type="noConversion"/>
  </si>
  <si>
    <t>框外2.3-红色块</t>
    <phoneticPr fontId="1" type="noConversion"/>
  </si>
  <si>
    <t>框外2-2-潜行花椰菜</t>
    <phoneticPr fontId="1" type="noConversion"/>
  </si>
  <si>
    <t>框外3.1-3波怪</t>
    <phoneticPr fontId="1" type="noConversion"/>
  </si>
  <si>
    <t>框外3.2-boss-结局1</t>
    <phoneticPr fontId="1" type="noConversion"/>
  </si>
  <si>
    <t>框外3.2-boss-结局2</t>
    <phoneticPr fontId="1" type="noConversion"/>
  </si>
  <si>
    <t>{5:[10013]}</t>
  </si>
  <si>
    <t>{1:60100101}</t>
    <phoneticPr fontId="1" type="noConversion"/>
  </si>
  <si>
    <t>{2:60100201}</t>
    <phoneticPr fontId="1" type="noConversion"/>
  </si>
  <si>
    <t>{2:60100302,-1:60100301,-999:60100304,999:60100303}</t>
    <phoneticPr fontId="1" type="noConversion"/>
  </si>
  <si>
    <t>{-1:60100401}</t>
    <phoneticPr fontId="1" type="noConversion"/>
  </si>
  <si>
    <t>{2:60100502,-1:60100501,-999:60100504,999:60100503}</t>
    <phoneticPr fontId="1" type="noConversion"/>
  </si>
  <si>
    <t>{2:60101802,-1:60101801,-999:60101804,999:60101803}</t>
    <phoneticPr fontId="1" type="noConversion"/>
  </si>
  <si>
    <t>{-1:60101501,999:60101502}</t>
    <phoneticPr fontId="1" type="noConversion"/>
  </si>
  <si>
    <t>{-999:60102005,999:60102004}</t>
    <phoneticPr fontId="1" type="noConversion"/>
  </si>
  <si>
    <t>{-1:60101907,-999:60101906,999:60101905}</t>
    <phoneticPr fontId="1" type="noConversion"/>
  </si>
  <si>
    <t>{-1:60102107,-999:60102106,999:60102105}</t>
    <phoneticPr fontId="1" type="noConversion"/>
  </si>
  <si>
    <t>框外3-2-潜行花椰菜</t>
    <phoneticPr fontId="1" type="noConversion"/>
  </si>
  <si>
    <t>框外3-3-潜行花椰菜</t>
    <phoneticPr fontId="1" type="noConversion"/>
  </si>
  <si>
    <t>框外3-1-支线潜行观画者</t>
    <phoneticPr fontId="1" type="noConversion"/>
  </si>
  <si>
    <t>框外2-1-潜行pt观画者</t>
    <phoneticPr fontId="1" type="noConversion"/>
  </si>
  <si>
    <t>FightRoom_1010_04</t>
    <phoneticPr fontId="1" type="noConversion"/>
  </si>
  <si>
    <t>FightRoom_1010_03</t>
    <phoneticPr fontId="1" type="noConversion"/>
  </si>
  <si>
    <t>FightRoom_1010_06</t>
    <phoneticPr fontId="1" type="noConversion"/>
  </si>
  <si>
    <t>FightRoom_1010_05</t>
    <phoneticPr fontId="1" type="noConversion"/>
  </si>
  <si>
    <t>FightRoom_1010_07</t>
    <phoneticPr fontId="1" type="noConversion"/>
  </si>
  <si>
    <t>角色验收-观画者（女）</t>
  </si>
  <si>
    <t>角色验收-观画者（男）</t>
  </si>
  <si>
    <t>角色验收-精英观画者</t>
  </si>
  <si>
    <t>角色验收-强攻型白雏鹰</t>
  </si>
  <si>
    <t>角色验收-防护型白雏鹰</t>
  </si>
  <si>
    <t>角色验收-“框外风景”</t>
  </si>
  <si>
    <t>角色验收-“热情”（红色块）</t>
  </si>
  <si>
    <t>角色验收-“才能”（蓝色块）</t>
  </si>
  <si>
    <t>角色验收-“灵感”（绿色块）</t>
  </si>
  <si>
    <t>角色验收-和祥义打手</t>
  </si>
  <si>
    <t>角色验收-和祥义喽啰</t>
  </si>
  <si>
    <t>角色验收-和祥义头目</t>
  </si>
  <si>
    <t>角色验收-恶病返生</t>
  </si>
  <si>
    <t>角色验收-癫乱返生</t>
  </si>
  <si>
    <t>角色验收-惧煞返生</t>
  </si>
  <si>
    <t>角色验收-铁心返生</t>
  </si>
  <si>
    <t>角色验收-精英地铁怪</t>
  </si>
  <si>
    <t>角色验收-列车长</t>
  </si>
  <si>
    <t>角色验收-死爆型强攻地铁怪</t>
  </si>
  <si>
    <t>角色验收-接线员</t>
  </si>
  <si>
    <t>角色验收-弱点型强攻地铁怪</t>
  </si>
  <si>
    <t>角色验收-辅助型地铁怪</t>
  </si>
  <si>
    <t>角色验收-治疗型地铁怪</t>
  </si>
  <si>
    <t>角色验收-debuff型突击地铁怪</t>
  </si>
  <si>
    <t>角色验收-收残血型突击地铁怪</t>
  </si>
  <si>
    <t>角色验收-伤害援护</t>
  </si>
  <si>
    <t>角色验收-控制盾</t>
  </si>
  <si>
    <t>角色验收-援护盾</t>
  </si>
  <si>
    <t>角色验收-dot型特攻地铁怪</t>
  </si>
  <si>
    <t>角色验收-颂道者</t>
  </si>
  <si>
    <t>角色验收-debuff型特攻地铁怪</t>
  </si>
  <si>
    <t>角色验收-白扇</t>
  </si>
  <si>
    <t>角色验收-全联会头目</t>
  </si>
  <si>
    <t>角色验收-全联会打手</t>
  </si>
  <si>
    <t>角色验收-全联会理boss</t>
  </si>
  <si>
    <t>角色验收-全联会信boss</t>
  </si>
  <si>
    <t>角色验收-全联会情boss</t>
  </si>
  <si>
    <t>角色验收-大象滑梯</t>
  </si>
  <si>
    <t>角色验收-橙子</t>
  </si>
  <si>
    <t>角色验收-冰箱</t>
  </si>
  <si>
    <t>角色验收-沉礁</t>
    <phoneticPr fontId="1" type="noConversion"/>
  </si>
  <si>
    <t>角色验收-启航</t>
    <phoneticPr fontId="1" type="noConversion"/>
  </si>
  <si>
    <t>角色验收-音希</t>
    <phoneticPr fontId="1" type="noConversion"/>
  </si>
  <si>
    <t>角色验收-文景</t>
    <phoneticPr fontId="1" type="noConversion"/>
  </si>
  <si>
    <t>角色验收-小春</t>
    <phoneticPr fontId="1" type="noConversion"/>
  </si>
  <si>
    <t>角色验收-洞明</t>
    <phoneticPr fontId="1" type="noConversion"/>
  </si>
  <si>
    <t>角色验收-红袍</t>
    <phoneticPr fontId="1" type="noConversion"/>
  </si>
  <si>
    <t>角色验收-龙井</t>
    <phoneticPr fontId="1" type="noConversion"/>
  </si>
  <si>
    <t>2-3茜</t>
    <phoneticPr fontId="1" type="noConversion"/>
  </si>
  <si>
    <t>2-3茜洞明</t>
    <phoneticPr fontId="1" type="noConversion"/>
  </si>
  <si>
    <t>2-5-1地铁怪</t>
    <phoneticPr fontId="1" type="noConversion"/>
  </si>
  <si>
    <t>2-5-2地铁怪</t>
    <phoneticPr fontId="1" type="noConversion"/>
  </si>
  <si>
    <t>2-5梅花众</t>
    <phoneticPr fontId="1" type="noConversion"/>
  </si>
  <si>
    <t>2-6梅花众</t>
    <phoneticPr fontId="1" type="noConversion"/>
  </si>
  <si>
    <t>2-7-1地铁怪</t>
    <phoneticPr fontId="1" type="noConversion"/>
  </si>
  <si>
    <t>2-7-2地铁怪</t>
    <phoneticPr fontId="1" type="noConversion"/>
  </si>
  <si>
    <t>2-8音希</t>
    <phoneticPr fontId="1" type="noConversion"/>
  </si>
  <si>
    <t>2-9音希弥砂</t>
    <phoneticPr fontId="1" type="noConversion"/>
  </si>
  <si>
    <t>2-12-1地铁怪</t>
    <phoneticPr fontId="1" type="noConversion"/>
  </si>
  <si>
    <t>FightRoom_1003_01</t>
    <phoneticPr fontId="1" type="noConversion"/>
  </si>
  <si>
    <t>FightRoom_1011_02</t>
  </si>
  <si>
    <t>FightRoom_1009_01</t>
    <phoneticPr fontId="1" type="noConversion"/>
  </si>
  <si>
    <t>FightRoom_1003_03</t>
    <phoneticPr fontId="1" type="noConversion"/>
  </si>
  <si>
    <t>FightRoom_1008_04</t>
    <phoneticPr fontId="1" type="noConversion"/>
  </si>
  <si>
    <t>{-1:102030101,999:102030102,-999:102030103}</t>
    <phoneticPr fontId="1" type="noConversion"/>
  </si>
  <si>
    <t>{-1:102030201,999:102030202,-999:102030203}</t>
    <phoneticPr fontId="1" type="noConversion"/>
  </si>
  <si>
    <t>{-1:102050101}</t>
    <phoneticPr fontId="1" type="noConversion"/>
  </si>
  <si>
    <t>{-1:102050201}</t>
    <phoneticPr fontId="1" type="noConversion"/>
  </si>
  <si>
    <t>{-1:102060101}</t>
    <phoneticPr fontId="1" type="noConversion"/>
  </si>
  <si>
    <t>{-1:102060201}</t>
    <phoneticPr fontId="1" type="noConversion"/>
  </si>
  <si>
    <t>{-1:102080101,999:102080102,-999:102080103}</t>
    <phoneticPr fontId="1" type="noConversion"/>
  </si>
  <si>
    <t>{-1:102090101,999:102090102,-999:102090103}</t>
    <phoneticPr fontId="1" type="noConversion"/>
  </si>
  <si>
    <t>技能本1-1（强攻防护）</t>
    <phoneticPr fontId="1" type="noConversion"/>
  </si>
  <si>
    <t>技能本2-1（特攻辅助）</t>
    <phoneticPr fontId="1" type="noConversion"/>
  </si>
  <si>
    <t>技能本3-1（突击）</t>
    <phoneticPr fontId="1" type="noConversion"/>
  </si>
  <si>
    <t>突破本1-1（理）</t>
    <phoneticPr fontId="1" type="noConversion"/>
  </si>
  <si>
    <t>突破本2-1（信）</t>
    <phoneticPr fontId="1" type="noConversion"/>
  </si>
  <si>
    <t>突破本3-1（情）</t>
    <phoneticPr fontId="1" type="noConversion"/>
  </si>
  <si>
    <t>突破本4-1（正奇）</t>
    <phoneticPr fontId="1" type="noConversion"/>
  </si>
  <si>
    <t>{999:5300216}</t>
    <phoneticPr fontId="1" type="noConversion"/>
  </si>
  <si>
    <t>橙1</t>
    <phoneticPr fontId="1" type="noConversion"/>
  </si>
  <si>
    <t>橙2</t>
    <phoneticPr fontId="1" type="noConversion"/>
  </si>
  <si>
    <t>橙3</t>
  </si>
  <si>
    <t>橙4</t>
  </si>
  <si>
    <t>橙5</t>
  </si>
  <si>
    <t>FightRoom_1007_06</t>
    <phoneticPr fontId="1" type="noConversion"/>
  </si>
  <si>
    <t>录屏战斗-地铁怪</t>
    <phoneticPr fontId="1" type="noConversion"/>
  </si>
  <si>
    <t>FightRoom_1007_09</t>
    <phoneticPr fontId="1" type="noConversion"/>
  </si>
  <si>
    <t>FightRoom_1012_02</t>
    <phoneticPr fontId="1" type="noConversion"/>
  </si>
  <si>
    <t>1-14黑桃+小返生</t>
    <phoneticPr fontId="1" type="noConversion"/>
  </si>
  <si>
    <t>1-14黑桃+大返生</t>
    <phoneticPr fontId="1" type="noConversion"/>
  </si>
  <si>
    <t>1-14黑桃</t>
    <phoneticPr fontId="1" type="noConversion"/>
  </si>
  <si>
    <t>1-12大返生</t>
    <phoneticPr fontId="1" type="noConversion"/>
  </si>
  <si>
    <t>1-11和祥义混混第一场</t>
    <phoneticPr fontId="1" type="noConversion"/>
  </si>
  <si>
    <t>1-11和祥义头目第二场</t>
    <phoneticPr fontId="1" type="noConversion"/>
  </si>
  <si>
    <t>1-11红心第三场</t>
    <phoneticPr fontId="1" type="noConversion"/>
  </si>
  <si>
    <t>场景测试-永迎冰室一楼</t>
    <phoneticPr fontId="1" type="noConversion"/>
  </si>
  <si>
    <t>场景测试-永迎冰室二楼</t>
    <phoneticPr fontId="1" type="noConversion"/>
  </si>
  <si>
    <t>FightRoom_1007_10</t>
    <phoneticPr fontId="1" type="noConversion"/>
  </si>
  <si>
    <t>FightRoom_1007_11</t>
    <phoneticPr fontId="1" type="noConversion"/>
  </si>
  <si>
    <t>FightRoom_1006_01</t>
  </si>
  <si>
    <t> 场景测试-雨溏大道（通常） </t>
    <phoneticPr fontId="1" type="noConversion"/>
  </si>
  <si>
    <t>场景测试-雨溏大道（战损） </t>
    <phoneticPr fontId="1" type="noConversion"/>
  </si>
  <si>
    <t> 场景测试-泉莲工地（反生）</t>
    <phoneticPr fontId="1" type="noConversion"/>
  </si>
  <si>
    <t>阵位测试-黑桃3返生</t>
    <phoneticPr fontId="1" type="noConversion"/>
  </si>
  <si>
    <t>阵位测试-黑桃2大返生</t>
    <phoneticPr fontId="1" type="noConversion"/>
  </si>
  <si>
    <t>角色验收-黑桃1-14专用</t>
    <phoneticPr fontId="1" type="noConversion"/>
  </si>
  <si>
    <t>FightRoom_1007_05</t>
    <phoneticPr fontId="1" type="noConversion"/>
  </si>
  <si>
    <t>1-11大返生第四场删除</t>
    <phoneticPr fontId="1" type="noConversion"/>
  </si>
  <si>
    <t>健身达人1-方块</t>
    <phoneticPr fontId="1" type="noConversion"/>
  </si>
  <si>
    <t>健身达人2-方块</t>
  </si>
  <si>
    <t>健身达人3-方块</t>
  </si>
  <si>
    <t>健身达人4-方块</t>
  </si>
  <si>
    <t>健身达人5-方块</t>
  </si>
  <si>
    <t>少年与男人1-黑桃方块</t>
    <phoneticPr fontId="1" type="noConversion"/>
  </si>
  <si>
    <t>少年与男人2-黑桃方块</t>
  </si>
  <si>
    <t>少年与男人3-黑桃方块</t>
  </si>
  <si>
    <t>少年与男人4-黑桃方块</t>
  </si>
  <si>
    <t>少年与男人5-黑桃方块</t>
  </si>
  <si>
    <t>常识缺陷1-弥砂音希</t>
    <phoneticPr fontId="1" type="noConversion"/>
  </si>
  <si>
    <t>常识缺陷2-弥砂音希</t>
  </si>
  <si>
    <t>常识缺陷3-弥砂音希</t>
  </si>
  <si>
    <t>常识缺陷4-弥砂音希</t>
  </si>
  <si>
    <t>常识缺陷5-弥砂音希</t>
  </si>
  <si>
    <t>天雷无妄1-黑桃</t>
    <phoneticPr fontId="1" type="noConversion"/>
  </si>
  <si>
    <t>天雷无妄2-黑桃</t>
  </si>
  <si>
    <t>天雷无妄3-黑桃</t>
  </si>
  <si>
    <t>天雷无妄4-黑桃</t>
  </si>
  <si>
    <t>天雷无妄5-黑桃</t>
  </si>
  <si>
    <t>个人硬盘1-星凉</t>
    <phoneticPr fontId="1" type="noConversion"/>
  </si>
  <si>
    <t>个人硬盘2-星凉</t>
  </si>
  <si>
    <t>个人硬盘3-星凉</t>
  </si>
  <si>
    <t>个人硬盘4-星凉</t>
  </si>
  <si>
    <t>个人硬盘5-星凉</t>
  </si>
  <si>
    <t>猫还是狗1-龙井玉露</t>
    <phoneticPr fontId="1" type="noConversion"/>
  </si>
  <si>
    <t>猫还是狗2-龙井玉露</t>
  </si>
  <si>
    <t>猫还是狗3-龙井玉露</t>
  </si>
  <si>
    <t>猫还是狗4-龙井玉露</t>
  </si>
  <si>
    <t>猫还是狗5-龙井玉露</t>
  </si>
  <si>
    <t>发型售后1-红袍</t>
    <phoneticPr fontId="1" type="noConversion"/>
  </si>
  <si>
    <t>发型售后2-红袍</t>
  </si>
  <si>
    <t>发型售后3-红袍</t>
  </si>
  <si>
    <t>发型售后4-红袍</t>
  </si>
  <si>
    <t>发型售后5-红袍</t>
  </si>
  <si>
    <t>潜在安保危机1-洞明</t>
    <phoneticPr fontId="1" type="noConversion"/>
  </si>
  <si>
    <t>潜在安保危机2-洞明</t>
  </si>
  <si>
    <t>潜在安保危机3-洞明</t>
  </si>
  <si>
    <t>潜在安保危机4-洞明</t>
  </si>
  <si>
    <t>潜在安保危机5-洞明</t>
  </si>
  <si>
    <t>困难工作1-红心和祥义</t>
    <phoneticPr fontId="1" type="noConversion"/>
  </si>
  <si>
    <t>困难工作2-红心和祥义</t>
  </si>
  <si>
    <t>困难工作3-红心和祥义</t>
  </si>
  <si>
    <t>困难工作4-红心和祥义</t>
  </si>
  <si>
    <t>困难工作5-红心和祥义</t>
  </si>
  <si>
    <t>新招式特训1-火青红袍</t>
    <phoneticPr fontId="1" type="noConversion"/>
  </si>
  <si>
    <t>新招式特训2-火青红袍</t>
  </si>
  <si>
    <t>新招式特训3-火青红袍</t>
  </si>
  <si>
    <t>新招式特训4-火青红袍</t>
  </si>
  <si>
    <t>新招式特训5-火青红袍</t>
  </si>
  <si>
    <t>秘密线人1-绿雪莲心</t>
    <phoneticPr fontId="1" type="noConversion"/>
  </si>
  <si>
    <t>秘密线人2-绿雪莲心</t>
  </si>
  <si>
    <t>秘密线人3-绿雪莲心</t>
  </si>
  <si>
    <t>秘密线人4-绿雪莲心</t>
  </si>
  <si>
    <t>秘密线人5-绿雪莲心</t>
  </si>
  <si>
    <t>FightRoom_1003_02</t>
    <phoneticPr fontId="1" type="noConversion"/>
  </si>
  <si>
    <t>FightRoom_1008_01</t>
    <phoneticPr fontId="1" type="noConversion"/>
  </si>
  <si>
    <t>{-1:101060205,999:101060203,-999:101060204}</t>
    <phoneticPr fontId="1" type="noConversion"/>
  </si>
  <si>
    <t>{-1:101090115,999:101090116,-999:101090117}</t>
    <phoneticPr fontId="1" type="noConversion"/>
  </si>
  <si>
    <t>{-1:101090204,999:101090207,-999:101090208}</t>
    <phoneticPr fontId="1" type="noConversion"/>
  </si>
  <si>
    <t>{2:101090301,-1:101090305,999:101090306,-999:101090307}</t>
    <phoneticPr fontId="1" type="noConversion"/>
  </si>
  <si>
    <t>{-1:101140105,999:101140106,-999:101140107,2:101140109}</t>
    <phoneticPr fontId="1" type="noConversion"/>
  </si>
  <si>
    <t>{-1:101140205,999:101140208,-999:101140207}</t>
    <phoneticPr fontId="1" type="noConversion"/>
  </si>
  <si>
    <t>{-1:101140315,999:101140316,-999:101140317}</t>
    <phoneticPr fontId="1" type="noConversion"/>
  </si>
  <si>
    <t>衔接关:1-9和祥义</t>
    <phoneticPr fontId="1" type="noConversion"/>
  </si>
  <si>
    <t>衔接关:1-7地铁怪</t>
    <phoneticPr fontId="1" type="noConversion"/>
  </si>
  <si>
    <t>敌方死亡数量</t>
  </si>
  <si>
    <t>{6:[3]}</t>
  </si>
  <si>
    <t>{6:[2]}</t>
    <phoneticPr fontId="1" type="noConversion"/>
  </si>
  <si>
    <t>FightRoom_1009_02</t>
    <phoneticPr fontId="1" type="noConversion"/>
  </si>
  <si>
    <t>string</t>
  </si>
  <si>
    <t>角色验收-麻雀</t>
    <phoneticPr fontId="1" type="noConversion"/>
  </si>
  <si>
    <t>场景测试-和祥义据点</t>
  </si>
  <si>
    <t>FightRoom_1009_01</t>
  </si>
  <si>
    <t>场景测试-不明房间</t>
  </si>
  <si>
    <t>FightRoom_1009_02</t>
  </si>
  <si>
    <t>血条测试-单血条</t>
    <phoneticPr fontId="1" type="noConversion"/>
  </si>
  <si>
    <t>血条测试-双血条</t>
    <phoneticPr fontId="1" type="noConversion"/>
  </si>
  <si>
    <t>2-10地铁怪</t>
    <phoneticPr fontId="1" type="noConversion"/>
  </si>
  <si>
    <t>2-10精英地铁怪</t>
    <phoneticPr fontId="1" type="noConversion"/>
  </si>
  <si>
    <t>2-12-2地铁怪</t>
  </si>
  <si>
    <t>2-13-1全联会</t>
    <phoneticPr fontId="1" type="noConversion"/>
  </si>
  <si>
    <t>2-13-2全联会</t>
  </si>
  <si>
    <t>2-13启航</t>
    <phoneticPr fontId="1" type="noConversion"/>
  </si>
  <si>
    <t>2-13启航沉礁</t>
    <phoneticPr fontId="1" type="noConversion"/>
  </si>
  <si>
    <t>2-15-1和祥义</t>
    <phoneticPr fontId="1" type="noConversion"/>
  </si>
  <si>
    <t>2-15-2和祥义</t>
  </si>
  <si>
    <t>2-16小胎动x2</t>
    <phoneticPr fontId="1" type="noConversion"/>
  </si>
  <si>
    <t>2-16小胎动x4</t>
    <phoneticPr fontId="1" type="noConversion"/>
  </si>
  <si>
    <t>2-17-1地铁怪</t>
    <phoneticPr fontId="1" type="noConversion"/>
  </si>
  <si>
    <t>2-17小胎动x3</t>
    <phoneticPr fontId="1" type="noConversion"/>
  </si>
  <si>
    <t>2-17大胎动x2</t>
    <phoneticPr fontId="1" type="noConversion"/>
  </si>
  <si>
    <t>2-18-1小胎动</t>
    <phoneticPr fontId="1" type="noConversion"/>
  </si>
  <si>
    <t>2-19小胎动</t>
    <phoneticPr fontId="1" type="noConversion"/>
  </si>
  <si>
    <t>2-19大胎动</t>
    <phoneticPr fontId="1" type="noConversion"/>
  </si>
  <si>
    <t>2-19胎动</t>
    <phoneticPr fontId="1" type="noConversion"/>
  </si>
  <si>
    <t>角色测试-小胎动</t>
    <phoneticPr fontId="1" type="noConversion"/>
  </si>
  <si>
    <t>角色测试-大胎动</t>
    <phoneticPr fontId="1" type="noConversion"/>
  </si>
  <si>
    <t>角色测试-胎动</t>
    <phoneticPr fontId="1" type="noConversion"/>
  </si>
  <si>
    <t>角色测试-幻影小兵</t>
    <phoneticPr fontId="1" type="noConversion"/>
  </si>
  <si>
    <t>角色测试-幻影头目</t>
    <phoneticPr fontId="1" type="noConversion"/>
  </si>
  <si>
    <t>录屏战斗-残王宇航员</t>
  </si>
  <si>
    <t>FightRoom_1005_05</t>
  </si>
  <si>
    <t>{2:1006,3:1008}</t>
    <phoneticPr fontId="1" type="noConversion"/>
  </si>
  <si>
    <t>{1:1007,2:1006,3:1008,4:1009,-1:1026}</t>
    <phoneticPr fontId="1" type="noConversion"/>
  </si>
  <si>
    <t>深夜大排档1</t>
    <phoneticPr fontId="1" type="noConversion"/>
  </si>
  <si>
    <t>深夜大排档2</t>
    <phoneticPr fontId="1" type="noConversion"/>
  </si>
  <si>
    <t>深夜大排档3</t>
  </si>
  <si>
    <t>房产中介</t>
    <phoneticPr fontId="1" type="noConversion"/>
  </si>
  <si>
    <t>FightRoom_1003_05</t>
    <phoneticPr fontId="1" type="noConversion"/>
  </si>
  <si>
    <t>FightRoom_1024_05</t>
    <phoneticPr fontId="1" type="noConversion"/>
  </si>
  <si>
    <t>角色测试-春迟</t>
    <phoneticPr fontId="1" type="noConversion"/>
  </si>
  <si>
    <t>角色测试-蘑菇人1号</t>
    <phoneticPr fontId="1" type="noConversion"/>
  </si>
  <si>
    <t>角色测试-蘑菇人2号</t>
    <phoneticPr fontId="1" type="noConversion"/>
  </si>
  <si>
    <t>角色测试-蘑菇人3号</t>
    <phoneticPr fontId="1" type="noConversion"/>
  </si>
  <si>
    <t>角色测试-蘑菇人4号</t>
    <phoneticPr fontId="1" type="noConversion"/>
  </si>
  <si>
    <t>角色测试-蘑菇人5号</t>
    <phoneticPr fontId="1" type="noConversion"/>
  </si>
  <si>
    <t>角色测试-甘霖</t>
    <phoneticPr fontId="1" type="noConversion"/>
  </si>
  <si>
    <t>角色测试-净天</t>
    <phoneticPr fontId="1" type="noConversion"/>
  </si>
  <si>
    <t>角色测试-银峰</t>
    <phoneticPr fontId="1" type="noConversion"/>
  </si>
  <si>
    <t>L|N</t>
    <phoneticPr fontId="1" type="noConversion"/>
  </si>
  <si>
    <t>I|N</t>
    <phoneticPr fontId="1" type="noConversion"/>
  </si>
  <si>
    <t>ScEff</t>
    <phoneticPr fontId="1" type="noConversion"/>
  </si>
  <si>
    <t>ScEffR</t>
    <phoneticPr fontId="1" type="noConversion"/>
  </si>
  <si>
    <t xml:space="preserve">场地效果 </t>
    <phoneticPr fontId="1" type="noConversion"/>
  </si>
  <si>
    <t>场地效果规则</t>
    <phoneticPr fontId="1" type="noConversion"/>
  </si>
  <si>
    <t>{999:200220103,-999:200220104,-1:200220101}</t>
    <phoneticPr fontId="1" type="noConversion"/>
  </si>
  <si>
    <t>{999:200430102,-999:200430103,-1:200430101}</t>
    <phoneticPr fontId="1" type="noConversion"/>
  </si>
  <si>
    <t>角色验收-叉烧</t>
    <phoneticPr fontId="1" type="noConversion"/>
  </si>
  <si>
    <t>角色验收-蕾</t>
    <phoneticPr fontId="1" type="noConversion"/>
  </si>
  <si>
    <t>{-1:101110100,999:101110103,-999:101110104}</t>
    <phoneticPr fontId="1" type="noConversion"/>
  </si>
  <si>
    <t>衔接关:1-14返生和祥义</t>
    <phoneticPr fontId="1" type="noConversion"/>
  </si>
  <si>
    <t>角色验收-英格丽特</t>
    <phoneticPr fontId="1" type="noConversion"/>
  </si>
  <si>
    <t>角色验收-白槿</t>
    <phoneticPr fontId="1" type="noConversion"/>
  </si>
  <si>
    <t>角色验收-骐骥</t>
    <phoneticPr fontId="1" type="noConversion"/>
  </si>
  <si>
    <t>角色验收-尼莫</t>
    <phoneticPr fontId="1" type="noConversion"/>
  </si>
  <si>
    <t>SceneEffect</t>
    <phoneticPr fontId="1" type="noConversion"/>
  </si>
  <si>
    <t>int[]</t>
    <phoneticPr fontId="1" type="noConversion"/>
  </si>
  <si>
    <t>SceneEffectRule</t>
    <phoneticPr fontId="1" type="noConversion"/>
  </si>
  <si>
    <t>int</t>
    <phoneticPr fontId="1" type="noConversion"/>
  </si>
  <si>
    <t>FightRoom_1008_06</t>
    <phoneticPr fontId="1" type="noConversion"/>
  </si>
  <si>
    <t>被击时如果没被克制，受到伤害减伤80%；每隔一回合生效一次。</t>
    <phoneticPr fontId="1" type="noConversion"/>
  </si>
  <si>
    <t>系别强化</t>
    <phoneticPr fontId="1" type="noConversion"/>
  </si>
  <si>
    <t>我方全部</t>
  </si>
  <si>
    <t>[[2002101,1]]</t>
    <phoneticPr fontId="1" type="noConversion"/>
  </si>
  <si>
    <t>效果描述</t>
    <phoneticPr fontId="1" type="noConversion"/>
  </si>
  <si>
    <t>Buff图标</t>
    <phoneticPr fontId="1" type="noConversion"/>
  </si>
  <si>
    <t>生效范围</t>
    <phoneticPr fontId="1" type="noConversion"/>
  </si>
  <si>
    <t>#生效范围</t>
    <phoneticPr fontId="1" type="noConversion"/>
  </si>
  <si>
    <t>Buff类型</t>
    <phoneticPr fontId="1" type="noConversion"/>
  </si>
  <si>
    <t>buff名称</t>
    <phoneticPr fontId="12" type="noConversion"/>
  </si>
  <si>
    <t>Buffs</t>
    <phoneticPr fontId="12" type="noConversion"/>
  </si>
  <si>
    <t>#</t>
    <phoneticPr fontId="12" type="noConversion"/>
  </si>
  <si>
    <t>string</t>
    <phoneticPr fontId="12" type="noConversion"/>
  </si>
  <si>
    <t>int</t>
    <phoneticPr fontId="12" type="noConversion"/>
  </si>
  <si>
    <t>int[][]</t>
    <phoneticPr fontId="12" type="noConversion"/>
  </si>
  <si>
    <t>Desc</t>
    <phoneticPr fontId="12" type="noConversion"/>
  </si>
  <si>
    <t>Icon</t>
    <phoneticPr fontId="1" type="noConversion"/>
  </si>
  <si>
    <t>Range</t>
    <phoneticPr fontId="12" type="noConversion"/>
  </si>
  <si>
    <t>Property</t>
    <phoneticPr fontId="1" type="noConversion"/>
  </si>
  <si>
    <t>Title</t>
    <phoneticPr fontId="1" type="noConversion"/>
  </si>
  <si>
    <t>[[2002101,2]]</t>
    <phoneticPr fontId="1" type="noConversion"/>
  </si>
  <si>
    <t>示范</t>
    <phoneticPr fontId="1" type="noConversion"/>
  </si>
  <si>
    <t>敌方全部</t>
    <phoneticPr fontId="1" type="noConversion"/>
  </si>
  <si>
    <t>大排档</t>
    <phoneticPr fontId="1" type="noConversion"/>
  </si>
  <si>
    <t>[0,2]</t>
    <phoneticPr fontId="1" type="noConversion"/>
  </si>
  <si>
    <t>女孩与她的狗</t>
    <phoneticPr fontId="1" type="noConversion"/>
  </si>
  <si>
    <t>{999:200330102,-999:200330103,-1:200330101}</t>
    <phoneticPr fontId="1" type="noConversion"/>
  </si>
  <si>
    <t>{999:200210103,-999:200210104,-1:200210101,2:200210102}</t>
    <phoneticPr fontId="1" type="noConversion"/>
  </si>
  <si>
    <t>{5:[2003301,2003303]}</t>
    <phoneticPr fontId="1" type="noConversion"/>
  </si>
  <si>
    <t>(某个id死一次就算完成）</t>
    <phoneticPr fontId="1" type="noConversion"/>
  </si>
  <si>
    <t>{999:200230103,-999:200230104,-1:200230101,2:200230102}</t>
    <phoneticPr fontId="1" type="noConversion"/>
  </si>
  <si>
    <t>[[2002102,2],[2002101,2]]</t>
    <phoneticPr fontId="1" type="noConversion"/>
  </si>
  <si>
    <t>[3]</t>
    <phoneticPr fontId="1" type="noConversion"/>
  </si>
  <si>
    <t>场景验收-废弃收管站点</t>
  </si>
  <si>
    <t>FightRoom_1024_05</t>
  </si>
  <si>
    <t xml:space="preserve">场景验收-无名巷大排档 </t>
  </si>
  <si>
    <t>FightRoom_1003_05</t>
  </si>
  <si>
    <t>机制验收-检测条件4+剩余存活目标</t>
  </si>
  <si>
    <t>来自记忆深处的影子愈加虚幻，就愈加坚固，每隔一回合，幻影受到伤害时，若未触发克制效果，幻影减少自身80%受到的伤害</t>
    <phoneticPr fontId="1" type="noConversion"/>
  </si>
  <si>
    <t>来自记忆深处的影子变化莫测，幻影受到伤害时，若未触发克制效果，幻影减少自身80%受到的伤害。每回合，幻影的系别改变一次。</t>
    <phoneticPr fontId="1" type="noConversion"/>
  </si>
  <si>
    <t>机制验收-场地特效-开场激活一个</t>
  </si>
  <si>
    <t>[100001,100002,100003,100004,100005,100006,100007,100008,100009,100010,100011,100012]</t>
  </si>
  <si>
    <t/>
  </si>
  <si>
    <t>FightRoom_1001_01</t>
  </si>
  <si>
    <t>机制验收-场地特效-随机一个</t>
  </si>
  <si>
    <t>[0,100001,100002,100003,100004,100005,100006,100007,100008,100009,100010,100011,100012]</t>
  </si>
  <si>
    <t>机制验收-场地特效-顺序轮播</t>
  </si>
  <si>
    <t>[[5900,3]]</t>
  </si>
  <si>
    <t>测试受疗降低</t>
  </si>
  <si>
    <t>全场角色</t>
  </si>
  <si>
    <t>测试受疗降低100%</t>
  </si>
  <si>
    <t>测试</t>
  </si>
  <si>
    <t>[[5100,2]]</t>
  </si>
  <si>
    <t>测试攻击降低</t>
  </si>
  <si>
    <t>敌方全部</t>
  </si>
  <si>
    <t>测试攻击降低100%</t>
  </si>
  <si>
    <t>[[5200,2]]</t>
  </si>
  <si>
    <t>测试物防降低</t>
  </si>
  <si>
    <t>测试物防降低100%</t>
  </si>
  <si>
    <t>[[5300,2]]</t>
  </si>
  <si>
    <t>测试法防降低</t>
  </si>
  <si>
    <t>测试法防降低100%</t>
  </si>
  <si>
    <t>[[5700,2]]</t>
  </si>
  <si>
    <t>测试抵抗减低</t>
  </si>
  <si>
    <t>测试抵抗减低100%</t>
  </si>
  <si>
    <t>[[5600,2]]</t>
  </si>
  <si>
    <t>测试命中降低</t>
  </si>
  <si>
    <t>测试命中降低100%</t>
  </si>
  <si>
    <t>[[1900,3]]</t>
  </si>
  <si>
    <t>测试受疗增加</t>
  </si>
  <si>
    <t>测试受疗增加100%</t>
  </si>
  <si>
    <t>[[1100,1]]</t>
  </si>
  <si>
    <t>测试攻击增加</t>
  </si>
  <si>
    <t>测试攻击增加100%</t>
  </si>
  <si>
    <t>[[1200,1]]</t>
  </si>
  <si>
    <t>测试物防增加</t>
  </si>
  <si>
    <t>测试物防增加100%</t>
  </si>
  <si>
    <t>[[1300,1]]</t>
  </si>
  <si>
    <t>测试法防增加</t>
  </si>
  <si>
    <t>测试法防增加100%</t>
  </si>
  <si>
    <t>[[1700,1]]</t>
  </si>
  <si>
    <t>[[1600,1]]</t>
  </si>
  <si>
    <t>测试命中增加</t>
  </si>
  <si>
    <t>测试命中增加100%</t>
  </si>
  <si>
    <t>机制验收-场地特效-全部激活</t>
  </si>
  <si>
    <t>{-1:102100101,999:102100102,-999:102100103}</t>
    <phoneticPr fontId="1" type="noConversion"/>
  </si>
  <si>
    <t>{-1:102130101,999:102130102,-999:102130103}</t>
    <phoneticPr fontId="1" type="noConversion"/>
  </si>
  <si>
    <t>{-1:102130201,999:102130202,-999:102130203}</t>
    <phoneticPr fontId="1" type="noConversion"/>
  </si>
  <si>
    <t>{-1:102160101}</t>
    <phoneticPr fontId="1" type="noConversion"/>
  </si>
  <si>
    <t>{-1:102160201}</t>
    <phoneticPr fontId="1" type="noConversion"/>
  </si>
  <si>
    <t>{-1:102170201,2:102170208,999:102170202,-999:102170203}</t>
    <phoneticPr fontId="1" type="noConversion"/>
  </si>
  <si>
    <t>{-1:102170301,999:102170302,-999:102170303}</t>
    <phoneticPr fontId="1" type="noConversion"/>
  </si>
  <si>
    <t>{-1:102190301,999:102190302,-999:102190303}</t>
    <phoneticPr fontId="1" type="noConversion"/>
  </si>
  <si>
    <t>Fightroom_1021_02</t>
  </si>
  <si>
    <t>FightRoom_1021_03</t>
  </si>
  <si>
    <t>FightRoom_1021_04</t>
    <phoneticPr fontId="1" type="noConversion"/>
  </si>
  <si>
    <t>Fightroom_1008_06</t>
  </si>
  <si>
    <t>相关策划</t>
    <phoneticPr fontId="1" type="noConversion"/>
  </si>
  <si>
    <t>（排名有先后，有问题先找前面的）</t>
    <phoneticPr fontId="1" type="noConversion"/>
  </si>
  <si>
    <t>唐瓜</t>
    <phoneticPr fontId="1" type="noConversion"/>
  </si>
  <si>
    <t>配置说明</t>
    <phoneticPr fontId="1" type="noConversion"/>
  </si>
  <si>
    <t>看批注配置</t>
    <phoneticPr fontId="1" type="noConversion"/>
  </si>
  <si>
    <t>战斗关卡表|CS|battleStageData</t>
    <phoneticPr fontId="1" type="noConversion"/>
  </si>
  <si>
    <t>场地效果表|CS|BattleSceneEffect</t>
    <phoneticPr fontId="1" type="noConversion"/>
  </si>
  <si>
    <t>战斗开场mp4</t>
    <phoneticPr fontId="1" type="noConversion"/>
  </si>
  <si>
    <t>buffid组</t>
    <phoneticPr fontId="1" type="noConversion"/>
  </si>
  <si>
    <t>坚固幻影</t>
    <phoneticPr fontId="1" type="noConversion"/>
  </si>
  <si>
    <t>流变幻影</t>
    <phoneticPr fontId="1" type="noConversion"/>
  </si>
  <si>
    <t>uploadCheck</t>
  </si>
  <si>
    <t>int</t>
    <phoneticPr fontId="1" type="noConversion"/>
  </si>
  <si>
    <t>I|N</t>
  </si>
  <si>
    <t>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</si>
</sst>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6"/>
      <name val="等线"/>
      <family val="3"/>
      <charset val="128"/>
      <scheme val="minor"/>
    </font>
    <font>
      <sz val="11"/>
      <color indexed="8"/>
      <name val="宋体"/>
      <family val="3"/>
      <charset val="134"/>
    </font>
    <font>
      <sz val="11"/>
      <color theme="1" tint="0.499984740745262"/>
      <name val="等线"/>
      <family val="2"/>
      <scheme val="minor"/>
    </font>
    <font>
      <sz val="11"/>
      <color theme="1" tint="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CD3D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6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9" borderId="18" xfId="0" applyFill="1" applyBorder="1" applyAlignment="1">
      <alignment vertical="center" wrapText="1"/>
    </xf>
    <xf numFmtId="0" fontId="10" fillId="9" borderId="19" xfId="0" applyFont="1" applyFill="1" applyBorder="1" applyAlignment="1">
      <alignment horizontal="left" vertical="center"/>
    </xf>
    <xf numFmtId="0" fontId="0" fillId="9" borderId="1" xfId="0" applyFill="1" applyBorder="1"/>
    <xf numFmtId="0" fontId="2" fillId="11" borderId="1" xfId="0" applyFont="1" applyFill="1" applyBorder="1" applyAlignment="1">
      <alignment vertic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4" xfId="0" applyFill="1" applyBorder="1" applyAlignment="1">
      <alignment horizontal="center"/>
    </xf>
    <xf numFmtId="0" fontId="0" fillId="10" borderId="0" xfId="0" applyFill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0" fillId="13" borderId="3" xfId="0" applyFill="1" applyBorder="1" applyAlignment="1">
      <alignment horizontal="center"/>
    </xf>
    <xf numFmtId="0" fontId="0" fillId="6" borderId="18" xfId="0" applyFill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/>
    </xf>
    <xf numFmtId="49" fontId="0" fillId="0" borderId="0" xfId="0" applyNumberFormat="1"/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2" fillId="0" borderId="0" xfId="0" applyFont="1"/>
    <xf numFmtId="0" fontId="2" fillId="0" borderId="3" xfId="0" applyFont="1" applyBorder="1" applyAlignment="1">
      <alignment vertical="center"/>
    </xf>
    <xf numFmtId="0" fontId="10" fillId="0" borderId="1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0" xfId="0" applyFont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14" borderId="0" xfId="0" applyFont="1" applyFill="1"/>
    <xf numFmtId="0" fontId="13" fillId="0" borderId="0" xfId="0" applyFont="1"/>
    <xf numFmtId="0" fontId="2" fillId="5" borderId="0" xfId="0" applyFont="1" applyFill="1"/>
    <xf numFmtId="0" fontId="2" fillId="8" borderId="1" xfId="0" applyFont="1" applyFill="1" applyBorder="1" applyAlignment="1">
      <alignment vertical="center"/>
    </xf>
    <xf numFmtId="0" fontId="0" fillId="8" borderId="1" xfId="0" applyFill="1" applyBorder="1"/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2" fillId="6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4A7E4AF5-C65D-41CB-8E8D-BBE72F043F35}"/>
  </cellStyles>
  <dxfs count="4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104774</xdr:colOff>
      <xdr:row>0</xdr:row>
      <xdr:rowOff>0</xdr:rowOff>
    </xdr:from>
    <xdr:to>
      <xdr:col>15</xdr:col>
      <xdr:colOff>381000</xdr:colOff>
      <xdr:row>6</xdr:row>
      <xdr:rowOff>36703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F7573CC-ED2B-4C91-B9FB-1204D6CDB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199" y="0"/>
          <a:ext cx="1838326" cy="1122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323850</xdr:colOff>
      <xdr:row>0</xdr:row>
      <xdr:rowOff>19050</xdr:rowOff>
    </xdr:from>
    <xdr:to>
      <xdr:col>25</xdr:col>
      <xdr:colOff>523875</xdr:colOff>
      <xdr:row>17</xdr:row>
      <xdr:rowOff>43113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7E0FFE-3B2C-4F84-91FA-6F8D46E9C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20950" y="19050"/>
          <a:ext cx="4314825" cy="3100638"/>
        </a:xfrm>
        <a:prstGeom prst="rect">
          <a:avLst/>
        </a:prstGeom>
      </xdr:spPr>
    </xdr:pic>
    <xdr:clientData/>
  </xdr:twoCellAnchor>
  <xdr:oneCellAnchor>
    <xdr:from>
      <xdr:col>6</xdr:col>
      <xdr:colOff>38100</xdr:colOff>
      <xdr:row>1</xdr:row>
      <xdr:rowOff>38100</xdr:rowOff>
    </xdr:from>
    <xdr:ext cx="2285714" cy="371429"/>
    <xdr:pic>
      <xdr:nvPicPr>
        <xdr:cNvPr id="3" name="图片 2">
          <a:extLst>
            <a:ext uri="{FF2B5EF4-FFF2-40B4-BE49-F238E27FC236}">
              <a16:creationId xmlns:a16="http://schemas.microsoft.com/office/drawing/2014/main" id="{1A694395-2F8B-4286-BEBA-04504035C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219075"/>
          <a:ext cx="2285714" cy="371429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37</xdr:row>
      <xdr:rowOff>133350</xdr:rowOff>
    </xdr:from>
    <xdr:to>
      <xdr:col>2</xdr:col>
      <xdr:colOff>399842</xdr:colOff>
      <xdr:row>41</xdr:row>
      <xdr:rowOff>104688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5587476-A88A-E906-0891-0BAE5F11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6848475"/>
          <a:ext cx="1666667" cy="695238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666750</xdr:colOff>
      <xdr:row>19</xdr:row>
      <xdr:rowOff>133350</xdr:rowOff>
    </xdr:from>
    <xdr:to>
      <xdr:col>23</xdr:col>
      <xdr:colOff>104417</xdr:colOff>
      <xdr:row>36</xdr:row>
      <xdr:rowOff>171058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1B07C06-C8AD-CE44-46F7-7BEFEBC58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92350" y="3571875"/>
          <a:ext cx="2866667" cy="3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</xdr:row>
      <xdr:rowOff>0</xdr:rowOff>
    </xdr:from>
    <xdr:to>
      <xdr:col>6</xdr:col>
      <xdr:colOff>580627</xdr:colOff>
      <xdr:row>28</xdr:row>
      <xdr:rowOff>66644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C0C0DE9-40F5-5DCE-A67A-E77FE1BAB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0325" y="4905375"/>
          <a:ext cx="3180952" cy="2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j42_config\pj42-product\&#12304;&#25112;&#26007;&#12305;&#25216;&#3302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42Config/pj42-product/&#12304;&#25112;&#26007;&#12305;&#24618;&#29289;&#38453;&#23481;&#34920;_REMOTE_6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记录"/>
      <sheetName val="注意事项"/>
      <sheetName val="技能表|CS|SkillData"/>
      <sheetName val="触发器表|CS|TriggerData"/>
      <sheetName val="修正器表|CS|ModifierData"/>
      <sheetName val="buff表|CS|BuffData"/>
      <sheetName val="技能描述生成器"/>
      <sheetName val="辅助填写"/>
      <sheetName val="buff表现表|C|BattleBuffDisplay"/>
      <sheetName val="机制描述表|C|SkillDescLabelData"/>
      <sheetName val="技能标签表|C|SkillSign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检测时机</v>
          </cell>
          <cell r="E1" t="str">
            <v>目标类型</v>
          </cell>
          <cell r="H1" t="str">
            <v>检测条件</v>
          </cell>
          <cell r="K1" t="str">
            <v>触发器类型</v>
          </cell>
          <cell r="N1" t="str">
            <v>buff类型</v>
          </cell>
          <cell r="Q1" t="str">
            <v>修正器类型</v>
          </cell>
          <cell r="T1" t="str">
            <v>生效条件</v>
          </cell>
          <cell r="AG1" t="str">
            <v>场地buff范围</v>
          </cell>
        </row>
        <row r="2">
          <cell r="B2" t="str">
            <v>类型</v>
          </cell>
          <cell r="E2" t="str">
            <v>类型</v>
          </cell>
          <cell r="H2" t="str">
            <v>类型</v>
          </cell>
          <cell r="K2" t="str">
            <v>类型</v>
          </cell>
          <cell r="N2" t="str">
            <v>类型</v>
          </cell>
          <cell r="Q2" t="str">
            <v>类型</v>
          </cell>
          <cell r="T2" t="str">
            <v>类型</v>
          </cell>
          <cell r="AG2" t="str">
            <v>类型</v>
          </cell>
          <cell r="AH2" t="str">
            <v>类型id</v>
          </cell>
        </row>
        <row r="3">
          <cell r="B3" t="str">
            <v>通用</v>
          </cell>
          <cell r="E3" t="str">
            <v>自己</v>
          </cell>
          <cell r="H3" t="str">
            <v>伤害通道(ad/ap/td)</v>
          </cell>
          <cell r="K3" t="str">
            <v>伤害(ad/ap/td/,direct/extra,x%,x)</v>
          </cell>
          <cell r="N3" t="str">
            <v>属性修正（属性，x%，x）</v>
          </cell>
          <cell r="Q3" t="str">
            <v>修改属性(组、x%，x）</v>
          </cell>
          <cell r="T3" t="str">
            <v>自己发起</v>
          </cell>
          <cell r="AG3" t="str">
            <v>我方全部</v>
          </cell>
          <cell r="AH3">
            <v>1</v>
          </cell>
        </row>
        <row r="4">
          <cell r="B4" t="str">
            <v>大回合前</v>
          </cell>
          <cell r="E4" t="str">
            <v>受击者</v>
          </cell>
          <cell r="H4" t="str">
            <v>伤害类型(direct/extra)</v>
          </cell>
          <cell r="K4" t="str">
            <v>BUFF添加(id，概率，回合)</v>
          </cell>
          <cell r="N4" t="str">
            <v>中毒(公式）</v>
          </cell>
          <cell r="Q4" t="str">
            <v>改变目标（owner）</v>
          </cell>
          <cell r="T4" t="str">
            <v>友方发起</v>
          </cell>
          <cell r="AG4" t="str">
            <v>敌方全部</v>
          </cell>
          <cell r="AH4">
            <v>2</v>
          </cell>
        </row>
        <row r="5">
          <cell r="B5" t="str">
            <v>大回合后</v>
          </cell>
          <cell r="E5" t="str">
            <v>攻击者</v>
          </cell>
          <cell r="H5" t="str">
            <v>关联触发器命中?(id)</v>
          </cell>
          <cell r="K5" t="str">
            <v>引爆dot9(buffid，↑x%)</v>
          </cell>
          <cell r="N5" t="str">
            <v>hot</v>
          </cell>
          <cell r="Q5" t="str">
            <v>伤害分摊(分摊x%)</v>
          </cell>
          <cell r="T5" t="str">
            <v>自己承受</v>
          </cell>
          <cell r="AG5" t="str">
            <v>全场角色</v>
          </cell>
          <cell r="AH5">
            <v>3</v>
          </cell>
        </row>
        <row r="6">
          <cell r="B6" t="str">
            <v>个人回合前</v>
          </cell>
          <cell r="E6" t="str">
            <v>关联触发器（tirID)</v>
          </cell>
          <cell r="H6" t="str">
            <v>关联触发器暴击?(id/0)</v>
          </cell>
          <cell r="K6" t="str">
            <v>治疗(x%,x)</v>
          </cell>
          <cell r="N6" t="str">
            <v>渐强dot(公式)</v>
          </cell>
          <cell r="Q6" t="str">
            <v>修改死亡结果</v>
          </cell>
          <cell r="T6" t="str">
            <v>友方承受</v>
          </cell>
        </row>
        <row r="7">
          <cell r="B7" t="str">
            <v>个人回合后</v>
          </cell>
          <cell r="E7" t="str">
            <v>我方群体</v>
          </cell>
          <cell r="H7"/>
          <cell r="K7" t="str">
            <v>驱散[id],[类型],n 1增2减3中4dot5hot6控</v>
          </cell>
          <cell r="N7" t="str">
            <v>护盾(盾值公式)</v>
          </cell>
          <cell r="Q7" t="str">
            <v>修改释放技能[id,1原目标2无关]</v>
          </cell>
          <cell r="T7" t="str">
            <v>全场发起</v>
          </cell>
        </row>
        <row r="8">
          <cell r="B8" t="str">
            <v>每波开始时</v>
          </cell>
          <cell r="E8" t="str">
            <v>敌方群体</v>
          </cell>
          <cell r="H8" t="str">
            <v>触发器生效次数[id,范围,次数公式]1回合2波3战斗4技能内</v>
          </cell>
          <cell r="K8" t="str">
            <v>属性修改([[id,x%,x]])</v>
          </cell>
          <cell r="N8"/>
          <cell r="Q8"/>
          <cell r="T8" t="str">
            <v>我方除我以外发起</v>
          </cell>
        </row>
        <row r="9">
          <cell r="B9" t="str">
            <v>入场时</v>
          </cell>
          <cell r="E9" t="str">
            <v>全场</v>
          </cell>
          <cell r="H9" t="str">
            <v>修正器生效次数[id,范围,次数公式]1回合2波3战斗4技能内</v>
          </cell>
          <cell r="K9" t="str">
            <v>杀死目标</v>
          </cell>
          <cell r="N9" t="str">
            <v>生命属性(1低/2高, x%,(属性修正)</v>
          </cell>
          <cell r="Q9"/>
          <cell r="T9" t="str">
            <v>我方除我以外承受</v>
          </cell>
        </row>
        <row r="10">
          <cell r="B10" t="str">
            <v>死亡时</v>
          </cell>
          <cell r="E10"/>
          <cell r="H10" t="str">
            <v>buff生效次数[buffid，次数公式]</v>
          </cell>
          <cell r="K10" t="str">
            <v>触发技能([id,号位,目标1协2反3无关])</v>
          </cell>
          <cell r="N10" t="str">
            <v>属性光环(目标id+参数，属性组)</v>
          </cell>
          <cell r="Q10"/>
          <cell r="T10" t="str">
            <v>两侧友方发起</v>
          </cell>
        </row>
        <row r="11">
          <cell r="B11" t="str">
            <v>死亡前</v>
          </cell>
          <cell r="E11" t="str">
            <v>选定敌方</v>
          </cell>
          <cell r="H11" t="str">
            <v>buff状态[[id]，[类型],数量公式]1增2减3中4d5h6控</v>
          </cell>
          <cell r="K11" t="str">
            <v>cd改变[[1-3号],选定方式1全部2随机，公式]</v>
          </cell>
          <cell r="N11" t="str">
            <v>反向光环(范围id，[标签,参数]，属性组)1我方2全场3敌方</v>
          </cell>
          <cell r="Q11"/>
          <cell r="T11" t="str">
            <v>两侧友方承受</v>
          </cell>
        </row>
        <row r="12">
          <cell r="B12" t="str">
            <v>死亡判定阶段</v>
          </cell>
          <cell r="E12" t="str">
            <v>敌方随机n体(n)</v>
          </cell>
          <cell r="H12" t="str">
            <v>添加buff类型[id]，[类型]1增2减3中4d5h6控</v>
          </cell>
          <cell r="K12" t="str">
            <v>复活</v>
          </cell>
          <cell r="N12" t="str">
            <v>无敌</v>
          </cell>
          <cell r="Q12"/>
        </row>
        <row r="13">
          <cell r="B13" t="str">
            <v>复活前</v>
          </cell>
          <cell r="E13" t="str">
            <v>可选全部敌方</v>
          </cell>
          <cell r="H13" t="str">
            <v>删除buff[[id]，[类型],数量公式]1增2减3中4d5h6控</v>
          </cell>
          <cell r="K13" t="str">
            <v>盗取属性([回合，属性])</v>
          </cell>
          <cell r="N13" t="str">
            <v>麻痹(概率)</v>
          </cell>
          <cell r="Q13"/>
        </row>
        <row r="14">
          <cell r="B14" t="str">
            <v>下场时</v>
          </cell>
          <cell r="E14" t="str">
            <v>目标两侧敌人</v>
          </cell>
          <cell r="H14" t="str">
            <v>删除buff方式(1驱散2结算3破盾)</v>
          </cell>
          <cell r="K14" t="str">
            <v>技能替换(位数，id)</v>
          </cell>
          <cell r="N14" t="str">
            <v>晕眩</v>
          </cell>
          <cell r="Q14"/>
        </row>
        <row r="15">
          <cell r="B15" t="str">
            <v>上场时</v>
          </cell>
          <cell r="E15" t="str">
            <v>敌方属性剔除选定(1高2低,属性id,n)</v>
          </cell>
          <cell r="H15" t="str">
            <v>驱散数量(数量公式)</v>
          </cell>
          <cell r="K15" t="str">
            <v>空trigger</v>
          </cell>
          <cell r="N15" t="str">
            <v>封锁([1普2技7大招3被4周])</v>
          </cell>
          <cell r="Q15"/>
        </row>
        <row r="16">
          <cell r="B16" t="str">
            <v>技能怒气结算时</v>
          </cell>
          <cell r="E16" t="str">
            <v>敌方属性带选定(1高2低,属性id,n)</v>
          </cell>
          <cell r="H16" t="str">
            <v>技能等级&gt;&lt;=</v>
          </cell>
          <cell r="K16" t="str">
            <v>伤害溅射[溅射x%]</v>
          </cell>
          <cell r="N16" t="str">
            <v>挣扎[1普2技7大招3被4周],伤害公式</v>
          </cell>
          <cell r="Q16"/>
        </row>
        <row r="17">
          <cell r="B17" t="str">
            <v>击败怒气结算时</v>
          </cell>
          <cell r="E17" t="str">
            <v>敌方势力[id,n](1超2光3全4群5烛6主)</v>
          </cell>
          <cell r="H17" t="str">
            <v>技能类型(1-4+5支,本技能)</v>
          </cell>
          <cell r="K17" t="str">
            <v>伤害分摊[修正器id]</v>
          </cell>
          <cell r="N17" t="str">
            <v>暴露</v>
          </cell>
        </row>
        <row r="18">
          <cell r="B18" t="str">
            <v>回合末怒气结算时</v>
          </cell>
          <cell r="E18" t="str">
            <v>敌方性别([标签,n]1男2女)</v>
          </cell>
          <cell r="H18" t="str">
            <v>生命状态([1=低/2=高,x%])</v>
          </cell>
          <cell r="K18" t="str">
            <v>状态改变[[状态],1=添加/2=删除]</v>
          </cell>
          <cell r="N18" t="str">
            <v>免疫致死</v>
          </cell>
          <cell r="Q18"/>
        </row>
        <row r="19">
          <cell r="B19" t="str">
            <v>束缚结算阶段</v>
          </cell>
          <cell r="E19" t="str">
            <v>全场性别([标签,n]1男2女)</v>
          </cell>
          <cell r="H19" t="str">
            <v>属性比拼[差值,达成类型]1大于0,2小于3等于</v>
          </cell>
          <cell r="K19" t="str">
            <v>怒气增减[增减数量]</v>
          </cell>
          <cell r="N19" t="str">
            <v>属性印记(属性，x%，x）</v>
          </cell>
          <cell r="Q19"/>
        </row>
        <row r="20">
          <cell r="B20" t="str">
            <v>伤害/目标选择</v>
          </cell>
          <cell r="E20" t="str">
            <v>下一个敌方</v>
          </cell>
          <cell r="H20" t="str">
            <v>概率</v>
          </cell>
          <cell r="K20" t="str">
            <v>随机触发器([[tri组],n,排重]0排1不排)</v>
          </cell>
          <cell r="N20" t="str">
            <v>睡眠</v>
          </cell>
          <cell r="Q20"/>
        </row>
        <row r="21">
          <cell r="B21" t="str">
            <v>伤害/命中判定</v>
          </cell>
          <cell r="E21" t="str">
            <v>剩余敌方(n)</v>
          </cell>
          <cell r="H21" t="str">
            <v>伤害量达标(公式)</v>
          </cell>
          <cell r="K21" t="str">
            <v>改系别[库,规则]库:1-6情信理正奇空7理情信8理情信正奇；1随机2顺序</v>
          </cell>
          <cell r="N21" t="str">
            <v>隐身-巨构专用</v>
          </cell>
          <cell r="Q21"/>
        </row>
        <row r="22">
          <cell r="B22" t="str">
            <v>伤害/暴击判定</v>
          </cell>
          <cell r="E22" t="str">
            <v>敌方系别[id,n](1心2信3理4正5奇）</v>
          </cell>
          <cell r="H22" t="str">
            <v>援护(1=援护2=不援护）</v>
          </cell>
          <cell r="K22" t="str">
            <v>调用剧情[文本id]</v>
          </cell>
          <cell r="N22"/>
          <cell r="Q22"/>
        </row>
        <row r="23">
          <cell r="B23" t="str">
            <v>伤害/伤害结算</v>
          </cell>
          <cell r="E23"/>
          <cell r="H23" t="str">
            <v>击败伤害来源(技能id）</v>
          </cell>
          <cell r="K23" t="str">
            <v>禁怒气[回合n]</v>
          </cell>
          <cell r="N23"/>
        </row>
        <row r="24">
          <cell r="B24" t="str">
            <v>伤害/闪避关联</v>
          </cell>
          <cell r="E24" t="str">
            <v>选定友方</v>
          </cell>
          <cell r="H24" t="str">
            <v>溢疗(1=溢2=不溢)</v>
          </cell>
          <cell r="K24"/>
          <cell r="N24"/>
        </row>
        <row r="25">
          <cell r="B25" t="str">
            <v>伤害/暴击关联</v>
          </cell>
          <cell r="E25" t="str">
            <v>友方随机n体(n)</v>
          </cell>
          <cell r="H25" t="str">
            <v>克制结果(1克2不克）</v>
          </cell>
          <cell r="K25"/>
          <cell r="N25"/>
        </row>
        <row r="26">
          <cell r="B26" t="str">
            <v>伤害/伤害关联</v>
          </cell>
          <cell r="E26" t="str">
            <v>两侧友方</v>
          </cell>
          <cell r="H26" t="str">
            <v>是否单体(1单2多)</v>
          </cell>
          <cell r="K26"/>
          <cell r="N26"/>
        </row>
        <row r="27">
          <cell r="B27" t="str">
            <v>伤害/扣血</v>
          </cell>
          <cell r="E27" t="str">
            <v>友方属性剔除选定(1高2低,属性id,n)</v>
          </cell>
          <cell r="H27" t="str">
            <v>当前回合(公式）</v>
          </cell>
          <cell r="K27"/>
          <cell r="N27"/>
        </row>
        <row r="28">
          <cell r="B28" t="str">
            <v>治疗/暴击判定</v>
          </cell>
          <cell r="E28" t="str">
            <v>友方属性带选定(1高2低,属性id,n)</v>
          </cell>
          <cell r="H28" t="str">
            <v>目标阵营(enemy/partner/owner)</v>
          </cell>
          <cell r="K28"/>
          <cell r="N28"/>
        </row>
        <row r="29">
          <cell r="B29" t="str">
            <v>治疗/结算</v>
          </cell>
          <cell r="E29" t="str">
            <v>友方势力[id,n](1超2光3全4群5烛6主)</v>
          </cell>
          <cell r="H29" t="str">
            <v>作战类型(1=正2=反,[1=异2=绑3=受4=觉5=重6=无7=色块]</v>
          </cell>
          <cell r="K29"/>
          <cell r="N29"/>
        </row>
        <row r="30">
          <cell r="B30" t="str">
            <v>治疗/关联</v>
          </cell>
          <cell r="E30" t="str">
            <v>友方性别([标签,n]1男2女)</v>
          </cell>
          <cell r="H30" t="str">
            <v>势力类型([]1=异2=全3=烛4=光5=无)</v>
          </cell>
          <cell r="K30"/>
          <cell r="N30"/>
        </row>
        <row r="31">
          <cell r="B31" t="str">
            <v>治疗/加血</v>
          </cell>
          <cell r="E31" t="str">
            <v>下一个友方</v>
          </cell>
          <cell r="H31" t="str">
            <v>存活类型(1活2死）</v>
          </cell>
          <cell r="K31"/>
          <cell r="N31"/>
        </row>
        <row r="32">
          <cell r="B32" t="str">
            <v>buff添加/目标选择</v>
          </cell>
          <cell r="E32" t="str">
            <v>剩余友方(n)</v>
          </cell>
          <cell r="H32" t="str">
            <v>站位(1前2后)</v>
          </cell>
          <cell r="K32"/>
          <cell r="N32"/>
        </row>
        <row r="33">
          <cell r="B33" t="str">
            <v>buff添加/命中判定</v>
          </cell>
          <cell r="E33" t="str">
            <v>自己两侧友方</v>
          </cell>
          <cell r="H33" t="str">
            <v>出手顺序([范围1己2全,顺序1正2倒,n])</v>
          </cell>
          <cell r="K33"/>
          <cell r="N33"/>
        </row>
        <row r="34">
          <cell r="B34" t="str">
            <v>buff添加/赋值</v>
          </cell>
          <cell r="E34" t="str">
            <v>除自己外剩余友方</v>
          </cell>
          <cell r="H34" t="str">
            <v>系别[1是2非,[1心2信3理4正5奇]]</v>
          </cell>
          <cell r="K34"/>
          <cell r="N34"/>
        </row>
        <row r="35">
          <cell r="B35" t="str">
            <v>buff添加后</v>
          </cell>
          <cell r="E35" t="str">
            <v>友方系别[id,n](1心2信3理4正5奇）</v>
          </cell>
          <cell r="H35" t="str">
            <v>势力[1是2非,[1超2光3全4群5烛6主]]</v>
          </cell>
          <cell r="K35"/>
          <cell r="N35"/>
        </row>
        <row r="36">
          <cell r="B36" t="str">
            <v>buff删除关联</v>
          </cell>
          <cell r="E36" t="str">
            <v>我方-n次受到专用</v>
          </cell>
          <cell r="H36" t="str">
            <v>受击次数[[ad/ap/td],1回合3战斗,次数公式]</v>
          </cell>
          <cell r="K36"/>
          <cell r="N36"/>
        </row>
        <row r="37">
          <cell r="B37" t="str">
            <v>buff删除前</v>
          </cell>
          <cell r="E37" t="str">
            <v>敌方-n次受到专用</v>
          </cell>
          <cell r="H37" t="str">
            <v>buff次数[[1增2减3中4d5h6控],1回合3战斗,次数公式]</v>
          </cell>
          <cell r="K37"/>
          <cell r="N37"/>
        </row>
        <row r="38">
          <cell r="B38" t="str">
            <v>驱散关联阶段</v>
          </cell>
          <cell r="E38" t="str">
            <v>全场-n次受到专用</v>
          </cell>
          <cell r="H38" t="str">
            <v>当前回合(公式）</v>
          </cell>
          <cell r="K38"/>
          <cell r="N38"/>
        </row>
        <row r="39">
          <cell r="B39" t="str">
            <v>dot引爆结算阶段</v>
          </cell>
          <cell r="E39"/>
          <cell r="H39" t="str">
            <v>目标id</v>
          </cell>
          <cell r="K39"/>
          <cell r="N39"/>
        </row>
        <row r="40">
          <cell r="B40" t="str">
            <v>伤害溅射结算阶段</v>
          </cell>
          <cell r="E40"/>
          <cell r="H40"/>
          <cell r="K40"/>
          <cell r="N40"/>
        </row>
        <row r="41">
          <cell r="B41" t="str">
            <v>伤害分摊结算阶段</v>
          </cell>
          <cell r="E41"/>
          <cell r="H41"/>
          <cell r="K41"/>
          <cell r="N41"/>
        </row>
        <row r="42">
          <cell r="B42" t="str">
            <v>麻痹生效时</v>
          </cell>
          <cell r="E42"/>
          <cell r="H42"/>
          <cell r="K42"/>
          <cell r="N42"/>
        </row>
        <row r="43">
          <cell r="B43" t="str">
            <v>hot暴击判定阶段</v>
          </cell>
          <cell r="E43"/>
          <cell r="H43"/>
          <cell r="K43"/>
          <cell r="N43"/>
        </row>
        <row r="44">
          <cell r="B44" t="str">
            <v>hot结算阶段</v>
          </cell>
          <cell r="E44"/>
          <cell r="H44"/>
          <cell r="K44"/>
          <cell r="N44"/>
        </row>
        <row r="45">
          <cell r="B45" t="str">
            <v>dot暴击判定阶段</v>
          </cell>
          <cell r="E45"/>
          <cell r="H45"/>
          <cell r="K45"/>
          <cell r="N45"/>
        </row>
        <row r="46">
          <cell r="B46" t="str">
            <v>dot结算阶段</v>
          </cell>
          <cell r="E46"/>
          <cell r="H46"/>
          <cell r="K46"/>
          <cell r="N46"/>
        </row>
        <row r="47">
          <cell r="B47" t="str">
            <v>技能释放时-修改技能专用</v>
          </cell>
          <cell r="E47"/>
          <cell r="H47"/>
          <cell r="K47"/>
          <cell r="N47"/>
        </row>
        <row r="48">
          <cell r="B48" t="str">
            <v>死亡判定-死爆专用</v>
          </cell>
          <cell r="E48"/>
          <cell r="H48"/>
          <cell r="K48"/>
          <cell r="N48"/>
        </row>
        <row r="49">
          <cell r="B49" t="str">
            <v>判定不死时-免疫致死后</v>
          </cell>
          <cell r="E49"/>
          <cell r="H49"/>
          <cell r="K49"/>
          <cell r="N49"/>
        </row>
        <row r="50">
          <cell r="B50" t="str">
            <v>技能释放前-台词展示</v>
          </cell>
          <cell r="E50"/>
          <cell r="H50"/>
          <cell r="K50"/>
          <cell r="N50"/>
        </row>
        <row r="51">
          <cell r="B51"/>
          <cell r="E51"/>
          <cell r="H51"/>
          <cell r="K51"/>
          <cell r="N51"/>
        </row>
        <row r="52">
          <cell r="B52"/>
          <cell r="E52"/>
          <cell r="H52"/>
          <cell r="K52"/>
          <cell r="N52"/>
        </row>
        <row r="53">
          <cell r="B53"/>
          <cell r="E53"/>
          <cell r="H53"/>
          <cell r="K53"/>
          <cell r="N53"/>
        </row>
        <row r="54">
          <cell r="B54"/>
          <cell r="E54"/>
          <cell r="H54"/>
          <cell r="K54"/>
          <cell r="N54"/>
        </row>
        <row r="55">
          <cell r="B55"/>
          <cell r="E55"/>
          <cell r="H55"/>
          <cell r="K55"/>
          <cell r="N55"/>
        </row>
        <row r="56">
          <cell r="B56"/>
          <cell r="E56"/>
          <cell r="H56"/>
          <cell r="K56"/>
          <cell r="N56"/>
        </row>
        <row r="57">
          <cell r="B57"/>
          <cell r="E57"/>
          <cell r="H57"/>
          <cell r="K57"/>
          <cell r="N57"/>
        </row>
        <row r="58">
          <cell r="B58"/>
          <cell r="E58"/>
          <cell r="H58"/>
          <cell r="K58"/>
          <cell r="N58"/>
        </row>
        <row r="59">
          <cell r="B59"/>
          <cell r="E59"/>
          <cell r="H59"/>
          <cell r="K59"/>
          <cell r="N59"/>
        </row>
        <row r="60">
          <cell r="B60"/>
          <cell r="E60"/>
          <cell r="H60"/>
          <cell r="K60"/>
          <cell r="N60"/>
        </row>
        <row r="61">
          <cell r="B61"/>
          <cell r="E61"/>
          <cell r="H61"/>
          <cell r="K61"/>
          <cell r="N61"/>
        </row>
        <row r="62">
          <cell r="B62"/>
          <cell r="E62"/>
          <cell r="H62"/>
          <cell r="K62"/>
          <cell r="N62"/>
        </row>
        <row r="63">
          <cell r="B63"/>
          <cell r="E63"/>
          <cell r="H63"/>
          <cell r="K63"/>
          <cell r="N63"/>
        </row>
        <row r="64">
          <cell r="B64"/>
          <cell r="E64"/>
          <cell r="H64"/>
          <cell r="K64"/>
          <cell r="N64"/>
        </row>
        <row r="65">
          <cell r="B65"/>
          <cell r="E65"/>
          <cell r="H65"/>
          <cell r="K65"/>
          <cell r="N65"/>
        </row>
        <row r="66">
          <cell r="B66"/>
          <cell r="E66"/>
          <cell r="H66"/>
          <cell r="K66"/>
          <cell r="N66"/>
        </row>
        <row r="67">
          <cell r="B67"/>
          <cell r="E67"/>
          <cell r="H67"/>
          <cell r="K67"/>
          <cell r="N67"/>
        </row>
        <row r="68">
          <cell r="B68"/>
          <cell r="E68"/>
          <cell r="H68"/>
          <cell r="K68"/>
          <cell r="N68"/>
        </row>
        <row r="69">
          <cell r="B69"/>
          <cell r="E69"/>
          <cell r="H69"/>
          <cell r="K69"/>
          <cell r="N69"/>
        </row>
        <row r="70">
          <cell r="B70"/>
          <cell r="E70"/>
          <cell r="H70"/>
          <cell r="K70"/>
          <cell r="N70"/>
        </row>
        <row r="71">
          <cell r="B71"/>
          <cell r="E71"/>
          <cell r="H71"/>
          <cell r="K71"/>
          <cell r="N71"/>
        </row>
        <row r="72">
          <cell r="B72"/>
          <cell r="E72"/>
          <cell r="H72"/>
          <cell r="K72"/>
          <cell r="N72"/>
        </row>
        <row r="73">
          <cell r="B73"/>
          <cell r="E73"/>
          <cell r="H73"/>
          <cell r="K73"/>
          <cell r="N73"/>
        </row>
        <row r="74">
          <cell r="B74"/>
          <cell r="E74"/>
          <cell r="H74"/>
          <cell r="K74"/>
          <cell r="N74"/>
        </row>
        <row r="75">
          <cell r="B75"/>
          <cell r="E75"/>
          <cell r="H75"/>
          <cell r="K75"/>
          <cell r="N75"/>
        </row>
        <row r="76">
          <cell r="B76"/>
          <cell r="E76"/>
          <cell r="H76"/>
          <cell r="K76"/>
          <cell r="N76"/>
        </row>
        <row r="77">
          <cell r="B77"/>
          <cell r="E77"/>
          <cell r="H77"/>
          <cell r="K77"/>
          <cell r="N77"/>
        </row>
        <row r="78">
          <cell r="B78"/>
          <cell r="E78"/>
          <cell r="H78"/>
          <cell r="K78"/>
          <cell r="N78"/>
        </row>
        <row r="79">
          <cell r="B79"/>
          <cell r="E79"/>
          <cell r="H79"/>
          <cell r="K79"/>
          <cell r="N79"/>
        </row>
        <row r="80">
          <cell r="B80"/>
          <cell r="E80"/>
          <cell r="H80"/>
          <cell r="K80"/>
          <cell r="N80"/>
        </row>
        <row r="81">
          <cell r="B81"/>
          <cell r="E81"/>
          <cell r="H81"/>
          <cell r="K81"/>
          <cell r="N81"/>
        </row>
        <row r="82">
          <cell r="B82"/>
          <cell r="E82"/>
          <cell r="H82"/>
          <cell r="K82"/>
          <cell r="N82"/>
        </row>
        <row r="83">
          <cell r="B83"/>
          <cell r="E83"/>
          <cell r="H83"/>
          <cell r="K83"/>
          <cell r="N83"/>
        </row>
        <row r="84">
          <cell r="B84"/>
          <cell r="E84"/>
          <cell r="H84"/>
          <cell r="K84"/>
          <cell r="N84"/>
        </row>
        <row r="85">
          <cell r="B85"/>
          <cell r="E85"/>
          <cell r="H85"/>
          <cell r="K85"/>
          <cell r="N85"/>
        </row>
        <row r="86">
          <cell r="B86"/>
          <cell r="E86"/>
          <cell r="H86"/>
          <cell r="K86"/>
          <cell r="N86"/>
        </row>
        <row r="87">
          <cell r="B87"/>
          <cell r="E87"/>
          <cell r="H87"/>
          <cell r="K87"/>
          <cell r="N87"/>
        </row>
        <row r="88">
          <cell r="B88"/>
          <cell r="E88"/>
          <cell r="H88"/>
          <cell r="K88"/>
          <cell r="N88"/>
        </row>
        <row r="89">
          <cell r="B89"/>
          <cell r="E89"/>
          <cell r="H89"/>
          <cell r="K89"/>
          <cell r="N89"/>
        </row>
        <row r="90">
          <cell r="B90"/>
          <cell r="E90"/>
          <cell r="H90"/>
          <cell r="K90"/>
          <cell r="N90"/>
        </row>
        <row r="91">
          <cell r="B91"/>
          <cell r="E91"/>
          <cell r="H91"/>
          <cell r="K91"/>
          <cell r="N91"/>
        </row>
        <row r="92">
          <cell r="B92"/>
          <cell r="E92"/>
          <cell r="H92"/>
          <cell r="K92"/>
          <cell r="N92"/>
        </row>
        <row r="93">
          <cell r="B93"/>
          <cell r="E93"/>
          <cell r="H93"/>
          <cell r="K93"/>
          <cell r="N93"/>
        </row>
        <row r="94">
          <cell r="B94"/>
          <cell r="E94"/>
          <cell r="K94"/>
          <cell r="N94"/>
        </row>
        <row r="95">
          <cell r="B95"/>
          <cell r="E95"/>
          <cell r="K95"/>
          <cell r="N95"/>
        </row>
        <row r="96">
          <cell r="B96"/>
          <cell r="E96"/>
          <cell r="K96"/>
          <cell r="N96"/>
        </row>
        <row r="97">
          <cell r="B97"/>
          <cell r="E97"/>
          <cell r="K97"/>
          <cell r="N97"/>
        </row>
        <row r="98">
          <cell r="B98"/>
          <cell r="E98"/>
          <cell r="K98"/>
          <cell r="N98"/>
        </row>
        <row r="99">
          <cell r="B99"/>
          <cell r="E99"/>
          <cell r="K99"/>
          <cell r="N99"/>
        </row>
        <row r="100">
          <cell r="B100"/>
          <cell r="E100"/>
          <cell r="K100"/>
          <cell r="N100"/>
        </row>
        <row r="101">
          <cell r="B101"/>
          <cell r="E101"/>
          <cell r="K101"/>
          <cell r="N101"/>
        </row>
        <row r="102">
          <cell r="B102"/>
          <cell r="E102"/>
          <cell r="K102"/>
        </row>
        <row r="103">
          <cell r="B103"/>
        </row>
        <row r="104">
          <cell r="B104"/>
        </row>
        <row r="105">
          <cell r="B105"/>
        </row>
        <row r="106">
          <cell r="B106"/>
          <cell r="Q106"/>
        </row>
        <row r="107">
          <cell r="B107"/>
          <cell r="Q107"/>
        </row>
        <row r="108">
          <cell r="B108"/>
          <cell r="Q108"/>
        </row>
        <row r="109">
          <cell r="B109"/>
          <cell r="Q109"/>
        </row>
        <row r="110">
          <cell r="B110"/>
          <cell r="Q110"/>
        </row>
        <row r="111">
          <cell r="B111"/>
          <cell r="Q111"/>
        </row>
        <row r="112">
          <cell r="B112"/>
          <cell r="Q112"/>
        </row>
        <row r="113">
          <cell r="B113"/>
          <cell r="Q113"/>
        </row>
        <row r="114">
          <cell r="B114"/>
          <cell r="N114"/>
        </row>
        <row r="115">
          <cell r="B115"/>
          <cell r="N115"/>
        </row>
        <row r="116">
          <cell r="B116"/>
          <cell r="K116"/>
          <cell r="N116"/>
        </row>
        <row r="117">
          <cell r="B117"/>
          <cell r="K117"/>
          <cell r="N117"/>
        </row>
        <row r="118">
          <cell r="B118"/>
          <cell r="K118"/>
          <cell r="N118"/>
        </row>
        <row r="119">
          <cell r="K119"/>
          <cell r="N119"/>
        </row>
        <row r="120">
          <cell r="K120"/>
          <cell r="N120"/>
        </row>
        <row r="121">
          <cell r="K121"/>
          <cell r="N121"/>
        </row>
        <row r="122">
          <cell r="K122"/>
          <cell r="N122"/>
        </row>
        <row r="123">
          <cell r="K123"/>
          <cell r="N123"/>
        </row>
        <row r="124">
          <cell r="K124"/>
          <cell r="N124"/>
        </row>
        <row r="125">
          <cell r="K125"/>
          <cell r="N125"/>
        </row>
        <row r="126">
          <cell r="K126"/>
          <cell r="N126"/>
        </row>
        <row r="127">
          <cell r="K127"/>
          <cell r="N127"/>
        </row>
        <row r="128">
          <cell r="K128"/>
          <cell r="N128"/>
        </row>
        <row r="129">
          <cell r="K129"/>
          <cell r="N129"/>
        </row>
        <row r="130">
          <cell r="K130"/>
          <cell r="N130"/>
        </row>
        <row r="131">
          <cell r="K131"/>
          <cell r="N131"/>
        </row>
        <row r="132">
          <cell r="K132"/>
          <cell r="N132"/>
        </row>
        <row r="133">
          <cell r="K133"/>
          <cell r="N133"/>
        </row>
        <row r="134">
          <cell r="K134"/>
          <cell r="N134"/>
        </row>
        <row r="135">
          <cell r="K135"/>
          <cell r="N135"/>
        </row>
        <row r="136">
          <cell r="K136"/>
          <cell r="N136"/>
        </row>
        <row r="137">
          <cell r="K137"/>
          <cell r="N137"/>
        </row>
        <row r="138">
          <cell r="K138"/>
          <cell r="N138"/>
        </row>
        <row r="139">
          <cell r="K139"/>
          <cell r="N139"/>
        </row>
        <row r="140">
          <cell r="K140"/>
          <cell r="N140"/>
        </row>
        <row r="141">
          <cell r="K141"/>
          <cell r="N141"/>
        </row>
        <row r="142">
          <cell r="K142"/>
          <cell r="N142"/>
        </row>
        <row r="143">
          <cell r="K143"/>
          <cell r="N143"/>
        </row>
        <row r="144">
          <cell r="K144"/>
          <cell r="N144"/>
        </row>
        <row r="145">
          <cell r="K145"/>
          <cell r="N145"/>
        </row>
        <row r="146">
          <cell r="K146"/>
          <cell r="N146"/>
        </row>
        <row r="147">
          <cell r="K147"/>
          <cell r="N147"/>
        </row>
        <row r="148">
          <cell r="K148"/>
          <cell r="N148"/>
        </row>
        <row r="149">
          <cell r="K149"/>
          <cell r="N149"/>
        </row>
        <row r="150">
          <cell r="K150"/>
          <cell r="N150"/>
        </row>
        <row r="151">
          <cell r="K151"/>
          <cell r="N151"/>
        </row>
        <row r="152">
          <cell r="K152"/>
          <cell r="N152"/>
        </row>
        <row r="153">
          <cell r="K153"/>
          <cell r="N153"/>
        </row>
        <row r="154">
          <cell r="K154"/>
          <cell r="N154"/>
        </row>
        <row r="155">
          <cell r="K155"/>
          <cell r="N155"/>
        </row>
        <row r="156">
          <cell r="K156"/>
          <cell r="N156"/>
        </row>
        <row r="157">
          <cell r="K157"/>
          <cell r="N157"/>
        </row>
        <row r="158">
          <cell r="K158"/>
          <cell r="N158"/>
        </row>
        <row r="159">
          <cell r="K159"/>
          <cell r="N159"/>
        </row>
        <row r="160">
          <cell r="K160"/>
          <cell r="N160"/>
        </row>
        <row r="161">
          <cell r="K161"/>
        </row>
        <row r="162">
          <cell r="K162"/>
        </row>
        <row r="163">
          <cell r="K163"/>
        </row>
        <row r="164">
          <cell r="K164"/>
        </row>
        <row r="165">
          <cell r="K165"/>
        </row>
        <row r="166">
          <cell r="K166"/>
        </row>
        <row r="167">
          <cell r="K167"/>
        </row>
        <row r="168"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关卡表|CS|battleStageData"/>
      <sheetName val="阵容辅助填写"/>
      <sheetName val="胜利条件辅助填写"/>
    </sheetNames>
    <sheetDataSet>
      <sheetData sheetId="0" refreshError="1"/>
      <sheetData sheetId="1" refreshError="1">
        <row r="3">
          <cell r="D3" t="str">
            <v>阵容</v>
          </cell>
          <cell r="E3" t="str">
            <v>阵位编号</v>
          </cell>
        </row>
        <row r="4">
          <cell r="D4" t="str">
            <v>常规阵容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J4">
            <v>1</v>
          </cell>
        </row>
        <row r="5">
          <cell r="D5" t="str">
            <v>一大两小</v>
          </cell>
          <cell r="E5">
            <v>11</v>
          </cell>
          <cell r="F5">
            <v>12</v>
          </cell>
          <cell r="H5">
            <v>13</v>
          </cell>
          <cell r="K5" t="str">
            <v>{1:10008,2:10004,3:10005,4:10010}</v>
          </cell>
        </row>
        <row r="6">
          <cell r="D6" t="str">
            <v>两大</v>
          </cell>
          <cell r="E6">
            <v>21</v>
          </cell>
          <cell r="G6">
            <v>22</v>
          </cell>
        </row>
        <row r="7">
          <cell r="A7" t="str">
            <v>波数填写</v>
          </cell>
          <cell r="D7" t="str">
            <v>#空阵位不填</v>
          </cell>
          <cell r="F7" t="str">
            <v>{</v>
          </cell>
          <cell r="G7" t="str">
            <v>,</v>
          </cell>
          <cell r="H7" t="str">
            <v>:</v>
          </cell>
          <cell r="I7" t="str">
            <v>}</v>
          </cell>
        </row>
        <row r="8">
          <cell r="A8" t="str">
            <v>战斗id</v>
          </cell>
          <cell r="C8" t="str">
            <v>波1</v>
          </cell>
          <cell r="H8" t="str">
            <v>波2</v>
          </cell>
          <cell r="M8" t="str">
            <v>波3</v>
          </cell>
          <cell r="AD8" t="str">
            <v>调用数列</v>
          </cell>
        </row>
        <row r="9">
          <cell r="B9" t="str">
            <v>备注</v>
          </cell>
          <cell r="C9" t="str">
            <v>阵容类型</v>
          </cell>
          <cell r="D9" t="str">
            <v>站位1</v>
          </cell>
          <cell r="E9" t="str">
            <v>站位2</v>
          </cell>
          <cell r="F9" t="str">
            <v>站位3</v>
          </cell>
          <cell r="G9" t="str">
            <v>站位4</v>
          </cell>
          <cell r="H9" t="str">
            <v>阵容类型</v>
          </cell>
          <cell r="I9" t="str">
            <v>站位1</v>
          </cell>
          <cell r="J9" t="str">
            <v>站位2</v>
          </cell>
          <cell r="K9" t="str">
            <v>站位3</v>
          </cell>
          <cell r="L9" t="str">
            <v>站位4</v>
          </cell>
          <cell r="M9" t="str">
            <v>阵容类型</v>
          </cell>
          <cell r="N9" t="str">
            <v>站位1</v>
          </cell>
          <cell r="O9" t="str">
            <v>站位2</v>
          </cell>
          <cell r="P9" t="str">
            <v>站位3</v>
          </cell>
          <cell r="Q9" t="str">
            <v>站位4</v>
          </cell>
          <cell r="R9" t="str">
            <v>站位1</v>
          </cell>
          <cell r="S9" t="str">
            <v>站位2</v>
          </cell>
          <cell r="T9" t="str">
            <v>站位3</v>
          </cell>
          <cell r="U9" t="str">
            <v>站位4</v>
          </cell>
          <cell r="V9" t="str">
            <v>站位1</v>
          </cell>
          <cell r="W9" t="str">
            <v>站位2</v>
          </cell>
          <cell r="X9" t="str">
            <v>站位3</v>
          </cell>
          <cell r="Y9" t="str">
            <v>站位4</v>
          </cell>
          <cell r="Z9" t="str">
            <v>站位1</v>
          </cell>
          <cell r="AA9" t="str">
            <v>站位2</v>
          </cell>
          <cell r="AB9" t="str">
            <v>站位3</v>
          </cell>
          <cell r="AC9" t="str">
            <v>站位4</v>
          </cell>
          <cell r="AD9" t="str">
            <v>波1</v>
          </cell>
          <cell r="AE9" t="str">
            <v>波2</v>
          </cell>
          <cell r="AF9" t="str">
            <v>波3</v>
          </cell>
        </row>
        <row r="10">
          <cell r="A10">
            <v>1</v>
          </cell>
          <cell r="B10" t="str">
            <v>第一批</v>
          </cell>
          <cell r="C10" t="str">
            <v>常规阵容</v>
          </cell>
          <cell r="D10">
            <v>20001</v>
          </cell>
          <cell r="E10">
            <v>20002</v>
          </cell>
          <cell r="F10">
            <v>20003</v>
          </cell>
          <cell r="G10">
            <v>20004</v>
          </cell>
          <cell r="H10" t="str">
            <v>常规阵容</v>
          </cell>
          <cell r="I10">
            <v>20001</v>
          </cell>
          <cell r="J10">
            <v>20002</v>
          </cell>
          <cell r="K10">
            <v>20003</v>
          </cell>
          <cell r="L10">
            <v>20004</v>
          </cell>
          <cell r="M10" t="str">
            <v>常规阵容</v>
          </cell>
          <cell r="R10" t="str">
            <v>1:20001</v>
          </cell>
          <cell r="S10" t="str">
            <v>2:20002</v>
          </cell>
          <cell r="T10" t="str">
            <v>3:20003</v>
          </cell>
          <cell r="U10" t="str">
            <v>4:20004</v>
          </cell>
          <cell r="V10" t="str">
            <v>1:20001</v>
          </cell>
          <cell r="W10" t="str">
            <v>2:20002</v>
          </cell>
          <cell r="X10" t="str">
            <v>3:20003</v>
          </cell>
          <cell r="Y10" t="str">
            <v>4:20004</v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>{1:20001,2:20002,3:20003,4:20004}</v>
          </cell>
          <cell r="AE10" t="str">
            <v>{1:20001,2:20002,3:20003,4:20004}</v>
          </cell>
          <cell r="AF10" t="str">
            <v/>
          </cell>
        </row>
        <row r="11">
          <cell r="A11">
            <v>2</v>
          </cell>
          <cell r="B11" t="str">
            <v>第二批1</v>
          </cell>
          <cell r="C11" t="str">
            <v>常规阵容</v>
          </cell>
          <cell r="D11">
            <v>20001</v>
          </cell>
          <cell r="E11">
            <v>20002</v>
          </cell>
          <cell r="F11">
            <v>20003</v>
          </cell>
          <cell r="G11">
            <v>20004</v>
          </cell>
          <cell r="H11" t="str">
            <v>常规阵容</v>
          </cell>
          <cell r="M11" t="str">
            <v>常规阵容</v>
          </cell>
          <cell r="R11" t="str">
            <v>1:20001</v>
          </cell>
          <cell r="S11" t="str">
            <v>2:20002</v>
          </cell>
          <cell r="T11" t="str">
            <v>3:20003</v>
          </cell>
          <cell r="U11" t="str">
            <v>4:20004</v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>{1:20001,2:20002,3:20003,4:20004}</v>
          </cell>
          <cell r="AE11" t="str">
            <v/>
          </cell>
          <cell r="AF11" t="str">
            <v/>
          </cell>
        </row>
        <row r="12">
          <cell r="A12">
            <v>3</v>
          </cell>
          <cell r="B12" t="str">
            <v>第二批2</v>
          </cell>
          <cell r="C12" t="str">
            <v>常规阵容</v>
          </cell>
          <cell r="D12">
            <v>20001</v>
          </cell>
          <cell r="E12">
            <v>20002</v>
          </cell>
          <cell r="F12">
            <v>20003</v>
          </cell>
          <cell r="G12">
            <v>20004</v>
          </cell>
          <cell r="H12" t="str">
            <v>常规阵容</v>
          </cell>
          <cell r="M12" t="str">
            <v>常规阵容</v>
          </cell>
          <cell r="R12" t="str">
            <v>1:20001</v>
          </cell>
          <cell r="S12" t="str">
            <v>2:20002</v>
          </cell>
          <cell r="T12" t="str">
            <v>3:20003</v>
          </cell>
          <cell r="U12" t="str">
            <v>4:20004</v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>{1:20001,2:20002,3:20003,4:20004}</v>
          </cell>
          <cell r="AE12" t="str">
            <v/>
          </cell>
          <cell r="AF12" t="str">
            <v/>
          </cell>
        </row>
        <row r="13">
          <cell r="A13">
            <v>4</v>
          </cell>
          <cell r="B13" t="str">
            <v>第三批</v>
          </cell>
          <cell r="C13" t="str">
            <v>常规阵容</v>
          </cell>
          <cell r="D13">
            <v>20001</v>
          </cell>
          <cell r="E13">
            <v>20002</v>
          </cell>
          <cell r="F13">
            <v>20003</v>
          </cell>
          <cell r="G13">
            <v>20004</v>
          </cell>
          <cell r="H13" t="str">
            <v>常规阵容</v>
          </cell>
          <cell r="M13" t="str">
            <v>常规阵容</v>
          </cell>
          <cell r="R13" t="str">
            <v>1:20001</v>
          </cell>
          <cell r="S13" t="str">
            <v>2:20002</v>
          </cell>
          <cell r="T13" t="str">
            <v>3:20003</v>
          </cell>
          <cell r="U13" t="str">
            <v>4:20004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>{1:20001,2:20002,3:20003,4:20004}</v>
          </cell>
          <cell r="AE13" t="str">
            <v/>
          </cell>
          <cell r="AF13" t="str">
            <v/>
          </cell>
        </row>
        <row r="14">
          <cell r="A14">
            <v>5</v>
          </cell>
          <cell r="B14" t="str">
            <v>序章战斗</v>
          </cell>
          <cell r="C14" t="str">
            <v>常规阵容</v>
          </cell>
          <cell r="D14">
            <v>20009</v>
          </cell>
          <cell r="E14">
            <v>20010</v>
          </cell>
          <cell r="F14">
            <v>20011</v>
          </cell>
          <cell r="G14">
            <v>20012</v>
          </cell>
          <cell r="H14" t="str">
            <v>常规阵容</v>
          </cell>
          <cell r="M14" t="str">
            <v>常规阵容</v>
          </cell>
          <cell r="R14" t="str">
            <v>1:20009</v>
          </cell>
          <cell r="S14" t="str">
            <v>2:20010</v>
          </cell>
          <cell r="T14" t="str">
            <v>3:20011</v>
          </cell>
          <cell r="U14" t="str">
            <v>4:20012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>{1:20009,2:20010,3:20011,4:20012}</v>
          </cell>
          <cell r="AE14" t="str">
            <v/>
          </cell>
          <cell r="AF14" t="str">
            <v/>
          </cell>
        </row>
        <row r="15">
          <cell r="A15">
            <v>6</v>
          </cell>
          <cell r="B15" t="str">
            <v>4批阵容1</v>
          </cell>
          <cell r="C15" t="str">
            <v>常规阵容</v>
          </cell>
          <cell r="D15">
            <v>20009</v>
          </cell>
          <cell r="E15">
            <v>20010</v>
          </cell>
          <cell r="F15">
            <v>20011</v>
          </cell>
          <cell r="G15">
            <v>20012</v>
          </cell>
          <cell r="H15" t="str">
            <v>常规阵容</v>
          </cell>
          <cell r="M15" t="str">
            <v>常规阵容</v>
          </cell>
          <cell r="R15" t="str">
            <v>1:20009</v>
          </cell>
          <cell r="S15" t="str">
            <v>2:20010</v>
          </cell>
          <cell r="T15" t="str">
            <v>3:20011</v>
          </cell>
          <cell r="U15" t="str">
            <v>4:20012</v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>{1:20009,2:20010,3:20011,4:20012}</v>
          </cell>
          <cell r="AE15" t="str">
            <v/>
          </cell>
          <cell r="AF15" t="str">
            <v/>
          </cell>
        </row>
        <row r="16">
          <cell r="A16">
            <v>7</v>
          </cell>
          <cell r="B16" t="str">
            <v>4批阵容2</v>
          </cell>
          <cell r="C16" t="str">
            <v>常规阵容</v>
          </cell>
          <cell r="D16">
            <v>20009</v>
          </cell>
          <cell r="E16">
            <v>20010</v>
          </cell>
          <cell r="F16">
            <v>20011</v>
          </cell>
          <cell r="G16">
            <v>20012</v>
          </cell>
          <cell r="H16" t="str">
            <v>常规阵容</v>
          </cell>
          <cell r="M16" t="str">
            <v>常规阵容</v>
          </cell>
          <cell r="R16" t="str">
            <v>1:20009</v>
          </cell>
          <cell r="S16" t="str">
            <v>2:20010</v>
          </cell>
          <cell r="T16" t="str">
            <v>3:20011</v>
          </cell>
          <cell r="U16" t="str">
            <v>4:20012</v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>{1:20009,2:20010,3:20011,4:20012}</v>
          </cell>
          <cell r="AE16" t="str">
            <v/>
          </cell>
          <cell r="AF16" t="str">
            <v/>
          </cell>
        </row>
        <row r="17">
          <cell r="A17">
            <v>8</v>
          </cell>
          <cell r="B17" t="str">
            <v>4批阵容3</v>
          </cell>
          <cell r="C17" t="str">
            <v>常规阵容</v>
          </cell>
          <cell r="D17">
            <v>20009</v>
          </cell>
          <cell r="E17">
            <v>20010</v>
          </cell>
          <cell r="F17">
            <v>20011</v>
          </cell>
          <cell r="G17">
            <v>20012</v>
          </cell>
          <cell r="H17" t="str">
            <v>常规阵容</v>
          </cell>
          <cell r="M17" t="str">
            <v>常规阵容</v>
          </cell>
          <cell r="R17" t="str">
            <v>1:20009</v>
          </cell>
          <cell r="S17" t="str">
            <v>2:20010</v>
          </cell>
          <cell r="T17" t="str">
            <v>3:20011</v>
          </cell>
          <cell r="U17" t="str">
            <v>4:20012</v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>{1:20009,2:20010,3:20011,4:20012}</v>
          </cell>
          <cell r="AE17" t="str">
            <v/>
          </cell>
          <cell r="AF17" t="str">
            <v/>
          </cell>
        </row>
        <row r="18">
          <cell r="A18">
            <v>9</v>
          </cell>
          <cell r="B18" t="str">
            <v>展示试用</v>
          </cell>
          <cell r="C18" t="str">
            <v>常规阵容</v>
          </cell>
          <cell r="D18">
            <v>20013</v>
          </cell>
          <cell r="H18" t="str">
            <v>常规阵容</v>
          </cell>
          <cell r="M18" t="str">
            <v>常规阵容</v>
          </cell>
          <cell r="R18" t="str">
            <v>1:20013</v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>{1:20013}</v>
          </cell>
          <cell r="AE18" t="str">
            <v/>
          </cell>
          <cell r="AF18" t="str">
            <v/>
          </cell>
        </row>
        <row r="19">
          <cell r="A19">
            <v>10</v>
          </cell>
          <cell r="B19" t="str">
            <v>展示试用</v>
          </cell>
          <cell r="C19" t="str">
            <v>常规阵容</v>
          </cell>
          <cell r="D19">
            <v>20014</v>
          </cell>
          <cell r="E19">
            <v>20014</v>
          </cell>
          <cell r="F19">
            <v>20014</v>
          </cell>
          <cell r="G19">
            <v>20014</v>
          </cell>
          <cell r="H19" t="str">
            <v>常规阵容</v>
          </cell>
          <cell r="M19" t="str">
            <v>常规阵容</v>
          </cell>
          <cell r="R19" t="str">
            <v>1:20014</v>
          </cell>
          <cell r="S19" t="str">
            <v>2:20014</v>
          </cell>
          <cell r="T19" t="str">
            <v>3:20014</v>
          </cell>
          <cell r="U19" t="str">
            <v>4:20014</v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>{1:20014,2:20014,3:20014,4:20014}</v>
          </cell>
          <cell r="AE19" t="str">
            <v/>
          </cell>
          <cell r="AF19" t="str">
            <v/>
          </cell>
        </row>
        <row r="20">
          <cell r="A20">
            <v>11</v>
          </cell>
          <cell r="B20" t="str">
            <v>视角展示用</v>
          </cell>
          <cell r="C20" t="str">
            <v>两大</v>
          </cell>
          <cell r="D20">
            <v>20013</v>
          </cell>
          <cell r="F20">
            <v>20014</v>
          </cell>
          <cell r="R20" t="str">
            <v>21:20013</v>
          </cell>
          <cell r="S20" t="str">
            <v/>
          </cell>
          <cell r="T20" t="str">
            <v>22:20014</v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>{21:20013,22:20014}</v>
          </cell>
          <cell r="AE20" t="str">
            <v/>
          </cell>
          <cell r="AF20" t="str">
            <v/>
          </cell>
        </row>
        <row r="21">
          <cell r="A21">
            <v>12</v>
          </cell>
          <cell r="B21" t="str">
            <v>视角展示用</v>
          </cell>
          <cell r="C21" t="str">
            <v>常规阵容</v>
          </cell>
          <cell r="D21">
            <v>20013</v>
          </cell>
          <cell r="E21">
            <v>20014</v>
          </cell>
          <cell r="F21">
            <v>20013</v>
          </cell>
          <cell r="G21">
            <v>20014</v>
          </cell>
          <cell r="R21" t="str">
            <v>1:20013</v>
          </cell>
          <cell r="S21" t="str">
            <v>2:20014</v>
          </cell>
          <cell r="T21" t="str">
            <v>3:20013</v>
          </cell>
          <cell r="U21" t="str">
            <v>4:20014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>{1:20013,2:20014,3:20013,4:20014}</v>
          </cell>
          <cell r="AE21" t="str">
            <v/>
          </cell>
          <cell r="AF21" t="str">
            <v/>
          </cell>
        </row>
        <row r="22">
          <cell r="A22">
            <v>13</v>
          </cell>
          <cell r="B22" t="str">
            <v>小鸡队</v>
          </cell>
          <cell r="C22" t="str">
            <v>常规阵容</v>
          </cell>
          <cell r="D22">
            <v>10004</v>
          </cell>
          <cell r="E22">
            <v>10005</v>
          </cell>
          <cell r="F22">
            <v>10006</v>
          </cell>
          <cell r="G22">
            <v>10004</v>
          </cell>
          <cell r="R22" t="str">
            <v>1:10004</v>
          </cell>
          <cell r="S22" t="str">
            <v>2:10005</v>
          </cell>
          <cell r="T22" t="str">
            <v>3:10006</v>
          </cell>
          <cell r="U22" t="str">
            <v>4:10004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>{1:10004,2:10005,3:10006,4:10004}</v>
          </cell>
          <cell r="AE22" t="str">
            <v/>
          </cell>
          <cell r="AF22" t="str">
            <v/>
          </cell>
        </row>
        <row r="23">
          <cell r="A23">
            <v>14</v>
          </cell>
          <cell r="B23" t="str">
            <v>受控队</v>
          </cell>
          <cell r="C23" t="str">
            <v>常规阵容</v>
          </cell>
          <cell r="D23">
            <v>10007</v>
          </cell>
          <cell r="E23">
            <v>10008</v>
          </cell>
          <cell r="F23">
            <v>10009</v>
          </cell>
          <cell r="G23">
            <v>10007</v>
          </cell>
          <cell r="R23" t="str">
            <v>1:10007</v>
          </cell>
          <cell r="S23" t="str">
            <v>2:10008</v>
          </cell>
          <cell r="T23" t="str">
            <v>3:10009</v>
          </cell>
          <cell r="U23" t="str">
            <v>4:10007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>{1:10007,2:10008,3:10009,4:10007}</v>
          </cell>
          <cell r="AE23" t="str">
            <v/>
          </cell>
          <cell r="AF23" t="str">
            <v/>
          </cell>
        </row>
        <row r="24">
          <cell r="A24">
            <v>15</v>
          </cell>
          <cell r="B24" t="str">
            <v>色块+受控</v>
          </cell>
          <cell r="C24" t="str">
            <v>常规阵容</v>
          </cell>
          <cell r="D24">
            <v>10010</v>
          </cell>
          <cell r="E24">
            <v>10007</v>
          </cell>
          <cell r="F24">
            <v>10007</v>
          </cell>
          <cell r="G24">
            <v>10007</v>
          </cell>
          <cell r="R24" t="str">
            <v>1:10010</v>
          </cell>
          <cell r="S24" t="str">
            <v>2:10007</v>
          </cell>
          <cell r="T24" t="str">
            <v>3:10007</v>
          </cell>
          <cell r="U24" t="str">
            <v>4:10007</v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>{1:10010,2:10007,3:10007,4:10007}</v>
          </cell>
          <cell r="AE24" t="str">
            <v/>
          </cell>
          <cell r="AF24" t="str">
            <v/>
          </cell>
        </row>
        <row r="25">
          <cell r="A25">
            <v>16</v>
          </cell>
          <cell r="B25" t="str">
            <v>2色块+受控</v>
          </cell>
          <cell r="C25" t="str">
            <v>常规阵容</v>
          </cell>
          <cell r="D25">
            <v>10010</v>
          </cell>
          <cell r="E25">
            <v>10007</v>
          </cell>
          <cell r="F25">
            <v>10007</v>
          </cell>
          <cell r="G25">
            <v>10012</v>
          </cell>
          <cell r="R25" t="str">
            <v>1:10010</v>
          </cell>
          <cell r="S25" t="str">
            <v>2:10007</v>
          </cell>
          <cell r="T25" t="str">
            <v>3:10007</v>
          </cell>
          <cell r="U25" t="str">
            <v>4:10012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>{1:10010,2:10007,3:10007,4:10012}</v>
          </cell>
          <cell r="AE25" t="str">
            <v/>
          </cell>
          <cell r="AF25" t="str">
            <v/>
          </cell>
        </row>
        <row r="26">
          <cell r="A26">
            <v>17</v>
          </cell>
          <cell r="B26" t="str">
            <v>画作+色块</v>
          </cell>
          <cell r="C26" t="str">
            <v>常规阵容</v>
          </cell>
          <cell r="D26">
            <v>10010</v>
          </cell>
          <cell r="E26">
            <v>10013</v>
          </cell>
          <cell r="F26">
            <v>10011</v>
          </cell>
          <cell r="G26">
            <v>10012</v>
          </cell>
          <cell r="R26" t="str">
            <v>1:10010</v>
          </cell>
          <cell r="S26" t="str">
            <v>2:10013</v>
          </cell>
          <cell r="T26" t="str">
            <v>3:10011</v>
          </cell>
          <cell r="U26" t="str">
            <v>4:10012</v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>{1:10010,2:10013,3:10011,4:10012}</v>
          </cell>
          <cell r="AE26" t="str">
            <v/>
          </cell>
          <cell r="AF26" t="str">
            <v/>
          </cell>
        </row>
        <row r="27">
          <cell r="A27">
            <v>10001</v>
          </cell>
          <cell r="B27" t="str">
            <v>ai2测试</v>
          </cell>
          <cell r="C27" t="str">
            <v>常规阵容</v>
          </cell>
          <cell r="D27">
            <v>201</v>
          </cell>
          <cell r="R27" t="str">
            <v>1:201</v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>{1:201}</v>
          </cell>
          <cell r="AE27" t="str">
            <v/>
          </cell>
          <cell r="AF27" t="str">
            <v/>
          </cell>
        </row>
        <row r="28">
          <cell r="A28">
            <v>10002</v>
          </cell>
          <cell r="B28" t="str">
            <v>ai2测试</v>
          </cell>
          <cell r="C28" t="str">
            <v>常规阵容</v>
          </cell>
          <cell r="D28">
            <v>202</v>
          </cell>
          <cell r="E28">
            <v>204</v>
          </cell>
          <cell r="R28" t="str">
            <v>1:202</v>
          </cell>
          <cell r="S28" t="str">
            <v>2:204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>{1:202,2:204}</v>
          </cell>
          <cell r="AE28" t="str">
            <v/>
          </cell>
          <cell r="AF28" t="str">
            <v/>
          </cell>
        </row>
        <row r="29">
          <cell r="A29">
            <v>10003</v>
          </cell>
          <cell r="B29" t="str">
            <v>ai2测试</v>
          </cell>
          <cell r="C29" t="str">
            <v>常规阵容</v>
          </cell>
          <cell r="D29">
            <v>203</v>
          </cell>
          <cell r="E29">
            <v>204</v>
          </cell>
          <cell r="R29" t="str">
            <v>1:203</v>
          </cell>
          <cell r="S29" t="str">
            <v>2:204</v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>{1:203,2:204}</v>
          </cell>
          <cell r="AE29" t="str">
            <v/>
          </cell>
          <cell r="AF29" t="str">
            <v/>
          </cell>
        </row>
        <row r="30">
          <cell r="A30">
            <v>10004</v>
          </cell>
          <cell r="B30" t="str">
            <v>ai2测试</v>
          </cell>
          <cell r="C30" t="str">
            <v>常规阵容</v>
          </cell>
          <cell r="D30">
            <v>205</v>
          </cell>
          <cell r="E30">
            <v>204</v>
          </cell>
          <cell r="R30" t="str">
            <v>1:205</v>
          </cell>
          <cell r="S30" t="str">
            <v>2:204</v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>{1:205,2:204}</v>
          </cell>
          <cell r="AE30" t="str">
            <v/>
          </cell>
          <cell r="AF30" t="str">
            <v/>
          </cell>
        </row>
        <row r="31">
          <cell r="A31">
            <v>10005</v>
          </cell>
          <cell r="B31" t="str">
            <v>ai2测试</v>
          </cell>
          <cell r="C31" t="str">
            <v>常规阵容</v>
          </cell>
          <cell r="D31">
            <v>206</v>
          </cell>
          <cell r="E31">
            <v>204</v>
          </cell>
          <cell r="R31" t="str">
            <v>1:206</v>
          </cell>
          <cell r="S31" t="str">
            <v>2:204</v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>{1:206,2:204}</v>
          </cell>
          <cell r="AE31" t="str">
            <v/>
          </cell>
          <cell r="AF31" t="str">
            <v/>
          </cell>
        </row>
        <row r="32">
          <cell r="A32">
            <v>10006</v>
          </cell>
          <cell r="B32" t="str">
            <v>ai2测试</v>
          </cell>
          <cell r="C32" t="str">
            <v>常规阵容</v>
          </cell>
          <cell r="D32">
            <v>203</v>
          </cell>
          <cell r="E32">
            <v>204</v>
          </cell>
          <cell r="F32">
            <v>204</v>
          </cell>
          <cell r="R32" t="str">
            <v>1:203</v>
          </cell>
          <cell r="S32" t="str">
            <v>2:204</v>
          </cell>
          <cell r="T32" t="str">
            <v>3:204</v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>{1:203,2:204,3:204}</v>
          </cell>
          <cell r="AE32" t="str">
            <v/>
          </cell>
          <cell r="AF32" t="str">
            <v/>
          </cell>
        </row>
        <row r="33">
          <cell r="A33">
            <v>10007</v>
          </cell>
          <cell r="B33" t="str">
            <v>ai2测试</v>
          </cell>
          <cell r="C33" t="str">
            <v>常规阵容</v>
          </cell>
          <cell r="D33">
            <v>202</v>
          </cell>
          <cell r="E33">
            <v>208</v>
          </cell>
          <cell r="F33">
            <v>202</v>
          </cell>
          <cell r="R33" t="str">
            <v>1:202</v>
          </cell>
          <cell r="S33" t="str">
            <v>2:208</v>
          </cell>
          <cell r="T33" t="str">
            <v>3:202</v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>{1:202,2:208,3:202}</v>
          </cell>
          <cell r="AE33" t="str">
            <v/>
          </cell>
          <cell r="AF33" t="str">
            <v/>
          </cell>
        </row>
        <row r="34">
          <cell r="A34">
            <v>10008</v>
          </cell>
          <cell r="B34" t="str">
            <v>ai2测试</v>
          </cell>
          <cell r="C34" t="str">
            <v>常规阵容</v>
          </cell>
          <cell r="D34">
            <v>207</v>
          </cell>
          <cell r="E34">
            <v>208</v>
          </cell>
          <cell r="F34">
            <v>202</v>
          </cell>
          <cell r="R34" t="str">
            <v>1:207</v>
          </cell>
          <cell r="S34" t="str">
            <v>2:208</v>
          </cell>
          <cell r="T34" t="str">
            <v>3:202</v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>{1:207,2:208,3:202}</v>
          </cell>
          <cell r="AE34" t="str">
            <v/>
          </cell>
          <cell r="AF34" t="str">
            <v/>
          </cell>
        </row>
        <row r="35">
          <cell r="A35">
            <v>10009</v>
          </cell>
          <cell r="B35" t="str">
            <v>ai2测试</v>
          </cell>
          <cell r="C35" t="str">
            <v>常规阵容</v>
          </cell>
          <cell r="D35">
            <v>209</v>
          </cell>
          <cell r="E35">
            <v>208</v>
          </cell>
          <cell r="R35" t="str">
            <v>1:209</v>
          </cell>
          <cell r="S35" t="str">
            <v>2:208</v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>{1:209,2:208}</v>
          </cell>
          <cell r="AE35" t="str">
            <v/>
          </cell>
          <cell r="AF35" t="str">
            <v/>
          </cell>
        </row>
        <row r="36">
          <cell r="A36">
            <v>10010</v>
          </cell>
          <cell r="B36" t="str">
            <v>ai2测试</v>
          </cell>
          <cell r="C36" t="str">
            <v>常规阵容</v>
          </cell>
          <cell r="D36">
            <v>210</v>
          </cell>
          <cell r="E36">
            <v>208</v>
          </cell>
          <cell r="R36" t="str">
            <v>1:210</v>
          </cell>
          <cell r="S36" t="str">
            <v>2:208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>{1:210,2:208}</v>
          </cell>
          <cell r="AE36" t="str">
            <v/>
          </cell>
          <cell r="AF36" t="str">
            <v/>
          </cell>
        </row>
        <row r="37">
          <cell r="A37">
            <v>10011</v>
          </cell>
          <cell r="B37" t="str">
            <v>ai2测试</v>
          </cell>
          <cell r="C37" t="str">
            <v>常规阵容</v>
          </cell>
          <cell r="D37">
            <v>207</v>
          </cell>
          <cell r="E37">
            <v>208</v>
          </cell>
          <cell r="F37">
            <v>211</v>
          </cell>
          <cell r="R37" t="str">
            <v>1:207</v>
          </cell>
          <cell r="S37" t="str">
            <v>2:208</v>
          </cell>
          <cell r="T37" t="str">
            <v>3:211</v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>{1:207,2:208,3:211}</v>
          </cell>
          <cell r="AE37" t="str">
            <v/>
          </cell>
          <cell r="AF37" t="str">
            <v/>
          </cell>
        </row>
        <row r="38">
          <cell r="A38">
            <v>10012</v>
          </cell>
          <cell r="B38" t="str">
            <v>ai2测试</v>
          </cell>
          <cell r="C38" t="str">
            <v>常规阵容</v>
          </cell>
          <cell r="D38">
            <v>207</v>
          </cell>
          <cell r="E38">
            <v>208</v>
          </cell>
          <cell r="F38">
            <v>212</v>
          </cell>
          <cell r="R38" t="str">
            <v>1:207</v>
          </cell>
          <cell r="S38" t="str">
            <v>2:208</v>
          </cell>
          <cell r="T38" t="str">
            <v>3:212</v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>{1:207,2:208,3:212}</v>
          </cell>
          <cell r="AE38" t="str">
            <v/>
          </cell>
          <cell r="AF38" t="str">
            <v/>
          </cell>
        </row>
        <row r="39">
          <cell r="A39">
            <v>10013</v>
          </cell>
          <cell r="B39" t="str">
            <v>ai2测试</v>
          </cell>
          <cell r="C39" t="str">
            <v>常规阵容</v>
          </cell>
          <cell r="D39">
            <v>207</v>
          </cell>
          <cell r="E39">
            <v>208</v>
          </cell>
          <cell r="F39">
            <v>208</v>
          </cell>
          <cell r="R39" t="str">
            <v>1:207</v>
          </cell>
          <cell r="S39" t="str">
            <v>2:208</v>
          </cell>
          <cell r="T39" t="str">
            <v>3:208</v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>{1:207,2:208,3:208}</v>
          </cell>
          <cell r="AE39" t="str">
            <v/>
          </cell>
          <cell r="AF39" t="str">
            <v/>
          </cell>
        </row>
        <row r="40">
          <cell r="A40">
            <v>10014</v>
          </cell>
          <cell r="B40" t="str">
            <v>ai2测试</v>
          </cell>
          <cell r="C40" t="str">
            <v>常规阵容</v>
          </cell>
          <cell r="D40">
            <v>214</v>
          </cell>
          <cell r="R40" t="str">
            <v>1:214</v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>{1:214}</v>
          </cell>
          <cell r="AE40" t="str">
            <v/>
          </cell>
          <cell r="AF40" t="str">
            <v/>
          </cell>
        </row>
        <row r="41">
          <cell r="A41">
            <v>10015</v>
          </cell>
          <cell r="B41" t="str">
            <v>ai2测试</v>
          </cell>
          <cell r="C41" t="str">
            <v>常规阵容</v>
          </cell>
          <cell r="D41">
            <v>215</v>
          </cell>
          <cell r="R41" t="str">
            <v>1:215</v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>{1:215}</v>
          </cell>
          <cell r="AE41" t="str">
            <v/>
          </cell>
          <cell r="AF41" t="str">
            <v/>
          </cell>
        </row>
        <row r="42">
          <cell r="A42">
            <v>10016</v>
          </cell>
          <cell r="B42" t="str">
            <v>ai2测试</v>
          </cell>
          <cell r="C42" t="str">
            <v>常规阵容</v>
          </cell>
          <cell r="D42">
            <v>216</v>
          </cell>
          <cell r="R42" t="str">
            <v>1:216</v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>{1:216}</v>
          </cell>
          <cell r="AE42" t="str">
            <v/>
          </cell>
          <cell r="AF42" t="str">
            <v/>
          </cell>
        </row>
        <row r="43">
          <cell r="A43">
            <v>10017</v>
          </cell>
          <cell r="B43" t="str">
            <v>ai2测试</v>
          </cell>
          <cell r="C43" t="str">
            <v>常规阵容</v>
          </cell>
          <cell r="D43">
            <v>214</v>
          </cell>
          <cell r="E43">
            <v>202</v>
          </cell>
          <cell r="F43">
            <v>202</v>
          </cell>
          <cell r="R43" t="str">
            <v>1:214</v>
          </cell>
          <cell r="S43" t="str">
            <v>2:202</v>
          </cell>
          <cell r="T43" t="str">
            <v>3:202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>{1:214,2:202,3:202}</v>
          </cell>
          <cell r="AE43" t="str">
            <v/>
          </cell>
          <cell r="AF43" t="str">
            <v/>
          </cell>
        </row>
        <row r="44">
          <cell r="A44">
            <v>10018</v>
          </cell>
          <cell r="B44" t="str">
            <v>ai2测试</v>
          </cell>
          <cell r="C44" t="str">
            <v>常规阵容</v>
          </cell>
          <cell r="D44">
            <v>217</v>
          </cell>
          <cell r="R44" t="str">
            <v>1:217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>{1:217}</v>
          </cell>
          <cell r="AE44" t="str">
            <v/>
          </cell>
          <cell r="AF44" t="str">
            <v/>
          </cell>
        </row>
        <row r="45">
          <cell r="A45">
            <v>10019</v>
          </cell>
          <cell r="B45" t="str">
            <v>ai2测试</v>
          </cell>
          <cell r="C45" t="str">
            <v>常规阵容</v>
          </cell>
          <cell r="D45">
            <v>219</v>
          </cell>
          <cell r="R45" t="str">
            <v>1:219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>{1:219}</v>
          </cell>
          <cell r="AE45" t="str">
            <v/>
          </cell>
          <cell r="AF45" t="str">
            <v/>
          </cell>
        </row>
        <row r="46">
          <cell r="A46">
            <v>10020</v>
          </cell>
          <cell r="B46" t="str">
            <v>ai2测试</v>
          </cell>
          <cell r="C46" t="str">
            <v>常规阵容</v>
          </cell>
          <cell r="D46">
            <v>202</v>
          </cell>
          <cell r="R46" t="str">
            <v>1:202</v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>{1:202}</v>
          </cell>
          <cell r="AE46" t="str">
            <v/>
          </cell>
          <cell r="AF46" t="str">
            <v/>
          </cell>
        </row>
        <row r="47">
          <cell r="A47">
            <v>10021</v>
          </cell>
          <cell r="B47" t="str">
            <v>ai2测试</v>
          </cell>
          <cell r="C47" t="str">
            <v>常规阵容</v>
          </cell>
          <cell r="D47">
            <v>202</v>
          </cell>
          <cell r="R47" t="str">
            <v>1:202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>{1:202}</v>
          </cell>
          <cell r="AE47" t="str">
            <v/>
          </cell>
          <cell r="AF47" t="str">
            <v/>
          </cell>
        </row>
        <row r="48">
          <cell r="A48">
            <v>10022</v>
          </cell>
          <cell r="B48" t="str">
            <v>ai2测试</v>
          </cell>
          <cell r="C48" t="str">
            <v>常规阵容</v>
          </cell>
          <cell r="D48">
            <v>202</v>
          </cell>
          <cell r="R48" t="str">
            <v>1:202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>{1:202}</v>
          </cell>
          <cell r="AE48" t="str">
            <v/>
          </cell>
          <cell r="AF48" t="str">
            <v/>
          </cell>
        </row>
        <row r="49">
          <cell r="A49">
            <v>10023</v>
          </cell>
          <cell r="B49" t="str">
            <v>ai2测试</v>
          </cell>
          <cell r="C49" t="str">
            <v>常规阵容</v>
          </cell>
          <cell r="D49">
            <v>202</v>
          </cell>
          <cell r="R49" t="str">
            <v>1:202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>{1:202}</v>
          </cell>
          <cell r="AE49" t="str">
            <v/>
          </cell>
          <cell r="AF49" t="str">
            <v/>
          </cell>
        </row>
        <row r="50">
          <cell r="A50">
            <v>10024</v>
          </cell>
          <cell r="B50" t="str">
            <v>ai2测试</v>
          </cell>
          <cell r="C50" t="str">
            <v>常规阵容</v>
          </cell>
          <cell r="D50">
            <v>202</v>
          </cell>
          <cell r="R50" t="str">
            <v>1:202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>{1:202}</v>
          </cell>
          <cell r="AE50" t="str">
            <v/>
          </cell>
          <cell r="AF50" t="str">
            <v/>
          </cell>
        </row>
        <row r="51">
          <cell r="A51">
            <v>10025</v>
          </cell>
          <cell r="B51" t="str">
            <v>ai2测试</v>
          </cell>
          <cell r="C51" t="str">
            <v>常规阵容</v>
          </cell>
          <cell r="D51">
            <v>218</v>
          </cell>
          <cell r="R51" t="str">
            <v>1:218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>{1:218}</v>
          </cell>
          <cell r="AE51" t="str">
            <v/>
          </cell>
          <cell r="AF51" t="str">
            <v/>
          </cell>
        </row>
        <row r="52">
          <cell r="A52">
            <v>10026</v>
          </cell>
          <cell r="B52" t="str">
            <v>ai2测试</v>
          </cell>
          <cell r="C52" t="str">
            <v>常规阵容</v>
          </cell>
          <cell r="D52">
            <v>218</v>
          </cell>
          <cell r="E52">
            <v>208</v>
          </cell>
          <cell r="R52" t="str">
            <v>1:218</v>
          </cell>
          <cell r="S52" t="str">
            <v>2:208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>{1:218,2:208}</v>
          </cell>
          <cell r="AE52" t="str">
            <v/>
          </cell>
          <cell r="AF52" t="str">
            <v/>
          </cell>
        </row>
        <row r="53">
          <cell r="A53">
            <v>10032</v>
          </cell>
          <cell r="B53" t="str">
            <v>kmc测试导表工具</v>
          </cell>
          <cell r="C53" t="str">
            <v>常规阵容</v>
          </cell>
          <cell r="D53">
            <v>10008</v>
          </cell>
          <cell r="E53">
            <v>10004</v>
          </cell>
          <cell r="F53">
            <v>10005</v>
          </cell>
          <cell r="G53">
            <v>10010</v>
          </cell>
          <cell r="R53" t="str">
            <v>1:10008</v>
          </cell>
          <cell r="S53" t="str">
            <v>2:10004</v>
          </cell>
          <cell r="T53" t="str">
            <v>3:10005</v>
          </cell>
          <cell r="U53" t="str">
            <v>4:10010</v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>{1:10008,2:10004,3:10005,4:10010}</v>
          </cell>
          <cell r="AE53" t="str">
            <v/>
          </cell>
          <cell r="AF53" t="str">
            <v/>
          </cell>
        </row>
        <row r="54">
          <cell r="A54">
            <v>601001</v>
          </cell>
          <cell r="B54" t="str">
            <v>框外1.1-小鸡队</v>
          </cell>
          <cell r="C54" t="str">
            <v>常规阵容</v>
          </cell>
          <cell r="D54">
            <v>10004</v>
          </cell>
          <cell r="E54">
            <v>10005</v>
          </cell>
          <cell r="F54">
            <v>10004</v>
          </cell>
          <cell r="G54">
            <v>10014</v>
          </cell>
          <cell r="R54" t="str">
            <v>1:10004</v>
          </cell>
          <cell r="S54" t="str">
            <v>2:10005</v>
          </cell>
          <cell r="T54" t="str">
            <v>3:10004</v>
          </cell>
          <cell r="U54" t="str">
            <v>4:10014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>{1:10004,2:10005,3:10004,4:10014}</v>
          </cell>
          <cell r="AE54" t="str">
            <v/>
          </cell>
          <cell r="AF54" t="str">
            <v/>
          </cell>
        </row>
        <row r="55">
          <cell r="A55">
            <v>601002</v>
          </cell>
          <cell r="B55" t="str">
            <v>框外1.2-小鸡队</v>
          </cell>
          <cell r="C55" t="str">
            <v>常规阵容</v>
          </cell>
          <cell r="D55">
            <v>10004</v>
          </cell>
          <cell r="E55">
            <v>10005</v>
          </cell>
          <cell r="F55">
            <v>10005</v>
          </cell>
          <cell r="G55">
            <v>10014</v>
          </cell>
          <cell r="R55" t="str">
            <v>1:10004</v>
          </cell>
          <cell r="S55" t="str">
            <v>2:10005</v>
          </cell>
          <cell r="T55" t="str">
            <v>3:10005</v>
          </cell>
          <cell r="U55" t="str">
            <v>4:10014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>{1:10004,2:10005,3:10005,4:10014}</v>
          </cell>
          <cell r="AE55" t="str">
            <v/>
          </cell>
          <cell r="AF55" t="str">
            <v/>
          </cell>
        </row>
        <row r="56">
          <cell r="A56">
            <v>601003</v>
          </cell>
          <cell r="B56" t="str">
            <v>框外1.3-繁夏小鸡队</v>
          </cell>
          <cell r="C56" t="str">
            <v>常规阵容</v>
          </cell>
          <cell r="D56">
            <v>10004</v>
          </cell>
          <cell r="E56">
            <v>10006</v>
          </cell>
          <cell r="F56">
            <v>10005</v>
          </cell>
          <cell r="G56">
            <v>10014</v>
          </cell>
          <cell r="R56" t="str">
            <v>1:10004</v>
          </cell>
          <cell r="S56" t="str">
            <v>2:10006</v>
          </cell>
          <cell r="T56" t="str">
            <v>3:10005</v>
          </cell>
          <cell r="U56" t="str">
            <v>4:10014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>{1:10004,2:10006,3:10005,4:10014}</v>
          </cell>
          <cell r="AE56" t="str">
            <v/>
          </cell>
          <cell r="AF56" t="str">
            <v/>
          </cell>
        </row>
        <row r="57">
          <cell r="A57">
            <v>601004</v>
          </cell>
          <cell r="B57" t="str">
            <v>框外2.1-pt观画者</v>
          </cell>
          <cell r="C57" t="str">
            <v>常规阵容</v>
          </cell>
          <cell r="D57">
            <v>10007</v>
          </cell>
          <cell r="E57">
            <v>10007</v>
          </cell>
          <cell r="F57">
            <v>10008</v>
          </cell>
          <cell r="G57">
            <v>10007</v>
          </cell>
          <cell r="R57" t="str">
            <v>1:10007</v>
          </cell>
          <cell r="S57" t="str">
            <v>2:10007</v>
          </cell>
          <cell r="T57" t="str">
            <v>3:10008</v>
          </cell>
          <cell r="U57" t="str">
            <v>4:10007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>{1:10007,2:10007,3:10008,4:10007}</v>
          </cell>
          <cell r="AE57" t="str">
            <v/>
          </cell>
          <cell r="AF57" t="str">
            <v/>
          </cell>
        </row>
        <row r="58">
          <cell r="A58">
            <v>601005</v>
          </cell>
          <cell r="B58" t="str">
            <v>框外2.2-花椰菜</v>
          </cell>
          <cell r="C58" t="str">
            <v>常规阵容</v>
          </cell>
          <cell r="D58">
            <v>10007</v>
          </cell>
          <cell r="E58">
            <v>10009</v>
          </cell>
          <cell r="F58">
            <v>10008</v>
          </cell>
          <cell r="G58">
            <v>10007</v>
          </cell>
          <cell r="R58" t="str">
            <v>1:10007</v>
          </cell>
          <cell r="S58" t="str">
            <v>2:10009</v>
          </cell>
          <cell r="T58" t="str">
            <v>3:10008</v>
          </cell>
          <cell r="U58" t="str">
            <v>4:10007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>{1:10007,2:10009,3:10008,4:10007}</v>
          </cell>
          <cell r="AE58" t="str">
            <v/>
          </cell>
          <cell r="AF58" t="str">
            <v/>
          </cell>
        </row>
        <row r="59">
          <cell r="A59">
            <v>601018</v>
          </cell>
          <cell r="B59" t="str">
            <v>框外2.3-红色块</v>
          </cell>
          <cell r="C59" t="str">
            <v>常规阵容</v>
          </cell>
          <cell r="D59">
            <v>10007</v>
          </cell>
          <cell r="E59">
            <v>10009</v>
          </cell>
          <cell r="F59">
            <v>10007</v>
          </cell>
          <cell r="G59">
            <v>10010</v>
          </cell>
          <cell r="R59" t="str">
            <v>1:10007</v>
          </cell>
          <cell r="S59" t="str">
            <v>2:10009</v>
          </cell>
          <cell r="T59" t="str">
            <v>3:10007</v>
          </cell>
          <cell r="U59" t="str">
            <v>4:10010</v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>{1:10007,2:10009,3:10007,4:10010}</v>
          </cell>
          <cell r="AE59" t="str">
            <v/>
          </cell>
          <cell r="AF59" t="str">
            <v/>
          </cell>
        </row>
        <row r="60">
          <cell r="A60">
            <v>601015</v>
          </cell>
          <cell r="B60" t="str">
            <v>框外2-1-潜行pt观画者</v>
          </cell>
          <cell r="C60" t="str">
            <v>常规阵容</v>
          </cell>
          <cell r="D60">
            <v>10008</v>
          </cell>
          <cell r="E60">
            <v>10017</v>
          </cell>
          <cell r="F60">
            <v>10017</v>
          </cell>
          <cell r="G60">
            <v>10008</v>
          </cell>
          <cell r="R60" t="str">
            <v>1:10008</v>
          </cell>
          <cell r="S60" t="str">
            <v>2:10017</v>
          </cell>
          <cell r="T60" t="str">
            <v>3:10017</v>
          </cell>
          <cell r="U60" t="str">
            <v>4:10008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>{1:10008,2:10017,3:10017,4:10008}</v>
          </cell>
          <cell r="AE60" t="str">
            <v/>
          </cell>
          <cell r="AF60" t="str">
            <v/>
          </cell>
        </row>
        <row r="61">
          <cell r="A61">
            <v>601006</v>
          </cell>
          <cell r="B61" t="str">
            <v>框外2-2-潜行花椰菜</v>
          </cell>
          <cell r="C61" t="str">
            <v>常规阵容</v>
          </cell>
          <cell r="D61">
            <v>10009</v>
          </cell>
          <cell r="E61">
            <v>10017</v>
          </cell>
          <cell r="F61">
            <v>10008</v>
          </cell>
          <cell r="G61">
            <v>10017</v>
          </cell>
          <cell r="R61" t="str">
            <v>1:10009</v>
          </cell>
          <cell r="S61" t="str">
            <v>2:10017</v>
          </cell>
          <cell r="T61" t="str">
            <v>3:10008</v>
          </cell>
          <cell r="U61" t="str">
            <v>4:10017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>{1:10009,2:10017,3:10008,4:10017}</v>
          </cell>
          <cell r="AE61" t="str">
            <v/>
          </cell>
          <cell r="AF61" t="str">
            <v/>
          </cell>
        </row>
        <row r="62">
          <cell r="A62">
            <v>601020</v>
          </cell>
          <cell r="B62" t="str">
            <v>框外3.1-3波怪</v>
          </cell>
          <cell r="C62" t="str">
            <v>常规阵容</v>
          </cell>
          <cell r="D62">
            <v>10007</v>
          </cell>
          <cell r="E62">
            <v>10011</v>
          </cell>
          <cell r="F62">
            <v>10017</v>
          </cell>
          <cell r="H62" t="str">
            <v>常规阵容</v>
          </cell>
          <cell r="I62">
            <v>10017</v>
          </cell>
          <cell r="J62">
            <v>10012</v>
          </cell>
          <cell r="K62">
            <v>10008</v>
          </cell>
          <cell r="M62" t="str">
            <v>常规阵容</v>
          </cell>
          <cell r="N62">
            <v>10007</v>
          </cell>
          <cell r="O62">
            <v>10010</v>
          </cell>
          <cell r="P62">
            <v>10009</v>
          </cell>
          <cell r="Q62">
            <v>10007</v>
          </cell>
          <cell r="R62" t="str">
            <v>1:10007</v>
          </cell>
          <cell r="S62" t="str">
            <v>2:10011</v>
          </cell>
          <cell r="T62" t="str">
            <v>3:10017</v>
          </cell>
          <cell r="U62" t="str">
            <v/>
          </cell>
          <cell r="V62" t="str">
            <v>1:10017</v>
          </cell>
          <cell r="W62" t="str">
            <v>2:10012</v>
          </cell>
          <cell r="X62" t="str">
            <v>3:10008</v>
          </cell>
          <cell r="Y62" t="str">
            <v/>
          </cell>
          <cell r="Z62" t="str">
            <v>1:10007</v>
          </cell>
          <cell r="AA62" t="str">
            <v>2:10010</v>
          </cell>
          <cell r="AB62" t="str">
            <v>3:10009</v>
          </cell>
          <cell r="AC62" t="str">
            <v>4:10007</v>
          </cell>
          <cell r="AD62" t="str">
            <v>{1:10007,2:10011,3:10017}</v>
          </cell>
          <cell r="AE62" t="str">
            <v>{1:10017,2:10012,3:10008}</v>
          </cell>
          <cell r="AF62" t="str">
            <v>{1:10007,2:10010,3:10009,4:10007}</v>
          </cell>
        </row>
        <row r="63">
          <cell r="A63">
            <v>601019</v>
          </cell>
          <cell r="B63" t="str">
            <v>框外3.2-boss-结局1</v>
          </cell>
          <cell r="C63" t="str">
            <v>常规阵容</v>
          </cell>
          <cell r="D63">
            <v>10010</v>
          </cell>
          <cell r="E63">
            <v>10013</v>
          </cell>
          <cell r="F63">
            <v>10031</v>
          </cell>
          <cell r="G63">
            <v>10012</v>
          </cell>
          <cell r="R63" t="str">
            <v>1:10010</v>
          </cell>
          <cell r="S63" t="str">
            <v>2:10013</v>
          </cell>
          <cell r="T63" t="str">
            <v>3:10031</v>
          </cell>
          <cell r="U63" t="str">
            <v>4:10012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>{1:10010,2:10013,3:10031,4:10012}</v>
          </cell>
          <cell r="AE63" t="str">
            <v/>
          </cell>
          <cell r="AF63" t="str">
            <v/>
          </cell>
        </row>
        <row r="64">
          <cell r="A64">
            <v>601021</v>
          </cell>
          <cell r="B64" t="str">
            <v>框外3.2-boss-结局2</v>
          </cell>
          <cell r="C64" t="str">
            <v>常规阵容</v>
          </cell>
          <cell r="D64">
            <v>10010</v>
          </cell>
          <cell r="E64">
            <v>10030</v>
          </cell>
          <cell r="F64">
            <v>10031</v>
          </cell>
          <cell r="G64">
            <v>10012</v>
          </cell>
          <cell r="R64" t="str">
            <v>1:10010</v>
          </cell>
          <cell r="S64" t="str">
            <v>2:10030</v>
          </cell>
          <cell r="T64" t="str">
            <v>3:10031</v>
          </cell>
          <cell r="U64" t="str">
            <v>4:10012</v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>{1:10010,2:10030,3:10031,4:10012}</v>
          </cell>
          <cell r="AE64" t="str">
            <v/>
          </cell>
          <cell r="AF64" t="str">
            <v/>
          </cell>
        </row>
        <row r="65">
          <cell r="A65">
            <v>601014</v>
          </cell>
          <cell r="B65" t="str">
            <v>框外3-1-支线潜行观画者</v>
          </cell>
          <cell r="C65" t="str">
            <v>常规阵容</v>
          </cell>
          <cell r="D65">
            <v>10017</v>
          </cell>
          <cell r="E65">
            <v>10008</v>
          </cell>
          <cell r="F65">
            <v>10010</v>
          </cell>
          <cell r="G65">
            <v>10017</v>
          </cell>
          <cell r="R65" t="str">
            <v>1:10017</v>
          </cell>
          <cell r="S65" t="str">
            <v>2:10008</v>
          </cell>
          <cell r="T65" t="str">
            <v>3:10010</v>
          </cell>
          <cell r="U65" t="str">
            <v>4:10017</v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>{1:10017,2:10008,3:10010,4:10017}</v>
          </cell>
          <cell r="AE65" t="str">
            <v/>
          </cell>
          <cell r="AF65" t="str">
            <v/>
          </cell>
        </row>
        <row r="66">
          <cell r="A66">
            <v>601009</v>
          </cell>
          <cell r="B66" t="str">
            <v>框外3-2-潜行花椰菜</v>
          </cell>
          <cell r="C66" t="str">
            <v>常规阵容</v>
          </cell>
          <cell r="D66">
            <v>10008</v>
          </cell>
          <cell r="E66">
            <v>10017</v>
          </cell>
          <cell r="F66">
            <v>10011</v>
          </cell>
          <cell r="G66">
            <v>10009</v>
          </cell>
          <cell r="R66" t="str">
            <v>1:10008</v>
          </cell>
          <cell r="S66" t="str">
            <v>2:10017</v>
          </cell>
          <cell r="T66" t="str">
            <v>3:10011</v>
          </cell>
          <cell r="U66" t="str">
            <v>4:10009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>{1:10008,2:10017,3:10011,4:10009}</v>
          </cell>
          <cell r="AE66" t="str">
            <v/>
          </cell>
          <cell r="AF66" t="str">
            <v/>
          </cell>
        </row>
        <row r="67">
          <cell r="A67">
            <v>601010</v>
          </cell>
          <cell r="B67" t="str">
            <v>框外3-3-潜行花椰菜</v>
          </cell>
          <cell r="C67" t="str">
            <v>常规阵容</v>
          </cell>
          <cell r="D67">
            <v>10009</v>
          </cell>
          <cell r="E67">
            <v>10008</v>
          </cell>
          <cell r="F67">
            <v>10012</v>
          </cell>
          <cell r="G67">
            <v>10007</v>
          </cell>
          <cell r="R67" t="str">
            <v>1:10009</v>
          </cell>
          <cell r="S67" t="str">
            <v>2:10008</v>
          </cell>
          <cell r="T67" t="str">
            <v>3:10012</v>
          </cell>
          <cell r="U67" t="str">
            <v>4:10007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>{1:10009,2:10008,3:10012,4:10007}</v>
          </cell>
          <cell r="AE67" t="str">
            <v/>
          </cell>
          <cell r="AF67" t="str">
            <v/>
          </cell>
        </row>
        <row r="68">
          <cell r="A68">
            <v>10027</v>
          </cell>
          <cell r="B68" t="str">
            <v>冒字测试</v>
          </cell>
          <cell r="C68" t="str">
            <v>常规阵容</v>
          </cell>
          <cell r="D68">
            <v>20006</v>
          </cell>
          <cell r="R68" t="str">
            <v>1:20006</v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>{1:20006}</v>
          </cell>
          <cell r="AE68" t="str">
            <v/>
          </cell>
          <cell r="AF68" t="str">
            <v/>
          </cell>
        </row>
        <row r="69">
          <cell r="A69">
            <v>10028</v>
          </cell>
          <cell r="B69" t="str">
            <v>资源集入测试</v>
          </cell>
          <cell r="C69" t="str">
            <v>常规阵容</v>
          </cell>
          <cell r="D69">
            <v>10008</v>
          </cell>
          <cell r="E69">
            <v>10004</v>
          </cell>
          <cell r="F69">
            <v>10005</v>
          </cell>
          <cell r="G69">
            <v>10007</v>
          </cell>
          <cell r="R69" t="str">
            <v>1:10008</v>
          </cell>
          <cell r="S69" t="str">
            <v>2:10004</v>
          </cell>
          <cell r="T69" t="str">
            <v>3:10005</v>
          </cell>
          <cell r="U69" t="str">
            <v>4:10007</v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>{1:10008,2:10004,3:10005,4:10007}</v>
          </cell>
          <cell r="AE69" t="str">
            <v/>
          </cell>
          <cell r="AF69" t="str">
            <v/>
          </cell>
        </row>
        <row r="70">
          <cell r="A70">
            <v>10029</v>
          </cell>
          <cell r="B70" t="str">
            <v>千秋/相机妹</v>
          </cell>
          <cell r="C70" t="str">
            <v>常规阵容</v>
          </cell>
          <cell r="D70">
            <v>10008</v>
          </cell>
          <cell r="E70">
            <v>10004</v>
          </cell>
          <cell r="F70">
            <v>10005</v>
          </cell>
          <cell r="G70">
            <v>10010</v>
          </cell>
          <cell r="R70" t="str">
            <v>1:10008</v>
          </cell>
          <cell r="S70" t="str">
            <v>2:10004</v>
          </cell>
          <cell r="T70" t="str">
            <v>3:10005</v>
          </cell>
          <cell r="U70" t="str">
            <v>4:10010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>{1:10008,2:10004,3:10005,4:10010}</v>
          </cell>
          <cell r="AE70" t="str">
            <v/>
          </cell>
          <cell r="AF70" t="str">
            <v/>
          </cell>
        </row>
        <row r="71">
          <cell r="A71">
            <v>10030</v>
          </cell>
          <cell r="B71" t="str">
            <v>色块测试</v>
          </cell>
          <cell r="C71" t="str">
            <v>常规阵容</v>
          </cell>
          <cell r="D71">
            <v>10010</v>
          </cell>
          <cell r="E71">
            <v>10004</v>
          </cell>
          <cell r="F71">
            <v>10011</v>
          </cell>
          <cell r="G71">
            <v>10012</v>
          </cell>
          <cell r="R71" t="str">
            <v>1:10010</v>
          </cell>
          <cell r="S71" t="str">
            <v>2:10004</v>
          </cell>
          <cell r="T71" t="str">
            <v>3:10011</v>
          </cell>
          <cell r="U71" t="str">
            <v>4:10012</v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>{1:10010,2:10004,3:10011,4:10012}</v>
          </cell>
          <cell r="AE71" t="str">
            <v/>
          </cell>
          <cell r="AF71" t="str">
            <v/>
          </cell>
        </row>
        <row r="72">
          <cell r="A72">
            <v>10031</v>
          </cell>
          <cell r="B72" t="str">
            <v>色块测试</v>
          </cell>
          <cell r="C72" t="str">
            <v>常规阵容</v>
          </cell>
          <cell r="D72">
            <v>10010</v>
          </cell>
          <cell r="E72">
            <v>10004</v>
          </cell>
          <cell r="F72">
            <v>10012</v>
          </cell>
          <cell r="G72">
            <v>10011</v>
          </cell>
          <cell r="R72" t="str">
            <v>1:10010</v>
          </cell>
          <cell r="S72" t="str">
            <v>2:10004</v>
          </cell>
          <cell r="T72" t="str">
            <v>3:10012</v>
          </cell>
          <cell r="U72" t="str">
            <v>4:10011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>{1:10010,2:10004,3:10012,4:10011}</v>
          </cell>
          <cell r="AE72" t="str">
            <v/>
          </cell>
          <cell r="AF72" t="str">
            <v/>
          </cell>
        </row>
        <row r="73">
          <cell r="A73">
            <v>10032</v>
          </cell>
          <cell r="B73" t="str">
            <v>kmc测试导表工具</v>
          </cell>
          <cell r="C73" t="str">
            <v>常规阵容</v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</row>
        <row r="74">
          <cell r="A74">
            <v>10033</v>
          </cell>
          <cell r="B74" t="str">
            <v>资源集入测试(镜像)</v>
          </cell>
          <cell r="C74" t="str">
            <v>常规阵容</v>
          </cell>
          <cell r="D74">
            <v>20013</v>
          </cell>
          <cell r="E74">
            <v>20014</v>
          </cell>
          <cell r="F74">
            <v>20015</v>
          </cell>
          <cell r="G74">
            <v>20016</v>
          </cell>
          <cell r="R74" t="str">
            <v>1:20013</v>
          </cell>
          <cell r="S74" t="str">
            <v>2:20014</v>
          </cell>
          <cell r="T74" t="str">
            <v>3:20015</v>
          </cell>
          <cell r="U74" t="str">
            <v>4:20016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>{1:20013,2:20014,3:20015,4:20016}</v>
          </cell>
          <cell r="AE74" t="str">
            <v/>
          </cell>
          <cell r="AF74" t="str">
            <v/>
          </cell>
        </row>
        <row r="75">
          <cell r="A75">
            <v>10034</v>
          </cell>
          <cell r="B75" t="str">
            <v>素模验收</v>
          </cell>
          <cell r="C75" t="str">
            <v>常规阵容</v>
          </cell>
          <cell r="D75">
            <v>10004</v>
          </cell>
          <cell r="E75">
            <v>10014</v>
          </cell>
          <cell r="F75">
            <v>10014</v>
          </cell>
          <cell r="G75">
            <v>10004</v>
          </cell>
          <cell r="R75" t="str">
            <v>1:10004</v>
          </cell>
          <cell r="S75" t="str">
            <v>2:10014</v>
          </cell>
          <cell r="T75" t="str">
            <v>3:10014</v>
          </cell>
          <cell r="U75" t="str">
            <v>4:10004</v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>{1:10004,2:10014,3:10014,4:10004}</v>
          </cell>
          <cell r="AE75" t="str">
            <v/>
          </cell>
          <cell r="AF75" t="str">
            <v/>
          </cell>
        </row>
        <row r="76">
          <cell r="A76">
            <v>10035</v>
          </cell>
          <cell r="B76" t="str">
            <v>速度验收-1v1同速</v>
          </cell>
          <cell r="C76" t="str">
            <v>常规阵容</v>
          </cell>
          <cell r="D76">
            <v>20013</v>
          </cell>
          <cell r="R76" t="str">
            <v>1:20013</v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>{1:20013}</v>
          </cell>
          <cell r="AE76" t="str">
            <v/>
          </cell>
          <cell r="AF76" t="str">
            <v/>
          </cell>
        </row>
        <row r="77">
          <cell r="A77">
            <v>10036</v>
          </cell>
          <cell r="B77" t="str">
            <v>速度验收-2v1</v>
          </cell>
          <cell r="C77" t="str">
            <v>常规阵容</v>
          </cell>
          <cell r="D77">
            <v>20013</v>
          </cell>
          <cell r="R77" t="str">
            <v>1:20013</v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>{1:20013}</v>
          </cell>
          <cell r="AE77" t="str">
            <v/>
          </cell>
          <cell r="AF77" t="str">
            <v/>
          </cell>
        </row>
        <row r="78">
          <cell r="A78">
            <v>10037</v>
          </cell>
          <cell r="B78" t="str">
            <v>buff光效测试</v>
          </cell>
          <cell r="C78" t="str">
            <v>常规阵容</v>
          </cell>
          <cell r="D78">
            <v>220</v>
          </cell>
          <cell r="E78">
            <v>221</v>
          </cell>
          <cell r="F78">
            <v>222</v>
          </cell>
          <cell r="G78">
            <v>223</v>
          </cell>
          <cell r="R78" t="str">
            <v>1:220</v>
          </cell>
          <cell r="S78" t="str">
            <v>2:221</v>
          </cell>
          <cell r="T78" t="str">
            <v>3:222</v>
          </cell>
          <cell r="U78" t="str">
            <v>4:223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>{1:220,2:221,3:222,4:223}</v>
          </cell>
          <cell r="AE78" t="str">
            <v/>
          </cell>
          <cell r="AF78" t="str">
            <v/>
          </cell>
        </row>
        <row r="79">
          <cell r="A79">
            <v>10038</v>
          </cell>
          <cell r="B79" t="str">
            <v>怒气测试</v>
          </cell>
          <cell r="C79" t="str">
            <v>常规阵容</v>
          </cell>
          <cell r="D79">
            <v>224</v>
          </cell>
          <cell r="R79" t="str">
            <v>1:224</v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>{1:224}</v>
          </cell>
          <cell r="AE79" t="str">
            <v/>
          </cell>
          <cell r="AF79" t="str">
            <v/>
          </cell>
        </row>
        <row r="80">
          <cell r="A80">
            <v>10039</v>
          </cell>
          <cell r="B80" t="str">
            <v>结束：某角色血量</v>
          </cell>
          <cell r="C80" t="str">
            <v>常规阵容</v>
          </cell>
          <cell r="E80">
            <v>20013</v>
          </cell>
          <cell r="F80">
            <v>20014</v>
          </cell>
          <cell r="R80" t="str">
            <v/>
          </cell>
          <cell r="S80" t="str">
            <v>2:20013</v>
          </cell>
          <cell r="T80" t="str">
            <v>3:20014</v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>{2:20013,3:20014}</v>
          </cell>
          <cell r="AE80" t="str">
            <v/>
          </cell>
          <cell r="AF80" t="str">
            <v/>
          </cell>
        </row>
        <row r="81">
          <cell r="A81">
            <v>10040</v>
          </cell>
          <cell r="B81" t="str">
            <v>结束：某角色死亡</v>
          </cell>
          <cell r="C81" t="str">
            <v>常规阵容</v>
          </cell>
          <cell r="E81">
            <v>20013</v>
          </cell>
          <cell r="F81">
            <v>20014</v>
          </cell>
          <cell r="R81" t="str">
            <v/>
          </cell>
          <cell r="S81" t="str">
            <v>2:20013</v>
          </cell>
          <cell r="T81" t="str">
            <v>3:20014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>{2:20013,3:20014}</v>
          </cell>
          <cell r="AE81" t="str">
            <v/>
          </cell>
          <cell r="AF81" t="str">
            <v/>
          </cell>
        </row>
        <row r="82">
          <cell r="A82">
            <v>10041</v>
          </cell>
          <cell r="B82" t="str">
            <v>结束：敌方死亡数量</v>
          </cell>
          <cell r="C82" t="str">
            <v>常规阵容</v>
          </cell>
          <cell r="E82">
            <v>20013</v>
          </cell>
          <cell r="F82">
            <v>20014</v>
          </cell>
          <cell r="R82" t="str">
            <v/>
          </cell>
          <cell r="S82" t="str">
            <v>2:20013</v>
          </cell>
          <cell r="T82" t="str">
            <v>3:20014</v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>{2:20013,3:20014}</v>
          </cell>
          <cell r="AE82" t="str">
            <v/>
          </cell>
          <cell r="AF82" t="str">
            <v/>
          </cell>
        </row>
        <row r="83">
          <cell r="A83">
            <v>10042</v>
          </cell>
          <cell r="B83" t="str">
            <v>结束：我方自我数量</v>
          </cell>
          <cell r="C83" t="str">
            <v>常规阵容</v>
          </cell>
          <cell r="D83">
            <v>20013</v>
          </cell>
          <cell r="E83">
            <v>20013</v>
          </cell>
          <cell r="F83">
            <v>20014</v>
          </cell>
          <cell r="G83">
            <v>20014</v>
          </cell>
          <cell r="R83" t="str">
            <v>1:20013</v>
          </cell>
          <cell r="S83" t="str">
            <v>2:20013</v>
          </cell>
          <cell r="T83" t="str">
            <v>3:20014</v>
          </cell>
          <cell r="U83" t="str">
            <v>4:20014</v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>{1:20013,2:20013,3:20014,4:20014}</v>
          </cell>
          <cell r="AE83" t="str">
            <v/>
          </cell>
          <cell r="AF83" t="str">
            <v/>
          </cell>
        </row>
        <row r="84">
          <cell r="A84">
            <v>10043</v>
          </cell>
          <cell r="B84" t="str">
            <v>结束：我方累计伤害</v>
          </cell>
          <cell r="C84" t="str">
            <v>常规阵容</v>
          </cell>
          <cell r="E84">
            <v>20013</v>
          </cell>
          <cell r="F84">
            <v>20014</v>
          </cell>
          <cell r="R84" t="str">
            <v/>
          </cell>
          <cell r="S84" t="str">
            <v>2:20013</v>
          </cell>
          <cell r="T84" t="str">
            <v>3:20014</v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>{2:20013,3:20014}</v>
          </cell>
          <cell r="AE84" t="str">
            <v/>
          </cell>
          <cell r="AF84" t="str">
            <v/>
          </cell>
        </row>
        <row r="85">
          <cell r="A85">
            <v>10044</v>
          </cell>
          <cell r="B85" t="str">
            <v>结束：到达n回合</v>
          </cell>
          <cell r="C85" t="str">
            <v>常规阵容</v>
          </cell>
          <cell r="E85">
            <v>20013</v>
          </cell>
          <cell r="F85">
            <v>20014</v>
          </cell>
          <cell r="R85" t="str">
            <v/>
          </cell>
          <cell r="S85" t="str">
            <v>2:20013</v>
          </cell>
          <cell r="T85" t="str">
            <v>3:20014</v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>{2:20013,3:20014}</v>
          </cell>
          <cell r="AE85" t="str">
            <v/>
          </cell>
          <cell r="AF85" t="str">
            <v/>
          </cell>
        </row>
        <row r="86">
          <cell r="A86">
            <v>10045</v>
          </cell>
          <cell r="B86" t="str">
            <v>并混：死亡数量+累计伤害</v>
          </cell>
          <cell r="C86" t="str">
            <v>常规阵容</v>
          </cell>
          <cell r="E86">
            <v>20013</v>
          </cell>
          <cell r="F86">
            <v>20014</v>
          </cell>
          <cell r="G86">
            <v>20015</v>
          </cell>
          <cell r="R86" t="str">
            <v/>
          </cell>
          <cell r="S86" t="str">
            <v>2:20013</v>
          </cell>
          <cell r="T86" t="str">
            <v>3:20014</v>
          </cell>
          <cell r="U86" t="str">
            <v>4:20015</v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>{2:20013,3:20014,4:20015}</v>
          </cell>
          <cell r="AE86" t="str">
            <v/>
          </cell>
          <cell r="AF86" t="str">
            <v/>
          </cell>
        </row>
        <row r="87">
          <cell r="A87">
            <v>10046</v>
          </cell>
          <cell r="B87" t="str">
            <v>特工测试关(需要编队特工上阵)</v>
          </cell>
          <cell r="C87" t="str">
            <v>常规阵容</v>
          </cell>
          <cell r="E87">
            <v>225</v>
          </cell>
          <cell r="F87">
            <v>225</v>
          </cell>
          <cell r="R87" t="str">
            <v/>
          </cell>
          <cell r="S87" t="str">
            <v>2:225</v>
          </cell>
          <cell r="T87" t="str">
            <v>3:225</v>
          </cell>
          <cell r="U87" t="str">
            <v/>
          </cell>
          <cell r="AD87" t="str">
            <v>{2:225,3:225}</v>
          </cell>
          <cell r="AE87" t="str">
            <v/>
          </cell>
          <cell r="AF87" t="str">
            <v/>
          </cell>
        </row>
        <row r="88">
          <cell r="A88">
            <v>10047</v>
          </cell>
          <cell r="B88" t="str">
            <v>角色测试-全联会</v>
          </cell>
          <cell r="C88" t="str">
            <v>常规阵容</v>
          </cell>
          <cell r="E88">
            <v>226</v>
          </cell>
          <cell r="F88">
            <v>227</v>
          </cell>
          <cell r="R88" t="str">
            <v/>
          </cell>
          <cell r="S88" t="str">
            <v>2:226</v>
          </cell>
          <cell r="T88" t="str">
            <v>3:227</v>
          </cell>
          <cell r="U88" t="str">
            <v/>
          </cell>
          <cell r="AD88" t="str">
            <v>{2:226,3:227}</v>
          </cell>
          <cell r="AE88" t="str">
            <v/>
          </cell>
          <cell r="AF88" t="str">
            <v/>
          </cell>
        </row>
        <row r="89">
          <cell r="A89">
            <v>10048</v>
          </cell>
          <cell r="B89" t="str">
            <v>角色测试-梅花众</v>
          </cell>
          <cell r="C89" t="str">
            <v>常规阵容</v>
          </cell>
          <cell r="D89">
            <v>10018</v>
          </cell>
          <cell r="E89">
            <v>10019</v>
          </cell>
          <cell r="F89">
            <v>10020</v>
          </cell>
          <cell r="R89" t="str">
            <v>1:10018</v>
          </cell>
          <cell r="S89" t="str">
            <v>2:10019</v>
          </cell>
          <cell r="T89" t="str">
            <v>3:10020</v>
          </cell>
          <cell r="U89" t="str">
            <v/>
          </cell>
          <cell r="AD89" t="str">
            <v>{1:10018,2:10019,3:10020}</v>
          </cell>
          <cell r="AE89" t="str">
            <v/>
          </cell>
          <cell r="AF89" t="str">
            <v/>
          </cell>
        </row>
        <row r="90">
          <cell r="A90">
            <v>10049</v>
          </cell>
          <cell r="B90" t="str">
            <v>拉出式演出</v>
          </cell>
          <cell r="C90" t="str">
            <v>常规阵容</v>
          </cell>
          <cell r="D90">
            <v>228</v>
          </cell>
          <cell r="E90">
            <v>228</v>
          </cell>
          <cell r="F90">
            <v>228</v>
          </cell>
          <cell r="G90">
            <v>228</v>
          </cell>
          <cell r="R90" t="str">
            <v>1:228</v>
          </cell>
          <cell r="S90" t="str">
            <v>2:228</v>
          </cell>
          <cell r="T90" t="str">
            <v>3:228</v>
          </cell>
          <cell r="U90" t="str">
            <v>4:228</v>
          </cell>
          <cell r="AD90" t="str">
            <v>{1:228,2:228,3:228,4:228}</v>
          </cell>
          <cell r="AE90" t="str">
            <v/>
          </cell>
          <cell r="AF90" t="str">
            <v/>
          </cell>
        </row>
        <row r="91">
          <cell r="A91">
            <v>10050</v>
          </cell>
          <cell r="B91" t="str">
            <v>非拉出式演出</v>
          </cell>
          <cell r="C91" t="str">
            <v>常规阵容</v>
          </cell>
          <cell r="D91">
            <v>229</v>
          </cell>
          <cell r="E91">
            <v>229</v>
          </cell>
          <cell r="F91">
            <v>229</v>
          </cell>
          <cell r="G91">
            <v>229</v>
          </cell>
          <cell r="R91" t="str">
            <v>1:229</v>
          </cell>
          <cell r="S91" t="str">
            <v>2:229</v>
          </cell>
          <cell r="T91" t="str">
            <v>3:229</v>
          </cell>
          <cell r="U91" t="str">
            <v>4:229</v>
          </cell>
          <cell r="AD91" t="str">
            <v>{1:229,2:229,3:229,4:229}</v>
          </cell>
          <cell r="AE91" t="str">
            <v/>
          </cell>
          <cell r="AF91" t="str">
            <v/>
          </cell>
        </row>
        <row r="92">
          <cell r="A92">
            <v>10051</v>
          </cell>
          <cell r="B92" t="str">
            <v>短吟唱演出</v>
          </cell>
          <cell r="C92" t="str">
            <v>常规阵容</v>
          </cell>
          <cell r="E92">
            <v>230</v>
          </cell>
          <cell r="R92" t="str">
            <v/>
          </cell>
          <cell r="S92" t="str">
            <v>2:230</v>
          </cell>
          <cell r="T92" t="str">
            <v/>
          </cell>
          <cell r="U92" t="str">
            <v/>
          </cell>
          <cell r="AD92" t="str">
            <v>{2:230}</v>
          </cell>
          <cell r="AE92" t="str">
            <v/>
          </cell>
          <cell r="AF92" t="str">
            <v/>
          </cell>
        </row>
        <row r="93">
          <cell r="A93">
            <v>10052</v>
          </cell>
          <cell r="B93" t="str">
            <v>特写型大招调整</v>
          </cell>
          <cell r="C93" t="str">
            <v>常规阵容</v>
          </cell>
          <cell r="E93">
            <v>10021</v>
          </cell>
          <cell r="R93" t="str">
            <v/>
          </cell>
          <cell r="S93" t="str">
            <v>2:10021</v>
          </cell>
          <cell r="T93" t="str">
            <v/>
          </cell>
          <cell r="U93" t="str">
            <v/>
          </cell>
          <cell r="AD93" t="str">
            <v>{2:10021}</v>
          </cell>
          <cell r="AE93" t="str">
            <v/>
          </cell>
          <cell r="AF93" t="str">
            <v/>
          </cell>
        </row>
        <row r="94">
          <cell r="A94">
            <v>10053</v>
          </cell>
          <cell r="B94" t="str">
            <v>木桩战-ap1人</v>
          </cell>
          <cell r="C94" t="str">
            <v>常规阵容</v>
          </cell>
          <cell r="E94">
            <v>231</v>
          </cell>
          <cell r="R94" t="str">
            <v/>
          </cell>
          <cell r="S94" t="str">
            <v>2:231</v>
          </cell>
          <cell r="T94" t="str">
            <v/>
          </cell>
          <cell r="U94" t="str">
            <v/>
          </cell>
          <cell r="AD94" t="str">
            <v>{2:231}</v>
          </cell>
          <cell r="AE94" t="str">
            <v/>
          </cell>
          <cell r="AF94" t="str">
            <v/>
          </cell>
        </row>
        <row r="95">
          <cell r="A95">
            <v>10054</v>
          </cell>
          <cell r="B95" t="str">
            <v>木桩战-ad1人</v>
          </cell>
          <cell r="C95" t="str">
            <v>常规阵容</v>
          </cell>
          <cell r="E95">
            <v>232</v>
          </cell>
          <cell r="R95" t="str">
            <v/>
          </cell>
          <cell r="S95" t="str">
            <v>2:232</v>
          </cell>
          <cell r="T95" t="str">
            <v/>
          </cell>
          <cell r="U95" t="str">
            <v/>
          </cell>
          <cell r="AD95" t="str">
            <v>{2:232}</v>
          </cell>
          <cell r="AE95" t="str">
            <v/>
          </cell>
          <cell r="AF95" t="str">
            <v/>
          </cell>
        </row>
        <row r="96">
          <cell r="A96">
            <v>10055</v>
          </cell>
          <cell r="B96" t="str">
            <v>木桩战-ap4人</v>
          </cell>
          <cell r="C96" t="str">
            <v>常规阵容</v>
          </cell>
          <cell r="D96">
            <v>231</v>
          </cell>
          <cell r="E96">
            <v>231</v>
          </cell>
          <cell r="F96">
            <v>231</v>
          </cell>
          <cell r="G96">
            <v>231</v>
          </cell>
          <cell r="R96" t="str">
            <v>1:231</v>
          </cell>
          <cell r="S96" t="str">
            <v>2:231</v>
          </cell>
          <cell r="T96" t="str">
            <v>3:231</v>
          </cell>
          <cell r="U96" t="str">
            <v>4:231</v>
          </cell>
          <cell r="AD96" t="str">
            <v>{1:231,2:231,3:231,4:231}</v>
          </cell>
          <cell r="AE96" t="str">
            <v/>
          </cell>
          <cell r="AF96" t="str">
            <v/>
          </cell>
        </row>
        <row r="97">
          <cell r="A97">
            <v>10056</v>
          </cell>
          <cell r="B97" t="str">
            <v>木桩战-ad4人</v>
          </cell>
          <cell r="C97" t="str">
            <v>常规阵容</v>
          </cell>
          <cell r="D97">
            <v>232</v>
          </cell>
          <cell r="E97">
            <v>232</v>
          </cell>
          <cell r="F97">
            <v>232</v>
          </cell>
          <cell r="G97">
            <v>232</v>
          </cell>
          <cell r="R97" t="str">
            <v>1:232</v>
          </cell>
          <cell r="S97" t="str">
            <v>2:232</v>
          </cell>
          <cell r="T97" t="str">
            <v>3:232</v>
          </cell>
          <cell r="U97" t="str">
            <v>4:232</v>
          </cell>
          <cell r="AD97" t="str">
            <v>{1:232,2:232,3:232,4:232}</v>
          </cell>
          <cell r="AE97" t="str">
            <v/>
          </cell>
          <cell r="AF97" t="str">
            <v/>
          </cell>
        </row>
        <row r="98">
          <cell r="A98">
            <v>10057</v>
          </cell>
          <cell r="B98" t="str">
            <v>剧情测试1</v>
          </cell>
          <cell r="C98" t="str">
            <v>常规阵容</v>
          </cell>
          <cell r="E98">
            <v>233</v>
          </cell>
          <cell r="R98" t="str">
            <v/>
          </cell>
          <cell r="S98" t="str">
            <v>2:233</v>
          </cell>
          <cell r="T98" t="str">
            <v/>
          </cell>
          <cell r="U98" t="str">
            <v/>
          </cell>
          <cell r="AD98" t="str">
            <v>{2:233}</v>
          </cell>
          <cell r="AE98" t="str">
            <v/>
          </cell>
          <cell r="AF98" t="str">
            <v/>
          </cell>
        </row>
        <row r="99">
          <cell r="A99">
            <v>10058</v>
          </cell>
          <cell r="B99" t="str">
            <v>剧情测试2</v>
          </cell>
          <cell r="C99" t="str">
            <v>常规阵容</v>
          </cell>
          <cell r="E99">
            <v>234</v>
          </cell>
          <cell r="R99" t="str">
            <v/>
          </cell>
          <cell r="S99" t="str">
            <v>2:234</v>
          </cell>
          <cell r="T99" t="str">
            <v/>
          </cell>
          <cell r="U99" t="str">
            <v/>
          </cell>
          <cell r="AD99" t="str">
            <v>{2:234}</v>
          </cell>
          <cell r="AE99" t="str">
            <v/>
          </cell>
          <cell r="AF99" t="str">
            <v/>
          </cell>
        </row>
        <row r="100">
          <cell r="A100">
            <v>10059</v>
          </cell>
          <cell r="B100" t="str">
            <v>角色测试-铣刀</v>
          </cell>
          <cell r="C100" t="str">
            <v>常规阵容</v>
          </cell>
          <cell r="E100">
            <v>10022</v>
          </cell>
          <cell r="R100" t="str">
            <v/>
          </cell>
          <cell r="S100" t="str">
            <v>2:10022</v>
          </cell>
          <cell r="T100" t="str">
            <v/>
          </cell>
          <cell r="U100" t="str">
            <v/>
          </cell>
          <cell r="AD100" t="str">
            <v>{2:10022}</v>
          </cell>
          <cell r="AE100" t="str">
            <v/>
          </cell>
          <cell r="AF100" t="str">
            <v/>
          </cell>
        </row>
        <row r="101">
          <cell r="A101">
            <v>10060</v>
          </cell>
          <cell r="B101" t="str">
            <v>机制测试-巨构</v>
          </cell>
          <cell r="C101" t="str">
            <v>常规阵容</v>
          </cell>
          <cell r="E101">
            <v>226</v>
          </cell>
          <cell r="F101">
            <v>227</v>
          </cell>
          <cell r="R101" t="str">
            <v/>
          </cell>
          <cell r="S101" t="str">
            <v>2:226</v>
          </cell>
          <cell r="T101" t="str">
            <v>3:227</v>
          </cell>
          <cell r="U101" t="str">
            <v/>
          </cell>
          <cell r="AD101" t="str">
            <v>{2:226,3:227}</v>
          </cell>
          <cell r="AE101" t="str">
            <v/>
          </cell>
          <cell r="AF101" t="str">
            <v/>
          </cell>
        </row>
        <row r="102">
          <cell r="A102">
            <v>10061</v>
          </cell>
          <cell r="B102" t="str">
            <v>场景测试-经二巷</v>
          </cell>
          <cell r="C102" t="str">
            <v>常规阵容</v>
          </cell>
          <cell r="E102">
            <v>226</v>
          </cell>
          <cell r="F102">
            <v>227</v>
          </cell>
          <cell r="R102" t="str">
            <v/>
          </cell>
          <cell r="S102" t="str">
            <v>2:226</v>
          </cell>
          <cell r="T102" t="str">
            <v>3:227</v>
          </cell>
          <cell r="U102" t="str">
            <v/>
          </cell>
          <cell r="AD102" t="str">
            <v>{2:226,3:227}</v>
          </cell>
          <cell r="AE102" t="str">
            <v/>
          </cell>
          <cell r="AF102" t="str">
            <v/>
          </cell>
        </row>
        <row r="103">
          <cell r="A103">
            <v>10062</v>
          </cell>
          <cell r="B103" t="str">
            <v>场景测试-纬五巷</v>
          </cell>
          <cell r="C103" t="str">
            <v>常规阵容</v>
          </cell>
          <cell r="E103">
            <v>226</v>
          </cell>
          <cell r="F103">
            <v>227</v>
          </cell>
          <cell r="R103" t="str">
            <v/>
          </cell>
          <cell r="S103" t="str">
            <v>2:226</v>
          </cell>
          <cell r="T103" t="str">
            <v>3:227</v>
          </cell>
          <cell r="U103" t="str">
            <v/>
          </cell>
          <cell r="AD103" t="str">
            <v>{2:226,3:227}</v>
          </cell>
          <cell r="AE103" t="str">
            <v/>
          </cell>
          <cell r="AF103" t="str">
            <v/>
          </cell>
        </row>
        <row r="104">
          <cell r="A104">
            <v>10063</v>
          </cell>
          <cell r="B104" t="str">
            <v>场景测试-永迎茶记一楼</v>
          </cell>
          <cell r="C104" t="str">
            <v>常规阵容</v>
          </cell>
          <cell r="E104">
            <v>226</v>
          </cell>
          <cell r="F104">
            <v>227</v>
          </cell>
          <cell r="R104" t="str">
            <v/>
          </cell>
          <cell r="S104" t="str">
            <v>2:226</v>
          </cell>
          <cell r="T104" t="str">
            <v>3:227</v>
          </cell>
          <cell r="U104" t="str">
            <v/>
          </cell>
          <cell r="AD104" t="str">
            <v>{2:226,3:227}</v>
          </cell>
          <cell r="AE104" t="str">
            <v/>
          </cell>
          <cell r="AF104" t="str">
            <v/>
          </cell>
        </row>
        <row r="105">
          <cell r="A105">
            <v>10064</v>
          </cell>
          <cell r="B105" t="str">
            <v>场景测试-永迎茶记二楼</v>
          </cell>
          <cell r="C105" t="str">
            <v>常规阵容</v>
          </cell>
          <cell r="E105">
            <v>226</v>
          </cell>
          <cell r="F105">
            <v>227</v>
          </cell>
          <cell r="R105" t="str">
            <v/>
          </cell>
          <cell r="S105" t="str">
            <v>2:226</v>
          </cell>
          <cell r="T105" t="str">
            <v>3:227</v>
          </cell>
          <cell r="U105" t="str">
            <v/>
          </cell>
          <cell r="AD105" t="str">
            <v>{2:226,3:227}</v>
          </cell>
          <cell r="AE105" t="str">
            <v/>
          </cell>
          <cell r="AF105" t="str">
            <v/>
          </cell>
        </row>
        <row r="106">
          <cell r="A106">
            <v>10065</v>
          </cell>
          <cell r="B106" t="str">
            <v>场景测试-雨塘大道</v>
          </cell>
          <cell r="C106" t="str">
            <v>常规阵容</v>
          </cell>
          <cell r="E106">
            <v>226</v>
          </cell>
          <cell r="F106">
            <v>227</v>
          </cell>
          <cell r="R106" t="str">
            <v/>
          </cell>
          <cell r="S106" t="str">
            <v>2:226</v>
          </cell>
          <cell r="T106" t="str">
            <v>3:227</v>
          </cell>
          <cell r="U106" t="str">
            <v/>
          </cell>
          <cell r="AD106" t="str">
            <v>{2:226,3:227}</v>
          </cell>
          <cell r="AE106" t="str">
            <v/>
          </cell>
          <cell r="AF106" t="str">
            <v/>
          </cell>
        </row>
        <row r="107">
          <cell r="A107">
            <v>10066</v>
          </cell>
          <cell r="B107" t="str">
            <v>场景测试-工程现场</v>
          </cell>
          <cell r="C107" t="str">
            <v>常规阵容</v>
          </cell>
          <cell r="E107">
            <v>226</v>
          </cell>
          <cell r="F107">
            <v>227</v>
          </cell>
          <cell r="R107" t="str">
            <v/>
          </cell>
          <cell r="S107" t="str">
            <v>2:226</v>
          </cell>
          <cell r="T107" t="str">
            <v>3:227</v>
          </cell>
          <cell r="U107" t="str">
            <v/>
          </cell>
          <cell r="AD107" t="str">
            <v>{2:226,3:227}</v>
          </cell>
          <cell r="AE107" t="str">
            <v/>
          </cell>
          <cell r="AF107" t="str">
            <v/>
          </cell>
        </row>
        <row r="108">
          <cell r="A108">
            <v>10067</v>
          </cell>
          <cell r="B108" t="str">
            <v>场景测试-幽影地铁</v>
          </cell>
          <cell r="C108" t="str">
            <v>常规阵容</v>
          </cell>
          <cell r="E108">
            <v>226</v>
          </cell>
          <cell r="F108">
            <v>227</v>
          </cell>
          <cell r="R108" t="str">
            <v/>
          </cell>
          <cell r="S108" t="str">
            <v>2:226</v>
          </cell>
          <cell r="T108" t="str">
            <v>3:227</v>
          </cell>
          <cell r="U108" t="str">
            <v/>
          </cell>
          <cell r="AD108" t="str">
            <v>{2:226,3:227}</v>
          </cell>
          <cell r="AE108" t="str">
            <v/>
          </cell>
          <cell r="AF108" t="str">
            <v/>
          </cell>
        </row>
        <row r="109">
          <cell r="A109">
            <v>10068</v>
          </cell>
          <cell r="B109" t="str">
            <v>场景测试-幽影地铁</v>
          </cell>
          <cell r="C109" t="str">
            <v>常规阵容</v>
          </cell>
          <cell r="E109">
            <v>226</v>
          </cell>
          <cell r="F109">
            <v>227</v>
          </cell>
          <cell r="R109" t="str">
            <v/>
          </cell>
          <cell r="S109" t="str">
            <v>2:226</v>
          </cell>
          <cell r="T109" t="str">
            <v>3:227</v>
          </cell>
          <cell r="U109" t="str">
            <v/>
          </cell>
          <cell r="AD109" t="str">
            <v>{2:226,3:227}</v>
          </cell>
          <cell r="AE109" t="str">
            <v/>
          </cell>
          <cell r="AF109" t="str">
            <v/>
          </cell>
        </row>
        <row r="110">
          <cell r="A110">
            <v>10069</v>
          </cell>
          <cell r="B110" t="str">
            <v>角色测试-一章地铁怪</v>
          </cell>
          <cell r="C110" t="str">
            <v>常规阵容</v>
          </cell>
          <cell r="E110">
            <v>238</v>
          </cell>
          <cell r="F110">
            <v>239</v>
          </cell>
          <cell r="R110" t="str">
            <v/>
          </cell>
          <cell r="S110" t="str">
            <v>2:238</v>
          </cell>
          <cell r="T110" t="str">
            <v>3:239</v>
          </cell>
          <cell r="U110" t="str">
            <v/>
          </cell>
          <cell r="AD110" t="str">
            <v>{2:238,3:239}</v>
          </cell>
          <cell r="AE110" t="str">
            <v/>
          </cell>
          <cell r="AF110" t="str">
            <v/>
          </cell>
        </row>
        <row r="111">
          <cell r="A111">
            <v>10070</v>
          </cell>
          <cell r="B111" t="str">
            <v>角色测试-绿雪</v>
          </cell>
          <cell r="C111" t="str">
            <v>常规阵容</v>
          </cell>
          <cell r="E111">
            <v>236</v>
          </cell>
          <cell r="R111" t="str">
            <v/>
          </cell>
          <cell r="S111" t="str">
            <v>2:236</v>
          </cell>
          <cell r="T111" t="str">
            <v/>
          </cell>
          <cell r="U111" t="str">
            <v/>
          </cell>
          <cell r="AD111" t="str">
            <v>{2:236}</v>
          </cell>
          <cell r="AE111" t="str">
            <v/>
          </cell>
          <cell r="AF111" t="str">
            <v/>
          </cell>
        </row>
        <row r="112">
          <cell r="A112">
            <v>10071</v>
          </cell>
          <cell r="B112" t="str">
            <v>角色测试-巨构火车头</v>
          </cell>
          <cell r="C112" t="str">
            <v>一大两小</v>
          </cell>
          <cell r="D112">
            <v>100010302</v>
          </cell>
          <cell r="E112">
            <v>100010301</v>
          </cell>
          <cell r="G112">
            <v>100010303</v>
          </cell>
          <cell r="R112" t="str">
            <v>11:100010302</v>
          </cell>
          <cell r="S112" t="str">
            <v>12:100010301</v>
          </cell>
          <cell r="T112" t="str">
            <v/>
          </cell>
          <cell r="U112" t="str">
            <v>13:100010303</v>
          </cell>
          <cell r="AD112" t="str">
            <v>{11:100010302,12:100010301,13:100010303}</v>
          </cell>
          <cell r="AE112" t="str">
            <v/>
          </cell>
          <cell r="AF112" t="str">
            <v/>
          </cell>
        </row>
        <row r="113">
          <cell r="A113">
            <v>10072</v>
          </cell>
          <cell r="B113" t="str">
            <v>角色测试-玉露</v>
          </cell>
          <cell r="C113" t="str">
            <v>常规阵容</v>
          </cell>
          <cell r="E113">
            <v>237</v>
          </cell>
          <cell r="R113" t="str">
            <v/>
          </cell>
          <cell r="S113" t="str">
            <v>2:237</v>
          </cell>
          <cell r="T113" t="str">
            <v/>
          </cell>
          <cell r="U113" t="str">
            <v/>
          </cell>
          <cell r="AD113" t="str">
            <v>{2:237}</v>
          </cell>
          <cell r="AE113" t="str">
            <v/>
          </cell>
          <cell r="AF113" t="str">
            <v/>
          </cell>
        </row>
        <row r="114">
          <cell r="A114">
            <v>10073</v>
          </cell>
          <cell r="B114" t="str">
            <v>角色测试-一章地铁怪</v>
          </cell>
          <cell r="C114" t="str">
            <v>常规阵容</v>
          </cell>
          <cell r="E114">
            <v>240</v>
          </cell>
          <cell r="F114">
            <v>241</v>
          </cell>
          <cell r="R114" t="str">
            <v/>
          </cell>
          <cell r="S114" t="str">
            <v>2:240</v>
          </cell>
          <cell r="T114" t="str">
            <v>3:241</v>
          </cell>
          <cell r="U114" t="str">
            <v/>
          </cell>
          <cell r="AD114" t="str">
            <v>{2:240,3:241}</v>
          </cell>
          <cell r="AE114" t="str">
            <v/>
          </cell>
          <cell r="AF114" t="str">
            <v/>
          </cell>
        </row>
        <row r="115">
          <cell r="A115">
            <v>10074</v>
          </cell>
          <cell r="B115" t="str">
            <v>角色测试-黑桃</v>
          </cell>
          <cell r="C115" t="str">
            <v>常规阵容</v>
          </cell>
          <cell r="E115">
            <v>242</v>
          </cell>
          <cell r="R115" t="str">
            <v/>
          </cell>
          <cell r="S115" t="str">
            <v>2:242</v>
          </cell>
          <cell r="T115" t="str">
            <v/>
          </cell>
          <cell r="U115" t="str">
            <v/>
          </cell>
          <cell r="AD115" t="str">
            <v>{2:242}</v>
          </cell>
          <cell r="AE115" t="str">
            <v/>
          </cell>
          <cell r="AF115" t="str">
            <v/>
          </cell>
        </row>
        <row r="116">
          <cell r="A116">
            <v>10075</v>
          </cell>
          <cell r="B116" t="str">
            <v>角色测试-火青</v>
          </cell>
          <cell r="C116" t="str">
            <v>常规阵容</v>
          </cell>
          <cell r="E116">
            <v>243</v>
          </cell>
          <cell r="R116" t="str">
            <v/>
          </cell>
          <cell r="S116" t="str">
            <v>2:243</v>
          </cell>
          <cell r="T116" t="str">
            <v/>
          </cell>
          <cell r="U116" t="str">
            <v/>
          </cell>
          <cell r="AD116" t="str">
            <v>{2:243}</v>
          </cell>
          <cell r="AE116" t="str">
            <v/>
          </cell>
          <cell r="AF116" t="str">
            <v/>
          </cell>
        </row>
        <row r="117">
          <cell r="A117">
            <v>10076</v>
          </cell>
          <cell r="B117" t="str">
            <v>角色测试-返生</v>
          </cell>
          <cell r="C117" t="str">
            <v>常规阵容</v>
          </cell>
          <cell r="D117">
            <v>244</v>
          </cell>
          <cell r="E117">
            <v>245</v>
          </cell>
          <cell r="F117">
            <v>246</v>
          </cell>
          <cell r="G117">
            <v>247</v>
          </cell>
          <cell r="R117" t="str">
            <v>1:244</v>
          </cell>
          <cell r="S117" t="str">
            <v>2:245</v>
          </cell>
          <cell r="T117" t="str">
            <v>3:246</v>
          </cell>
          <cell r="U117" t="str">
            <v>4:247</v>
          </cell>
          <cell r="AD117" t="str">
            <v>{1:244,2:245,3:246,4:247}</v>
          </cell>
          <cell r="AE117" t="str">
            <v/>
          </cell>
          <cell r="AF117" t="str">
            <v/>
          </cell>
        </row>
        <row r="118">
          <cell r="A118">
            <v>10077</v>
          </cell>
          <cell r="B118" t="str">
            <v>角色测试-残王宇航员</v>
          </cell>
          <cell r="C118" t="str">
            <v>一大两小</v>
          </cell>
          <cell r="D118">
            <v>249</v>
          </cell>
          <cell r="E118">
            <v>248</v>
          </cell>
          <cell r="G118">
            <v>249</v>
          </cell>
          <cell r="R118" t="str">
            <v>11:249</v>
          </cell>
          <cell r="S118" t="str">
            <v>12:248</v>
          </cell>
          <cell r="T118" t="str">
            <v/>
          </cell>
          <cell r="U118" t="str">
            <v>13:249</v>
          </cell>
          <cell r="AD118" t="str">
            <v>{11:249,12:248,13:249}</v>
          </cell>
          <cell r="AE118" t="str">
            <v/>
          </cell>
          <cell r="AF118" t="str">
            <v/>
          </cell>
        </row>
        <row r="119">
          <cell r="A119">
            <v>10078</v>
          </cell>
          <cell r="B119" t="str">
            <v>角色测试-茜</v>
          </cell>
          <cell r="C119" t="str">
            <v>常规阵容</v>
          </cell>
          <cell r="E119">
            <v>250</v>
          </cell>
          <cell r="R119" t="str">
            <v/>
          </cell>
          <cell r="S119" t="str">
            <v>2:250</v>
          </cell>
          <cell r="T119" t="str">
            <v/>
          </cell>
          <cell r="U119" t="str">
            <v/>
          </cell>
          <cell r="AD119" t="str">
            <v>{2:250}</v>
          </cell>
          <cell r="AE119" t="str">
            <v/>
          </cell>
          <cell r="AF119" t="str">
            <v/>
          </cell>
        </row>
        <row r="120">
          <cell r="A120">
            <v>10079</v>
          </cell>
          <cell r="B120" t="str">
            <v>角色测试-弥砂</v>
          </cell>
          <cell r="C120" t="str">
            <v>常规阵容</v>
          </cell>
          <cell r="E120">
            <v>251</v>
          </cell>
          <cell r="R120" t="str">
            <v/>
          </cell>
          <cell r="S120" t="str">
            <v>2:251</v>
          </cell>
          <cell r="T120" t="str">
            <v/>
          </cell>
          <cell r="U120" t="str">
            <v/>
          </cell>
          <cell r="AD120" t="str">
            <v>{2:251}</v>
          </cell>
          <cell r="AE120" t="str">
            <v/>
          </cell>
          <cell r="AF120" t="str">
            <v/>
          </cell>
        </row>
        <row r="121">
          <cell r="A121">
            <v>10080</v>
          </cell>
          <cell r="B121" t="str">
            <v>角色测试-辅助地铁怪10029+10031</v>
          </cell>
          <cell r="C121" t="str">
            <v>常规阵容</v>
          </cell>
          <cell r="E121">
            <v>252</v>
          </cell>
          <cell r="F121">
            <v>253</v>
          </cell>
          <cell r="R121" t="str">
            <v/>
          </cell>
          <cell r="S121" t="str">
            <v>2:252</v>
          </cell>
          <cell r="T121" t="str">
            <v>3:253</v>
          </cell>
          <cell r="U121" t="str">
            <v/>
          </cell>
          <cell r="AD121" t="str">
            <v>{2:252,3:253}</v>
          </cell>
          <cell r="AE121" t="str">
            <v/>
          </cell>
          <cell r="AF121" t="str">
            <v/>
          </cell>
        </row>
        <row r="122">
          <cell r="A122">
            <v>10081</v>
          </cell>
          <cell r="B122" t="str">
            <v>角色测试-莲心</v>
          </cell>
          <cell r="C122" t="str">
            <v>常规阵容</v>
          </cell>
          <cell r="E122">
            <v>254</v>
          </cell>
          <cell r="R122" t="str">
            <v/>
          </cell>
          <cell r="S122" t="str">
            <v>2:254</v>
          </cell>
          <cell r="T122" t="str">
            <v/>
          </cell>
          <cell r="U122" t="str">
            <v/>
          </cell>
          <cell r="AD122" t="str">
            <v>{2:254}</v>
          </cell>
          <cell r="AE122" t="str">
            <v/>
          </cell>
          <cell r="AF122" t="str">
            <v/>
          </cell>
        </row>
        <row r="123">
          <cell r="A123">
            <v>10082</v>
          </cell>
          <cell r="B123" t="str">
            <v>角色测试-星期六</v>
          </cell>
          <cell r="C123" t="str">
            <v>常规阵容</v>
          </cell>
          <cell r="E123">
            <v>255</v>
          </cell>
          <cell r="R123" t="str">
            <v/>
          </cell>
          <cell r="S123" t="str">
            <v>2:255</v>
          </cell>
          <cell r="T123" t="str">
            <v/>
          </cell>
          <cell r="U123" t="str">
            <v/>
          </cell>
          <cell r="AD123" t="str">
            <v>{2:255}</v>
          </cell>
          <cell r="AE123" t="str">
            <v/>
          </cell>
          <cell r="AF123" t="str">
            <v/>
          </cell>
        </row>
        <row r="124">
          <cell r="A124">
            <v>10083</v>
          </cell>
          <cell r="B124" t="str">
            <v>角色验收-观画者（女）</v>
          </cell>
          <cell r="C124" t="str">
            <v>常规阵容</v>
          </cell>
          <cell r="E124">
            <v>256</v>
          </cell>
          <cell r="R124" t="str">
            <v/>
          </cell>
          <cell r="S124" t="str">
            <v>2:256</v>
          </cell>
          <cell r="T124" t="str">
            <v/>
          </cell>
          <cell r="U124" t="str">
            <v/>
          </cell>
          <cell r="AD124" t="str">
            <v>{2:256}</v>
          </cell>
          <cell r="AE124" t="str">
            <v/>
          </cell>
          <cell r="AF124" t="str">
            <v/>
          </cell>
        </row>
        <row r="125">
          <cell r="A125">
            <v>10084</v>
          </cell>
          <cell r="B125" t="str">
            <v>角色验收-观画者（男）</v>
          </cell>
          <cell r="C125" t="str">
            <v>常规阵容</v>
          </cell>
          <cell r="E125">
            <v>257</v>
          </cell>
          <cell r="R125" t="str">
            <v/>
          </cell>
          <cell r="S125" t="str">
            <v>2:257</v>
          </cell>
          <cell r="T125" t="str">
            <v/>
          </cell>
          <cell r="U125" t="str">
            <v/>
          </cell>
          <cell r="AD125" t="str">
            <v>{2:257}</v>
          </cell>
          <cell r="AE125" t="str">
            <v/>
          </cell>
          <cell r="AF125" t="str">
            <v/>
          </cell>
        </row>
        <row r="126">
          <cell r="A126">
            <v>10085</v>
          </cell>
          <cell r="B126" t="str">
            <v>角色验收-精英观画者</v>
          </cell>
          <cell r="C126" t="str">
            <v>常规阵容</v>
          </cell>
          <cell r="E126">
            <v>258</v>
          </cell>
          <cell r="R126" t="str">
            <v/>
          </cell>
          <cell r="S126" t="str">
            <v>2:258</v>
          </cell>
          <cell r="T126" t="str">
            <v/>
          </cell>
          <cell r="U126" t="str">
            <v/>
          </cell>
          <cell r="AD126" t="str">
            <v>{2:258}</v>
          </cell>
          <cell r="AE126" t="str">
            <v/>
          </cell>
          <cell r="AF126" t="str">
            <v/>
          </cell>
        </row>
        <row r="127">
          <cell r="A127">
            <v>10086</v>
          </cell>
          <cell r="B127" t="str">
            <v>角色验收-强攻型白雏鹰</v>
          </cell>
          <cell r="C127" t="str">
            <v>常规阵容</v>
          </cell>
          <cell r="E127">
            <v>259</v>
          </cell>
          <cell r="R127" t="str">
            <v/>
          </cell>
          <cell r="S127" t="str">
            <v>2:259</v>
          </cell>
          <cell r="T127" t="str">
            <v/>
          </cell>
          <cell r="U127" t="str">
            <v/>
          </cell>
          <cell r="AD127" t="str">
            <v>{2:259}</v>
          </cell>
          <cell r="AE127" t="str">
            <v/>
          </cell>
          <cell r="AF127" t="str">
            <v/>
          </cell>
        </row>
        <row r="128">
          <cell r="A128">
            <v>10087</v>
          </cell>
          <cell r="B128" t="str">
            <v>角色验收-防护型白雏鹰</v>
          </cell>
          <cell r="C128" t="str">
            <v>常规阵容</v>
          </cell>
          <cell r="E128">
            <v>260</v>
          </cell>
          <cell r="R128" t="str">
            <v/>
          </cell>
          <cell r="S128" t="str">
            <v>2:260</v>
          </cell>
          <cell r="T128" t="str">
            <v/>
          </cell>
          <cell r="U128" t="str">
            <v/>
          </cell>
          <cell r="AD128" t="str">
            <v>{2:260}</v>
          </cell>
          <cell r="AE128" t="str">
            <v/>
          </cell>
          <cell r="AF128" t="str">
            <v/>
          </cell>
        </row>
        <row r="129">
          <cell r="A129">
            <v>10088</v>
          </cell>
          <cell r="B129" t="str">
            <v>角色验收-“框外风景”</v>
          </cell>
          <cell r="C129" t="str">
            <v>常规阵容</v>
          </cell>
          <cell r="D129">
            <v>262</v>
          </cell>
          <cell r="E129">
            <v>261</v>
          </cell>
          <cell r="F129">
            <v>263</v>
          </cell>
          <cell r="G129">
            <v>264</v>
          </cell>
          <cell r="R129" t="str">
            <v>1:262</v>
          </cell>
          <cell r="S129" t="str">
            <v>2:261</v>
          </cell>
          <cell r="T129" t="str">
            <v>3:263</v>
          </cell>
          <cell r="U129" t="str">
            <v>4:264</v>
          </cell>
          <cell r="AD129" t="str">
            <v>{1:262,2:261,3:263,4:264}</v>
          </cell>
          <cell r="AE129" t="str">
            <v/>
          </cell>
          <cell r="AF129" t="str">
            <v/>
          </cell>
        </row>
        <row r="130">
          <cell r="A130">
            <v>10089</v>
          </cell>
          <cell r="B130" t="str">
            <v>角色验收-“热情”（红色块）</v>
          </cell>
          <cell r="C130" t="str">
            <v>常规阵容</v>
          </cell>
          <cell r="D130">
            <v>256</v>
          </cell>
          <cell r="E130">
            <v>262</v>
          </cell>
          <cell r="R130" t="str">
            <v>1:256</v>
          </cell>
          <cell r="S130" t="str">
            <v>2:262</v>
          </cell>
          <cell r="T130" t="str">
            <v/>
          </cell>
          <cell r="U130" t="str">
            <v/>
          </cell>
          <cell r="AD130" t="str">
            <v>{1:256,2:262}</v>
          </cell>
          <cell r="AE130" t="str">
            <v/>
          </cell>
          <cell r="AF130" t="str">
            <v/>
          </cell>
        </row>
        <row r="131">
          <cell r="A131">
            <v>10090</v>
          </cell>
          <cell r="B131" t="str">
            <v>角色验收-“才能”（蓝色块）</v>
          </cell>
          <cell r="C131" t="str">
            <v>常规阵容</v>
          </cell>
          <cell r="D131">
            <v>256</v>
          </cell>
          <cell r="E131">
            <v>263</v>
          </cell>
          <cell r="R131" t="str">
            <v>1:256</v>
          </cell>
          <cell r="S131" t="str">
            <v>2:263</v>
          </cell>
          <cell r="T131" t="str">
            <v/>
          </cell>
          <cell r="U131" t="str">
            <v/>
          </cell>
          <cell r="AD131" t="str">
            <v>{1:256,2:263}</v>
          </cell>
          <cell r="AE131" t="str">
            <v/>
          </cell>
          <cell r="AF131" t="str">
            <v/>
          </cell>
        </row>
        <row r="132">
          <cell r="A132">
            <v>10091</v>
          </cell>
          <cell r="B132" t="str">
            <v>角色验收-“灵感”（绿色块）</v>
          </cell>
          <cell r="C132" t="str">
            <v>常规阵容</v>
          </cell>
          <cell r="D132">
            <v>256</v>
          </cell>
          <cell r="E132">
            <v>264</v>
          </cell>
          <cell r="R132" t="str">
            <v>1:256</v>
          </cell>
          <cell r="S132" t="str">
            <v>2:264</v>
          </cell>
          <cell r="T132" t="str">
            <v/>
          </cell>
          <cell r="U132" t="str">
            <v/>
          </cell>
          <cell r="AD132" t="str">
            <v>{1:256,2:264}</v>
          </cell>
          <cell r="AE132" t="str">
            <v/>
          </cell>
          <cell r="AF132" t="str">
            <v/>
          </cell>
        </row>
        <row r="133">
          <cell r="A133">
            <v>10092</v>
          </cell>
          <cell r="B133" t="str">
            <v>角色验收-和祥义打手</v>
          </cell>
          <cell r="C133" t="str">
            <v>常规阵容</v>
          </cell>
          <cell r="E133">
            <v>265</v>
          </cell>
          <cell r="R133" t="str">
            <v/>
          </cell>
          <cell r="S133" t="str">
            <v>2:265</v>
          </cell>
          <cell r="T133" t="str">
            <v/>
          </cell>
          <cell r="U133" t="str">
            <v/>
          </cell>
          <cell r="AD133" t="str">
            <v>{2:265}</v>
          </cell>
          <cell r="AE133" t="str">
            <v/>
          </cell>
          <cell r="AF133" t="str">
            <v/>
          </cell>
        </row>
        <row r="134">
          <cell r="A134">
            <v>10093</v>
          </cell>
          <cell r="B134" t="str">
            <v>角色验收-和祥义喽啰</v>
          </cell>
          <cell r="C134" t="str">
            <v>常规阵容</v>
          </cell>
          <cell r="E134">
            <v>266</v>
          </cell>
          <cell r="R134" t="str">
            <v/>
          </cell>
          <cell r="S134" t="str">
            <v>2:266</v>
          </cell>
          <cell r="T134" t="str">
            <v/>
          </cell>
          <cell r="U134" t="str">
            <v/>
          </cell>
          <cell r="AD134" t="str">
            <v>{2:266}</v>
          </cell>
          <cell r="AE134" t="str">
            <v/>
          </cell>
          <cell r="AF134" t="str">
            <v/>
          </cell>
        </row>
        <row r="135">
          <cell r="A135">
            <v>10094</v>
          </cell>
          <cell r="B135" t="str">
            <v>角色验收-和祥义头目</v>
          </cell>
          <cell r="C135" t="str">
            <v>常规阵容</v>
          </cell>
          <cell r="E135">
            <v>267</v>
          </cell>
          <cell r="R135" t="str">
            <v/>
          </cell>
          <cell r="S135" t="str">
            <v>2:267</v>
          </cell>
          <cell r="T135" t="str">
            <v/>
          </cell>
          <cell r="U135" t="str">
            <v/>
          </cell>
          <cell r="AD135" t="str">
            <v>{2:267}</v>
          </cell>
          <cell r="AE135" t="str">
            <v/>
          </cell>
          <cell r="AF135" t="str">
            <v/>
          </cell>
        </row>
        <row r="136">
          <cell r="A136">
            <v>10095</v>
          </cell>
          <cell r="B136" t="str">
            <v>角色验收-恶病返生</v>
          </cell>
          <cell r="C136" t="str">
            <v>常规阵容</v>
          </cell>
          <cell r="E136">
            <v>244</v>
          </cell>
          <cell r="R136" t="str">
            <v/>
          </cell>
          <cell r="S136" t="str">
            <v>2:244</v>
          </cell>
          <cell r="T136" t="str">
            <v/>
          </cell>
          <cell r="U136" t="str">
            <v/>
          </cell>
          <cell r="AD136" t="str">
            <v>{2:244}</v>
          </cell>
          <cell r="AE136" t="str">
            <v/>
          </cell>
          <cell r="AF136" t="str">
            <v/>
          </cell>
        </row>
        <row r="137">
          <cell r="A137">
            <v>10096</v>
          </cell>
          <cell r="B137" t="str">
            <v>角色验收-癫乱返生</v>
          </cell>
          <cell r="C137" t="str">
            <v>常规阵容</v>
          </cell>
          <cell r="E137">
            <v>245</v>
          </cell>
          <cell r="R137" t="str">
            <v/>
          </cell>
          <cell r="S137" t="str">
            <v>2:245</v>
          </cell>
          <cell r="T137" t="str">
            <v/>
          </cell>
          <cell r="U137" t="str">
            <v/>
          </cell>
          <cell r="AD137" t="str">
            <v>{2:245}</v>
          </cell>
          <cell r="AE137" t="str">
            <v/>
          </cell>
          <cell r="AF137" t="str">
            <v/>
          </cell>
        </row>
        <row r="138">
          <cell r="A138">
            <v>10097</v>
          </cell>
          <cell r="B138" t="str">
            <v>角色验收-惧煞返生</v>
          </cell>
          <cell r="C138" t="str">
            <v>常规阵容</v>
          </cell>
          <cell r="E138">
            <v>246</v>
          </cell>
          <cell r="R138" t="str">
            <v/>
          </cell>
          <cell r="S138" t="str">
            <v>2:246</v>
          </cell>
          <cell r="T138" t="str">
            <v/>
          </cell>
          <cell r="U138" t="str">
            <v/>
          </cell>
          <cell r="AD138" t="str">
            <v>{2:246}</v>
          </cell>
          <cell r="AE138" t="str">
            <v/>
          </cell>
          <cell r="AF138" t="str">
            <v/>
          </cell>
        </row>
        <row r="139">
          <cell r="A139">
            <v>10098</v>
          </cell>
          <cell r="B139" t="str">
            <v>角色验收-铁心返生</v>
          </cell>
          <cell r="C139" t="str">
            <v>常规阵容</v>
          </cell>
          <cell r="E139">
            <v>247</v>
          </cell>
          <cell r="R139" t="str">
            <v/>
          </cell>
          <cell r="S139" t="str">
            <v>2:247</v>
          </cell>
          <cell r="T139" t="str">
            <v/>
          </cell>
          <cell r="U139" t="str">
            <v/>
          </cell>
          <cell r="AD139" t="str">
            <v>{2:247}</v>
          </cell>
          <cell r="AE139" t="str">
            <v/>
          </cell>
          <cell r="AF139" t="str">
            <v/>
          </cell>
        </row>
        <row r="140">
          <cell r="A140">
            <v>10099</v>
          </cell>
          <cell r="B140" t="str">
            <v>角色验收-精英地铁怪</v>
          </cell>
          <cell r="C140" t="str">
            <v>常规阵容</v>
          </cell>
          <cell r="E140">
            <v>268</v>
          </cell>
          <cell r="R140" t="str">
            <v/>
          </cell>
          <cell r="S140" t="str">
            <v>2:268</v>
          </cell>
          <cell r="T140" t="str">
            <v/>
          </cell>
          <cell r="U140" t="str">
            <v/>
          </cell>
          <cell r="AD140" t="str">
            <v>{2:268}</v>
          </cell>
          <cell r="AE140" t="str">
            <v/>
          </cell>
          <cell r="AF140" t="str">
            <v/>
          </cell>
        </row>
        <row r="141">
          <cell r="A141">
            <v>10100</v>
          </cell>
          <cell r="B141" t="str">
            <v>角色验收-列车长</v>
          </cell>
          <cell r="C141" t="str">
            <v>常规阵容</v>
          </cell>
          <cell r="E141">
            <v>239</v>
          </cell>
          <cell r="R141" t="str">
            <v/>
          </cell>
          <cell r="S141" t="str">
            <v>2:239</v>
          </cell>
          <cell r="T141" t="str">
            <v/>
          </cell>
          <cell r="U141" t="str">
            <v/>
          </cell>
          <cell r="AD141" t="str">
            <v>{2:239}</v>
          </cell>
          <cell r="AE141" t="str">
            <v/>
          </cell>
          <cell r="AF141" t="str">
            <v/>
          </cell>
        </row>
        <row r="142">
          <cell r="A142">
            <v>10101</v>
          </cell>
          <cell r="B142" t="str">
            <v>角色验收-死爆型强攻地铁怪</v>
          </cell>
          <cell r="C142" t="str">
            <v>常规阵容</v>
          </cell>
          <cell r="E142">
            <v>269</v>
          </cell>
          <cell r="R142" t="str">
            <v/>
          </cell>
          <cell r="S142" t="str">
            <v>2:269</v>
          </cell>
          <cell r="T142" t="str">
            <v/>
          </cell>
          <cell r="U142" t="str">
            <v/>
          </cell>
          <cell r="AD142" t="str">
            <v>{2:269}</v>
          </cell>
          <cell r="AE142" t="str">
            <v/>
          </cell>
          <cell r="AF142" t="str">
            <v/>
          </cell>
        </row>
        <row r="143">
          <cell r="A143">
            <v>10102</v>
          </cell>
          <cell r="B143" t="str">
            <v>角色验收-接线员</v>
          </cell>
          <cell r="C143" t="str">
            <v>常规阵容</v>
          </cell>
          <cell r="E143">
            <v>270</v>
          </cell>
          <cell r="R143" t="str">
            <v/>
          </cell>
          <cell r="S143" t="str">
            <v>2:270</v>
          </cell>
          <cell r="T143" t="str">
            <v/>
          </cell>
          <cell r="U143" t="str">
            <v/>
          </cell>
          <cell r="AD143" t="str">
            <v>{2:270}</v>
          </cell>
          <cell r="AE143" t="str">
            <v/>
          </cell>
          <cell r="AF143" t="str">
            <v/>
          </cell>
        </row>
        <row r="144">
          <cell r="A144">
            <v>10103</v>
          </cell>
          <cell r="B144" t="str">
            <v>角色验收-弱点型强攻地铁怪</v>
          </cell>
          <cell r="C144" t="str">
            <v>常规阵容</v>
          </cell>
          <cell r="E144">
            <v>271</v>
          </cell>
          <cell r="R144" t="str">
            <v/>
          </cell>
          <cell r="S144" t="str">
            <v>2:271</v>
          </cell>
          <cell r="T144" t="str">
            <v/>
          </cell>
          <cell r="U144" t="str">
            <v/>
          </cell>
          <cell r="AD144" t="str">
            <v>{2:271}</v>
          </cell>
          <cell r="AE144" t="str">
            <v/>
          </cell>
          <cell r="AF144" t="str">
            <v/>
          </cell>
        </row>
        <row r="145">
          <cell r="A145">
            <v>10104</v>
          </cell>
          <cell r="B145" t="str">
            <v>角色验收-辅助型地铁怪</v>
          </cell>
          <cell r="C145" t="str">
            <v>常规阵容</v>
          </cell>
          <cell r="E145">
            <v>252</v>
          </cell>
          <cell r="R145" t="str">
            <v/>
          </cell>
          <cell r="S145" t="str">
            <v>2:252</v>
          </cell>
          <cell r="T145" t="str">
            <v/>
          </cell>
          <cell r="U145" t="str">
            <v/>
          </cell>
          <cell r="AD145" t="str">
            <v>{2:252}</v>
          </cell>
          <cell r="AE145" t="str">
            <v/>
          </cell>
          <cell r="AF145" t="str">
            <v/>
          </cell>
        </row>
        <row r="146">
          <cell r="A146">
            <v>10105</v>
          </cell>
          <cell r="B146" t="str">
            <v>角色验收-治疗型地铁怪</v>
          </cell>
          <cell r="C146" t="str">
            <v>常规阵容</v>
          </cell>
          <cell r="E146">
            <v>272</v>
          </cell>
          <cell r="R146" t="str">
            <v/>
          </cell>
          <cell r="S146" t="str">
            <v>2:272</v>
          </cell>
          <cell r="T146" t="str">
            <v/>
          </cell>
          <cell r="U146" t="str">
            <v/>
          </cell>
          <cell r="AD146" t="str">
            <v>{2:272}</v>
          </cell>
          <cell r="AE146" t="str">
            <v/>
          </cell>
          <cell r="AF146" t="str">
            <v/>
          </cell>
        </row>
        <row r="147">
          <cell r="A147">
            <v>10106</v>
          </cell>
          <cell r="B147" t="str">
            <v>角色验收-debuff型突击地铁怪</v>
          </cell>
          <cell r="C147" t="str">
            <v>常规阵容</v>
          </cell>
          <cell r="E147">
            <v>253</v>
          </cell>
          <cell r="R147" t="str">
            <v/>
          </cell>
          <cell r="S147" t="str">
            <v>2:253</v>
          </cell>
          <cell r="T147" t="str">
            <v/>
          </cell>
          <cell r="U147" t="str">
            <v/>
          </cell>
          <cell r="AD147" t="str">
            <v>{2:253}</v>
          </cell>
          <cell r="AE147" t="str">
            <v/>
          </cell>
          <cell r="AF147" t="str">
            <v/>
          </cell>
        </row>
        <row r="148">
          <cell r="A148">
            <v>10107</v>
          </cell>
          <cell r="B148" t="str">
            <v>角色验收-收残血型突击地铁怪</v>
          </cell>
          <cell r="C148" t="str">
            <v>常规阵容</v>
          </cell>
          <cell r="E148">
            <v>273</v>
          </cell>
          <cell r="R148" t="str">
            <v/>
          </cell>
          <cell r="S148" t="str">
            <v>2:273</v>
          </cell>
          <cell r="T148" t="str">
            <v/>
          </cell>
          <cell r="U148" t="str">
            <v/>
          </cell>
          <cell r="AD148" t="str">
            <v>{2:273}</v>
          </cell>
          <cell r="AE148" t="str">
            <v/>
          </cell>
          <cell r="AF148" t="str">
            <v/>
          </cell>
        </row>
        <row r="149">
          <cell r="A149">
            <v>10108</v>
          </cell>
          <cell r="B149" t="str">
            <v>角色验收-伤害援护</v>
          </cell>
          <cell r="C149" t="str">
            <v>常规阵容</v>
          </cell>
          <cell r="E149">
            <v>274</v>
          </cell>
          <cell r="F149">
            <v>252</v>
          </cell>
          <cell r="R149" t="str">
            <v/>
          </cell>
          <cell r="S149" t="str">
            <v>2:274</v>
          </cell>
          <cell r="T149" t="str">
            <v>3:252</v>
          </cell>
          <cell r="U149" t="str">
            <v/>
          </cell>
          <cell r="AD149" t="str">
            <v>{2:274,3:252}</v>
          </cell>
          <cell r="AE149" t="str">
            <v/>
          </cell>
          <cell r="AF149" t="str">
            <v/>
          </cell>
        </row>
        <row r="150">
          <cell r="A150">
            <v>10109</v>
          </cell>
          <cell r="B150" t="str">
            <v>角色验收-控制盾</v>
          </cell>
          <cell r="C150" t="str">
            <v>常规阵容</v>
          </cell>
          <cell r="E150">
            <v>241</v>
          </cell>
          <cell r="R150" t="str">
            <v/>
          </cell>
          <cell r="S150" t="str">
            <v>2:241</v>
          </cell>
          <cell r="T150" t="str">
            <v/>
          </cell>
          <cell r="U150" t="str">
            <v/>
          </cell>
          <cell r="AD150" t="str">
            <v>{2:241}</v>
          </cell>
          <cell r="AE150" t="str">
            <v/>
          </cell>
          <cell r="AF150" t="str">
            <v/>
          </cell>
        </row>
        <row r="151">
          <cell r="A151">
            <v>10110</v>
          </cell>
          <cell r="B151" t="str">
            <v>角色验收-援护盾</v>
          </cell>
          <cell r="C151" t="str">
            <v>常规阵容</v>
          </cell>
          <cell r="E151">
            <v>275</v>
          </cell>
          <cell r="F151">
            <v>252</v>
          </cell>
          <cell r="R151" t="str">
            <v/>
          </cell>
          <cell r="S151" t="str">
            <v>2:275</v>
          </cell>
          <cell r="T151" t="str">
            <v>3:252</v>
          </cell>
          <cell r="U151" t="str">
            <v/>
          </cell>
          <cell r="AD151" t="str">
            <v>{2:275,3:252}</v>
          </cell>
          <cell r="AE151" t="str">
            <v/>
          </cell>
          <cell r="AF151" t="str">
            <v/>
          </cell>
        </row>
        <row r="152">
          <cell r="A152">
            <v>10111</v>
          </cell>
          <cell r="B152" t="str">
            <v>角色验收-dot型特攻地铁怪</v>
          </cell>
          <cell r="C152" t="str">
            <v>常规阵容</v>
          </cell>
          <cell r="E152">
            <v>276</v>
          </cell>
          <cell r="R152" t="str">
            <v/>
          </cell>
          <cell r="S152" t="str">
            <v>2:276</v>
          </cell>
          <cell r="T152" t="str">
            <v/>
          </cell>
          <cell r="U152" t="str">
            <v/>
          </cell>
          <cell r="AD152" t="str">
            <v>{2:276}</v>
          </cell>
          <cell r="AE152" t="str">
            <v/>
          </cell>
          <cell r="AF152" t="str">
            <v/>
          </cell>
        </row>
        <row r="153">
          <cell r="A153">
            <v>10112</v>
          </cell>
          <cell r="B153" t="str">
            <v>角色验收-颂道者</v>
          </cell>
          <cell r="C153" t="str">
            <v>常规阵容</v>
          </cell>
          <cell r="E153">
            <v>277</v>
          </cell>
          <cell r="R153" t="str">
            <v/>
          </cell>
          <cell r="S153" t="str">
            <v>2:277</v>
          </cell>
          <cell r="T153" t="str">
            <v/>
          </cell>
          <cell r="U153" t="str">
            <v/>
          </cell>
          <cell r="AD153" t="str">
            <v>{2:277}</v>
          </cell>
          <cell r="AE153" t="str">
            <v/>
          </cell>
          <cell r="AF153" t="str">
            <v/>
          </cell>
        </row>
        <row r="154">
          <cell r="A154">
            <v>10113</v>
          </cell>
          <cell r="B154" t="str">
            <v>角色验收-debuff型特攻地铁怪</v>
          </cell>
          <cell r="C154" t="str">
            <v>常规阵容</v>
          </cell>
          <cell r="E154">
            <v>278</v>
          </cell>
          <cell r="R154" t="str">
            <v/>
          </cell>
          <cell r="S154" t="str">
            <v>2:278</v>
          </cell>
          <cell r="T154" t="str">
            <v/>
          </cell>
          <cell r="U154" t="str">
            <v/>
          </cell>
          <cell r="AD154" t="str">
            <v>{2:278}</v>
          </cell>
          <cell r="AE154" t="str">
            <v/>
          </cell>
          <cell r="AF154" t="str">
            <v/>
          </cell>
        </row>
        <row r="155">
          <cell r="A155">
            <v>10114</v>
          </cell>
          <cell r="B155" t="str">
            <v>角色验收-白扇</v>
          </cell>
          <cell r="C155" t="str">
            <v>常规阵容</v>
          </cell>
          <cell r="E155">
            <v>279</v>
          </cell>
          <cell r="R155" t="str">
            <v/>
          </cell>
          <cell r="S155" t="str">
            <v>2:279</v>
          </cell>
          <cell r="T155" t="str">
            <v/>
          </cell>
          <cell r="U155" t="str">
            <v/>
          </cell>
          <cell r="AD155" t="str">
            <v>{2:279}</v>
          </cell>
          <cell r="AE155" t="str">
            <v/>
          </cell>
          <cell r="AF155" t="str">
            <v/>
          </cell>
        </row>
        <row r="156">
          <cell r="A156">
            <v>10115</v>
          </cell>
          <cell r="B156" t="str">
            <v>角色验收-全联会头目</v>
          </cell>
          <cell r="C156" t="str">
            <v>常规阵容</v>
          </cell>
          <cell r="E156">
            <v>280</v>
          </cell>
          <cell r="R156" t="str">
            <v/>
          </cell>
          <cell r="S156" t="str">
            <v>2:280</v>
          </cell>
          <cell r="T156" t="str">
            <v/>
          </cell>
          <cell r="U156" t="str">
            <v/>
          </cell>
          <cell r="AD156" t="str">
            <v>{2:280}</v>
          </cell>
          <cell r="AE156" t="str">
            <v/>
          </cell>
          <cell r="AF156" t="str">
            <v/>
          </cell>
        </row>
        <row r="157">
          <cell r="A157">
            <v>10116</v>
          </cell>
          <cell r="B157" t="str">
            <v>角色验收-全联会打手</v>
          </cell>
          <cell r="C157" t="str">
            <v>常规阵容</v>
          </cell>
          <cell r="E157">
            <v>281</v>
          </cell>
          <cell r="R157" t="str">
            <v/>
          </cell>
          <cell r="S157" t="str">
            <v>2:281</v>
          </cell>
          <cell r="T157" t="str">
            <v/>
          </cell>
          <cell r="U157" t="str">
            <v/>
          </cell>
          <cell r="AD157" t="str">
            <v>{2:281}</v>
          </cell>
          <cell r="AE157" t="str">
            <v/>
          </cell>
          <cell r="AF157" t="str">
            <v/>
          </cell>
        </row>
        <row r="158">
          <cell r="A158">
            <v>10117</v>
          </cell>
          <cell r="B158" t="str">
            <v>角色验收-全联会理boss</v>
          </cell>
          <cell r="C158" t="str">
            <v>一大两小</v>
          </cell>
          <cell r="E158">
            <v>282</v>
          </cell>
          <cell r="R158" t="str">
            <v/>
          </cell>
          <cell r="S158" t="str">
            <v>12:282</v>
          </cell>
          <cell r="T158" t="str">
            <v/>
          </cell>
          <cell r="U158" t="str">
            <v/>
          </cell>
          <cell r="AD158" t="str">
            <v>{12:282}</v>
          </cell>
          <cell r="AE158" t="str">
            <v/>
          </cell>
          <cell r="AF158" t="str">
            <v/>
          </cell>
        </row>
        <row r="159">
          <cell r="A159">
            <v>10118</v>
          </cell>
          <cell r="B159" t="str">
            <v>角色验收-全联会信boss</v>
          </cell>
          <cell r="C159" t="str">
            <v>一大两小</v>
          </cell>
          <cell r="E159">
            <v>283</v>
          </cell>
          <cell r="R159" t="str">
            <v/>
          </cell>
          <cell r="S159" t="str">
            <v>12:283</v>
          </cell>
          <cell r="T159" t="str">
            <v/>
          </cell>
          <cell r="U159" t="str">
            <v/>
          </cell>
          <cell r="AD159" t="str">
            <v>{12:283}</v>
          </cell>
          <cell r="AE159" t="str">
            <v/>
          </cell>
          <cell r="AF159" t="str">
            <v/>
          </cell>
        </row>
        <row r="160">
          <cell r="A160">
            <v>10119</v>
          </cell>
          <cell r="B160" t="str">
            <v>角色验收-全联会情boss</v>
          </cell>
          <cell r="C160" t="str">
            <v>一大两小</v>
          </cell>
          <cell r="E160">
            <v>284</v>
          </cell>
          <cell r="R160" t="str">
            <v/>
          </cell>
          <cell r="S160" t="str">
            <v>12:284</v>
          </cell>
          <cell r="T160" t="str">
            <v/>
          </cell>
          <cell r="U160" t="str">
            <v/>
          </cell>
          <cell r="AD160" t="str">
            <v>{12:284}</v>
          </cell>
          <cell r="AE160" t="str">
            <v/>
          </cell>
          <cell r="AF160" t="str">
            <v/>
          </cell>
        </row>
        <row r="161">
          <cell r="A161">
            <v>10120</v>
          </cell>
          <cell r="B161" t="str">
            <v>角色验收-大象滑梯</v>
          </cell>
          <cell r="C161" t="str">
            <v>一大两小</v>
          </cell>
          <cell r="E161">
            <v>285</v>
          </cell>
          <cell r="R161" t="str">
            <v/>
          </cell>
          <cell r="S161" t="str">
            <v>12:285</v>
          </cell>
          <cell r="T161" t="str">
            <v/>
          </cell>
          <cell r="U161" t="str">
            <v/>
          </cell>
          <cell r="AD161" t="str">
            <v>{12:285}</v>
          </cell>
          <cell r="AE161" t="str">
            <v/>
          </cell>
          <cell r="AF161" t="str">
            <v/>
          </cell>
        </row>
        <row r="162">
          <cell r="A162">
            <v>10121</v>
          </cell>
          <cell r="B162" t="str">
            <v>角色验收-橙子</v>
          </cell>
          <cell r="C162" t="str">
            <v>常规阵容</v>
          </cell>
          <cell r="E162">
            <v>286</v>
          </cell>
          <cell r="R162" t="str">
            <v/>
          </cell>
          <cell r="S162" t="str">
            <v>2:286</v>
          </cell>
          <cell r="T162" t="str">
            <v/>
          </cell>
          <cell r="U162" t="str">
            <v/>
          </cell>
          <cell r="AD162" t="str">
            <v>{2:286}</v>
          </cell>
          <cell r="AE162" t="str">
            <v/>
          </cell>
          <cell r="AF162" t="str">
            <v/>
          </cell>
        </row>
        <row r="163">
          <cell r="A163">
            <v>10122</v>
          </cell>
          <cell r="B163" t="str">
            <v>角色验收-冰箱</v>
          </cell>
          <cell r="C163" t="str">
            <v>常规阵容</v>
          </cell>
          <cell r="D163">
            <v>296</v>
          </cell>
          <cell r="E163">
            <v>297</v>
          </cell>
          <cell r="F163">
            <v>298</v>
          </cell>
          <cell r="G163">
            <v>299</v>
          </cell>
          <cell r="R163" t="str">
            <v>1:296</v>
          </cell>
          <cell r="S163" t="str">
            <v>2:297</v>
          </cell>
          <cell r="T163" t="str">
            <v>3:298</v>
          </cell>
          <cell r="U163" t="str">
            <v>4:299</v>
          </cell>
          <cell r="AD163" t="str">
            <v>{1:296,2:297,3:298,4:299}</v>
          </cell>
          <cell r="AE163" t="str">
            <v/>
          </cell>
          <cell r="AF163" t="str">
            <v/>
          </cell>
        </row>
        <row r="164">
          <cell r="A164">
            <v>10123</v>
          </cell>
          <cell r="B164" t="str">
            <v>角色验收-沉礁</v>
          </cell>
          <cell r="C164" t="str">
            <v>常规阵容</v>
          </cell>
          <cell r="E164">
            <v>288</v>
          </cell>
          <cell r="R164" t="str">
            <v/>
          </cell>
          <cell r="S164" t="str">
            <v>2:288</v>
          </cell>
          <cell r="T164" t="str">
            <v/>
          </cell>
          <cell r="U164" t="str">
            <v/>
          </cell>
          <cell r="AD164" t="str">
            <v>{2:288}</v>
          </cell>
          <cell r="AE164" t="str">
            <v/>
          </cell>
          <cell r="AF164" t="str">
            <v/>
          </cell>
        </row>
        <row r="165">
          <cell r="A165">
            <v>10124</v>
          </cell>
          <cell r="B165" t="str">
            <v>角色验收-启航</v>
          </cell>
          <cell r="C165" t="str">
            <v>常规阵容</v>
          </cell>
          <cell r="E165">
            <v>289</v>
          </cell>
          <cell r="R165" t="str">
            <v/>
          </cell>
          <cell r="S165" t="str">
            <v>2:289</v>
          </cell>
          <cell r="T165" t="str">
            <v/>
          </cell>
          <cell r="U165" t="str">
            <v/>
          </cell>
          <cell r="AD165" t="str">
            <v>{2:289}</v>
          </cell>
          <cell r="AE165" t="str">
            <v/>
          </cell>
          <cell r="AF165" t="str">
            <v/>
          </cell>
        </row>
        <row r="166">
          <cell r="A166">
            <v>10125</v>
          </cell>
          <cell r="B166" t="str">
            <v>角色验收-音希</v>
          </cell>
          <cell r="C166" t="str">
            <v>常规阵容</v>
          </cell>
          <cell r="E166">
            <v>290</v>
          </cell>
          <cell r="R166" t="str">
            <v/>
          </cell>
          <cell r="S166" t="str">
            <v>2:290</v>
          </cell>
          <cell r="T166" t="str">
            <v/>
          </cell>
          <cell r="U166" t="str">
            <v/>
          </cell>
          <cell r="AD166" t="str">
            <v>{2:290}</v>
          </cell>
          <cell r="AE166" t="str">
            <v/>
          </cell>
          <cell r="AF166" t="str">
            <v/>
          </cell>
        </row>
        <row r="167">
          <cell r="A167">
            <v>10126</v>
          </cell>
          <cell r="B167" t="str">
            <v>角色验收-文景</v>
          </cell>
          <cell r="C167" t="str">
            <v>常规阵容</v>
          </cell>
          <cell r="E167">
            <v>291</v>
          </cell>
          <cell r="R167" t="str">
            <v/>
          </cell>
          <cell r="S167" t="str">
            <v>2:291</v>
          </cell>
          <cell r="T167" t="str">
            <v/>
          </cell>
          <cell r="U167" t="str">
            <v/>
          </cell>
          <cell r="AD167" t="str">
            <v>{2:291}</v>
          </cell>
          <cell r="AE167" t="str">
            <v/>
          </cell>
          <cell r="AF167" t="str">
            <v/>
          </cell>
        </row>
        <row r="168">
          <cell r="A168">
            <v>10127</v>
          </cell>
          <cell r="B168" t="str">
            <v>角色验收-小春</v>
          </cell>
          <cell r="C168" t="str">
            <v>常规阵容</v>
          </cell>
          <cell r="E168">
            <v>292</v>
          </cell>
          <cell r="R168" t="str">
            <v/>
          </cell>
          <cell r="S168" t="str">
            <v>2:292</v>
          </cell>
          <cell r="T168" t="str">
            <v/>
          </cell>
          <cell r="U168" t="str">
            <v/>
          </cell>
          <cell r="AD168" t="str">
            <v>{2:292}</v>
          </cell>
          <cell r="AE168" t="str">
            <v/>
          </cell>
          <cell r="AF168" t="str">
            <v/>
          </cell>
        </row>
        <row r="169">
          <cell r="A169">
            <v>10128</v>
          </cell>
          <cell r="B169" t="str">
            <v>角色验收-洞明</v>
          </cell>
          <cell r="C169" t="str">
            <v>常规阵容</v>
          </cell>
          <cell r="E169">
            <v>293</v>
          </cell>
          <cell r="R169" t="str">
            <v/>
          </cell>
          <cell r="S169" t="str">
            <v>2:293</v>
          </cell>
          <cell r="T169" t="str">
            <v/>
          </cell>
          <cell r="U169" t="str">
            <v/>
          </cell>
          <cell r="AD169" t="str">
            <v>{2:293}</v>
          </cell>
          <cell r="AE169" t="str">
            <v/>
          </cell>
          <cell r="AF169" t="str">
            <v/>
          </cell>
        </row>
        <row r="170">
          <cell r="A170">
            <v>10129</v>
          </cell>
          <cell r="B170" t="str">
            <v>角色验收-红袍</v>
          </cell>
          <cell r="C170" t="str">
            <v>常规阵容</v>
          </cell>
          <cell r="E170">
            <v>294</v>
          </cell>
          <cell r="R170" t="str">
            <v/>
          </cell>
          <cell r="S170" t="str">
            <v>2:294</v>
          </cell>
          <cell r="T170" t="str">
            <v/>
          </cell>
          <cell r="U170" t="str">
            <v/>
          </cell>
          <cell r="AD170" t="str">
            <v>{2:294}</v>
          </cell>
          <cell r="AE170" t="str">
            <v/>
          </cell>
          <cell r="AF170" t="str">
            <v/>
          </cell>
        </row>
        <row r="171">
          <cell r="A171">
            <v>10130</v>
          </cell>
          <cell r="B171" t="str">
            <v>角色验收-龙井</v>
          </cell>
          <cell r="C171" t="str">
            <v>常规阵容</v>
          </cell>
          <cell r="E171">
            <v>295</v>
          </cell>
          <cell r="R171" t="str">
            <v/>
          </cell>
          <cell r="S171" t="str">
            <v>2:295</v>
          </cell>
          <cell r="T171" t="str">
            <v/>
          </cell>
          <cell r="U171" t="str">
            <v/>
          </cell>
          <cell r="AD171" t="str">
            <v>{2:295}</v>
          </cell>
          <cell r="AE171" t="str">
            <v/>
          </cell>
          <cell r="AF171" t="str">
            <v/>
          </cell>
        </row>
        <row r="172">
          <cell r="A172">
            <v>10131</v>
          </cell>
          <cell r="B172" t="str">
            <v>录屏战斗-地铁怪</v>
          </cell>
          <cell r="C172" t="str">
            <v>常规阵容</v>
          </cell>
          <cell r="D172">
            <v>241</v>
          </cell>
          <cell r="E172">
            <v>238</v>
          </cell>
          <cell r="F172">
            <v>241</v>
          </cell>
          <cell r="R172" t="str">
            <v>1:241</v>
          </cell>
          <cell r="S172" t="str">
            <v>2:238</v>
          </cell>
          <cell r="T172" t="str">
            <v>3:241</v>
          </cell>
          <cell r="U172" t="str">
            <v/>
          </cell>
          <cell r="AD172" t="str">
            <v>{1:241,2:238,3:241}</v>
          </cell>
          <cell r="AE172" t="str">
            <v/>
          </cell>
          <cell r="AF172" t="str">
            <v/>
          </cell>
        </row>
        <row r="173">
          <cell r="A173">
            <v>10132</v>
          </cell>
          <cell r="B173" t="str">
            <v>场景测试-永迎冰室一楼</v>
          </cell>
          <cell r="C173" t="str">
            <v>常规阵容</v>
          </cell>
          <cell r="D173">
            <v>241</v>
          </cell>
          <cell r="E173">
            <v>238</v>
          </cell>
          <cell r="F173">
            <v>241</v>
          </cell>
          <cell r="R173" t="str">
            <v>1:241</v>
          </cell>
          <cell r="S173" t="str">
            <v>2:238</v>
          </cell>
          <cell r="T173" t="str">
            <v>3:241</v>
          </cell>
          <cell r="U173" t="str">
            <v/>
          </cell>
          <cell r="AD173" t="str">
            <v>{1:241,2:238,3:241}</v>
          </cell>
          <cell r="AE173" t="str">
            <v/>
          </cell>
          <cell r="AF173" t="str">
            <v/>
          </cell>
        </row>
        <row r="174">
          <cell r="A174">
            <v>10133</v>
          </cell>
          <cell r="B174" t="str">
            <v>场景测试-永迎冰室二楼</v>
          </cell>
          <cell r="C174" t="str">
            <v>常规阵容</v>
          </cell>
          <cell r="D174">
            <v>241</v>
          </cell>
          <cell r="E174">
            <v>238</v>
          </cell>
          <cell r="F174">
            <v>241</v>
          </cell>
          <cell r="R174" t="str">
            <v>1:241</v>
          </cell>
          <cell r="S174" t="str">
            <v>2:238</v>
          </cell>
          <cell r="T174" t="str">
            <v>3:241</v>
          </cell>
          <cell r="U174" t="str">
            <v/>
          </cell>
          <cell r="AD174" t="str">
            <v>{1:241,2:238,3:241}</v>
          </cell>
          <cell r="AE174" t="str">
            <v/>
          </cell>
          <cell r="AF174" t="str">
            <v/>
          </cell>
        </row>
        <row r="175">
          <cell r="A175">
            <v>10134</v>
          </cell>
          <cell r="B175" t="str">
            <v> 场景测试-雨溏大道（通常） </v>
          </cell>
          <cell r="C175" t="str">
            <v>常规阵容</v>
          </cell>
          <cell r="D175">
            <v>241</v>
          </cell>
          <cell r="E175">
            <v>238</v>
          </cell>
          <cell r="F175">
            <v>241</v>
          </cell>
          <cell r="R175" t="str">
            <v>1:241</v>
          </cell>
          <cell r="S175" t="str">
            <v>2:238</v>
          </cell>
          <cell r="T175" t="str">
            <v>3:241</v>
          </cell>
          <cell r="U175" t="str">
            <v/>
          </cell>
          <cell r="AD175" t="str">
            <v>{1:241,2:238,3:241}</v>
          </cell>
          <cell r="AE175" t="str">
            <v/>
          </cell>
          <cell r="AF175" t="str">
            <v/>
          </cell>
        </row>
        <row r="176">
          <cell r="A176">
            <v>10135</v>
          </cell>
          <cell r="B176" t="str">
            <v>场景测试-雨溏大道（战损） </v>
          </cell>
          <cell r="C176" t="str">
            <v>常规阵容</v>
          </cell>
          <cell r="D176">
            <v>241</v>
          </cell>
          <cell r="E176">
            <v>238</v>
          </cell>
          <cell r="F176">
            <v>241</v>
          </cell>
          <cell r="R176" t="str">
            <v>1:241</v>
          </cell>
          <cell r="S176" t="str">
            <v>2:238</v>
          </cell>
          <cell r="T176" t="str">
            <v>3:241</v>
          </cell>
          <cell r="U176" t="str">
            <v/>
          </cell>
          <cell r="AD176" t="str">
            <v>{1:241,2:238,3:241}</v>
          </cell>
          <cell r="AE176" t="str">
            <v/>
          </cell>
          <cell r="AF176" t="str">
            <v/>
          </cell>
        </row>
        <row r="177">
          <cell r="A177">
            <v>10136</v>
          </cell>
          <cell r="B177" t="str">
            <v> 场景测试-泉莲工地（反生）</v>
          </cell>
          <cell r="C177" t="str">
            <v>常规阵容</v>
          </cell>
          <cell r="D177">
            <v>241</v>
          </cell>
          <cell r="E177">
            <v>238</v>
          </cell>
          <cell r="F177">
            <v>241</v>
          </cell>
          <cell r="R177" t="str">
            <v>1:241</v>
          </cell>
          <cell r="S177" t="str">
            <v>2:238</v>
          </cell>
          <cell r="T177" t="str">
            <v>3:241</v>
          </cell>
          <cell r="U177" t="str">
            <v/>
          </cell>
          <cell r="AD177" t="str">
            <v>{1:241,2:238,3:241}</v>
          </cell>
          <cell r="AE177" t="str">
            <v/>
          </cell>
          <cell r="AF177" t="str">
            <v/>
          </cell>
        </row>
        <row r="178">
          <cell r="A178">
            <v>10137</v>
          </cell>
          <cell r="B178" t="str">
            <v>阵位测试-黑桃3返生</v>
          </cell>
          <cell r="C178" t="str">
            <v>常规阵容</v>
          </cell>
          <cell r="D178">
            <v>246</v>
          </cell>
          <cell r="E178">
            <v>245</v>
          </cell>
          <cell r="F178">
            <v>242</v>
          </cell>
          <cell r="G178">
            <v>246</v>
          </cell>
          <cell r="R178" t="str">
            <v>1:246</v>
          </cell>
          <cell r="S178" t="str">
            <v>2:245</v>
          </cell>
          <cell r="T178" t="str">
            <v>3:242</v>
          </cell>
          <cell r="U178" t="str">
            <v>4:246</v>
          </cell>
          <cell r="AD178" t="str">
            <v>{1:246,2:245,3:242,4:246}</v>
          </cell>
          <cell r="AE178" t="str">
            <v/>
          </cell>
          <cell r="AF178" t="str">
            <v/>
          </cell>
        </row>
        <row r="179">
          <cell r="A179">
            <v>10138</v>
          </cell>
          <cell r="B179" t="str">
            <v>阵位测试-黑桃2大返生</v>
          </cell>
          <cell r="C179" t="str">
            <v>一大两小</v>
          </cell>
          <cell r="D179">
            <v>247</v>
          </cell>
          <cell r="E179">
            <v>242</v>
          </cell>
          <cell r="G179">
            <v>247</v>
          </cell>
          <cell r="R179" t="str">
            <v>11:247</v>
          </cell>
          <cell r="S179" t="str">
            <v>12:242</v>
          </cell>
          <cell r="T179" t="str">
            <v/>
          </cell>
          <cell r="U179" t="str">
            <v>13:247</v>
          </cell>
          <cell r="AD179" t="str">
            <v>{11:247,12:242,13:247}</v>
          </cell>
          <cell r="AE179" t="str">
            <v/>
          </cell>
          <cell r="AF179" t="str">
            <v/>
          </cell>
        </row>
        <row r="180">
          <cell r="A180">
            <v>10139</v>
          </cell>
          <cell r="B180" t="str">
            <v>角色验收-黑桃1-14专用</v>
          </cell>
          <cell r="C180" t="str">
            <v>常规阵容</v>
          </cell>
          <cell r="E180">
            <v>101140305</v>
          </cell>
          <cell r="R180" t="str">
            <v/>
          </cell>
          <cell r="S180" t="str">
            <v>2:101140305</v>
          </cell>
          <cell r="T180" t="str">
            <v/>
          </cell>
          <cell r="U180" t="str">
            <v/>
          </cell>
          <cell r="AD180" t="str">
            <v>{2:101140305}</v>
          </cell>
          <cell r="AE180" t="str">
            <v/>
          </cell>
          <cell r="AF180" t="str">
            <v/>
          </cell>
        </row>
        <row r="181">
          <cell r="A181">
            <v>10140</v>
          </cell>
          <cell r="B181" t="str">
            <v>场景测试-和祥义据点</v>
          </cell>
          <cell r="C181" t="str">
            <v>常规阵容</v>
          </cell>
          <cell r="D181">
            <v>241</v>
          </cell>
          <cell r="E181">
            <v>238</v>
          </cell>
          <cell r="F181">
            <v>241</v>
          </cell>
          <cell r="R181" t="str">
            <v>1:241</v>
          </cell>
          <cell r="S181" t="str">
            <v>2:238</v>
          </cell>
          <cell r="T181" t="str">
            <v>3:241</v>
          </cell>
          <cell r="U181" t="str">
            <v/>
          </cell>
          <cell r="AD181" t="str">
            <v>{1:241,2:238,3:241}</v>
          </cell>
          <cell r="AE181" t="str">
            <v/>
          </cell>
          <cell r="AF181" t="str">
            <v/>
          </cell>
        </row>
        <row r="182">
          <cell r="A182">
            <v>10141</v>
          </cell>
          <cell r="B182" t="str">
            <v>场景测试-不明房间</v>
          </cell>
          <cell r="C182" t="str">
            <v>常规阵容</v>
          </cell>
          <cell r="D182">
            <v>241</v>
          </cell>
          <cell r="E182">
            <v>238</v>
          </cell>
          <cell r="F182">
            <v>241</v>
          </cell>
          <cell r="R182" t="str">
            <v>1:241</v>
          </cell>
          <cell r="S182" t="str">
            <v>2:238</v>
          </cell>
          <cell r="T182" t="str">
            <v>3:241</v>
          </cell>
          <cell r="U182" t="str">
            <v/>
          </cell>
          <cell r="AD182" t="str">
            <v>{1:241,2:238,3:241}</v>
          </cell>
          <cell r="AE182" t="str">
            <v/>
          </cell>
          <cell r="AF182" t="str">
            <v/>
          </cell>
        </row>
        <row r="183">
          <cell r="A183">
            <v>1000200</v>
          </cell>
          <cell r="B183" t="str">
            <v>0-1衔接关</v>
          </cell>
          <cell r="C183" t="str">
            <v>常规阵容</v>
          </cell>
          <cell r="D183">
            <v>100020001</v>
          </cell>
          <cell r="E183">
            <v>100020002</v>
          </cell>
          <cell r="F183">
            <v>100020002</v>
          </cell>
          <cell r="G183">
            <v>100020001</v>
          </cell>
          <cell r="R183" t="str">
            <v>1:100020001</v>
          </cell>
          <cell r="S183" t="str">
            <v>2:100020002</v>
          </cell>
          <cell r="T183" t="str">
            <v>3:100020002</v>
          </cell>
          <cell r="U183" t="str">
            <v>4:100020001</v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 t="str">
            <v/>
          </cell>
          <cell r="AC183" t="str">
            <v/>
          </cell>
          <cell r="AD183" t="str">
            <v>{1:100020001,2:100020002,3:100020002,4:100020001}</v>
          </cell>
          <cell r="AE183" t="str">
            <v/>
          </cell>
          <cell r="AF183" t="str">
            <v/>
          </cell>
        </row>
        <row r="184">
          <cell r="A184">
            <v>1000201</v>
          </cell>
          <cell r="B184" t="str">
            <v>0章第一场</v>
          </cell>
          <cell r="C184" t="str">
            <v>常规阵容</v>
          </cell>
          <cell r="E184">
            <v>20001</v>
          </cell>
          <cell r="F184">
            <v>20002</v>
          </cell>
          <cell r="G184">
            <v>20003</v>
          </cell>
          <cell r="R184" t="str">
            <v/>
          </cell>
          <cell r="S184" t="str">
            <v>2:20001</v>
          </cell>
          <cell r="T184" t="str">
            <v>3:20002</v>
          </cell>
          <cell r="U184" t="str">
            <v>4:20003</v>
          </cell>
          <cell r="V184" t="str">
            <v/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 t="str">
            <v/>
          </cell>
          <cell r="AC184" t="str">
            <v/>
          </cell>
          <cell r="AD184" t="str">
            <v>{2:20001,3:20002,4:20003}</v>
          </cell>
          <cell r="AE184" t="str">
            <v/>
          </cell>
          <cell r="AF184" t="str">
            <v/>
          </cell>
        </row>
        <row r="185">
          <cell r="A185">
            <v>1000202</v>
          </cell>
          <cell r="B185" t="str">
            <v>0章第二场</v>
          </cell>
          <cell r="C185" t="str">
            <v>常规阵容</v>
          </cell>
          <cell r="D185">
            <v>20004</v>
          </cell>
          <cell r="E185">
            <v>20001</v>
          </cell>
          <cell r="F185">
            <v>20002</v>
          </cell>
          <cell r="G185">
            <v>20001</v>
          </cell>
          <cell r="R185" t="str">
            <v>1:20004</v>
          </cell>
          <cell r="S185" t="str">
            <v>2:20001</v>
          </cell>
          <cell r="T185" t="str">
            <v>3:20002</v>
          </cell>
          <cell r="U185" t="str">
            <v>4:20001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>{1:20004,2:20001,3:20002,4:20001}</v>
          </cell>
          <cell r="AE185" t="str">
            <v/>
          </cell>
          <cell r="AF185" t="str">
            <v/>
          </cell>
        </row>
        <row r="186">
          <cell r="A186">
            <v>1000203</v>
          </cell>
          <cell r="B186" t="str">
            <v>0章第三场</v>
          </cell>
          <cell r="C186" t="str">
            <v>常规阵容</v>
          </cell>
          <cell r="F186">
            <v>20005</v>
          </cell>
          <cell r="R186" t="str">
            <v/>
          </cell>
          <cell r="S186" t="str">
            <v/>
          </cell>
          <cell r="T186" t="str">
            <v>3:20005</v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 t="str">
            <v/>
          </cell>
          <cell r="AC186" t="str">
            <v/>
          </cell>
          <cell r="AD186" t="str">
            <v>{3:20005}</v>
          </cell>
          <cell r="AE186" t="str">
            <v/>
          </cell>
          <cell r="AF186" t="str">
            <v/>
          </cell>
        </row>
        <row r="187">
          <cell r="A187">
            <v>1000101</v>
          </cell>
          <cell r="B187" t="str">
            <v>序章第一场</v>
          </cell>
          <cell r="C187" t="str">
            <v>常规阵容</v>
          </cell>
          <cell r="E187">
            <v>100010101</v>
          </cell>
          <cell r="F187">
            <v>100010101</v>
          </cell>
          <cell r="R187" t="str">
            <v/>
          </cell>
          <cell r="S187" t="str">
            <v>2:100010101</v>
          </cell>
          <cell r="T187" t="str">
            <v>3:100010101</v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>{2:100010101,3:100010101}</v>
          </cell>
          <cell r="AE187" t="str">
            <v/>
          </cell>
          <cell r="AF187" t="str">
            <v/>
          </cell>
        </row>
        <row r="188">
          <cell r="A188">
            <v>1000102</v>
          </cell>
          <cell r="B188" t="str">
            <v>序章第二场</v>
          </cell>
          <cell r="C188" t="str">
            <v>一大两小</v>
          </cell>
          <cell r="D188">
            <v>100010201</v>
          </cell>
          <cell r="E188">
            <v>100010202</v>
          </cell>
          <cell r="G188">
            <v>100010203</v>
          </cell>
          <cell r="R188" t="str">
            <v>11:100010201</v>
          </cell>
          <cell r="S188" t="str">
            <v>12:100010202</v>
          </cell>
          <cell r="T188" t="str">
            <v/>
          </cell>
          <cell r="U188" t="str">
            <v>13:100010203</v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>{11:100010201,12:100010202,13:100010203}</v>
          </cell>
          <cell r="AE188" t="str">
            <v/>
          </cell>
          <cell r="AF188" t="str">
            <v/>
          </cell>
        </row>
        <row r="189">
          <cell r="A189">
            <v>1000103</v>
          </cell>
          <cell r="B189" t="str">
            <v>序章第三场</v>
          </cell>
          <cell r="C189" t="str">
            <v>一大两小</v>
          </cell>
          <cell r="D189">
            <v>100010302</v>
          </cell>
          <cell r="E189">
            <v>100010301</v>
          </cell>
          <cell r="G189">
            <v>100010303</v>
          </cell>
          <cell r="R189" t="str">
            <v>11:100010302</v>
          </cell>
          <cell r="S189" t="str">
            <v>12:100010301</v>
          </cell>
          <cell r="T189" t="str">
            <v/>
          </cell>
          <cell r="U189" t="str">
            <v>13:100010303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 t="str">
            <v/>
          </cell>
          <cell r="AD189" t="str">
            <v>{11:100010302,12:100010301,13:100010303}</v>
          </cell>
          <cell r="AE189" t="str">
            <v/>
          </cell>
          <cell r="AF189" t="str">
            <v/>
          </cell>
        </row>
        <row r="190">
          <cell r="A190" t="str">
            <v>1010101</v>
          </cell>
          <cell r="B190" t="str">
            <v>1-1地铁怪</v>
          </cell>
          <cell r="C190" t="str">
            <v>常规阵容</v>
          </cell>
          <cell r="D190">
            <v>101010101</v>
          </cell>
          <cell r="E190">
            <v>101010101</v>
          </cell>
          <cell r="F190">
            <v>101010102</v>
          </cell>
          <cell r="G190">
            <v>101010102</v>
          </cell>
          <cell r="R190" t="str">
            <v>1:101010101</v>
          </cell>
          <cell r="S190" t="str">
            <v>2:101010101</v>
          </cell>
          <cell r="T190" t="str">
            <v>3:101010102</v>
          </cell>
          <cell r="U190" t="str">
            <v>4:101010102</v>
          </cell>
          <cell r="V190" t="str">
            <v/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 t="str">
            <v/>
          </cell>
          <cell r="AC190" t="str">
            <v/>
          </cell>
          <cell r="AD190" t="str">
            <v>{1:101010101,2:101010101,3:101010102,4:101010102}</v>
          </cell>
          <cell r="AE190" t="str">
            <v/>
          </cell>
          <cell r="AF190" t="str">
            <v/>
          </cell>
        </row>
        <row r="191">
          <cell r="A191" t="str">
            <v>1010201</v>
          </cell>
          <cell r="B191" t="str">
            <v>衔接关:1-2地铁怪</v>
          </cell>
          <cell r="C191" t="str">
            <v>常规阵容</v>
          </cell>
          <cell r="D191">
            <v>101020101</v>
          </cell>
          <cell r="E191">
            <v>101020101</v>
          </cell>
          <cell r="F191">
            <v>101020103</v>
          </cell>
          <cell r="G191">
            <v>101020102</v>
          </cell>
          <cell r="R191" t="str">
            <v>1:101020101</v>
          </cell>
          <cell r="S191" t="str">
            <v>2:101020101</v>
          </cell>
          <cell r="T191" t="str">
            <v>3:101020103</v>
          </cell>
          <cell r="U191" t="str">
            <v>4:101020102</v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>{1:101020101,2:101020101,3:101020103,4:101020102}</v>
          </cell>
          <cell r="AE191" t="str">
            <v/>
          </cell>
          <cell r="AF191" t="str">
            <v/>
          </cell>
        </row>
        <row r="192">
          <cell r="A192" t="str">
            <v>1010202</v>
          </cell>
          <cell r="B192" t="str">
            <v>衔接关:1-2地铁怪</v>
          </cell>
          <cell r="C192" t="str">
            <v>常规阵容</v>
          </cell>
          <cell r="D192">
            <v>101020201</v>
          </cell>
          <cell r="E192">
            <v>101020202</v>
          </cell>
          <cell r="F192">
            <v>101020202</v>
          </cell>
          <cell r="G192">
            <v>101020201</v>
          </cell>
          <cell r="R192" t="str">
            <v>1:101020201</v>
          </cell>
          <cell r="S192" t="str">
            <v>2:101020202</v>
          </cell>
          <cell r="T192" t="str">
            <v>3:101020202</v>
          </cell>
          <cell r="U192" t="str">
            <v>4:101020201</v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>{1:101020201,2:101020202,3:101020202,4:101020201}</v>
          </cell>
          <cell r="AE192" t="str">
            <v/>
          </cell>
          <cell r="AF192" t="str">
            <v/>
          </cell>
        </row>
        <row r="193">
          <cell r="A193">
            <v>1010203</v>
          </cell>
          <cell r="B193" t="str">
            <v>1-2莲心绿雪</v>
          </cell>
          <cell r="C193" t="str">
            <v>两大</v>
          </cell>
          <cell r="D193">
            <v>101020301</v>
          </cell>
          <cell r="F193">
            <v>101020302</v>
          </cell>
          <cell r="R193" t="str">
            <v>21:101020301</v>
          </cell>
          <cell r="S193" t="str">
            <v/>
          </cell>
          <cell r="T193" t="str">
            <v>22:101020302</v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>{21:101020301,22:101020302}</v>
          </cell>
          <cell r="AE193" t="str">
            <v/>
          </cell>
          <cell r="AF193" t="str">
            <v/>
          </cell>
        </row>
        <row r="194">
          <cell r="A194">
            <v>1010401</v>
          </cell>
          <cell r="B194" t="str">
            <v>衔接关:1-4地铁怪</v>
          </cell>
          <cell r="C194" t="str">
            <v>常规阵容</v>
          </cell>
          <cell r="D194">
            <v>101040101</v>
          </cell>
          <cell r="E194">
            <v>101040103</v>
          </cell>
          <cell r="F194">
            <v>101040101</v>
          </cell>
          <cell r="G194">
            <v>101040101</v>
          </cell>
          <cell r="R194" t="str">
            <v>1:101040101</v>
          </cell>
          <cell r="S194" t="str">
            <v>2:101040103</v>
          </cell>
          <cell r="T194" t="str">
            <v>3:101040101</v>
          </cell>
          <cell r="U194" t="str">
            <v>4:101040101</v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>{1:101040101,2:101040103,3:101040101,4:101040101}</v>
          </cell>
          <cell r="AE194" t="str">
            <v/>
          </cell>
          <cell r="AF194" t="str">
            <v/>
          </cell>
        </row>
        <row r="195">
          <cell r="A195" t="str">
            <v>1010402</v>
          </cell>
          <cell r="B195" t="str">
            <v>衔接关:1-4地铁怪</v>
          </cell>
          <cell r="C195" t="str">
            <v>常规阵容</v>
          </cell>
          <cell r="D195">
            <v>101040201</v>
          </cell>
          <cell r="E195">
            <v>101040203</v>
          </cell>
          <cell r="F195">
            <v>101040203</v>
          </cell>
          <cell r="G195">
            <v>101040202</v>
          </cell>
          <cell r="R195" t="str">
            <v>1:101040201</v>
          </cell>
          <cell r="S195" t="str">
            <v>2:101040203</v>
          </cell>
          <cell r="T195" t="str">
            <v>3:101040203</v>
          </cell>
          <cell r="U195" t="str">
            <v>4:101040202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>{1:101040201,2:101040203,3:101040203,4:101040202}</v>
          </cell>
          <cell r="AE195" t="str">
            <v/>
          </cell>
          <cell r="AF195" t="str">
            <v/>
          </cell>
        </row>
        <row r="196">
          <cell r="A196">
            <v>1010501</v>
          </cell>
          <cell r="B196" t="str">
            <v>衔接关:1-5地铁怪</v>
          </cell>
          <cell r="C196" t="str">
            <v>常规阵容</v>
          </cell>
          <cell r="D196">
            <v>101050101</v>
          </cell>
          <cell r="E196">
            <v>101050103</v>
          </cell>
          <cell r="F196">
            <v>101050102</v>
          </cell>
          <cell r="G196">
            <v>101050102</v>
          </cell>
          <cell r="R196" t="str">
            <v>1:101050101</v>
          </cell>
          <cell r="S196" t="str">
            <v>2:101050103</v>
          </cell>
          <cell r="T196" t="str">
            <v>3:101050102</v>
          </cell>
          <cell r="U196" t="str">
            <v>4:101050102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>{1:101050101,2:101050103,3:101050102,4:101050102}</v>
          </cell>
          <cell r="AE196" t="str">
            <v/>
          </cell>
          <cell r="AF196" t="str">
            <v/>
          </cell>
        </row>
        <row r="197">
          <cell r="A197" t="str">
            <v>1010502</v>
          </cell>
          <cell r="B197" t="str">
            <v>衔接关:1-5地铁怪</v>
          </cell>
          <cell r="C197" t="str">
            <v>常规阵容</v>
          </cell>
          <cell r="D197">
            <v>101050201</v>
          </cell>
          <cell r="E197">
            <v>101050203</v>
          </cell>
          <cell r="F197">
            <v>101050202</v>
          </cell>
          <cell r="G197">
            <v>101050201</v>
          </cell>
          <cell r="R197" t="str">
            <v>1:101050201</v>
          </cell>
          <cell r="S197" t="str">
            <v>2:101050203</v>
          </cell>
          <cell r="T197" t="str">
            <v>3:101050202</v>
          </cell>
          <cell r="U197" t="str">
            <v>4:101050201</v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>{1:101050201,2:101050203,3:101050202,4:101050201}</v>
          </cell>
          <cell r="AE197" t="str">
            <v/>
          </cell>
          <cell r="AF197" t="str">
            <v/>
          </cell>
        </row>
        <row r="198">
          <cell r="A198" t="str">
            <v>1010503</v>
          </cell>
          <cell r="B198" t="str">
            <v>1-5和祥义</v>
          </cell>
          <cell r="C198" t="str">
            <v>常规阵容</v>
          </cell>
          <cell r="D198">
            <v>101050301</v>
          </cell>
          <cell r="E198">
            <v>101050301</v>
          </cell>
          <cell r="F198">
            <v>101050302</v>
          </cell>
          <cell r="G198">
            <v>101050303</v>
          </cell>
          <cell r="R198" t="str">
            <v>1:101050301</v>
          </cell>
          <cell r="S198" t="str">
            <v>2:101050301</v>
          </cell>
          <cell r="T198" t="str">
            <v>3:101050302</v>
          </cell>
          <cell r="U198" t="str">
            <v>4:101050303</v>
          </cell>
          <cell r="V198" t="str">
            <v/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>{1:101050301,2:101050301,3:101050302,4:101050303}</v>
          </cell>
          <cell r="AE198" t="str">
            <v/>
          </cell>
          <cell r="AF198" t="str">
            <v/>
          </cell>
        </row>
        <row r="199">
          <cell r="A199" t="str">
            <v>1010504</v>
          </cell>
          <cell r="B199" t="str">
            <v>1-5和祥义</v>
          </cell>
          <cell r="C199" t="str">
            <v>常规阵容</v>
          </cell>
          <cell r="D199">
            <v>101050401</v>
          </cell>
          <cell r="E199">
            <v>101050402</v>
          </cell>
          <cell r="F199">
            <v>101050401</v>
          </cell>
          <cell r="G199">
            <v>101050403</v>
          </cell>
          <cell r="R199" t="str">
            <v>1:101050401</v>
          </cell>
          <cell r="S199" t="str">
            <v>2:101050402</v>
          </cell>
          <cell r="T199" t="str">
            <v>3:101050401</v>
          </cell>
          <cell r="U199" t="str">
            <v>4:101050403</v>
          </cell>
          <cell r="V199" t="str">
            <v/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>{1:101050401,2:101050402,3:101050401,4:101050403}</v>
          </cell>
          <cell r="AE199" t="str">
            <v/>
          </cell>
          <cell r="AF199" t="str">
            <v/>
          </cell>
        </row>
        <row r="200">
          <cell r="A200">
            <v>1010601</v>
          </cell>
          <cell r="B200" t="str">
            <v>衔接关:1-6和祥义</v>
          </cell>
          <cell r="C200" t="str">
            <v>常规阵容</v>
          </cell>
          <cell r="D200">
            <v>101060101</v>
          </cell>
          <cell r="E200">
            <v>101060102</v>
          </cell>
          <cell r="F200">
            <v>101060103</v>
          </cell>
          <cell r="G200">
            <v>101060101</v>
          </cell>
          <cell r="R200" t="str">
            <v>1:101060101</v>
          </cell>
          <cell r="S200" t="str">
            <v>2:101060102</v>
          </cell>
          <cell r="T200" t="str">
            <v>3:101060103</v>
          </cell>
          <cell r="U200" t="str">
            <v>4:101060101</v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 t="str">
            <v/>
          </cell>
          <cell r="AC200" t="str">
            <v/>
          </cell>
          <cell r="AD200" t="str">
            <v>{1:101060101,2:101060102,3:101060103,4:101060101}</v>
          </cell>
          <cell r="AE200" t="str">
            <v/>
          </cell>
          <cell r="AF200" t="str">
            <v/>
          </cell>
        </row>
        <row r="201">
          <cell r="A201" t="str">
            <v>1010602</v>
          </cell>
          <cell r="B201" t="str">
            <v>衔接关:1-6和祥义</v>
          </cell>
          <cell r="C201" t="str">
            <v>常规阵容</v>
          </cell>
          <cell r="D201">
            <v>101060201</v>
          </cell>
          <cell r="E201">
            <v>101060201</v>
          </cell>
          <cell r="F201">
            <v>101060202</v>
          </cell>
          <cell r="G201">
            <v>101060203</v>
          </cell>
          <cell r="R201" t="str">
            <v>1:101060201</v>
          </cell>
          <cell r="S201" t="str">
            <v>2:101060201</v>
          </cell>
          <cell r="T201" t="str">
            <v>3:101060202</v>
          </cell>
          <cell r="U201" t="str">
            <v>4:101060203</v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>{1:101060201,2:101060201,3:101060202,4:101060203}</v>
          </cell>
          <cell r="AE201" t="str">
            <v/>
          </cell>
          <cell r="AF201" t="str">
            <v/>
          </cell>
        </row>
        <row r="202">
          <cell r="A202" t="str">
            <v>1010603</v>
          </cell>
          <cell r="B202" t="str">
            <v>1-6返生</v>
          </cell>
          <cell r="C202" t="str">
            <v>常规阵容</v>
          </cell>
          <cell r="D202">
            <v>101060301</v>
          </cell>
          <cell r="E202">
            <v>101060301</v>
          </cell>
          <cell r="F202">
            <v>101060301</v>
          </cell>
          <cell r="G202">
            <v>101060301</v>
          </cell>
          <cell r="R202" t="str">
            <v>1:101060301</v>
          </cell>
          <cell r="S202" t="str">
            <v>2:101060301</v>
          </cell>
          <cell r="T202" t="str">
            <v>3:101060301</v>
          </cell>
          <cell r="U202" t="str">
            <v>4:101060301</v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>{1:101060301,2:101060301,3:101060301,4:101060301}</v>
          </cell>
          <cell r="AE202" t="str">
            <v/>
          </cell>
          <cell r="AF202" t="str">
            <v/>
          </cell>
        </row>
        <row r="203">
          <cell r="A203">
            <v>1010604</v>
          </cell>
          <cell r="B203" t="str">
            <v>1-6大返生</v>
          </cell>
          <cell r="C203" t="str">
            <v>常规阵容</v>
          </cell>
          <cell r="D203">
            <v>101060401</v>
          </cell>
          <cell r="E203">
            <v>101060402</v>
          </cell>
          <cell r="F203">
            <v>101060402</v>
          </cell>
          <cell r="G203">
            <v>101060401</v>
          </cell>
          <cell r="R203" t="str">
            <v>1:101060401</v>
          </cell>
          <cell r="S203" t="str">
            <v>2:101060402</v>
          </cell>
          <cell r="T203" t="str">
            <v>3:101060402</v>
          </cell>
          <cell r="U203" t="str">
            <v>4:101060401</v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/>
          </cell>
          <cell r="AB203" t="str">
            <v/>
          </cell>
          <cell r="AC203" t="str">
            <v/>
          </cell>
          <cell r="AD203" t="str">
            <v>{1:101060401,2:101060402,3:101060402,4:101060401}</v>
          </cell>
          <cell r="AE203" t="str">
            <v/>
          </cell>
          <cell r="AF203" t="str">
            <v/>
          </cell>
        </row>
        <row r="204">
          <cell r="A204">
            <v>1010606</v>
          </cell>
          <cell r="B204" t="str">
            <v>1-6大返生</v>
          </cell>
          <cell r="C204" t="str">
            <v>一大两小</v>
          </cell>
          <cell r="D204">
            <v>101060501</v>
          </cell>
          <cell r="E204">
            <v>101060502</v>
          </cell>
          <cell r="G204">
            <v>101060501</v>
          </cell>
          <cell r="R204" t="str">
            <v>11:101060501</v>
          </cell>
          <cell r="S204" t="str">
            <v>12:101060502</v>
          </cell>
          <cell r="T204" t="str">
            <v/>
          </cell>
          <cell r="U204" t="str">
            <v>13:101060501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/>
          </cell>
          <cell r="AC204" t="str">
            <v/>
          </cell>
          <cell r="AD204" t="str">
            <v>{11:101060501,12:101060502,13:101060501}</v>
          </cell>
          <cell r="AE204" t="str">
            <v/>
          </cell>
          <cell r="AF204" t="str">
            <v/>
          </cell>
        </row>
        <row r="205">
          <cell r="A205">
            <v>1010701</v>
          </cell>
          <cell r="B205" t="str">
            <v>衔接关:1-7地铁怪</v>
          </cell>
          <cell r="C205" t="str">
            <v>常规阵容</v>
          </cell>
          <cell r="D205">
            <v>101090102</v>
          </cell>
          <cell r="E205">
            <v>101090102</v>
          </cell>
          <cell r="F205">
            <v>101090101</v>
          </cell>
          <cell r="G205">
            <v>101090102</v>
          </cell>
          <cell r="R205" t="str">
            <v>1:101090102</v>
          </cell>
          <cell r="S205" t="str">
            <v>2:101090102</v>
          </cell>
          <cell r="T205" t="str">
            <v>3:101090101</v>
          </cell>
          <cell r="U205" t="str">
            <v>4:101090102</v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>{1:101090102,2:101090102,3:101090101,4:101090102}</v>
          </cell>
          <cell r="AE205" t="str">
            <v/>
          </cell>
          <cell r="AF205" t="str">
            <v/>
          </cell>
        </row>
        <row r="206">
          <cell r="A206" t="str">
            <v>1010702</v>
          </cell>
          <cell r="B206" t="str">
            <v>衔接关:1-7地铁怪</v>
          </cell>
          <cell r="C206" t="str">
            <v>常规阵容</v>
          </cell>
          <cell r="D206">
            <v>101090202</v>
          </cell>
          <cell r="E206">
            <v>101090203</v>
          </cell>
          <cell r="F206">
            <v>101090201</v>
          </cell>
          <cell r="G206">
            <v>101090202</v>
          </cell>
          <cell r="R206" t="str">
            <v>1:101090202</v>
          </cell>
          <cell r="S206" t="str">
            <v>2:101090203</v>
          </cell>
          <cell r="T206" t="str">
            <v>3:101090201</v>
          </cell>
          <cell r="U206" t="str">
            <v>4:101090202</v>
          </cell>
          <cell r="V206" t="str">
            <v/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>{1:101090202,2:101090203,3:101090201,4:101090202}</v>
          </cell>
          <cell r="AE206" t="str">
            <v/>
          </cell>
          <cell r="AF206" t="str">
            <v/>
          </cell>
        </row>
        <row r="207">
          <cell r="A207">
            <v>1010901</v>
          </cell>
          <cell r="B207" t="str">
            <v>衔接关:1-9和祥义</v>
          </cell>
          <cell r="C207" t="str">
            <v>常规阵容</v>
          </cell>
          <cell r="D207">
            <v>101070103</v>
          </cell>
          <cell r="E207">
            <v>101070101</v>
          </cell>
          <cell r="F207">
            <v>101070101</v>
          </cell>
          <cell r="G207">
            <v>101070102</v>
          </cell>
          <cell r="R207" t="str">
            <v>1:101070103</v>
          </cell>
          <cell r="S207" t="str">
            <v>2:101070101</v>
          </cell>
          <cell r="T207" t="str">
            <v>3:101070101</v>
          </cell>
          <cell r="U207" t="str">
            <v>4:101070102</v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>{1:101070103,2:101070101,3:101070101,4:101070102}</v>
          </cell>
          <cell r="AE207" t="str">
            <v/>
          </cell>
          <cell r="AF207" t="str">
            <v/>
          </cell>
        </row>
        <row r="208">
          <cell r="A208" t="str">
            <v>1010902</v>
          </cell>
          <cell r="B208" t="str">
            <v>衔接关:1-9和祥义</v>
          </cell>
          <cell r="C208" t="str">
            <v>常规阵容</v>
          </cell>
          <cell r="D208">
            <v>101070202</v>
          </cell>
          <cell r="E208">
            <v>101070201</v>
          </cell>
          <cell r="F208">
            <v>101070201</v>
          </cell>
          <cell r="G208">
            <v>101070201</v>
          </cell>
          <cell r="R208" t="str">
            <v>1:101070202</v>
          </cell>
          <cell r="S208" t="str">
            <v>2:101070201</v>
          </cell>
          <cell r="T208" t="str">
            <v>3:101070201</v>
          </cell>
          <cell r="U208" t="str">
            <v>4:101070201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>{1:101070202,2:101070201,3:101070201,4:101070201}</v>
          </cell>
          <cell r="AE208" t="str">
            <v/>
          </cell>
          <cell r="AF208" t="str">
            <v/>
          </cell>
        </row>
        <row r="209">
          <cell r="A209">
            <v>1010903</v>
          </cell>
          <cell r="B209" t="str">
            <v>1-9boss地铁怪</v>
          </cell>
          <cell r="C209" t="str">
            <v>常规阵容</v>
          </cell>
          <cell r="D209">
            <v>101090301</v>
          </cell>
          <cell r="E209">
            <v>101090301</v>
          </cell>
          <cell r="F209">
            <v>101090304</v>
          </cell>
          <cell r="G209">
            <v>101090301</v>
          </cell>
          <cell r="R209" t="str">
            <v>1:101090301</v>
          </cell>
          <cell r="S209" t="str">
            <v>2:101090301</v>
          </cell>
          <cell r="T209" t="str">
            <v>3:101090304</v>
          </cell>
          <cell r="U209" t="str">
            <v>4:101090301</v>
          </cell>
          <cell r="V209" t="str">
            <v/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>{1:101090301,2:101090301,3:101090304,4:101090301}</v>
          </cell>
          <cell r="AE209" t="str">
            <v/>
          </cell>
          <cell r="AF209" t="str">
            <v/>
          </cell>
        </row>
        <row r="210">
          <cell r="A210">
            <v>1010905</v>
          </cell>
          <cell r="B210" t="str">
            <v>1-9boss地铁怪</v>
          </cell>
          <cell r="C210" t="str">
            <v>常规阵容</v>
          </cell>
          <cell r="D210">
            <v>101090302</v>
          </cell>
          <cell r="E210">
            <v>101090304</v>
          </cell>
          <cell r="F210">
            <v>101090304</v>
          </cell>
          <cell r="G210">
            <v>101090302</v>
          </cell>
          <cell r="R210" t="str">
            <v>1:101090302</v>
          </cell>
          <cell r="S210" t="str">
            <v>2:101090304</v>
          </cell>
          <cell r="T210" t="str">
            <v>3:101090304</v>
          </cell>
          <cell r="U210" t="str">
            <v>4:101090302</v>
          </cell>
          <cell r="V210" t="str">
            <v/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/>
          </cell>
          <cell r="AB210" t="str">
            <v/>
          </cell>
          <cell r="AC210" t="str">
            <v/>
          </cell>
          <cell r="AD210" t="str">
            <v>{1:101090302,2:101090304,3:101090304,4:101090302}</v>
          </cell>
          <cell r="AE210" t="str">
            <v/>
          </cell>
          <cell r="AF210" t="str">
            <v/>
          </cell>
        </row>
        <row r="211">
          <cell r="A211">
            <v>1010906</v>
          </cell>
          <cell r="B211" t="str">
            <v>1-9boss地铁怪</v>
          </cell>
          <cell r="C211" t="str">
            <v>一大两小</v>
          </cell>
          <cell r="D211">
            <v>101090302</v>
          </cell>
          <cell r="E211">
            <v>101090303</v>
          </cell>
          <cell r="G211">
            <v>101090301</v>
          </cell>
          <cell r="R211" t="str">
            <v>11:101090302</v>
          </cell>
          <cell r="S211" t="str">
            <v>12:101090303</v>
          </cell>
          <cell r="T211" t="str">
            <v/>
          </cell>
          <cell r="U211" t="str">
            <v>13:101090301</v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>{11:101090302,12:101090303,13:101090301}</v>
          </cell>
          <cell r="AE211" t="str">
            <v/>
          </cell>
          <cell r="AF211" t="str">
            <v/>
          </cell>
        </row>
        <row r="212">
          <cell r="A212">
            <v>1011101</v>
          </cell>
          <cell r="B212" t="str">
            <v>衔接关:1-11返生</v>
          </cell>
          <cell r="C212" t="str">
            <v>常规阵容</v>
          </cell>
          <cell r="D212">
            <v>101110101</v>
          </cell>
          <cell r="E212">
            <v>101110102</v>
          </cell>
          <cell r="F212">
            <v>101110102</v>
          </cell>
          <cell r="G212">
            <v>101110101</v>
          </cell>
          <cell r="R212" t="str">
            <v>1:101110101</v>
          </cell>
          <cell r="S212" t="str">
            <v>2:101110102</v>
          </cell>
          <cell r="T212" t="str">
            <v>3:101110102</v>
          </cell>
          <cell r="U212" t="str">
            <v>4:101110101</v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>{1:101110101,2:101110102,3:101110102,4:101110101}</v>
          </cell>
          <cell r="AE212" t="str">
            <v/>
          </cell>
          <cell r="AF212" t="str">
            <v/>
          </cell>
        </row>
        <row r="213">
          <cell r="A213" t="str">
            <v>1011102</v>
          </cell>
          <cell r="B213" t="str">
            <v>衔接关:1-11返生</v>
          </cell>
          <cell r="C213" t="str">
            <v>常规阵容</v>
          </cell>
          <cell r="D213">
            <v>101110201</v>
          </cell>
          <cell r="E213">
            <v>101110202</v>
          </cell>
          <cell r="F213">
            <v>101110202</v>
          </cell>
          <cell r="G213">
            <v>101110202</v>
          </cell>
          <cell r="R213" t="str">
            <v>1:101110201</v>
          </cell>
          <cell r="S213" t="str">
            <v>2:101110202</v>
          </cell>
          <cell r="T213" t="str">
            <v>3:101110202</v>
          </cell>
          <cell r="U213" t="str">
            <v>4:101110202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>{1:101110201,2:101110202,3:101110202,4:101110202}</v>
          </cell>
          <cell r="AE213" t="str">
            <v/>
          </cell>
          <cell r="AF213" t="str">
            <v/>
          </cell>
        </row>
        <row r="214">
          <cell r="A214" t="str">
            <v>1011103</v>
          </cell>
          <cell r="B214" t="str">
            <v>1-11和祥义头目第二场</v>
          </cell>
          <cell r="C214" t="str">
            <v>常规阵容</v>
          </cell>
          <cell r="D214">
            <v>101110301</v>
          </cell>
          <cell r="E214">
            <v>101110304</v>
          </cell>
          <cell r="F214">
            <v>101110302</v>
          </cell>
          <cell r="G214">
            <v>101110301</v>
          </cell>
          <cell r="R214" t="str">
            <v>1:101110301</v>
          </cell>
          <cell r="S214" t="str">
            <v>2:101110304</v>
          </cell>
          <cell r="T214" t="str">
            <v>3:101110302</v>
          </cell>
          <cell r="U214" t="str">
            <v>4:101110301</v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>{1:101110301,2:101110304,3:101110302,4:101110301}</v>
          </cell>
          <cell r="AE214" t="str">
            <v/>
          </cell>
          <cell r="AF214" t="str">
            <v/>
          </cell>
        </row>
        <row r="215">
          <cell r="A215" t="str">
            <v>1011104</v>
          </cell>
          <cell r="B215" t="str">
            <v>1-11红心第三场</v>
          </cell>
          <cell r="C215" t="str">
            <v>常规阵容</v>
          </cell>
          <cell r="D215">
            <v>101110303</v>
          </cell>
          <cell r="E215">
            <v>101110301</v>
          </cell>
          <cell r="F215">
            <v>101110302</v>
          </cell>
          <cell r="G215">
            <v>101110304</v>
          </cell>
          <cell r="R215" t="str">
            <v>1:101110303</v>
          </cell>
          <cell r="S215" t="str">
            <v>2:101110301</v>
          </cell>
          <cell r="T215" t="str">
            <v>3:101110302</v>
          </cell>
          <cell r="U215" t="str">
            <v>4:101110304</v>
          </cell>
          <cell r="V215" t="str">
            <v/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>{1:101110303,2:101110301,3:101110302,4:101110304}</v>
          </cell>
          <cell r="AE215" t="str">
            <v/>
          </cell>
          <cell r="AF215" t="str">
            <v/>
          </cell>
        </row>
        <row r="216">
          <cell r="A216">
            <v>1011105</v>
          </cell>
          <cell r="B216" t="str">
            <v>1-11大返生第四场删除</v>
          </cell>
          <cell r="C216" t="str">
            <v>一大两小</v>
          </cell>
          <cell r="D216">
            <v>101110505</v>
          </cell>
          <cell r="E216">
            <v>101110506</v>
          </cell>
          <cell r="G216">
            <v>101110504</v>
          </cell>
          <cell r="R216" t="str">
            <v>11:101110505</v>
          </cell>
          <cell r="S216" t="str">
            <v>12:101110506</v>
          </cell>
          <cell r="T216" t="str">
            <v/>
          </cell>
          <cell r="U216" t="str">
            <v>13:101110504</v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>{11:101110505,12:101110506,13:101110504}</v>
          </cell>
          <cell r="AE216" t="str">
            <v/>
          </cell>
          <cell r="AF216" t="str">
            <v/>
          </cell>
        </row>
        <row r="217">
          <cell r="A217">
            <v>1011106</v>
          </cell>
          <cell r="B217" t="str">
            <v>1-11和祥义混混第一场</v>
          </cell>
          <cell r="C217" t="str">
            <v>常规阵容</v>
          </cell>
          <cell r="D217">
            <v>101110302</v>
          </cell>
          <cell r="E217">
            <v>101110301</v>
          </cell>
          <cell r="F217">
            <v>101110301</v>
          </cell>
          <cell r="G217">
            <v>101110302</v>
          </cell>
          <cell r="R217" t="str">
            <v>1:101110302</v>
          </cell>
          <cell r="S217" t="str">
            <v>2:101110301</v>
          </cell>
          <cell r="T217" t="str">
            <v>3:101110301</v>
          </cell>
          <cell r="U217" t="str">
            <v>4:101110302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>{1:101110302,2:101110301,3:101110301,4:101110302}</v>
          </cell>
          <cell r="AE217" t="str">
            <v/>
          </cell>
          <cell r="AF217" t="str">
            <v/>
          </cell>
        </row>
        <row r="218">
          <cell r="A218">
            <v>1011201</v>
          </cell>
          <cell r="B218" t="str">
            <v>衔接关:1-12返生和祥义</v>
          </cell>
          <cell r="C218" t="str">
            <v>常规阵容</v>
          </cell>
          <cell r="D218">
            <v>101120101</v>
          </cell>
          <cell r="E218">
            <v>101120103</v>
          </cell>
          <cell r="F218">
            <v>101120102</v>
          </cell>
          <cell r="G218">
            <v>101120101</v>
          </cell>
          <cell r="R218" t="str">
            <v>1:101120101</v>
          </cell>
          <cell r="S218" t="str">
            <v>2:101120103</v>
          </cell>
          <cell r="T218" t="str">
            <v>3:101120102</v>
          </cell>
          <cell r="U218" t="str">
            <v>4:101120101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>{1:101120101,2:101120103,3:101120102,4:101120101}</v>
          </cell>
          <cell r="AE218" t="str">
            <v/>
          </cell>
          <cell r="AF218" t="str">
            <v/>
          </cell>
        </row>
        <row r="219">
          <cell r="A219" t="str">
            <v>1011202</v>
          </cell>
          <cell r="B219" t="str">
            <v>衔接关:1-12返生和祥义</v>
          </cell>
          <cell r="C219" t="str">
            <v>常规阵容</v>
          </cell>
          <cell r="D219">
            <v>101120201</v>
          </cell>
          <cell r="E219">
            <v>101120203</v>
          </cell>
          <cell r="F219">
            <v>101120203</v>
          </cell>
          <cell r="G219">
            <v>101120202</v>
          </cell>
          <cell r="R219" t="str">
            <v>1:101120201</v>
          </cell>
          <cell r="S219" t="str">
            <v>2:101120203</v>
          </cell>
          <cell r="T219" t="str">
            <v>3:101120203</v>
          </cell>
          <cell r="U219" t="str">
            <v>4:101120202</v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 t="str">
            <v/>
          </cell>
          <cell r="AC219" t="str">
            <v/>
          </cell>
          <cell r="AD219" t="str">
            <v>{1:101120201,2:101120203,3:101120203,4:101120202}</v>
          </cell>
          <cell r="AE219" t="str">
            <v/>
          </cell>
          <cell r="AF219" t="str">
            <v/>
          </cell>
        </row>
        <row r="220">
          <cell r="A220" t="str">
            <v>1011203</v>
          </cell>
          <cell r="B220" t="str">
            <v>1-12返生</v>
          </cell>
          <cell r="C220" t="str">
            <v>常规阵容</v>
          </cell>
          <cell r="D220">
            <v>101120301</v>
          </cell>
          <cell r="E220">
            <v>101120302</v>
          </cell>
          <cell r="F220">
            <v>101120303</v>
          </cell>
          <cell r="G220">
            <v>101120302</v>
          </cell>
          <cell r="R220" t="str">
            <v>1:101120301</v>
          </cell>
          <cell r="S220" t="str">
            <v>2:101120302</v>
          </cell>
          <cell r="T220" t="str">
            <v>3:101120303</v>
          </cell>
          <cell r="U220" t="str">
            <v>4:101120302</v>
          </cell>
          <cell r="V220" t="str">
            <v/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>{1:101120301,2:101120302,3:101120303,4:101120302}</v>
          </cell>
          <cell r="AE220" t="str">
            <v/>
          </cell>
          <cell r="AF220" t="str">
            <v/>
          </cell>
        </row>
        <row r="221">
          <cell r="A221" t="str">
            <v>1011204</v>
          </cell>
          <cell r="B221" t="str">
            <v>1-12红心返生</v>
          </cell>
          <cell r="C221" t="str">
            <v>常规阵容</v>
          </cell>
          <cell r="D221">
            <v>101120404</v>
          </cell>
          <cell r="E221">
            <v>101120403</v>
          </cell>
          <cell r="F221">
            <v>101120401</v>
          </cell>
          <cell r="G221">
            <v>101120402</v>
          </cell>
          <cell r="R221" t="str">
            <v>1:101120404</v>
          </cell>
          <cell r="S221" t="str">
            <v>2:101120403</v>
          </cell>
          <cell r="T221" t="str">
            <v>3:101120401</v>
          </cell>
          <cell r="U221" t="str">
            <v>4:101120402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 t="str">
            <v/>
          </cell>
          <cell r="AC221" t="str">
            <v/>
          </cell>
          <cell r="AD221" t="str">
            <v>{1:101120404,2:101120403,3:101120401,4:101120402}</v>
          </cell>
          <cell r="AE221" t="str">
            <v/>
          </cell>
          <cell r="AF221" t="str">
            <v/>
          </cell>
        </row>
        <row r="222">
          <cell r="A222" t="str">
            <v>1011205</v>
          </cell>
          <cell r="B222" t="str">
            <v>1-12大返生</v>
          </cell>
          <cell r="C222" t="str">
            <v>一大两小</v>
          </cell>
          <cell r="D222">
            <v>101120501</v>
          </cell>
          <cell r="E222">
            <v>101120505</v>
          </cell>
          <cell r="G222">
            <v>101120503</v>
          </cell>
          <cell r="R222" t="str">
            <v>11:101120501</v>
          </cell>
          <cell r="S222" t="str">
            <v>12:101120505</v>
          </cell>
          <cell r="T222" t="str">
            <v/>
          </cell>
          <cell r="U222" t="str">
            <v>13:101120503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 t="str">
            <v/>
          </cell>
          <cell r="AC222" t="str">
            <v/>
          </cell>
          <cell r="AD222" t="str">
            <v>{11:101120501,12:101120505,13:101120503}</v>
          </cell>
          <cell r="AE222" t="str">
            <v/>
          </cell>
          <cell r="AF222" t="str">
            <v/>
          </cell>
        </row>
        <row r="223">
          <cell r="A223">
            <v>1011301</v>
          </cell>
          <cell r="B223" t="str">
            <v>衔接关:1-13返生和祥义</v>
          </cell>
          <cell r="C223" t="str">
            <v>常规阵容</v>
          </cell>
          <cell r="D223">
            <v>101130101</v>
          </cell>
          <cell r="E223">
            <v>101130102</v>
          </cell>
          <cell r="F223">
            <v>101130103</v>
          </cell>
          <cell r="G223">
            <v>101130101</v>
          </cell>
          <cell r="R223" t="str">
            <v>1:101130101</v>
          </cell>
          <cell r="S223" t="str">
            <v>2:101130102</v>
          </cell>
          <cell r="T223" t="str">
            <v>3:101130103</v>
          </cell>
          <cell r="U223" t="str">
            <v>4:101130101</v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 t="str">
            <v/>
          </cell>
          <cell r="AC223" t="str">
            <v/>
          </cell>
          <cell r="AD223" t="str">
            <v>{1:101130101,2:101130102,3:101130103,4:101130101}</v>
          </cell>
          <cell r="AE223" t="str">
            <v/>
          </cell>
          <cell r="AF223" t="str">
            <v/>
          </cell>
        </row>
        <row r="224">
          <cell r="A224" t="str">
            <v>1011302</v>
          </cell>
          <cell r="B224" t="str">
            <v>衔接关:1-13返生和祥义</v>
          </cell>
          <cell r="C224" t="str">
            <v>常规阵容</v>
          </cell>
          <cell r="D224">
            <v>101130201</v>
          </cell>
          <cell r="E224">
            <v>101130202</v>
          </cell>
          <cell r="F224">
            <v>101130201</v>
          </cell>
          <cell r="G224">
            <v>101130203</v>
          </cell>
          <cell r="R224" t="str">
            <v>1:101130201</v>
          </cell>
          <cell r="S224" t="str">
            <v>2:101130202</v>
          </cell>
          <cell r="T224" t="str">
            <v>3:101130201</v>
          </cell>
          <cell r="U224" t="str">
            <v>4:101130203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>{1:101130201,2:101130202,3:101130201,4:101130203}</v>
          </cell>
          <cell r="AE224" t="str">
            <v/>
          </cell>
          <cell r="AF224" t="str">
            <v/>
          </cell>
        </row>
        <row r="225">
          <cell r="A225">
            <v>1011401</v>
          </cell>
          <cell r="B225" t="str">
            <v>衔接关:1-14地铁怪</v>
          </cell>
          <cell r="C225" t="str">
            <v>常规阵容</v>
          </cell>
          <cell r="D225">
            <v>101140101</v>
          </cell>
          <cell r="E225">
            <v>101140101</v>
          </cell>
          <cell r="F225">
            <v>101140101</v>
          </cell>
          <cell r="G225">
            <v>101140102</v>
          </cell>
          <cell r="R225" t="str">
            <v>1:101140101</v>
          </cell>
          <cell r="S225" t="str">
            <v>2:101140101</v>
          </cell>
          <cell r="T225" t="str">
            <v>3:101140101</v>
          </cell>
          <cell r="U225" t="str">
            <v>4:101140102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>{1:101140101,2:101140101,3:101140101,4:101140102}</v>
          </cell>
          <cell r="AE225" t="str">
            <v/>
          </cell>
          <cell r="AF225" t="str">
            <v/>
          </cell>
        </row>
        <row r="226">
          <cell r="A226" t="str">
            <v>1011402</v>
          </cell>
          <cell r="B226" t="str">
            <v>衔接关:1-14地铁怪</v>
          </cell>
          <cell r="C226" t="str">
            <v>常规阵容</v>
          </cell>
          <cell r="D226">
            <v>101140204</v>
          </cell>
          <cell r="E226">
            <v>101140202</v>
          </cell>
          <cell r="F226">
            <v>101140201</v>
          </cell>
          <cell r="G226">
            <v>101140203</v>
          </cell>
          <cell r="R226" t="str">
            <v>1:101140204</v>
          </cell>
          <cell r="S226" t="str">
            <v>2:101140202</v>
          </cell>
          <cell r="T226" t="str">
            <v>3:101140201</v>
          </cell>
          <cell r="U226" t="str">
            <v>4:101140203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 t="str">
            <v/>
          </cell>
          <cell r="AC226" t="str">
            <v/>
          </cell>
          <cell r="AD226" t="str">
            <v>{1:101140204,2:101140202,3:101140201,4:101140203}</v>
          </cell>
          <cell r="AE226" t="str">
            <v/>
          </cell>
          <cell r="AF226" t="str">
            <v/>
          </cell>
        </row>
        <row r="227">
          <cell r="A227">
            <v>1011403</v>
          </cell>
          <cell r="B227" t="str">
            <v>1-14黑桃+小返生</v>
          </cell>
          <cell r="C227" t="str">
            <v>常规阵容</v>
          </cell>
          <cell r="D227">
            <v>101140303</v>
          </cell>
          <cell r="E227">
            <v>101140302</v>
          </cell>
          <cell r="F227">
            <v>101140305</v>
          </cell>
          <cell r="G227">
            <v>101140303</v>
          </cell>
          <cell r="R227" t="str">
            <v>1:101140303</v>
          </cell>
          <cell r="S227" t="str">
            <v>2:101140302</v>
          </cell>
          <cell r="T227" t="str">
            <v>3:101140305</v>
          </cell>
          <cell r="U227" t="str">
            <v>4:101140303</v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>{1:101140303,2:101140302,3:101140305,4:101140303}</v>
          </cell>
          <cell r="AE227" t="str">
            <v/>
          </cell>
          <cell r="AF227" t="str">
            <v/>
          </cell>
        </row>
        <row r="228">
          <cell r="A228" t="str">
            <v>1011404</v>
          </cell>
          <cell r="B228" t="str">
            <v>1-14黑桃+大返生</v>
          </cell>
          <cell r="C228" t="str">
            <v>一大两小</v>
          </cell>
          <cell r="D228">
            <v>101140304</v>
          </cell>
          <cell r="E228">
            <v>101140305</v>
          </cell>
          <cell r="G228">
            <v>101140304</v>
          </cell>
          <cell r="R228" t="str">
            <v>11:101140304</v>
          </cell>
          <cell r="S228" t="str">
            <v>12:101140305</v>
          </cell>
          <cell r="T228" t="str">
            <v/>
          </cell>
          <cell r="U228" t="str">
            <v>13:101140304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 t="str">
            <v/>
          </cell>
          <cell r="AD228" t="str">
            <v>{11:101140304,12:101140305,13:101140304}</v>
          </cell>
          <cell r="AE228" t="str">
            <v/>
          </cell>
          <cell r="AF228" t="str">
            <v/>
          </cell>
        </row>
        <row r="229">
          <cell r="A229" t="str">
            <v>1011405</v>
          </cell>
          <cell r="B229" t="str">
            <v>1-14黑桃</v>
          </cell>
          <cell r="C229" t="str">
            <v>一大两小</v>
          </cell>
          <cell r="E229">
            <v>101140306</v>
          </cell>
          <cell r="R229" t="str">
            <v/>
          </cell>
          <cell r="S229" t="str">
            <v>12:101140306</v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 t="str">
            <v/>
          </cell>
          <cell r="AC229" t="str">
            <v/>
          </cell>
          <cell r="AD229" t="str">
            <v>{12:101140306}</v>
          </cell>
          <cell r="AE229" t="str">
            <v/>
          </cell>
          <cell r="AF229" t="str">
            <v/>
          </cell>
        </row>
        <row r="230">
          <cell r="A230" t="str">
            <v>1011501</v>
          </cell>
          <cell r="B230" t="str">
            <v>衔接关:1-15地铁怪</v>
          </cell>
          <cell r="C230" t="str">
            <v>常规阵容</v>
          </cell>
          <cell r="D230">
            <v>101150101</v>
          </cell>
          <cell r="E230">
            <v>101150102</v>
          </cell>
          <cell r="F230">
            <v>101150102</v>
          </cell>
          <cell r="G230">
            <v>101150101</v>
          </cell>
          <cell r="R230" t="str">
            <v>1:101150101</v>
          </cell>
          <cell r="S230" t="str">
            <v>2:101150102</v>
          </cell>
          <cell r="T230" t="str">
            <v>3:101150102</v>
          </cell>
          <cell r="U230" t="str">
            <v>4:101150101</v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>{1:101150101,2:101150102,3:101150102,4:101150101}</v>
          </cell>
          <cell r="AE230" t="str">
            <v/>
          </cell>
          <cell r="AF230" t="str">
            <v/>
          </cell>
        </row>
        <row r="231">
          <cell r="A231" t="str">
            <v>1011502</v>
          </cell>
          <cell r="B231" t="str">
            <v>衔接关:1-15地铁怪</v>
          </cell>
          <cell r="C231" t="str">
            <v>常规阵容</v>
          </cell>
          <cell r="D231">
            <v>101150202</v>
          </cell>
          <cell r="E231">
            <v>101150201</v>
          </cell>
          <cell r="F231">
            <v>101150201</v>
          </cell>
          <cell r="G231">
            <v>101150202</v>
          </cell>
          <cell r="R231" t="str">
            <v>1:101150202</v>
          </cell>
          <cell r="S231" t="str">
            <v>2:101150201</v>
          </cell>
          <cell r="T231" t="str">
            <v>3:101150201</v>
          </cell>
          <cell r="U231" t="str">
            <v>4:101150202</v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 t="str">
            <v/>
          </cell>
          <cell r="AC231" t="str">
            <v/>
          </cell>
          <cell r="AD231" t="str">
            <v>{1:101150202,2:101150201,3:101150201,4:101150202}</v>
          </cell>
          <cell r="AE231" t="str">
            <v/>
          </cell>
          <cell r="AF231" t="str">
            <v/>
          </cell>
        </row>
        <row r="232">
          <cell r="A232" t="str">
            <v>1011601</v>
          </cell>
          <cell r="B232" t="str">
            <v>衔接关:1-16地铁怪</v>
          </cell>
          <cell r="C232" t="str">
            <v>常规阵容</v>
          </cell>
          <cell r="D232">
            <v>101160101</v>
          </cell>
          <cell r="E232">
            <v>101160102</v>
          </cell>
          <cell r="F232">
            <v>101160103</v>
          </cell>
          <cell r="G232">
            <v>101160102</v>
          </cell>
          <cell r="R232" t="str">
            <v>1:101160101</v>
          </cell>
          <cell r="S232" t="str">
            <v>2:101160102</v>
          </cell>
          <cell r="T232" t="str">
            <v>3:101160103</v>
          </cell>
          <cell r="U232" t="str">
            <v>4:101160102</v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>{1:101160101,2:101160102,3:101160103,4:101160102}</v>
          </cell>
          <cell r="AE232" t="str">
            <v/>
          </cell>
          <cell r="AF232" t="str">
            <v/>
          </cell>
        </row>
        <row r="233">
          <cell r="A233">
            <v>1011602</v>
          </cell>
          <cell r="B233" t="str">
            <v>衔接关:1-16地铁怪</v>
          </cell>
          <cell r="C233" t="str">
            <v>常规阵容</v>
          </cell>
          <cell r="D233">
            <v>101160202</v>
          </cell>
          <cell r="E233">
            <v>101160203</v>
          </cell>
          <cell r="F233">
            <v>101160202</v>
          </cell>
          <cell r="G233">
            <v>101160201</v>
          </cell>
          <cell r="R233" t="str">
            <v>1:101160202</v>
          </cell>
          <cell r="S233" t="str">
            <v>2:101160203</v>
          </cell>
          <cell r="T233" t="str">
            <v>3:101160202</v>
          </cell>
          <cell r="U233" t="str">
            <v>4:101160201</v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>{1:101160202,2:101160203,3:101160202,4:101160201}</v>
          </cell>
          <cell r="AE233" t="str">
            <v/>
          </cell>
          <cell r="AF233" t="str">
            <v/>
          </cell>
        </row>
        <row r="234">
          <cell r="A234">
            <v>1020101</v>
          </cell>
          <cell r="B234" t="str">
            <v>2-1梅花众</v>
          </cell>
          <cell r="C234" t="str">
            <v>常规阵容</v>
          </cell>
          <cell r="F234">
            <v>102010103</v>
          </cell>
          <cell r="R234" t="str">
            <v/>
          </cell>
          <cell r="S234" t="str">
            <v/>
          </cell>
          <cell r="T234" t="str">
            <v>3:102010103</v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/>
          </cell>
          <cell r="AA234" t="str">
            <v/>
          </cell>
          <cell r="AB234" t="str">
            <v/>
          </cell>
          <cell r="AC234" t="str">
            <v/>
          </cell>
          <cell r="AD234" t="str">
            <v>{3:102010103}</v>
          </cell>
          <cell r="AE234" t="str">
            <v/>
          </cell>
          <cell r="AF234" t="str">
            <v/>
          </cell>
        </row>
        <row r="235">
          <cell r="A235">
            <v>1020102</v>
          </cell>
          <cell r="B235" t="str">
            <v>2-1梅花众</v>
          </cell>
          <cell r="C235" t="str">
            <v>常规阵容</v>
          </cell>
          <cell r="D235">
            <v>102010101</v>
          </cell>
          <cell r="E235">
            <v>102010101</v>
          </cell>
          <cell r="F235">
            <v>102010102</v>
          </cell>
          <cell r="G235">
            <v>102010102</v>
          </cell>
          <cell r="R235" t="str">
            <v>1:102010101</v>
          </cell>
          <cell r="S235" t="str">
            <v>2:102010101</v>
          </cell>
          <cell r="T235" t="str">
            <v>3:102010102</v>
          </cell>
          <cell r="U235" t="str">
            <v>4:102010102</v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>{1:102010101,2:102010101,3:102010102,4:102010102}</v>
          </cell>
          <cell r="AE235" t="str">
            <v/>
          </cell>
          <cell r="AF235" t="str">
            <v/>
          </cell>
        </row>
        <row r="236">
          <cell r="A236">
            <v>1020201</v>
          </cell>
          <cell r="B236" t="str">
            <v>2-2-1地铁怪</v>
          </cell>
          <cell r="C236" t="str">
            <v>常规阵容</v>
          </cell>
          <cell r="D236">
            <v>102020101</v>
          </cell>
          <cell r="E236">
            <v>102020101</v>
          </cell>
          <cell r="F236">
            <v>102020102</v>
          </cell>
          <cell r="G236">
            <v>102020101</v>
          </cell>
          <cell r="R236" t="str">
            <v>1:102020101</v>
          </cell>
          <cell r="S236" t="str">
            <v>2:102020101</v>
          </cell>
          <cell r="T236" t="str">
            <v>3:102020102</v>
          </cell>
          <cell r="U236" t="str">
            <v>4:102020101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>{1:102020101,2:102020101,3:102020102,4:102020101}</v>
          </cell>
          <cell r="AE236" t="str">
            <v/>
          </cell>
          <cell r="AF236" t="str">
            <v/>
          </cell>
        </row>
        <row r="237">
          <cell r="A237">
            <v>1020202</v>
          </cell>
          <cell r="B237" t="str">
            <v>2-2-2地铁怪</v>
          </cell>
          <cell r="C237" t="str">
            <v>常规阵容</v>
          </cell>
          <cell r="D237">
            <v>102020201</v>
          </cell>
          <cell r="E237">
            <v>102020203</v>
          </cell>
          <cell r="F237">
            <v>102020202</v>
          </cell>
          <cell r="G237">
            <v>102020201</v>
          </cell>
          <cell r="R237" t="str">
            <v>1:102020201</v>
          </cell>
          <cell r="S237" t="str">
            <v>2:102020203</v>
          </cell>
          <cell r="T237" t="str">
            <v>3:102020202</v>
          </cell>
          <cell r="U237" t="str">
            <v>4:102020201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>{1:102020201,2:102020203,3:102020202,4:102020201}</v>
          </cell>
          <cell r="AE237" t="str">
            <v/>
          </cell>
          <cell r="AF237" t="str">
            <v/>
          </cell>
        </row>
        <row r="238">
          <cell r="A238">
            <v>1020301</v>
          </cell>
          <cell r="B238" t="str">
            <v>2-3-1全联会</v>
          </cell>
          <cell r="C238" t="str">
            <v>常规阵容</v>
          </cell>
          <cell r="D238">
            <v>102030101</v>
          </cell>
          <cell r="E238">
            <v>102030101</v>
          </cell>
          <cell r="F238">
            <v>102030102</v>
          </cell>
          <cell r="G238">
            <v>102030102</v>
          </cell>
          <cell r="R238" t="str">
            <v>1:102030101</v>
          </cell>
          <cell r="S238" t="str">
            <v>2:102030101</v>
          </cell>
          <cell r="T238" t="str">
            <v>3:102030102</v>
          </cell>
          <cell r="U238" t="str">
            <v>4:102030102</v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>{1:102030101,2:102030101,3:102030102,4:102030102}</v>
          </cell>
          <cell r="AE238" t="str">
            <v/>
          </cell>
          <cell r="AF238" t="str">
            <v/>
          </cell>
        </row>
        <row r="239">
          <cell r="A239">
            <v>1020302</v>
          </cell>
          <cell r="B239" t="str">
            <v>2-3-2全联会</v>
          </cell>
          <cell r="C239" t="str">
            <v>常规阵容</v>
          </cell>
          <cell r="D239">
            <v>102030201</v>
          </cell>
          <cell r="E239">
            <v>102030202</v>
          </cell>
          <cell r="F239">
            <v>102030201</v>
          </cell>
          <cell r="G239">
            <v>102030202</v>
          </cell>
          <cell r="R239" t="str">
            <v>1:102030201</v>
          </cell>
          <cell r="S239" t="str">
            <v>2:102030202</v>
          </cell>
          <cell r="T239" t="str">
            <v>3:102030201</v>
          </cell>
          <cell r="U239" t="str">
            <v>4:102030202</v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>{1:102030201,2:102030202,3:102030201,4:102030202}</v>
          </cell>
          <cell r="AE239" t="str">
            <v/>
          </cell>
          <cell r="AF239" t="str">
            <v/>
          </cell>
        </row>
        <row r="240">
          <cell r="A240">
            <v>1020303</v>
          </cell>
          <cell r="B240" t="str">
            <v>2-3茜</v>
          </cell>
          <cell r="C240" t="str">
            <v>常规阵容</v>
          </cell>
          <cell r="E240">
            <v>102030301</v>
          </cell>
          <cell r="R240" t="str">
            <v/>
          </cell>
          <cell r="S240" t="str">
            <v>2:102030301</v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>{2:102030301}</v>
          </cell>
          <cell r="AE240" t="str">
            <v/>
          </cell>
          <cell r="AF240" t="str">
            <v/>
          </cell>
        </row>
        <row r="241">
          <cell r="A241">
            <v>1020304</v>
          </cell>
          <cell r="B241" t="str">
            <v>2-3茜洞明</v>
          </cell>
          <cell r="C241" t="str">
            <v>常规阵容</v>
          </cell>
          <cell r="E241">
            <v>102030302</v>
          </cell>
          <cell r="G241">
            <v>102030303</v>
          </cell>
          <cell r="R241" t="str">
            <v/>
          </cell>
          <cell r="S241" t="str">
            <v>2:102030302</v>
          </cell>
          <cell r="T241" t="str">
            <v/>
          </cell>
          <cell r="U241" t="str">
            <v>4:102030303</v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>{2:102030302,4:102030303}</v>
          </cell>
          <cell r="AE241" t="str">
            <v/>
          </cell>
          <cell r="AF241" t="str">
            <v/>
          </cell>
        </row>
        <row r="242">
          <cell r="A242">
            <v>1020501</v>
          </cell>
          <cell r="B242" t="str">
            <v>2-5-1地铁怪</v>
          </cell>
          <cell r="C242" t="str">
            <v>常规阵容</v>
          </cell>
          <cell r="D242">
            <v>102050101</v>
          </cell>
          <cell r="E242">
            <v>102050102</v>
          </cell>
          <cell r="F242">
            <v>102050101</v>
          </cell>
          <cell r="G242">
            <v>102050103</v>
          </cell>
          <cell r="R242" t="str">
            <v>1:102050101</v>
          </cell>
          <cell r="S242" t="str">
            <v>2:102050102</v>
          </cell>
          <cell r="T242" t="str">
            <v>3:102050101</v>
          </cell>
          <cell r="U242" t="str">
            <v>4:102050103</v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>{1:102050101,2:102050102,3:102050101,4:102050103}</v>
          </cell>
          <cell r="AE242" t="str">
            <v/>
          </cell>
          <cell r="AF242" t="str">
            <v/>
          </cell>
        </row>
        <row r="243">
          <cell r="A243">
            <v>1020502</v>
          </cell>
          <cell r="B243" t="str">
            <v>2-5-2地铁怪</v>
          </cell>
          <cell r="C243" t="str">
            <v>常规阵容</v>
          </cell>
          <cell r="D243">
            <v>102050202</v>
          </cell>
          <cell r="E243">
            <v>102050201</v>
          </cell>
          <cell r="F243">
            <v>102050201</v>
          </cell>
          <cell r="G243">
            <v>102050202</v>
          </cell>
          <cell r="R243" t="str">
            <v>1:102050202</v>
          </cell>
          <cell r="S243" t="str">
            <v>2:102050201</v>
          </cell>
          <cell r="T243" t="str">
            <v>3:102050201</v>
          </cell>
          <cell r="U243" t="str">
            <v>4:102050202</v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 t="str">
            <v/>
          </cell>
          <cell r="AC243" t="str">
            <v/>
          </cell>
          <cell r="AD243" t="str">
            <v>{1:102050202,2:102050201,3:102050201,4:102050202}</v>
          </cell>
          <cell r="AE243" t="str">
            <v/>
          </cell>
          <cell r="AF243" t="str">
            <v/>
          </cell>
        </row>
        <row r="244">
          <cell r="A244">
            <v>1020503</v>
          </cell>
          <cell r="B244" t="str">
            <v>2-5梅花众</v>
          </cell>
          <cell r="C244" t="str">
            <v>常规阵容</v>
          </cell>
          <cell r="D244">
            <v>102050301</v>
          </cell>
          <cell r="E244">
            <v>102050301</v>
          </cell>
          <cell r="F244">
            <v>102050301</v>
          </cell>
          <cell r="G244">
            <v>102050302</v>
          </cell>
          <cell r="R244" t="str">
            <v>1:102050301</v>
          </cell>
          <cell r="S244" t="str">
            <v>2:102050301</v>
          </cell>
          <cell r="T244" t="str">
            <v>3:102050301</v>
          </cell>
          <cell r="U244" t="str">
            <v>4:102050302</v>
          </cell>
          <cell r="V244" t="str">
            <v/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>{1:102050301,2:102050301,3:102050301,4:102050302}</v>
          </cell>
          <cell r="AE244" t="str">
            <v/>
          </cell>
          <cell r="AF244" t="str">
            <v/>
          </cell>
        </row>
        <row r="245">
          <cell r="A245">
            <v>1020504</v>
          </cell>
          <cell r="B245" t="str">
            <v>2-5梅花众</v>
          </cell>
          <cell r="C245" t="str">
            <v>常规阵容</v>
          </cell>
          <cell r="D245">
            <v>102050302</v>
          </cell>
          <cell r="E245">
            <v>102050301</v>
          </cell>
          <cell r="F245">
            <v>102050301</v>
          </cell>
          <cell r="G245">
            <v>102050302</v>
          </cell>
          <cell r="R245" t="str">
            <v>1:102050302</v>
          </cell>
          <cell r="S245" t="str">
            <v>2:102050301</v>
          </cell>
          <cell r="T245" t="str">
            <v>3:102050301</v>
          </cell>
          <cell r="U245" t="str">
            <v>4:102050302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>{1:102050302,2:102050301,3:102050301,4:102050302}</v>
          </cell>
          <cell r="AE245" t="str">
            <v/>
          </cell>
          <cell r="AF245" t="str">
            <v/>
          </cell>
        </row>
        <row r="246">
          <cell r="A246">
            <v>1020505</v>
          </cell>
          <cell r="B246" t="str">
            <v>2-5梅花众</v>
          </cell>
          <cell r="C246" t="str">
            <v>常规阵容</v>
          </cell>
          <cell r="D246">
            <v>102050302</v>
          </cell>
          <cell r="E246">
            <v>102050303</v>
          </cell>
          <cell r="F246">
            <v>102050303</v>
          </cell>
          <cell r="G246">
            <v>102050302</v>
          </cell>
          <cell r="R246" t="str">
            <v>1:102050302</v>
          </cell>
          <cell r="S246" t="str">
            <v>2:102050303</v>
          </cell>
          <cell r="T246" t="str">
            <v>3:102050303</v>
          </cell>
          <cell r="U246" t="str">
            <v>4:102050302</v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/>
          </cell>
          <cell r="AB246" t="str">
            <v/>
          </cell>
          <cell r="AC246" t="str">
            <v/>
          </cell>
          <cell r="AD246" t="str">
            <v>{1:102050302,2:102050303,3:102050303,4:102050302}</v>
          </cell>
          <cell r="AE246" t="str">
            <v/>
          </cell>
          <cell r="AF246" t="str">
            <v/>
          </cell>
        </row>
        <row r="247">
          <cell r="A247">
            <v>1020601</v>
          </cell>
          <cell r="B247" t="str">
            <v>2-6梅花众</v>
          </cell>
          <cell r="C247" t="str">
            <v>常规阵容</v>
          </cell>
          <cell r="D247">
            <v>102060101</v>
          </cell>
          <cell r="E247">
            <v>102060102</v>
          </cell>
          <cell r="F247">
            <v>102060101</v>
          </cell>
          <cell r="G247">
            <v>102060101</v>
          </cell>
          <cell r="R247" t="str">
            <v>1:102060101</v>
          </cell>
          <cell r="S247" t="str">
            <v>2:102060102</v>
          </cell>
          <cell r="T247" t="str">
            <v>3:102060101</v>
          </cell>
          <cell r="U247" t="str">
            <v>4:102060101</v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>{1:102060101,2:102060102,3:102060101,4:102060101}</v>
          </cell>
          <cell r="AE247" t="str">
            <v/>
          </cell>
          <cell r="AF247" t="str">
            <v/>
          </cell>
        </row>
        <row r="248">
          <cell r="A248">
            <v>1020602</v>
          </cell>
          <cell r="B248" t="str">
            <v>2-6梅花众</v>
          </cell>
          <cell r="C248" t="str">
            <v>常规阵容</v>
          </cell>
          <cell r="D248">
            <v>102060101</v>
          </cell>
          <cell r="E248">
            <v>102060103</v>
          </cell>
          <cell r="F248">
            <v>102060101</v>
          </cell>
          <cell r="G248">
            <v>102060101</v>
          </cell>
          <cell r="R248" t="str">
            <v>1:102060101</v>
          </cell>
          <cell r="S248" t="str">
            <v>2:102060103</v>
          </cell>
          <cell r="T248" t="str">
            <v>3:102060101</v>
          </cell>
          <cell r="U248" t="str">
            <v>4:102060101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>{1:102060101,2:102060103,3:102060101,4:102060101}</v>
          </cell>
          <cell r="AE248" t="str">
            <v/>
          </cell>
          <cell r="AF248" t="str">
            <v/>
          </cell>
        </row>
        <row r="249">
          <cell r="A249">
            <v>1020701</v>
          </cell>
          <cell r="B249" t="str">
            <v>2-7-1地铁怪</v>
          </cell>
          <cell r="C249" t="str">
            <v>常规阵容</v>
          </cell>
          <cell r="D249">
            <v>102070101</v>
          </cell>
          <cell r="E249">
            <v>102070201</v>
          </cell>
          <cell r="F249">
            <v>102070201</v>
          </cell>
          <cell r="G249">
            <v>102070101</v>
          </cell>
          <cell r="R249" t="str">
            <v>1:102070101</v>
          </cell>
          <cell r="S249" t="str">
            <v>2:102070201</v>
          </cell>
          <cell r="T249" t="str">
            <v>3:102070201</v>
          </cell>
          <cell r="U249" t="str">
            <v>4:102070101</v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>{1:102070101,2:102070201,3:102070201,4:102070101}</v>
          </cell>
          <cell r="AE249" t="str">
            <v/>
          </cell>
          <cell r="AF249" t="str">
            <v/>
          </cell>
        </row>
        <row r="250">
          <cell r="A250">
            <v>1020702</v>
          </cell>
          <cell r="B250" t="str">
            <v>2-7-2地铁怪</v>
          </cell>
          <cell r="C250" t="str">
            <v>常规阵容</v>
          </cell>
          <cell r="D250">
            <v>102070202</v>
          </cell>
          <cell r="E250">
            <v>102070201</v>
          </cell>
          <cell r="F250">
            <v>102070201</v>
          </cell>
          <cell r="G250">
            <v>102070202</v>
          </cell>
          <cell r="R250" t="str">
            <v>1:102070202</v>
          </cell>
          <cell r="S250" t="str">
            <v>2:102070201</v>
          </cell>
          <cell r="T250" t="str">
            <v>3:102070201</v>
          </cell>
          <cell r="U250" t="str">
            <v>4:102070202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>{1:102070202,2:102070201,3:102070201,4:102070202}</v>
          </cell>
          <cell r="AE250" t="str">
            <v/>
          </cell>
          <cell r="AF250" t="str">
            <v/>
          </cell>
        </row>
        <row r="251">
          <cell r="A251">
            <v>1020801</v>
          </cell>
          <cell r="B251" t="str">
            <v>2-8音希</v>
          </cell>
          <cell r="C251" t="str">
            <v>常规阵容</v>
          </cell>
          <cell r="E251">
            <v>102080101</v>
          </cell>
          <cell r="R251" t="str">
            <v/>
          </cell>
          <cell r="S251" t="str">
            <v>2:102080101</v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>{2:102080101}</v>
          </cell>
          <cell r="AE251" t="str">
            <v/>
          </cell>
          <cell r="AF251" t="str">
            <v/>
          </cell>
        </row>
        <row r="252">
          <cell r="A252">
            <v>1020901</v>
          </cell>
          <cell r="B252" t="str">
            <v>2-9音希弥砂</v>
          </cell>
          <cell r="C252" t="str">
            <v>常规阵容</v>
          </cell>
          <cell r="E252">
            <v>102090101</v>
          </cell>
          <cell r="F252">
            <v>102090102</v>
          </cell>
          <cell r="R252" t="str">
            <v/>
          </cell>
          <cell r="S252" t="str">
            <v>2:102090101</v>
          </cell>
          <cell r="T252" t="str">
            <v>3:102090102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>{2:102090101,3:102090102}</v>
          </cell>
          <cell r="AE252" t="str">
            <v/>
          </cell>
          <cell r="AF252" t="str">
            <v/>
          </cell>
        </row>
        <row r="253">
          <cell r="A253">
            <v>1021001</v>
          </cell>
          <cell r="B253" t="str">
            <v>2-10-1全联会</v>
          </cell>
          <cell r="C253" t="str">
            <v>常规阵容</v>
          </cell>
          <cell r="D253">
            <v>102100102</v>
          </cell>
          <cell r="E253">
            <v>102100101</v>
          </cell>
          <cell r="F253">
            <v>102100101</v>
          </cell>
          <cell r="G253">
            <v>102100102</v>
          </cell>
          <cell r="R253" t="str">
            <v>1:102100102</v>
          </cell>
          <cell r="S253" t="str">
            <v>2:102100101</v>
          </cell>
          <cell r="T253" t="str">
            <v>3:102100101</v>
          </cell>
          <cell r="U253" t="str">
            <v>4:102100102</v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>{1:102100102,2:102100101,3:102100101,4:102100102}</v>
          </cell>
          <cell r="AE253" t="str">
            <v/>
          </cell>
          <cell r="AF253" t="str">
            <v/>
          </cell>
        </row>
        <row r="254">
          <cell r="A254">
            <v>1021002</v>
          </cell>
          <cell r="B254" t="str">
            <v>2-10-2全联会</v>
          </cell>
          <cell r="C254" t="str">
            <v>常规阵容</v>
          </cell>
          <cell r="D254">
            <v>102100201</v>
          </cell>
          <cell r="E254">
            <v>102100203</v>
          </cell>
          <cell r="F254">
            <v>102100201</v>
          </cell>
          <cell r="G254">
            <v>102100202</v>
          </cell>
          <cell r="R254" t="str">
            <v>1:102100201</v>
          </cell>
          <cell r="S254" t="str">
            <v>2:102100203</v>
          </cell>
          <cell r="T254" t="str">
            <v>3:102100201</v>
          </cell>
          <cell r="U254" t="str">
            <v>4:102100202</v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 t="str">
            <v/>
          </cell>
          <cell r="AC254" t="str">
            <v/>
          </cell>
          <cell r="AD254" t="str">
            <v>{1:102100201,2:102100203,3:102100201,4:102100202}</v>
          </cell>
          <cell r="AE254" t="str">
            <v/>
          </cell>
          <cell r="AF254" t="str">
            <v/>
          </cell>
        </row>
        <row r="255">
          <cell r="A255">
            <v>1021201</v>
          </cell>
          <cell r="B255" t="str">
            <v>2-12-1地铁怪</v>
          </cell>
          <cell r="C255" t="str">
            <v>常规阵容</v>
          </cell>
          <cell r="D255">
            <v>102120101</v>
          </cell>
          <cell r="E255">
            <v>102120102</v>
          </cell>
          <cell r="F255">
            <v>102120102</v>
          </cell>
          <cell r="G255">
            <v>102120103</v>
          </cell>
          <cell r="R255" t="str">
            <v>1:102120101</v>
          </cell>
          <cell r="S255" t="str">
            <v>2:102120102</v>
          </cell>
          <cell r="T255" t="str">
            <v>3:102120102</v>
          </cell>
          <cell r="U255" t="str">
            <v>4:102120103</v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>{1:102120101,2:102120102,3:102120102,4:102120103}</v>
          </cell>
          <cell r="AE255" t="str">
            <v/>
          </cell>
          <cell r="AF255" t="str">
            <v/>
          </cell>
        </row>
        <row r="256">
          <cell r="A256">
            <v>1021202</v>
          </cell>
          <cell r="B256" t="str">
            <v>2-12-2地铁怪</v>
          </cell>
          <cell r="C256" t="str">
            <v>一大两小</v>
          </cell>
          <cell r="D256">
            <v>102120201</v>
          </cell>
          <cell r="E256">
            <v>102120202</v>
          </cell>
          <cell r="G256">
            <v>102120201</v>
          </cell>
          <cell r="R256" t="str">
            <v>11:102120201</v>
          </cell>
          <cell r="S256" t="str">
            <v>12:102120202</v>
          </cell>
          <cell r="T256" t="str">
            <v/>
          </cell>
          <cell r="U256" t="str">
            <v>13:102120201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>{11:102120201,12:102120202,13:102120201}</v>
          </cell>
          <cell r="AE256" t="str">
            <v/>
          </cell>
          <cell r="AF256" t="str">
            <v/>
          </cell>
        </row>
        <row r="257">
          <cell r="A257">
            <v>1021301</v>
          </cell>
          <cell r="B257" t="str">
            <v>2-13-1梅花众</v>
          </cell>
          <cell r="C257" t="str">
            <v>常规阵容</v>
          </cell>
          <cell r="D257">
            <v>102130101</v>
          </cell>
          <cell r="E257">
            <v>102130102</v>
          </cell>
          <cell r="F257">
            <v>102130101</v>
          </cell>
          <cell r="G257">
            <v>102130102</v>
          </cell>
          <cell r="R257" t="str">
            <v>1:102130101</v>
          </cell>
          <cell r="S257" t="str">
            <v>2:102130102</v>
          </cell>
          <cell r="T257" t="str">
            <v>3:102130101</v>
          </cell>
          <cell r="U257" t="str">
            <v>4:102130102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>{1:102130101,2:102130102,3:102130101,4:102130102}</v>
          </cell>
          <cell r="AE257" t="str">
            <v/>
          </cell>
          <cell r="AF257" t="str">
            <v/>
          </cell>
        </row>
        <row r="258">
          <cell r="A258">
            <v>1021302</v>
          </cell>
          <cell r="B258" t="str">
            <v>2-13-2梅花众</v>
          </cell>
          <cell r="C258" t="str">
            <v>常规阵容</v>
          </cell>
          <cell r="D258">
            <v>102130201</v>
          </cell>
          <cell r="E258">
            <v>102130203</v>
          </cell>
          <cell r="F258">
            <v>102130202</v>
          </cell>
          <cell r="G258">
            <v>102130202</v>
          </cell>
          <cell r="R258" t="str">
            <v>1:102130201</v>
          </cell>
          <cell r="S258" t="str">
            <v>2:102130203</v>
          </cell>
          <cell r="T258" t="str">
            <v>3:102130202</v>
          </cell>
          <cell r="U258" t="str">
            <v>4:102130202</v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>{1:102130201,2:102130203,3:102130202,4:102130202}</v>
          </cell>
          <cell r="AE258" t="str">
            <v/>
          </cell>
          <cell r="AF258" t="str">
            <v/>
          </cell>
        </row>
        <row r="259">
          <cell r="A259">
            <v>1021401</v>
          </cell>
          <cell r="B259" t="str">
            <v>2-14-1地铁怪</v>
          </cell>
          <cell r="C259" t="str">
            <v>常规阵容</v>
          </cell>
          <cell r="D259">
            <v>102140103</v>
          </cell>
          <cell r="E259">
            <v>102140101</v>
          </cell>
          <cell r="F259">
            <v>102140102</v>
          </cell>
          <cell r="G259">
            <v>102140103</v>
          </cell>
          <cell r="R259" t="str">
            <v>1:102140103</v>
          </cell>
          <cell r="S259" t="str">
            <v>2:102140101</v>
          </cell>
          <cell r="T259" t="str">
            <v>3:102140102</v>
          </cell>
          <cell r="U259" t="str">
            <v>4:102140103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>{1:102140103,2:102140101,3:102140102,4:102140103}</v>
          </cell>
          <cell r="AE259" t="str">
            <v/>
          </cell>
          <cell r="AF259" t="str">
            <v/>
          </cell>
        </row>
        <row r="260">
          <cell r="A260">
            <v>1021402</v>
          </cell>
          <cell r="B260" t="str">
            <v>2-14-2地铁怪</v>
          </cell>
          <cell r="C260" t="str">
            <v>一大两小</v>
          </cell>
          <cell r="D260">
            <v>102140201</v>
          </cell>
          <cell r="E260">
            <v>102140203</v>
          </cell>
          <cell r="G260">
            <v>102140202</v>
          </cell>
          <cell r="R260" t="str">
            <v>11:102140201</v>
          </cell>
          <cell r="S260" t="str">
            <v>12:102140203</v>
          </cell>
          <cell r="T260" t="str">
            <v/>
          </cell>
          <cell r="U260" t="str">
            <v>13:102140202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>{11:102140201,12:102140203,13:102140202}</v>
          </cell>
          <cell r="AE260" t="str">
            <v/>
          </cell>
          <cell r="AF260" t="str">
            <v/>
          </cell>
        </row>
        <row r="261">
          <cell r="A261">
            <v>1021403</v>
          </cell>
          <cell r="B261" t="str">
            <v>2-14小胎动</v>
          </cell>
          <cell r="C261" t="str">
            <v>常规阵容</v>
          </cell>
          <cell r="E261">
            <v>102140301</v>
          </cell>
          <cell r="F261">
            <v>102140301</v>
          </cell>
          <cell r="R261" t="str">
            <v/>
          </cell>
          <cell r="S261" t="str">
            <v>2:102140301</v>
          </cell>
          <cell r="T261" t="str">
            <v>3:102140301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>{2:102140301,3:102140301}</v>
          </cell>
          <cell r="AE261" t="str">
            <v/>
          </cell>
          <cell r="AF261" t="str">
            <v/>
          </cell>
        </row>
        <row r="262">
          <cell r="A262">
            <v>1021404</v>
          </cell>
          <cell r="B262" t="str">
            <v>2-14小胎动</v>
          </cell>
          <cell r="C262" t="str">
            <v>常规阵容</v>
          </cell>
          <cell r="D262">
            <v>102140301</v>
          </cell>
          <cell r="E262">
            <v>102140301</v>
          </cell>
          <cell r="F262">
            <v>102140302</v>
          </cell>
          <cell r="G262">
            <v>102140302</v>
          </cell>
          <cell r="R262" t="str">
            <v>1:102140301</v>
          </cell>
          <cell r="S262" t="str">
            <v>2:102140301</v>
          </cell>
          <cell r="T262" t="str">
            <v>3:102140302</v>
          </cell>
          <cell r="U262" t="str">
            <v>4:102140302</v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>{1:102140301,2:102140301,3:102140302,4:102140302}</v>
          </cell>
          <cell r="AE262" t="str">
            <v/>
          </cell>
          <cell r="AF262" t="str">
            <v/>
          </cell>
        </row>
        <row r="263">
          <cell r="A263">
            <v>1021501</v>
          </cell>
          <cell r="B263" t="str">
            <v>2-15小胎动</v>
          </cell>
          <cell r="C263" t="str">
            <v>常规阵容</v>
          </cell>
          <cell r="D263">
            <v>102150101</v>
          </cell>
          <cell r="E263">
            <v>102150101</v>
          </cell>
          <cell r="F263">
            <v>102150101</v>
          </cell>
          <cell r="R263" t="str">
            <v>1:102150101</v>
          </cell>
          <cell r="S263" t="str">
            <v>2:102150101</v>
          </cell>
          <cell r="T263" t="str">
            <v>3:102150101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>{1:102150101,2:102150101,3:102150101}</v>
          </cell>
          <cell r="AE263" t="str">
            <v/>
          </cell>
          <cell r="AF263" t="str">
            <v/>
          </cell>
        </row>
        <row r="264">
          <cell r="A264">
            <v>1021502</v>
          </cell>
          <cell r="B264" t="str">
            <v>2-15大胎动</v>
          </cell>
          <cell r="C264" t="str">
            <v>一大两小</v>
          </cell>
          <cell r="D264">
            <v>102150102</v>
          </cell>
          <cell r="E264">
            <v>102150103</v>
          </cell>
          <cell r="G264">
            <v>102150102</v>
          </cell>
          <cell r="R264" t="str">
            <v>11:102150102</v>
          </cell>
          <cell r="S264" t="str">
            <v>12:102150103</v>
          </cell>
          <cell r="T264" t="str">
            <v/>
          </cell>
          <cell r="U264" t="str">
            <v>13:102150102</v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>{11:102150102,12:102150103,13:102150102}</v>
          </cell>
          <cell r="AE264" t="str">
            <v/>
          </cell>
          <cell r="AF264" t="str">
            <v/>
          </cell>
        </row>
        <row r="265">
          <cell r="A265">
            <v>1021503</v>
          </cell>
          <cell r="B265" t="str">
            <v>2-15大胎动</v>
          </cell>
          <cell r="C265" t="str">
            <v>两大</v>
          </cell>
          <cell r="D265">
            <v>102150103</v>
          </cell>
          <cell r="F265">
            <v>102150104</v>
          </cell>
          <cell r="R265" t="str">
            <v>21:102150103</v>
          </cell>
          <cell r="S265" t="str">
            <v/>
          </cell>
          <cell r="T265" t="str">
            <v>22:102150104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>{21:102150103,22:102150104}</v>
          </cell>
          <cell r="AE265" t="str">
            <v/>
          </cell>
          <cell r="AF265" t="str">
            <v/>
          </cell>
        </row>
        <row r="266">
          <cell r="A266">
            <v>1021701</v>
          </cell>
          <cell r="B266" t="str">
            <v>2-17小胎动</v>
          </cell>
          <cell r="C266" t="str">
            <v>常规阵容</v>
          </cell>
          <cell r="D266">
            <v>102170102</v>
          </cell>
          <cell r="E266">
            <v>102170101</v>
          </cell>
          <cell r="F266">
            <v>102170101</v>
          </cell>
          <cell r="G266">
            <v>102170102</v>
          </cell>
          <cell r="R266" t="str">
            <v>1:102170102</v>
          </cell>
          <cell r="S266" t="str">
            <v>2:102170101</v>
          </cell>
          <cell r="T266" t="str">
            <v>3:102170101</v>
          </cell>
          <cell r="U266" t="str">
            <v>4:102170102</v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>{1:102170102,2:102170101,3:102170101,4:102170102}</v>
          </cell>
          <cell r="AE266" t="str">
            <v/>
          </cell>
          <cell r="AF266" t="str">
            <v/>
          </cell>
        </row>
        <row r="267">
          <cell r="A267">
            <v>1021702</v>
          </cell>
          <cell r="B267" t="str">
            <v>2-17大胎动</v>
          </cell>
          <cell r="C267" t="str">
            <v>两大</v>
          </cell>
          <cell r="D267">
            <v>102170103</v>
          </cell>
          <cell r="F267">
            <v>102170104</v>
          </cell>
          <cell r="R267" t="str">
            <v>21:102170103</v>
          </cell>
          <cell r="S267" t="str">
            <v/>
          </cell>
          <cell r="T267" t="str">
            <v>22:102170104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>{21:102170103,22:102170104}</v>
          </cell>
          <cell r="AE267" t="str">
            <v/>
          </cell>
          <cell r="AF267" t="str">
            <v/>
          </cell>
        </row>
        <row r="268">
          <cell r="A268">
            <v>1021703</v>
          </cell>
          <cell r="B268" t="str">
            <v>2-17胎动本人</v>
          </cell>
          <cell r="C268" t="str">
            <v>常规阵容</v>
          </cell>
          <cell r="E268">
            <v>102170105</v>
          </cell>
          <cell r="R268" t="str">
            <v/>
          </cell>
          <cell r="S268" t="str">
            <v>2:102170105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>{2:102170105}</v>
          </cell>
          <cell r="AE268" t="str">
            <v/>
          </cell>
          <cell r="AF268" t="str">
            <v/>
          </cell>
        </row>
        <row r="269">
          <cell r="A269">
            <v>301011</v>
          </cell>
          <cell r="B269" t="str">
            <v>金币本1</v>
          </cell>
          <cell r="C269" t="str">
            <v>常规阵容</v>
          </cell>
          <cell r="D269">
            <v>301001</v>
          </cell>
          <cell r="E269">
            <v>301001</v>
          </cell>
          <cell r="F269">
            <v>301001</v>
          </cell>
          <cell r="G269">
            <v>301001</v>
          </cell>
          <cell r="R269" t="str">
            <v>1:301001</v>
          </cell>
          <cell r="S269" t="str">
            <v>2:301001</v>
          </cell>
          <cell r="T269" t="str">
            <v>3:301001</v>
          </cell>
          <cell r="U269" t="str">
            <v>4:301001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>{1:301001,2:301001,3:301001,4:301001}</v>
          </cell>
          <cell r="AE269" t="str">
            <v/>
          </cell>
          <cell r="AF269" t="str">
            <v/>
          </cell>
        </row>
        <row r="270">
          <cell r="A270">
            <v>301012</v>
          </cell>
          <cell r="B270" t="str">
            <v>金币本2</v>
          </cell>
          <cell r="C270" t="str">
            <v>常规阵容</v>
          </cell>
          <cell r="D270">
            <v>301002</v>
          </cell>
          <cell r="E270">
            <v>301002</v>
          </cell>
          <cell r="F270">
            <v>301002</v>
          </cell>
          <cell r="G270">
            <v>301002</v>
          </cell>
          <cell r="H270" t="str">
            <v>常规阵容</v>
          </cell>
          <cell r="I270">
            <v>301002</v>
          </cell>
          <cell r="J270">
            <v>301002</v>
          </cell>
          <cell r="K270">
            <v>301002</v>
          </cell>
          <cell r="L270">
            <v>301002</v>
          </cell>
          <cell r="R270" t="str">
            <v>1:301002</v>
          </cell>
          <cell r="S270" t="str">
            <v>2:301002</v>
          </cell>
          <cell r="T270" t="str">
            <v>3:301002</v>
          </cell>
          <cell r="U270" t="str">
            <v>4:301002</v>
          </cell>
          <cell r="V270" t="str">
            <v>1:301002</v>
          </cell>
          <cell r="W270" t="str">
            <v>2:301002</v>
          </cell>
          <cell r="X270" t="str">
            <v>3:301002</v>
          </cell>
          <cell r="Y270" t="str">
            <v>4:301002</v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>{1:301002,2:301002,3:301002,4:301002}</v>
          </cell>
          <cell r="AE270" t="str">
            <v>{1:301002,2:301002,3:301002,4:301002}</v>
          </cell>
          <cell r="AF270" t="str">
            <v/>
          </cell>
        </row>
        <row r="271">
          <cell r="A271">
            <v>301013</v>
          </cell>
          <cell r="B271" t="str">
            <v>金币本3</v>
          </cell>
          <cell r="C271" t="str">
            <v>常规阵容</v>
          </cell>
          <cell r="D271">
            <v>301003</v>
          </cell>
          <cell r="E271">
            <v>301003</v>
          </cell>
          <cell r="F271">
            <v>301003</v>
          </cell>
          <cell r="G271">
            <v>301003</v>
          </cell>
          <cell r="H271" t="str">
            <v>常规阵容</v>
          </cell>
          <cell r="I271">
            <v>301003</v>
          </cell>
          <cell r="J271">
            <v>301003</v>
          </cell>
          <cell r="K271">
            <v>301003</v>
          </cell>
          <cell r="L271">
            <v>301003</v>
          </cell>
          <cell r="R271" t="str">
            <v>1:301003</v>
          </cell>
          <cell r="S271" t="str">
            <v>2:301003</v>
          </cell>
          <cell r="T271" t="str">
            <v>3:301003</v>
          </cell>
          <cell r="U271" t="str">
            <v>4:301003</v>
          </cell>
          <cell r="V271" t="str">
            <v>1:301003</v>
          </cell>
          <cell r="W271" t="str">
            <v>2:301003</v>
          </cell>
          <cell r="X271" t="str">
            <v>3:301003</v>
          </cell>
          <cell r="Y271" t="str">
            <v>4:301003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>{1:301003,2:301003,3:301003,4:301003}</v>
          </cell>
          <cell r="AE271" t="str">
            <v>{1:301003,2:301003,3:301003,4:301003}</v>
          </cell>
          <cell r="AF271" t="str">
            <v/>
          </cell>
        </row>
        <row r="272">
          <cell r="A272">
            <v>301014</v>
          </cell>
          <cell r="B272" t="str">
            <v>金币本4</v>
          </cell>
          <cell r="C272" t="str">
            <v>常规阵容</v>
          </cell>
          <cell r="D272">
            <v>301004</v>
          </cell>
          <cell r="E272">
            <v>301004</v>
          </cell>
          <cell r="F272">
            <v>301004</v>
          </cell>
          <cell r="G272">
            <v>301004</v>
          </cell>
          <cell r="H272" t="str">
            <v>常规阵容</v>
          </cell>
          <cell r="I272">
            <v>301004</v>
          </cell>
          <cell r="J272">
            <v>301004</v>
          </cell>
          <cell r="K272">
            <v>301004</v>
          </cell>
          <cell r="L272">
            <v>301004</v>
          </cell>
          <cell r="R272" t="str">
            <v>1:301004</v>
          </cell>
          <cell r="S272" t="str">
            <v>2:301004</v>
          </cell>
          <cell r="T272" t="str">
            <v>3:301004</v>
          </cell>
          <cell r="U272" t="str">
            <v>4:301004</v>
          </cell>
          <cell r="V272" t="str">
            <v>1:301004</v>
          </cell>
          <cell r="W272" t="str">
            <v>2:301004</v>
          </cell>
          <cell r="X272" t="str">
            <v>3:301004</v>
          </cell>
          <cell r="Y272" t="str">
            <v>4:301004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>{1:301004,2:301004,3:301004,4:301004}</v>
          </cell>
          <cell r="AE272" t="str">
            <v>{1:301004,2:301004,3:301004,4:301004}</v>
          </cell>
          <cell r="AF272" t="str">
            <v/>
          </cell>
        </row>
        <row r="273">
          <cell r="A273">
            <v>301015</v>
          </cell>
          <cell r="B273" t="str">
            <v>金币本5</v>
          </cell>
          <cell r="C273" t="str">
            <v>常规阵容</v>
          </cell>
          <cell r="D273">
            <v>301005</v>
          </cell>
          <cell r="E273">
            <v>301005</v>
          </cell>
          <cell r="F273">
            <v>301005</v>
          </cell>
          <cell r="G273">
            <v>301005</v>
          </cell>
          <cell r="H273" t="str">
            <v>常规阵容</v>
          </cell>
          <cell r="I273">
            <v>301005</v>
          </cell>
          <cell r="J273">
            <v>301005</v>
          </cell>
          <cell r="K273">
            <v>301005</v>
          </cell>
          <cell r="L273">
            <v>301005</v>
          </cell>
          <cell r="R273" t="str">
            <v>1:301005</v>
          </cell>
          <cell r="S273" t="str">
            <v>2:301005</v>
          </cell>
          <cell r="T273" t="str">
            <v>3:301005</v>
          </cell>
          <cell r="U273" t="str">
            <v>4:301005</v>
          </cell>
          <cell r="V273" t="str">
            <v>1:301005</v>
          </cell>
          <cell r="W273" t="str">
            <v>2:301005</v>
          </cell>
          <cell r="X273" t="str">
            <v>3:301005</v>
          </cell>
          <cell r="Y273" t="str">
            <v>4:301005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>{1:301005,2:301005,3:301005,4:301005}</v>
          </cell>
          <cell r="AE273" t="str">
            <v>{1:301005,2:301005,3:301005,4:301005}</v>
          </cell>
          <cell r="AF273" t="str">
            <v/>
          </cell>
        </row>
        <row r="274">
          <cell r="A274">
            <v>302011</v>
          </cell>
          <cell r="B274" t="str">
            <v>经验本1</v>
          </cell>
          <cell r="C274" t="str">
            <v>常规阵容</v>
          </cell>
          <cell r="E274">
            <v>302001</v>
          </cell>
          <cell r="R274" t="str">
            <v/>
          </cell>
          <cell r="S274" t="str">
            <v>2:302001</v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>{2:302001}</v>
          </cell>
          <cell r="AE274" t="str">
            <v/>
          </cell>
          <cell r="AF274" t="str">
            <v/>
          </cell>
        </row>
        <row r="275">
          <cell r="A275">
            <v>302012</v>
          </cell>
          <cell r="B275" t="str">
            <v>经验本2</v>
          </cell>
          <cell r="C275" t="str">
            <v>常规阵容</v>
          </cell>
          <cell r="E275">
            <v>302002</v>
          </cell>
          <cell r="R275" t="str">
            <v/>
          </cell>
          <cell r="S275" t="str">
            <v>2:302002</v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>{2:302002}</v>
          </cell>
          <cell r="AE275" t="str">
            <v/>
          </cell>
          <cell r="AF275" t="str">
            <v/>
          </cell>
        </row>
        <row r="276">
          <cell r="A276">
            <v>302013</v>
          </cell>
          <cell r="B276" t="str">
            <v>经验本3</v>
          </cell>
          <cell r="C276" t="str">
            <v>常规阵容</v>
          </cell>
          <cell r="E276">
            <v>302003</v>
          </cell>
          <cell r="R276" t="str">
            <v/>
          </cell>
          <cell r="S276" t="str">
            <v>2:302003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>{2:302003}</v>
          </cell>
          <cell r="AE276" t="str">
            <v/>
          </cell>
          <cell r="AF276" t="str">
            <v/>
          </cell>
        </row>
        <row r="277">
          <cell r="A277">
            <v>302014</v>
          </cell>
          <cell r="B277" t="str">
            <v>经验本4</v>
          </cell>
          <cell r="C277" t="str">
            <v>常规阵容</v>
          </cell>
          <cell r="E277">
            <v>302004</v>
          </cell>
          <cell r="R277" t="str">
            <v/>
          </cell>
          <cell r="S277" t="str">
            <v>2:302004</v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>{2:302004}</v>
          </cell>
          <cell r="AE277" t="str">
            <v/>
          </cell>
          <cell r="AF277" t="str">
            <v/>
          </cell>
        </row>
        <row r="278">
          <cell r="A278">
            <v>302015</v>
          </cell>
          <cell r="B278" t="str">
            <v>经验本5</v>
          </cell>
          <cell r="C278" t="str">
            <v>常规阵容</v>
          </cell>
          <cell r="E278">
            <v>302005</v>
          </cell>
          <cell r="R278" t="str">
            <v/>
          </cell>
          <cell r="S278" t="str">
            <v>2:302005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>{2:302005}</v>
          </cell>
          <cell r="AE278" t="str">
            <v/>
          </cell>
          <cell r="AF278" t="str">
            <v/>
          </cell>
        </row>
        <row r="279">
          <cell r="A279">
            <v>303011</v>
          </cell>
          <cell r="B279" t="str">
            <v>技能本1-1（强攻防护）</v>
          </cell>
          <cell r="C279" t="str">
            <v>常规阵容</v>
          </cell>
          <cell r="D279">
            <v>303105</v>
          </cell>
          <cell r="E279">
            <v>303101</v>
          </cell>
          <cell r="F279">
            <v>303105</v>
          </cell>
          <cell r="G279">
            <v>303105</v>
          </cell>
          <cell r="R279" t="str">
            <v>1:303105</v>
          </cell>
          <cell r="S279" t="str">
            <v>2:303101</v>
          </cell>
          <cell r="T279" t="str">
            <v>3:303105</v>
          </cell>
          <cell r="U279" t="str">
            <v>4:303105</v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>{1:303105,2:303101,3:303105,4:303105}</v>
          </cell>
          <cell r="AE279" t="str">
            <v/>
          </cell>
          <cell r="AF279" t="str">
            <v/>
          </cell>
        </row>
        <row r="280">
          <cell r="A280">
            <v>303012</v>
          </cell>
          <cell r="B280" t="str">
            <v>技能本1-2</v>
          </cell>
          <cell r="C280" t="str">
            <v>常规阵容</v>
          </cell>
          <cell r="D280">
            <v>303106</v>
          </cell>
          <cell r="E280">
            <v>303102</v>
          </cell>
          <cell r="F280">
            <v>303109</v>
          </cell>
          <cell r="G280">
            <v>303102</v>
          </cell>
          <cell r="R280" t="str">
            <v>1:303106</v>
          </cell>
          <cell r="S280" t="str">
            <v>2:303102</v>
          </cell>
          <cell r="T280" t="str">
            <v>3:303109</v>
          </cell>
          <cell r="U280" t="str">
            <v>4:303102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>{1:303106,2:303102,3:303109,4:303102}</v>
          </cell>
          <cell r="AE280" t="str">
            <v/>
          </cell>
          <cell r="AF280" t="str">
            <v/>
          </cell>
        </row>
        <row r="281">
          <cell r="A281">
            <v>303013</v>
          </cell>
          <cell r="B281" t="str">
            <v>技能本1-3</v>
          </cell>
          <cell r="C281" t="str">
            <v>常规阵容</v>
          </cell>
          <cell r="D281">
            <v>303110</v>
          </cell>
          <cell r="E281">
            <v>303110</v>
          </cell>
          <cell r="F281">
            <v>303103</v>
          </cell>
          <cell r="G281">
            <v>303107</v>
          </cell>
          <cell r="H281" t="str">
            <v>常规阵容</v>
          </cell>
          <cell r="I281">
            <v>303107</v>
          </cell>
          <cell r="J281">
            <v>303103</v>
          </cell>
          <cell r="K281">
            <v>303103</v>
          </cell>
          <cell r="L281">
            <v>303107</v>
          </cell>
          <cell r="R281" t="str">
            <v>1:303110</v>
          </cell>
          <cell r="S281" t="str">
            <v>2:303110</v>
          </cell>
          <cell r="T281" t="str">
            <v>3:303103</v>
          </cell>
          <cell r="U281" t="str">
            <v>4:303107</v>
          </cell>
          <cell r="V281" t="str">
            <v>1:303107</v>
          </cell>
          <cell r="W281" t="str">
            <v>2:303103</v>
          </cell>
          <cell r="X281" t="str">
            <v>3:303103</v>
          </cell>
          <cell r="Y281" t="str">
            <v>4:303107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>{1:303110,2:303110,3:303103,4:303107}</v>
          </cell>
          <cell r="AE281" t="str">
            <v>{1:303107,2:303103,3:303103,4:303107}</v>
          </cell>
          <cell r="AF281" t="str">
            <v/>
          </cell>
        </row>
        <row r="282">
          <cell r="A282">
            <v>303014</v>
          </cell>
          <cell r="B282" t="str">
            <v>技能本1-4</v>
          </cell>
          <cell r="C282" t="str">
            <v>常规阵容</v>
          </cell>
          <cell r="D282">
            <v>303111</v>
          </cell>
          <cell r="E282">
            <v>303111</v>
          </cell>
          <cell r="F282">
            <v>303104</v>
          </cell>
          <cell r="G282">
            <v>303111</v>
          </cell>
          <cell r="H282" t="str">
            <v>常规阵容</v>
          </cell>
          <cell r="I282">
            <v>303108</v>
          </cell>
          <cell r="J282">
            <v>303104</v>
          </cell>
          <cell r="K282">
            <v>303104</v>
          </cell>
          <cell r="L282">
            <v>303108</v>
          </cell>
          <cell r="R282" t="str">
            <v>1:303111</v>
          </cell>
          <cell r="S282" t="str">
            <v>2:303111</v>
          </cell>
          <cell r="T282" t="str">
            <v>3:303104</v>
          </cell>
          <cell r="U282" t="str">
            <v>4:303111</v>
          </cell>
          <cell r="V282" t="str">
            <v>1:303108</v>
          </cell>
          <cell r="W282" t="str">
            <v>2:303104</v>
          </cell>
          <cell r="X282" t="str">
            <v>3:303104</v>
          </cell>
          <cell r="Y282" t="str">
            <v>4:303108</v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>{1:303111,2:303111,3:303104,4:303111}</v>
          </cell>
          <cell r="AE282" t="str">
            <v>{1:303108,2:303104,3:303104,4:303108}</v>
          </cell>
          <cell r="AF282" t="str">
            <v/>
          </cell>
        </row>
        <row r="283">
          <cell r="A283">
            <v>303015</v>
          </cell>
          <cell r="B283" t="str">
            <v>技能本1-5</v>
          </cell>
          <cell r="C283" t="str">
            <v>常规阵容</v>
          </cell>
          <cell r="D283">
            <v>303114</v>
          </cell>
          <cell r="E283">
            <v>303114</v>
          </cell>
          <cell r="F283">
            <v>303114</v>
          </cell>
          <cell r="G283">
            <v>303114</v>
          </cell>
          <cell r="H283" t="str">
            <v>常规阵容</v>
          </cell>
          <cell r="I283">
            <v>303113</v>
          </cell>
          <cell r="J283">
            <v>303112</v>
          </cell>
          <cell r="K283">
            <v>303112</v>
          </cell>
          <cell r="L283">
            <v>303113</v>
          </cell>
          <cell r="R283" t="str">
            <v>1:303114</v>
          </cell>
          <cell r="S283" t="str">
            <v>2:303114</v>
          </cell>
          <cell r="T283" t="str">
            <v>3:303114</v>
          </cell>
          <cell r="U283" t="str">
            <v>4:303114</v>
          </cell>
          <cell r="V283" t="str">
            <v>1:303113</v>
          </cell>
          <cell r="W283" t="str">
            <v>2:303112</v>
          </cell>
          <cell r="X283" t="str">
            <v>3:303112</v>
          </cell>
          <cell r="Y283" t="str">
            <v>4:303113</v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>{1:303114,2:303114,3:303114,4:303114}</v>
          </cell>
          <cell r="AE283" t="str">
            <v>{1:303113,2:303112,3:303112,4:303113}</v>
          </cell>
          <cell r="AF283" t="str">
            <v/>
          </cell>
        </row>
        <row r="284">
          <cell r="A284">
            <v>303021</v>
          </cell>
          <cell r="B284" t="str">
            <v>技能本2-1（特攻辅助）</v>
          </cell>
          <cell r="C284" t="str">
            <v>常规阵容</v>
          </cell>
          <cell r="D284">
            <v>303205</v>
          </cell>
          <cell r="E284">
            <v>303205</v>
          </cell>
          <cell r="F284">
            <v>303201</v>
          </cell>
          <cell r="G284">
            <v>303205</v>
          </cell>
          <cell r="R284" t="str">
            <v>1:303205</v>
          </cell>
          <cell r="S284" t="str">
            <v>2:303205</v>
          </cell>
          <cell r="T284" t="str">
            <v>3:303201</v>
          </cell>
          <cell r="U284" t="str">
            <v>4:303205</v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>{1:303205,2:303205,3:303201,4:303205}</v>
          </cell>
          <cell r="AE284" t="str">
            <v/>
          </cell>
          <cell r="AF284" t="str">
            <v/>
          </cell>
        </row>
        <row r="285">
          <cell r="A285">
            <v>303022</v>
          </cell>
          <cell r="B285" t="str">
            <v>技能本2-2</v>
          </cell>
          <cell r="C285" t="str">
            <v>常规阵容</v>
          </cell>
          <cell r="D285">
            <v>303206</v>
          </cell>
          <cell r="E285">
            <v>303210</v>
          </cell>
          <cell r="F285">
            <v>303202</v>
          </cell>
          <cell r="G285">
            <v>303206</v>
          </cell>
          <cell r="R285" t="str">
            <v>1:303206</v>
          </cell>
          <cell r="S285" t="str">
            <v>2:303210</v>
          </cell>
          <cell r="T285" t="str">
            <v>3:303202</v>
          </cell>
          <cell r="U285" t="str">
            <v>4:303206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>{1:303206,2:303210,3:303202,4:303206}</v>
          </cell>
          <cell r="AE285" t="str">
            <v/>
          </cell>
          <cell r="AF285" t="str">
            <v/>
          </cell>
        </row>
        <row r="286">
          <cell r="A286">
            <v>303023</v>
          </cell>
          <cell r="B286" t="str">
            <v>技能本2-3</v>
          </cell>
          <cell r="C286" t="str">
            <v>常规阵容</v>
          </cell>
          <cell r="D286">
            <v>303203</v>
          </cell>
          <cell r="E286">
            <v>303207</v>
          </cell>
          <cell r="F286">
            <v>303207</v>
          </cell>
          <cell r="G286">
            <v>303211</v>
          </cell>
          <cell r="H286" t="str">
            <v>常规阵容</v>
          </cell>
          <cell r="I286">
            <v>303207</v>
          </cell>
          <cell r="J286">
            <v>303203</v>
          </cell>
          <cell r="K286">
            <v>303203</v>
          </cell>
          <cell r="L286">
            <v>303211</v>
          </cell>
          <cell r="R286" t="str">
            <v>1:303203</v>
          </cell>
          <cell r="S286" t="str">
            <v>2:303207</v>
          </cell>
          <cell r="T286" t="str">
            <v>3:303207</v>
          </cell>
          <cell r="U286" t="str">
            <v>4:303211</v>
          </cell>
          <cell r="V286" t="str">
            <v>1:303207</v>
          </cell>
          <cell r="W286" t="str">
            <v>2:303203</v>
          </cell>
          <cell r="X286" t="str">
            <v>3:303203</v>
          </cell>
          <cell r="Y286" t="str">
            <v>4:303211</v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>{1:303203,2:303207,3:303207,4:303211}</v>
          </cell>
          <cell r="AE286" t="str">
            <v>{1:303207,2:303203,3:303203,4:303211}</v>
          </cell>
          <cell r="AF286" t="str">
            <v/>
          </cell>
        </row>
        <row r="287">
          <cell r="A287">
            <v>303024</v>
          </cell>
          <cell r="B287" t="str">
            <v>技能本2-4</v>
          </cell>
          <cell r="C287" t="str">
            <v>常规阵容</v>
          </cell>
          <cell r="D287">
            <v>303208</v>
          </cell>
          <cell r="E287">
            <v>303208</v>
          </cell>
          <cell r="F287">
            <v>303212</v>
          </cell>
          <cell r="G287">
            <v>303212</v>
          </cell>
          <cell r="H287" t="str">
            <v>常规阵容</v>
          </cell>
          <cell r="I287">
            <v>303204</v>
          </cell>
          <cell r="J287">
            <v>303208</v>
          </cell>
          <cell r="K287">
            <v>303204</v>
          </cell>
          <cell r="L287">
            <v>303212</v>
          </cell>
          <cell r="R287" t="str">
            <v>1:303208</v>
          </cell>
          <cell r="S287" t="str">
            <v>2:303208</v>
          </cell>
          <cell r="T287" t="str">
            <v>3:303212</v>
          </cell>
          <cell r="U287" t="str">
            <v>4:303212</v>
          </cell>
          <cell r="V287" t="str">
            <v>1:303204</v>
          </cell>
          <cell r="W287" t="str">
            <v>2:303208</v>
          </cell>
          <cell r="X287" t="str">
            <v>3:303204</v>
          </cell>
          <cell r="Y287" t="str">
            <v>4:303212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>{1:303208,2:303208,3:303212,4:303212}</v>
          </cell>
          <cell r="AE287" t="str">
            <v>{1:303204,2:303208,3:303204,4:303212}</v>
          </cell>
          <cell r="AF287" t="str">
            <v/>
          </cell>
        </row>
        <row r="288">
          <cell r="A288">
            <v>303025</v>
          </cell>
          <cell r="B288" t="str">
            <v>技能本2-5</v>
          </cell>
          <cell r="C288" t="str">
            <v>常规阵容</v>
          </cell>
          <cell r="D288">
            <v>303214</v>
          </cell>
          <cell r="E288">
            <v>303215</v>
          </cell>
          <cell r="F288">
            <v>303214</v>
          </cell>
          <cell r="G288">
            <v>303215</v>
          </cell>
          <cell r="H288" t="str">
            <v>常规阵容</v>
          </cell>
          <cell r="I288">
            <v>303213</v>
          </cell>
          <cell r="J288">
            <v>303214</v>
          </cell>
          <cell r="K288">
            <v>303213</v>
          </cell>
          <cell r="L288">
            <v>303215</v>
          </cell>
          <cell r="R288" t="str">
            <v>1:303214</v>
          </cell>
          <cell r="S288" t="str">
            <v>2:303215</v>
          </cell>
          <cell r="T288" t="str">
            <v>3:303214</v>
          </cell>
          <cell r="U288" t="str">
            <v>4:303215</v>
          </cell>
          <cell r="V288" t="str">
            <v>1:303213</v>
          </cell>
          <cell r="W288" t="str">
            <v>2:303214</v>
          </cell>
          <cell r="X288" t="str">
            <v>3:303213</v>
          </cell>
          <cell r="Y288" t="str">
            <v>4:303215</v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>{1:303214,2:303215,3:303214,4:303215}</v>
          </cell>
          <cell r="AE288" t="str">
            <v>{1:303213,2:303214,3:303213,4:303215}</v>
          </cell>
          <cell r="AF288" t="str">
            <v/>
          </cell>
        </row>
        <row r="289">
          <cell r="A289">
            <v>303031</v>
          </cell>
          <cell r="B289" t="str">
            <v>技能本3-1（突击）</v>
          </cell>
          <cell r="C289" t="str">
            <v>常规阵容</v>
          </cell>
          <cell r="D289">
            <v>303301</v>
          </cell>
          <cell r="E289">
            <v>303305</v>
          </cell>
          <cell r="F289">
            <v>303305</v>
          </cell>
          <cell r="G289">
            <v>303301</v>
          </cell>
          <cell r="H289" t="str">
            <v>常规阵容</v>
          </cell>
          <cell r="R289" t="str">
            <v>1:303301</v>
          </cell>
          <cell r="S289" t="str">
            <v>2:303305</v>
          </cell>
          <cell r="T289" t="str">
            <v>3:303305</v>
          </cell>
          <cell r="U289" t="str">
            <v>4:303301</v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>{1:303301,2:303305,3:303305,4:303301}</v>
          </cell>
          <cell r="AE289" t="str">
            <v/>
          </cell>
          <cell r="AF289" t="str">
            <v/>
          </cell>
        </row>
        <row r="290">
          <cell r="A290">
            <v>303032</v>
          </cell>
          <cell r="B290" t="str">
            <v>技能本3-2</v>
          </cell>
          <cell r="C290" t="str">
            <v>常规阵容</v>
          </cell>
          <cell r="D290">
            <v>303306</v>
          </cell>
          <cell r="E290">
            <v>303302</v>
          </cell>
          <cell r="F290">
            <v>303310</v>
          </cell>
          <cell r="G290">
            <v>303306</v>
          </cell>
          <cell r="R290" t="str">
            <v>1:303306</v>
          </cell>
          <cell r="S290" t="str">
            <v>2:303302</v>
          </cell>
          <cell r="T290" t="str">
            <v>3:303310</v>
          </cell>
          <cell r="U290" t="str">
            <v>4:303306</v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>{1:303306,2:303302,3:303310,4:303306}</v>
          </cell>
          <cell r="AE290" t="str">
            <v/>
          </cell>
          <cell r="AF290" t="str">
            <v/>
          </cell>
        </row>
        <row r="291">
          <cell r="A291">
            <v>303033</v>
          </cell>
          <cell r="B291" t="str">
            <v>技能本3-3</v>
          </cell>
          <cell r="C291" t="str">
            <v>常规阵容</v>
          </cell>
          <cell r="D291">
            <v>303303</v>
          </cell>
          <cell r="E291">
            <v>303307</v>
          </cell>
          <cell r="F291">
            <v>303303</v>
          </cell>
          <cell r="G291">
            <v>303307</v>
          </cell>
          <cell r="H291" t="str">
            <v>常规阵容</v>
          </cell>
          <cell r="I291">
            <v>303307</v>
          </cell>
          <cell r="J291">
            <v>303303</v>
          </cell>
          <cell r="K291">
            <v>303311</v>
          </cell>
          <cell r="L291">
            <v>303307</v>
          </cell>
          <cell r="R291" t="str">
            <v>1:303303</v>
          </cell>
          <cell r="S291" t="str">
            <v>2:303307</v>
          </cell>
          <cell r="T291" t="str">
            <v>3:303303</v>
          </cell>
          <cell r="U291" t="str">
            <v>4:303307</v>
          </cell>
          <cell r="V291" t="str">
            <v>1:303307</v>
          </cell>
          <cell r="W291" t="str">
            <v>2:303303</v>
          </cell>
          <cell r="X291" t="str">
            <v>3:303311</v>
          </cell>
          <cell r="Y291" t="str">
            <v>4:303307</v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>{1:303303,2:303307,3:303303,4:303307}</v>
          </cell>
          <cell r="AE291" t="str">
            <v>{1:303307,2:303303,3:303311,4:303307}</v>
          </cell>
          <cell r="AF291" t="str">
            <v/>
          </cell>
        </row>
        <row r="292">
          <cell r="A292">
            <v>303034</v>
          </cell>
          <cell r="B292" t="str">
            <v>技能本3-4</v>
          </cell>
          <cell r="C292" t="str">
            <v>常规阵容</v>
          </cell>
          <cell r="D292">
            <v>303312</v>
          </cell>
          <cell r="E292">
            <v>303304</v>
          </cell>
          <cell r="F292">
            <v>303308</v>
          </cell>
          <cell r="G292">
            <v>303304</v>
          </cell>
          <cell r="H292" t="str">
            <v>常规阵容</v>
          </cell>
          <cell r="I292">
            <v>303308</v>
          </cell>
          <cell r="J292">
            <v>303308</v>
          </cell>
          <cell r="K292">
            <v>303304</v>
          </cell>
          <cell r="L292">
            <v>303312</v>
          </cell>
          <cell r="R292" t="str">
            <v>1:303312</v>
          </cell>
          <cell r="S292" t="str">
            <v>2:303304</v>
          </cell>
          <cell r="T292" t="str">
            <v>3:303308</v>
          </cell>
          <cell r="U292" t="str">
            <v>4:303304</v>
          </cell>
          <cell r="V292" t="str">
            <v>1:303308</v>
          </cell>
          <cell r="W292" t="str">
            <v>2:303308</v>
          </cell>
          <cell r="X292" t="str">
            <v>3:303304</v>
          </cell>
          <cell r="Y292" t="str">
            <v>4:303312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>{1:303312,2:303304,3:303308,4:303304}</v>
          </cell>
          <cell r="AE292" t="str">
            <v>{1:303308,2:303308,3:303304,4:303312}</v>
          </cell>
          <cell r="AF292" t="str">
            <v/>
          </cell>
        </row>
        <row r="293">
          <cell r="A293">
            <v>303035</v>
          </cell>
          <cell r="B293" t="str">
            <v>技能本3-5</v>
          </cell>
          <cell r="C293" t="str">
            <v>常规阵容</v>
          </cell>
          <cell r="D293">
            <v>303315</v>
          </cell>
          <cell r="E293">
            <v>303313</v>
          </cell>
          <cell r="F293">
            <v>303313</v>
          </cell>
          <cell r="G293">
            <v>303314</v>
          </cell>
          <cell r="H293" t="str">
            <v>常规阵容</v>
          </cell>
          <cell r="I293">
            <v>303314</v>
          </cell>
          <cell r="J293">
            <v>303314</v>
          </cell>
          <cell r="K293">
            <v>303313</v>
          </cell>
          <cell r="L293">
            <v>303315</v>
          </cell>
          <cell r="R293" t="str">
            <v>1:303315</v>
          </cell>
          <cell r="S293" t="str">
            <v>2:303313</v>
          </cell>
          <cell r="T293" t="str">
            <v>3:303313</v>
          </cell>
          <cell r="U293" t="str">
            <v>4:303314</v>
          </cell>
          <cell r="V293" t="str">
            <v>1:303314</v>
          </cell>
          <cell r="W293" t="str">
            <v>2:303314</v>
          </cell>
          <cell r="X293" t="str">
            <v>3:303313</v>
          </cell>
          <cell r="Y293" t="str">
            <v>4:303315</v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>{1:303315,2:303313,3:303313,4:303314}</v>
          </cell>
          <cell r="AE293" t="str">
            <v>{1:303314,2:303314,3:303313,4:303315}</v>
          </cell>
          <cell r="AF293" t="str">
            <v/>
          </cell>
        </row>
        <row r="294">
          <cell r="A294">
            <v>304011</v>
          </cell>
          <cell r="B294" t="str">
            <v>突破本1-1（理）</v>
          </cell>
          <cell r="C294" t="str">
            <v>常规阵容</v>
          </cell>
          <cell r="D294">
            <v>304109</v>
          </cell>
          <cell r="E294">
            <v>304101</v>
          </cell>
          <cell r="F294">
            <v>304109</v>
          </cell>
          <cell r="G294">
            <v>304109</v>
          </cell>
          <cell r="R294" t="str">
            <v>1:304109</v>
          </cell>
          <cell r="S294" t="str">
            <v>2:304101</v>
          </cell>
          <cell r="T294" t="str">
            <v>3:304109</v>
          </cell>
          <cell r="U294" t="str">
            <v>4:304109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>{1:304109,2:304101,3:304109,4:304109}</v>
          </cell>
          <cell r="AE294" t="str">
            <v/>
          </cell>
          <cell r="AF294" t="str">
            <v/>
          </cell>
        </row>
        <row r="295">
          <cell r="A295">
            <v>304012</v>
          </cell>
          <cell r="B295" t="str">
            <v>突破本1-2</v>
          </cell>
          <cell r="C295" t="str">
            <v>常规阵容</v>
          </cell>
          <cell r="D295">
            <v>304110</v>
          </cell>
          <cell r="E295">
            <v>304102</v>
          </cell>
          <cell r="F295">
            <v>304106</v>
          </cell>
          <cell r="G295">
            <v>304110</v>
          </cell>
          <cell r="R295" t="str">
            <v>1:304110</v>
          </cell>
          <cell r="S295" t="str">
            <v>2:304102</v>
          </cell>
          <cell r="T295" t="str">
            <v>3:304106</v>
          </cell>
          <cell r="U295" t="str">
            <v>4:304110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>{1:304110,2:304102,3:304106,4:304110}</v>
          </cell>
          <cell r="AE295" t="str">
            <v/>
          </cell>
          <cell r="AF295" t="str">
            <v/>
          </cell>
        </row>
        <row r="296">
          <cell r="A296">
            <v>304013</v>
          </cell>
          <cell r="B296" t="str">
            <v>突破本1-3</v>
          </cell>
          <cell r="C296" t="str">
            <v>常规阵容</v>
          </cell>
          <cell r="D296">
            <v>304111</v>
          </cell>
          <cell r="E296">
            <v>304107</v>
          </cell>
          <cell r="F296">
            <v>304107</v>
          </cell>
          <cell r="G296">
            <v>304111</v>
          </cell>
          <cell r="H296" t="str">
            <v>常规阵容</v>
          </cell>
          <cell r="I296">
            <v>304111</v>
          </cell>
          <cell r="J296">
            <v>304103</v>
          </cell>
          <cell r="K296">
            <v>304107</v>
          </cell>
          <cell r="L296">
            <v>304111</v>
          </cell>
          <cell r="R296" t="str">
            <v>1:304111</v>
          </cell>
          <cell r="S296" t="str">
            <v>2:304107</v>
          </cell>
          <cell r="T296" t="str">
            <v>3:304107</v>
          </cell>
          <cell r="U296" t="str">
            <v>4:304111</v>
          </cell>
          <cell r="V296" t="str">
            <v>1:304111</v>
          </cell>
          <cell r="W296" t="str">
            <v>2:304103</v>
          </cell>
          <cell r="X296" t="str">
            <v>3:304107</v>
          </cell>
          <cell r="Y296" t="str">
            <v>4:304111</v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>{1:304111,2:304107,3:304107,4:304111}</v>
          </cell>
          <cell r="AE296" t="str">
            <v>{1:304111,2:304103,3:304107,4:304111}</v>
          </cell>
          <cell r="AF296" t="str">
            <v/>
          </cell>
        </row>
        <row r="297">
          <cell r="A297">
            <v>304014</v>
          </cell>
          <cell r="B297" t="str">
            <v>突破本1-4</v>
          </cell>
          <cell r="C297" t="str">
            <v>常规阵容</v>
          </cell>
          <cell r="D297">
            <v>304112</v>
          </cell>
          <cell r="E297">
            <v>304108</v>
          </cell>
          <cell r="F297">
            <v>304108</v>
          </cell>
          <cell r="G297">
            <v>304112</v>
          </cell>
          <cell r="H297" t="str">
            <v>常规阵容</v>
          </cell>
          <cell r="I297">
            <v>304112</v>
          </cell>
          <cell r="J297">
            <v>304104</v>
          </cell>
          <cell r="K297">
            <v>304108</v>
          </cell>
          <cell r="L297">
            <v>304112</v>
          </cell>
          <cell r="R297" t="str">
            <v>1:304112</v>
          </cell>
          <cell r="S297" t="str">
            <v>2:304108</v>
          </cell>
          <cell r="T297" t="str">
            <v>3:304108</v>
          </cell>
          <cell r="U297" t="str">
            <v>4:304112</v>
          </cell>
          <cell r="V297" t="str">
            <v>1:304112</v>
          </cell>
          <cell r="W297" t="str">
            <v>2:304104</v>
          </cell>
          <cell r="X297" t="str">
            <v>3:304108</v>
          </cell>
          <cell r="Y297" t="str">
            <v>4:304112</v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>{1:304112,2:304108,3:304108,4:304112}</v>
          </cell>
          <cell r="AE297" t="str">
            <v>{1:304112,2:304104,3:304108,4:304112}</v>
          </cell>
          <cell r="AF297" t="str">
            <v/>
          </cell>
        </row>
        <row r="298">
          <cell r="A298">
            <v>304015</v>
          </cell>
          <cell r="B298" t="str">
            <v>突破本1-5</v>
          </cell>
          <cell r="C298" t="str">
            <v>常规阵容</v>
          </cell>
          <cell r="D298">
            <v>304115</v>
          </cell>
          <cell r="E298">
            <v>304114</v>
          </cell>
          <cell r="F298">
            <v>304114</v>
          </cell>
          <cell r="G298">
            <v>304115</v>
          </cell>
          <cell r="H298" t="str">
            <v>常规阵容</v>
          </cell>
          <cell r="I298">
            <v>304115</v>
          </cell>
          <cell r="J298">
            <v>304113</v>
          </cell>
          <cell r="K298">
            <v>304114</v>
          </cell>
          <cell r="L298">
            <v>304115</v>
          </cell>
          <cell r="R298" t="str">
            <v>1:304115</v>
          </cell>
          <cell r="S298" t="str">
            <v>2:304114</v>
          </cell>
          <cell r="T298" t="str">
            <v>3:304114</v>
          </cell>
          <cell r="U298" t="str">
            <v>4:304115</v>
          </cell>
          <cell r="V298" t="str">
            <v>1:304115</v>
          </cell>
          <cell r="W298" t="str">
            <v>2:304113</v>
          </cell>
          <cell r="X298" t="str">
            <v>3:304114</v>
          </cell>
          <cell r="Y298" t="str">
            <v>4:304115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>{1:304115,2:304114,3:304114,4:304115}</v>
          </cell>
          <cell r="AE298" t="str">
            <v>{1:304115,2:304113,3:304114,4:304115}</v>
          </cell>
          <cell r="AF298" t="str">
            <v/>
          </cell>
        </row>
        <row r="299">
          <cell r="A299">
            <v>304021</v>
          </cell>
          <cell r="B299" t="str">
            <v>突破本2-1（信）</v>
          </cell>
          <cell r="C299" t="str">
            <v>常规阵容</v>
          </cell>
          <cell r="D299">
            <v>304201</v>
          </cell>
          <cell r="E299">
            <v>304209</v>
          </cell>
          <cell r="F299">
            <v>304205</v>
          </cell>
          <cell r="G299">
            <v>304209</v>
          </cell>
          <cell r="R299" t="str">
            <v>1:304201</v>
          </cell>
          <cell r="S299" t="str">
            <v>2:304209</v>
          </cell>
          <cell r="T299" t="str">
            <v>3:304205</v>
          </cell>
          <cell r="U299" t="str">
            <v>4:304209</v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>{1:304201,2:304209,3:304205,4:304209}</v>
          </cell>
          <cell r="AE299" t="str">
            <v/>
          </cell>
          <cell r="AF299" t="str">
            <v/>
          </cell>
        </row>
        <row r="300">
          <cell r="A300">
            <v>304022</v>
          </cell>
          <cell r="B300" t="str">
            <v>突破本2-2</v>
          </cell>
          <cell r="C300" t="str">
            <v>常规阵容</v>
          </cell>
          <cell r="D300">
            <v>304210</v>
          </cell>
          <cell r="E300">
            <v>304202</v>
          </cell>
          <cell r="F300">
            <v>304206</v>
          </cell>
          <cell r="G300">
            <v>304210</v>
          </cell>
          <cell r="R300" t="str">
            <v>1:304210</v>
          </cell>
          <cell r="S300" t="str">
            <v>2:304202</v>
          </cell>
          <cell r="T300" t="str">
            <v>3:304206</v>
          </cell>
          <cell r="U300" t="str">
            <v>4:304210</v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>{1:304210,2:304202,3:304206,4:304210}</v>
          </cell>
          <cell r="AE300" t="str">
            <v/>
          </cell>
          <cell r="AF300" t="str">
            <v/>
          </cell>
        </row>
        <row r="301">
          <cell r="A301">
            <v>304023</v>
          </cell>
          <cell r="B301" t="str">
            <v>突破本2-3</v>
          </cell>
          <cell r="C301" t="str">
            <v>常规阵容</v>
          </cell>
          <cell r="D301">
            <v>304207</v>
          </cell>
          <cell r="E301">
            <v>304211</v>
          </cell>
          <cell r="F301">
            <v>304211</v>
          </cell>
          <cell r="G301">
            <v>304207</v>
          </cell>
          <cell r="H301" t="str">
            <v>常规阵容</v>
          </cell>
          <cell r="I301">
            <v>304207</v>
          </cell>
          <cell r="J301">
            <v>304203</v>
          </cell>
          <cell r="K301">
            <v>304211</v>
          </cell>
          <cell r="L301">
            <v>304203</v>
          </cell>
          <cell r="R301" t="str">
            <v>1:304207</v>
          </cell>
          <cell r="S301" t="str">
            <v>2:304211</v>
          </cell>
          <cell r="T301" t="str">
            <v>3:304211</v>
          </cell>
          <cell r="U301" t="str">
            <v>4:304207</v>
          </cell>
          <cell r="V301" t="str">
            <v>1:304207</v>
          </cell>
          <cell r="W301" t="str">
            <v>2:304203</v>
          </cell>
          <cell r="X301" t="str">
            <v>3:304211</v>
          </cell>
          <cell r="Y301" t="str">
            <v>4:304203</v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>{1:304207,2:304211,3:304211,4:304207}</v>
          </cell>
          <cell r="AE301" t="str">
            <v>{1:304207,2:304203,3:304211,4:304203}</v>
          </cell>
          <cell r="AF301" t="str">
            <v/>
          </cell>
        </row>
        <row r="302">
          <cell r="A302">
            <v>304024</v>
          </cell>
          <cell r="B302" t="str">
            <v>突破本2-4</v>
          </cell>
          <cell r="C302" t="str">
            <v>常规阵容</v>
          </cell>
          <cell r="D302">
            <v>304208</v>
          </cell>
          <cell r="E302">
            <v>304212</v>
          </cell>
          <cell r="F302">
            <v>304212</v>
          </cell>
          <cell r="G302">
            <v>304208</v>
          </cell>
          <cell r="H302" t="str">
            <v>常规阵容</v>
          </cell>
          <cell r="I302">
            <v>304204</v>
          </cell>
          <cell r="J302">
            <v>304212</v>
          </cell>
          <cell r="K302">
            <v>304212</v>
          </cell>
          <cell r="L302">
            <v>304204</v>
          </cell>
          <cell r="R302" t="str">
            <v>1:304208</v>
          </cell>
          <cell r="S302" t="str">
            <v>2:304212</v>
          </cell>
          <cell r="T302" t="str">
            <v>3:304212</v>
          </cell>
          <cell r="U302" t="str">
            <v>4:304208</v>
          </cell>
          <cell r="V302" t="str">
            <v>1:304204</v>
          </cell>
          <cell r="W302" t="str">
            <v>2:304212</v>
          </cell>
          <cell r="X302" t="str">
            <v>3:304212</v>
          </cell>
          <cell r="Y302" t="str">
            <v>4:304204</v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>{1:304208,2:304212,3:304212,4:304208}</v>
          </cell>
          <cell r="AE302" t="str">
            <v>{1:304204,2:304212,3:304212,4:304204}</v>
          </cell>
          <cell r="AF302" t="str">
            <v/>
          </cell>
        </row>
        <row r="303">
          <cell r="A303">
            <v>304025</v>
          </cell>
          <cell r="B303" t="str">
            <v>突破本2-5</v>
          </cell>
          <cell r="C303" t="str">
            <v>常规阵容</v>
          </cell>
          <cell r="D303">
            <v>304214</v>
          </cell>
          <cell r="E303">
            <v>304215</v>
          </cell>
          <cell r="F303">
            <v>304215</v>
          </cell>
          <cell r="G303">
            <v>304214</v>
          </cell>
          <cell r="H303" t="str">
            <v>常规阵容</v>
          </cell>
          <cell r="I303">
            <v>304213</v>
          </cell>
          <cell r="J303">
            <v>304215</v>
          </cell>
          <cell r="K303">
            <v>304215</v>
          </cell>
          <cell r="L303">
            <v>304213</v>
          </cell>
          <cell r="R303" t="str">
            <v>1:304214</v>
          </cell>
          <cell r="S303" t="str">
            <v>2:304215</v>
          </cell>
          <cell r="T303" t="str">
            <v>3:304215</v>
          </cell>
          <cell r="U303" t="str">
            <v>4:304214</v>
          </cell>
          <cell r="V303" t="str">
            <v>1:304213</v>
          </cell>
          <cell r="W303" t="str">
            <v>2:304215</v>
          </cell>
          <cell r="X303" t="str">
            <v>3:304215</v>
          </cell>
          <cell r="Y303" t="str">
            <v>4:304213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>{1:304214,2:304215,3:304215,4:304214}</v>
          </cell>
          <cell r="AE303" t="str">
            <v>{1:304213,2:304215,3:304215,4:304213}</v>
          </cell>
          <cell r="AF303" t="str">
            <v/>
          </cell>
        </row>
        <row r="304">
          <cell r="A304">
            <v>304031</v>
          </cell>
          <cell r="B304" t="str">
            <v>突破本3-1（情）</v>
          </cell>
          <cell r="C304" t="str">
            <v>常规阵容</v>
          </cell>
          <cell r="D304">
            <v>304305</v>
          </cell>
          <cell r="E304">
            <v>304309</v>
          </cell>
          <cell r="F304">
            <v>304309</v>
          </cell>
          <cell r="G304">
            <v>304301</v>
          </cell>
          <cell r="H304" t="str">
            <v>常规阵容</v>
          </cell>
          <cell r="R304" t="str">
            <v>1:304305</v>
          </cell>
          <cell r="S304" t="str">
            <v>2:304309</v>
          </cell>
          <cell r="T304" t="str">
            <v>3:304309</v>
          </cell>
          <cell r="U304" t="str">
            <v>4:304301</v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>{1:304305,2:304309,3:304309,4:304301}</v>
          </cell>
          <cell r="AE304" t="str">
            <v/>
          </cell>
          <cell r="AF304" t="str">
            <v/>
          </cell>
        </row>
        <row r="305">
          <cell r="A305">
            <v>304032</v>
          </cell>
          <cell r="B305" t="str">
            <v>突破本3-2</v>
          </cell>
          <cell r="C305" t="str">
            <v>常规阵容</v>
          </cell>
          <cell r="D305">
            <v>304306</v>
          </cell>
          <cell r="E305">
            <v>304306</v>
          </cell>
          <cell r="F305">
            <v>304310</v>
          </cell>
          <cell r="G305">
            <v>304302</v>
          </cell>
          <cell r="H305" t="str">
            <v>常规阵容</v>
          </cell>
          <cell r="R305" t="str">
            <v>1:304306</v>
          </cell>
          <cell r="S305" t="str">
            <v>2:304306</v>
          </cell>
          <cell r="T305" t="str">
            <v>3:304310</v>
          </cell>
          <cell r="U305" t="str">
            <v>4:304302</v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>{1:304306,2:304306,3:304310,4:304302}</v>
          </cell>
          <cell r="AE305" t="str">
            <v/>
          </cell>
          <cell r="AF305" t="str">
            <v/>
          </cell>
        </row>
        <row r="306">
          <cell r="A306">
            <v>304033</v>
          </cell>
          <cell r="B306" t="str">
            <v>突破本3-3</v>
          </cell>
          <cell r="C306" t="str">
            <v>常规阵容</v>
          </cell>
          <cell r="D306">
            <v>304307</v>
          </cell>
          <cell r="E306">
            <v>304311</v>
          </cell>
          <cell r="F306">
            <v>304303</v>
          </cell>
          <cell r="G306">
            <v>304303</v>
          </cell>
          <cell r="H306" t="str">
            <v>常规阵容</v>
          </cell>
          <cell r="I306">
            <v>304307</v>
          </cell>
          <cell r="J306">
            <v>304303</v>
          </cell>
          <cell r="K306">
            <v>304311</v>
          </cell>
          <cell r="L306">
            <v>304303</v>
          </cell>
          <cell r="R306" t="str">
            <v>1:304307</v>
          </cell>
          <cell r="S306" t="str">
            <v>2:304311</v>
          </cell>
          <cell r="T306" t="str">
            <v>3:304303</v>
          </cell>
          <cell r="U306" t="str">
            <v>4:304303</v>
          </cell>
          <cell r="V306" t="str">
            <v>1:304307</v>
          </cell>
          <cell r="W306" t="str">
            <v>2:304303</v>
          </cell>
          <cell r="X306" t="str">
            <v>3:304311</v>
          </cell>
          <cell r="Y306" t="str">
            <v>4:304303</v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>{1:304307,2:304311,3:304303,4:304303}</v>
          </cell>
          <cell r="AE306" t="str">
            <v>{1:304307,2:304303,3:304311,4:304303}</v>
          </cell>
          <cell r="AF306" t="str">
            <v/>
          </cell>
        </row>
        <row r="307">
          <cell r="A307">
            <v>304034</v>
          </cell>
          <cell r="B307" t="str">
            <v>突破本3-4</v>
          </cell>
          <cell r="C307" t="str">
            <v>常规阵容</v>
          </cell>
          <cell r="D307">
            <v>304308</v>
          </cell>
          <cell r="E307">
            <v>304308</v>
          </cell>
          <cell r="F307">
            <v>304304</v>
          </cell>
          <cell r="G307">
            <v>304304</v>
          </cell>
          <cell r="H307" t="str">
            <v>常规阵容</v>
          </cell>
          <cell r="I307">
            <v>304308</v>
          </cell>
          <cell r="J307">
            <v>304312</v>
          </cell>
          <cell r="K307">
            <v>304312</v>
          </cell>
          <cell r="L307">
            <v>304304</v>
          </cell>
          <cell r="R307" t="str">
            <v>1:304308</v>
          </cell>
          <cell r="S307" t="str">
            <v>2:304308</v>
          </cell>
          <cell r="T307" t="str">
            <v>3:304304</v>
          </cell>
          <cell r="U307" t="str">
            <v>4:304304</v>
          </cell>
          <cell r="V307" t="str">
            <v>1:304308</v>
          </cell>
          <cell r="W307" t="str">
            <v>2:304312</v>
          </cell>
          <cell r="X307" t="str">
            <v>3:304312</v>
          </cell>
          <cell r="Y307" t="str">
            <v>4:304304</v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>{1:304308,2:304308,3:304304,4:304304}</v>
          </cell>
          <cell r="AE307" t="str">
            <v>{1:304308,2:304312,3:304312,4:304304}</v>
          </cell>
          <cell r="AF307" t="str">
            <v/>
          </cell>
        </row>
        <row r="308">
          <cell r="A308">
            <v>304035</v>
          </cell>
          <cell r="B308" t="str">
            <v>突破本3-5</v>
          </cell>
          <cell r="C308" t="str">
            <v>常规阵容</v>
          </cell>
          <cell r="D308">
            <v>304314</v>
          </cell>
          <cell r="E308">
            <v>304314</v>
          </cell>
          <cell r="F308">
            <v>304313</v>
          </cell>
          <cell r="G308">
            <v>304313</v>
          </cell>
          <cell r="H308" t="str">
            <v>常规阵容</v>
          </cell>
          <cell r="I308">
            <v>304315</v>
          </cell>
          <cell r="J308">
            <v>304314</v>
          </cell>
          <cell r="K308">
            <v>304313</v>
          </cell>
          <cell r="L308">
            <v>304315</v>
          </cell>
          <cell r="R308" t="str">
            <v>1:304314</v>
          </cell>
          <cell r="S308" t="str">
            <v>2:304314</v>
          </cell>
          <cell r="T308" t="str">
            <v>3:304313</v>
          </cell>
          <cell r="U308" t="str">
            <v>4:304313</v>
          </cell>
          <cell r="V308" t="str">
            <v>1:304315</v>
          </cell>
          <cell r="W308" t="str">
            <v>2:304314</v>
          </cell>
          <cell r="X308" t="str">
            <v>3:304313</v>
          </cell>
          <cell r="Y308" t="str">
            <v>4:304315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>{1:304314,2:304314,3:304313,4:304313}</v>
          </cell>
          <cell r="AE308" t="str">
            <v>{1:304315,2:304314,3:304313,4:304315}</v>
          </cell>
          <cell r="AF308" t="str">
            <v/>
          </cell>
        </row>
        <row r="309">
          <cell r="A309">
            <v>304041</v>
          </cell>
          <cell r="B309" t="str">
            <v>突破本4-1（正奇）</v>
          </cell>
          <cell r="C309" t="str">
            <v>常规阵容</v>
          </cell>
          <cell r="D309">
            <v>304405</v>
          </cell>
          <cell r="E309">
            <v>304401</v>
          </cell>
          <cell r="F309">
            <v>304405</v>
          </cell>
          <cell r="G309">
            <v>304401</v>
          </cell>
          <cell r="R309" t="str">
            <v>1:304405</v>
          </cell>
          <cell r="S309" t="str">
            <v>2:304401</v>
          </cell>
          <cell r="T309" t="str">
            <v>3:304405</v>
          </cell>
          <cell r="U309" t="str">
            <v>4:304401</v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>{1:304405,2:304401,3:304405,4:304401}</v>
          </cell>
          <cell r="AE309" t="str">
            <v/>
          </cell>
          <cell r="AF309" t="str">
            <v/>
          </cell>
        </row>
        <row r="310">
          <cell r="A310">
            <v>304042</v>
          </cell>
          <cell r="B310" t="str">
            <v>突破本4-2</v>
          </cell>
          <cell r="C310" t="str">
            <v>常规阵容</v>
          </cell>
          <cell r="D310">
            <v>304402</v>
          </cell>
          <cell r="E310">
            <v>304410</v>
          </cell>
          <cell r="F310">
            <v>304406</v>
          </cell>
          <cell r="G310">
            <v>304402</v>
          </cell>
          <cell r="R310" t="str">
            <v>1:304402</v>
          </cell>
          <cell r="S310" t="str">
            <v>2:304410</v>
          </cell>
          <cell r="T310" t="str">
            <v>3:304406</v>
          </cell>
          <cell r="U310" t="str">
            <v>4:304402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>{1:304402,2:304410,3:304406,4:304402}</v>
          </cell>
          <cell r="AE310" t="str">
            <v/>
          </cell>
          <cell r="AF310" t="str">
            <v/>
          </cell>
        </row>
        <row r="311">
          <cell r="A311">
            <v>304043</v>
          </cell>
          <cell r="B311" t="str">
            <v>突破本4-3</v>
          </cell>
          <cell r="C311" t="str">
            <v>常规阵容</v>
          </cell>
          <cell r="D311">
            <v>304407</v>
          </cell>
          <cell r="E311">
            <v>304411</v>
          </cell>
          <cell r="F311">
            <v>304403</v>
          </cell>
          <cell r="G311">
            <v>304407</v>
          </cell>
          <cell r="H311" t="str">
            <v>常规阵容</v>
          </cell>
          <cell r="I311">
            <v>304403</v>
          </cell>
          <cell r="J311">
            <v>304411</v>
          </cell>
          <cell r="K311">
            <v>304407</v>
          </cell>
          <cell r="L311">
            <v>304403</v>
          </cell>
          <cell r="R311" t="str">
            <v>1:304407</v>
          </cell>
          <cell r="S311" t="str">
            <v>2:304411</v>
          </cell>
          <cell r="T311" t="str">
            <v>3:304403</v>
          </cell>
          <cell r="U311" t="str">
            <v>4:304407</v>
          </cell>
          <cell r="V311" t="str">
            <v>1:304403</v>
          </cell>
          <cell r="W311" t="str">
            <v>2:304411</v>
          </cell>
          <cell r="X311" t="str">
            <v>3:304407</v>
          </cell>
          <cell r="Y311" t="str">
            <v>4:304403</v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>{1:304407,2:304411,3:304403,4:304407}</v>
          </cell>
          <cell r="AE311" t="str">
            <v>{1:304403,2:304411,3:304407,4:304403}</v>
          </cell>
          <cell r="AF311" t="str">
            <v/>
          </cell>
        </row>
        <row r="312">
          <cell r="A312">
            <v>304044</v>
          </cell>
          <cell r="B312" t="str">
            <v>突破本4-4</v>
          </cell>
          <cell r="C312" t="str">
            <v>常规阵容</v>
          </cell>
          <cell r="D312">
            <v>304408</v>
          </cell>
          <cell r="E312">
            <v>304408</v>
          </cell>
          <cell r="F312">
            <v>304404</v>
          </cell>
          <cell r="G312">
            <v>304412</v>
          </cell>
          <cell r="H312" t="str">
            <v>常规阵容</v>
          </cell>
          <cell r="I312">
            <v>304412</v>
          </cell>
          <cell r="J312">
            <v>304404</v>
          </cell>
          <cell r="K312">
            <v>304404</v>
          </cell>
          <cell r="L312">
            <v>304408</v>
          </cell>
          <cell r="R312" t="str">
            <v>1:304408</v>
          </cell>
          <cell r="S312" t="str">
            <v>2:304408</v>
          </cell>
          <cell r="T312" t="str">
            <v>3:304404</v>
          </cell>
          <cell r="U312" t="str">
            <v>4:304412</v>
          </cell>
          <cell r="V312" t="str">
            <v>1:304412</v>
          </cell>
          <cell r="W312" t="str">
            <v>2:304404</v>
          </cell>
          <cell r="X312" t="str">
            <v>3:304404</v>
          </cell>
          <cell r="Y312" t="str">
            <v>4:304408</v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 t="str">
            <v>{1:304408,2:304408,3:304404,4:304412}</v>
          </cell>
          <cell r="AE312" t="str">
            <v>{1:304412,2:304404,3:304404,4:304408}</v>
          </cell>
          <cell r="AF312" t="str">
            <v/>
          </cell>
        </row>
        <row r="313">
          <cell r="A313">
            <v>304045</v>
          </cell>
          <cell r="B313" t="str">
            <v>突破本4-5</v>
          </cell>
          <cell r="C313" t="str">
            <v>常规阵容</v>
          </cell>
          <cell r="D313">
            <v>304415</v>
          </cell>
          <cell r="E313">
            <v>304414</v>
          </cell>
          <cell r="F313">
            <v>304413</v>
          </cell>
          <cell r="G313">
            <v>304415</v>
          </cell>
          <cell r="H313" t="str">
            <v>常规阵容</v>
          </cell>
          <cell r="I313">
            <v>304415</v>
          </cell>
          <cell r="J313">
            <v>304413</v>
          </cell>
          <cell r="K313">
            <v>304413</v>
          </cell>
          <cell r="L313">
            <v>304414</v>
          </cell>
          <cell r="R313" t="str">
            <v>1:304415</v>
          </cell>
          <cell r="S313" t="str">
            <v>2:304414</v>
          </cell>
          <cell r="T313" t="str">
            <v>3:304413</v>
          </cell>
          <cell r="U313" t="str">
            <v>4:304415</v>
          </cell>
          <cell r="V313" t="str">
            <v>1:304415</v>
          </cell>
          <cell r="W313" t="str">
            <v>2:304413</v>
          </cell>
          <cell r="X313" t="str">
            <v>3:304413</v>
          </cell>
          <cell r="Y313" t="str">
            <v>4:304414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>{1:304415,2:304414,3:304413,4:304415}</v>
          </cell>
          <cell r="AE313" t="str">
            <v>{1:304415,2:304413,3:304413,4:304414}</v>
          </cell>
          <cell r="AF313" t="str">
            <v/>
          </cell>
        </row>
        <row r="314">
          <cell r="A314">
            <v>305011</v>
          </cell>
          <cell r="B314" t="str">
            <v>配件本1-1</v>
          </cell>
          <cell r="C314" t="str">
            <v>一大两小</v>
          </cell>
          <cell r="D314">
            <v>305001</v>
          </cell>
          <cell r="E314">
            <v>305011</v>
          </cell>
          <cell r="G314">
            <v>305006</v>
          </cell>
          <cell r="R314" t="str">
            <v>11:305001</v>
          </cell>
          <cell r="S314" t="str">
            <v>12:305011</v>
          </cell>
          <cell r="T314" t="str">
            <v/>
          </cell>
          <cell r="U314" t="str">
            <v>13:305006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>{11:305001,12:305011,13:305006}</v>
          </cell>
          <cell r="AE314" t="str">
            <v/>
          </cell>
          <cell r="AF314" t="str">
            <v/>
          </cell>
        </row>
        <row r="315">
          <cell r="A315">
            <v>305012</v>
          </cell>
          <cell r="B315" t="str">
            <v>配件本1-2</v>
          </cell>
          <cell r="C315" t="str">
            <v>一大两小</v>
          </cell>
          <cell r="D315">
            <v>305002</v>
          </cell>
          <cell r="E315">
            <v>305012</v>
          </cell>
          <cell r="G315">
            <v>305007</v>
          </cell>
          <cell r="R315" t="str">
            <v>11:305002</v>
          </cell>
          <cell r="S315" t="str">
            <v>12:305012</v>
          </cell>
          <cell r="T315" t="str">
            <v/>
          </cell>
          <cell r="U315" t="str">
            <v>13:305007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>{11:305002,12:305012,13:305007}</v>
          </cell>
          <cell r="AE315" t="str">
            <v/>
          </cell>
          <cell r="AF315" t="str">
            <v/>
          </cell>
        </row>
        <row r="316">
          <cell r="A316">
            <v>305013</v>
          </cell>
          <cell r="B316" t="str">
            <v>配件本1-3</v>
          </cell>
          <cell r="C316" t="str">
            <v>常规阵容</v>
          </cell>
          <cell r="D316">
            <v>305003</v>
          </cell>
          <cell r="E316">
            <v>305003</v>
          </cell>
          <cell r="F316">
            <v>305008</v>
          </cell>
          <cell r="G316">
            <v>305008</v>
          </cell>
          <cell r="H316" t="str">
            <v>一大两小</v>
          </cell>
          <cell r="I316">
            <v>305016</v>
          </cell>
          <cell r="J316">
            <v>305013</v>
          </cell>
          <cell r="L316">
            <v>305019</v>
          </cell>
          <cell r="R316" t="str">
            <v>1:305003</v>
          </cell>
          <cell r="S316" t="str">
            <v>2:305003</v>
          </cell>
          <cell r="T316" t="str">
            <v>3:305008</v>
          </cell>
          <cell r="U316" t="str">
            <v>4:305008</v>
          </cell>
          <cell r="V316" t="str">
            <v>11:305016</v>
          </cell>
          <cell r="W316" t="str">
            <v>12:305013</v>
          </cell>
          <cell r="X316" t="str">
            <v/>
          </cell>
          <cell r="Y316" t="str">
            <v>13:305019</v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>{1:305003,2:305003,3:305008,4:305008}</v>
          </cell>
          <cell r="AE316" t="str">
            <v>{11:305016,12:305013,13:305019}</v>
          </cell>
          <cell r="AF316" t="str">
            <v/>
          </cell>
        </row>
        <row r="317">
          <cell r="A317">
            <v>305014</v>
          </cell>
          <cell r="B317" t="str">
            <v>配件本1-4</v>
          </cell>
          <cell r="C317" t="str">
            <v>常规阵容</v>
          </cell>
          <cell r="D317">
            <v>305004</v>
          </cell>
          <cell r="E317">
            <v>305004</v>
          </cell>
          <cell r="F317">
            <v>305009</v>
          </cell>
          <cell r="G317">
            <v>305009</v>
          </cell>
          <cell r="H317" t="str">
            <v>一大两小</v>
          </cell>
          <cell r="I317">
            <v>305017</v>
          </cell>
          <cell r="J317">
            <v>305014</v>
          </cell>
          <cell r="L317">
            <v>305020</v>
          </cell>
          <cell r="R317" t="str">
            <v>1:305004</v>
          </cell>
          <cell r="S317" t="str">
            <v>2:305004</v>
          </cell>
          <cell r="T317" t="str">
            <v>3:305009</v>
          </cell>
          <cell r="U317" t="str">
            <v>4:305009</v>
          </cell>
          <cell r="V317" t="str">
            <v>11:305017</v>
          </cell>
          <cell r="W317" t="str">
            <v>12:305014</v>
          </cell>
          <cell r="X317" t="str">
            <v/>
          </cell>
          <cell r="Y317" t="str">
            <v>13:305020</v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>{1:305004,2:305004,3:305009,4:305009}</v>
          </cell>
          <cell r="AE317" t="str">
            <v>{11:305017,12:305014,13:305020}</v>
          </cell>
          <cell r="AF317" t="str">
            <v/>
          </cell>
        </row>
        <row r="318">
          <cell r="A318">
            <v>305015</v>
          </cell>
          <cell r="B318" t="str">
            <v>配件本1-5</v>
          </cell>
          <cell r="C318" t="str">
            <v>常规阵容</v>
          </cell>
          <cell r="D318">
            <v>305005</v>
          </cell>
          <cell r="E318">
            <v>305005</v>
          </cell>
          <cell r="F318">
            <v>305010</v>
          </cell>
          <cell r="G318">
            <v>305010</v>
          </cell>
          <cell r="H318" t="str">
            <v>一大两小</v>
          </cell>
          <cell r="I318">
            <v>305018</v>
          </cell>
          <cell r="J318">
            <v>305015</v>
          </cell>
          <cell r="L318">
            <v>305021</v>
          </cell>
          <cell r="R318" t="str">
            <v>1:305005</v>
          </cell>
          <cell r="S318" t="str">
            <v>2:305005</v>
          </cell>
          <cell r="T318" t="str">
            <v>3:305010</v>
          </cell>
          <cell r="U318" t="str">
            <v>4:305010</v>
          </cell>
          <cell r="V318" t="str">
            <v>11:305018</v>
          </cell>
          <cell r="W318" t="str">
            <v>12:305015</v>
          </cell>
          <cell r="X318" t="str">
            <v/>
          </cell>
          <cell r="Y318" t="str">
            <v>13:305021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>{1:305005,2:305005,3:305010,4:305010}</v>
          </cell>
          <cell r="AE318" t="str">
            <v>{11:305018,12:305015,13:305021}</v>
          </cell>
          <cell r="AF318" t="str">
            <v/>
          </cell>
        </row>
        <row r="319">
          <cell r="A319">
            <v>306011</v>
          </cell>
          <cell r="B319" t="str">
            <v>理boss本</v>
          </cell>
          <cell r="C319" t="str">
            <v>一大两小</v>
          </cell>
          <cell r="E319">
            <v>306101</v>
          </cell>
          <cell r="R319" t="str">
            <v/>
          </cell>
          <cell r="S319" t="str">
            <v>12:306101</v>
          </cell>
          <cell r="T319" t="str">
            <v/>
          </cell>
          <cell r="U319" t="str">
            <v/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 t="str">
            <v>{12:306101}</v>
          </cell>
          <cell r="AE319" t="str">
            <v/>
          </cell>
          <cell r="AF319" t="str">
            <v/>
          </cell>
        </row>
        <row r="320">
          <cell r="A320">
            <v>306012</v>
          </cell>
          <cell r="B320" t="str">
            <v>理boss本</v>
          </cell>
          <cell r="C320" t="str">
            <v>一大两小</v>
          </cell>
          <cell r="E320">
            <v>306102</v>
          </cell>
          <cell r="R320" t="str">
            <v/>
          </cell>
          <cell r="S320" t="str">
            <v>12:306102</v>
          </cell>
          <cell r="T320" t="str">
            <v/>
          </cell>
          <cell r="U320" t="str">
            <v/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>{12:306102}</v>
          </cell>
          <cell r="AE320" t="str">
            <v/>
          </cell>
          <cell r="AF320" t="str">
            <v/>
          </cell>
        </row>
        <row r="321">
          <cell r="A321">
            <v>306013</v>
          </cell>
          <cell r="B321" t="str">
            <v>理boss本</v>
          </cell>
          <cell r="C321" t="str">
            <v>一大两小</v>
          </cell>
          <cell r="D321">
            <v>306106</v>
          </cell>
          <cell r="E321">
            <v>306103</v>
          </cell>
          <cell r="R321" t="str">
            <v>11:306106</v>
          </cell>
          <cell r="S321" t="str">
            <v>12:306103</v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>{11:306106,12:306103}</v>
          </cell>
          <cell r="AE321" t="str">
            <v/>
          </cell>
          <cell r="AF321" t="str">
            <v/>
          </cell>
        </row>
        <row r="322">
          <cell r="A322">
            <v>306014</v>
          </cell>
          <cell r="B322" t="str">
            <v>理boss本</v>
          </cell>
          <cell r="C322" t="str">
            <v>一大两小</v>
          </cell>
          <cell r="D322">
            <v>306107</v>
          </cell>
          <cell r="E322">
            <v>306104</v>
          </cell>
          <cell r="G322">
            <v>306107</v>
          </cell>
          <cell r="R322" t="str">
            <v>11:306107</v>
          </cell>
          <cell r="S322" t="str">
            <v>12:306104</v>
          </cell>
          <cell r="T322" t="str">
            <v/>
          </cell>
          <cell r="U322" t="str">
            <v>13:306107</v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 t="str">
            <v>{11:306107,12:306104,13:306107}</v>
          </cell>
          <cell r="AE322" t="str">
            <v/>
          </cell>
          <cell r="AF322" t="str">
            <v/>
          </cell>
        </row>
        <row r="323">
          <cell r="A323">
            <v>306015</v>
          </cell>
          <cell r="B323" t="str">
            <v>理boss本</v>
          </cell>
          <cell r="C323" t="str">
            <v>一大两小</v>
          </cell>
          <cell r="D323">
            <v>306108</v>
          </cell>
          <cell r="E323">
            <v>306105</v>
          </cell>
          <cell r="G323">
            <v>306108</v>
          </cell>
          <cell r="R323" t="str">
            <v>11:306108</v>
          </cell>
          <cell r="S323" t="str">
            <v>12:306105</v>
          </cell>
          <cell r="T323" t="str">
            <v/>
          </cell>
          <cell r="U323" t="str">
            <v>13:306108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>{11:306108,12:306105,13:306108}</v>
          </cell>
          <cell r="AE323" t="str">
            <v/>
          </cell>
          <cell r="AF323" t="str">
            <v/>
          </cell>
        </row>
        <row r="324">
          <cell r="A324">
            <v>306021</v>
          </cell>
          <cell r="B324" t="str">
            <v>信boss</v>
          </cell>
          <cell r="C324" t="str">
            <v>一大两小</v>
          </cell>
          <cell r="E324">
            <v>306201</v>
          </cell>
          <cell r="R324" t="str">
            <v/>
          </cell>
          <cell r="S324" t="str">
            <v>12:306201</v>
          </cell>
          <cell r="T324" t="str">
            <v/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>{12:306201}</v>
          </cell>
          <cell r="AE324" t="str">
            <v/>
          </cell>
          <cell r="AF324" t="str">
            <v/>
          </cell>
        </row>
        <row r="325">
          <cell r="A325">
            <v>306022</v>
          </cell>
          <cell r="B325" t="str">
            <v>信boss</v>
          </cell>
          <cell r="C325" t="str">
            <v>一大两小</v>
          </cell>
          <cell r="E325">
            <v>306202</v>
          </cell>
          <cell r="R325" t="str">
            <v/>
          </cell>
          <cell r="S325" t="str">
            <v>12:306202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>{12:306202}</v>
          </cell>
          <cell r="AE325" t="str">
            <v/>
          </cell>
          <cell r="AF325" t="str">
            <v/>
          </cell>
        </row>
        <row r="326">
          <cell r="A326">
            <v>306023</v>
          </cell>
          <cell r="B326" t="str">
            <v>信boss</v>
          </cell>
          <cell r="C326" t="str">
            <v>一大两小</v>
          </cell>
          <cell r="D326">
            <v>306206</v>
          </cell>
          <cell r="E326">
            <v>306203</v>
          </cell>
          <cell r="G326">
            <v>306206</v>
          </cell>
          <cell r="R326" t="str">
            <v>11:306206</v>
          </cell>
          <cell r="S326" t="str">
            <v>12:306203</v>
          </cell>
          <cell r="T326" t="str">
            <v/>
          </cell>
          <cell r="U326" t="str">
            <v>13:306206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>{11:306206,12:306203,13:306206}</v>
          </cell>
          <cell r="AE326" t="str">
            <v/>
          </cell>
          <cell r="AF326" t="str">
            <v/>
          </cell>
        </row>
        <row r="327">
          <cell r="A327">
            <v>306024</v>
          </cell>
          <cell r="B327" t="str">
            <v>信boss</v>
          </cell>
          <cell r="C327" t="str">
            <v>一大两小</v>
          </cell>
          <cell r="D327">
            <v>306207</v>
          </cell>
          <cell r="E327">
            <v>306204</v>
          </cell>
          <cell r="G327">
            <v>306210</v>
          </cell>
          <cell r="R327" t="str">
            <v>11:306207</v>
          </cell>
          <cell r="S327" t="str">
            <v>12:306204</v>
          </cell>
          <cell r="T327" t="str">
            <v/>
          </cell>
          <cell r="U327" t="str">
            <v>13:306210</v>
          </cell>
          <cell r="V327" t="str">
            <v/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 t="str">
            <v>{11:306207,12:306204,13:306210}</v>
          </cell>
          <cell r="AE327" t="str">
            <v/>
          </cell>
          <cell r="AF327" t="str">
            <v/>
          </cell>
        </row>
        <row r="328">
          <cell r="A328">
            <v>306025</v>
          </cell>
          <cell r="B328" t="str">
            <v>信boss</v>
          </cell>
          <cell r="C328" t="str">
            <v>一大两小</v>
          </cell>
          <cell r="D328">
            <v>306208</v>
          </cell>
          <cell r="E328">
            <v>306205</v>
          </cell>
          <cell r="G328">
            <v>306211</v>
          </cell>
          <cell r="R328" t="str">
            <v>11:306208</v>
          </cell>
          <cell r="S328" t="str">
            <v>12:306205</v>
          </cell>
          <cell r="T328" t="str">
            <v/>
          </cell>
          <cell r="U328" t="str">
            <v>13:306211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>{11:306208,12:306205,13:306211}</v>
          </cell>
          <cell r="AE328" t="str">
            <v/>
          </cell>
          <cell r="AF328" t="str">
            <v/>
          </cell>
        </row>
        <row r="329">
          <cell r="A329">
            <v>306031</v>
          </cell>
          <cell r="B329" t="str">
            <v>情boss</v>
          </cell>
          <cell r="C329" t="str">
            <v>一大两小</v>
          </cell>
          <cell r="E329">
            <v>306301</v>
          </cell>
          <cell r="R329" t="str">
            <v/>
          </cell>
          <cell r="S329" t="str">
            <v>12:306301</v>
          </cell>
          <cell r="T329" t="str">
            <v/>
          </cell>
          <cell r="U329" t="str">
            <v/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>{12:306301}</v>
          </cell>
          <cell r="AE329" t="str">
            <v/>
          </cell>
          <cell r="AF329" t="str">
            <v/>
          </cell>
        </row>
        <row r="330">
          <cell r="A330">
            <v>306032</v>
          </cell>
          <cell r="B330" t="str">
            <v>情boss</v>
          </cell>
          <cell r="C330" t="str">
            <v>一大两小</v>
          </cell>
          <cell r="E330">
            <v>306302</v>
          </cell>
          <cell r="R330" t="str">
            <v/>
          </cell>
          <cell r="S330" t="str">
            <v>12:306302</v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>{12:306302}</v>
          </cell>
          <cell r="AE330" t="str">
            <v/>
          </cell>
          <cell r="AF330" t="str">
            <v/>
          </cell>
        </row>
        <row r="331">
          <cell r="A331">
            <v>306033</v>
          </cell>
          <cell r="B331" t="str">
            <v>情boss</v>
          </cell>
          <cell r="C331" t="str">
            <v>一大两小</v>
          </cell>
          <cell r="D331">
            <v>306306</v>
          </cell>
          <cell r="E331">
            <v>306303</v>
          </cell>
          <cell r="G331">
            <v>306306</v>
          </cell>
          <cell r="R331" t="str">
            <v>11:306306</v>
          </cell>
          <cell r="S331" t="str">
            <v>12:306303</v>
          </cell>
          <cell r="T331" t="str">
            <v/>
          </cell>
          <cell r="U331" t="str">
            <v>13:306306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>{11:306306,12:306303,13:306306}</v>
          </cell>
          <cell r="AE331" t="str">
            <v/>
          </cell>
          <cell r="AF331" t="str">
            <v/>
          </cell>
        </row>
        <row r="332">
          <cell r="A332">
            <v>306034</v>
          </cell>
          <cell r="B332" t="str">
            <v>情boss</v>
          </cell>
          <cell r="C332" t="str">
            <v>一大两小</v>
          </cell>
          <cell r="D332">
            <v>306307</v>
          </cell>
          <cell r="E332">
            <v>306304</v>
          </cell>
          <cell r="G332">
            <v>306307</v>
          </cell>
          <cell r="R332" t="str">
            <v>11:306307</v>
          </cell>
          <cell r="S332" t="str">
            <v>12:306304</v>
          </cell>
          <cell r="T332" t="str">
            <v/>
          </cell>
          <cell r="U332" t="str">
            <v>13:306307</v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 t="str">
            <v>{11:306307,12:306304,13:306307}</v>
          </cell>
          <cell r="AE332" t="str">
            <v/>
          </cell>
          <cell r="AF332" t="str">
            <v/>
          </cell>
        </row>
        <row r="333">
          <cell r="A333">
            <v>306035</v>
          </cell>
          <cell r="B333" t="str">
            <v>情boss</v>
          </cell>
          <cell r="C333" t="str">
            <v>一大两小</v>
          </cell>
          <cell r="D333">
            <v>306308</v>
          </cell>
          <cell r="E333">
            <v>306305</v>
          </cell>
          <cell r="G333">
            <v>306308</v>
          </cell>
          <cell r="R333" t="str">
            <v>11:306308</v>
          </cell>
          <cell r="S333" t="str">
            <v>12:306305</v>
          </cell>
          <cell r="T333" t="str">
            <v/>
          </cell>
          <cell r="U333" t="str">
            <v>13:306308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>{11:306308,12:306305,13:306308}</v>
          </cell>
          <cell r="AE333" t="str">
            <v/>
          </cell>
          <cell r="AF333" t="str">
            <v/>
          </cell>
        </row>
        <row r="334">
          <cell r="A334">
            <v>307111</v>
          </cell>
          <cell r="B334" t="str">
            <v>pve21-1</v>
          </cell>
          <cell r="C334" t="str">
            <v>常规阵容</v>
          </cell>
          <cell r="D334">
            <v>307101</v>
          </cell>
          <cell r="E334">
            <v>307106</v>
          </cell>
          <cell r="F334">
            <v>307106</v>
          </cell>
          <cell r="G334">
            <v>307101</v>
          </cell>
          <cell r="R334" t="str">
            <v>1:307101</v>
          </cell>
          <cell r="S334" t="str">
            <v>2:307106</v>
          </cell>
          <cell r="T334" t="str">
            <v>3:307106</v>
          </cell>
          <cell r="U334" t="str">
            <v>4:307101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>{1:307101,2:307106,3:307106,4:307101}</v>
          </cell>
          <cell r="AE334" t="str">
            <v/>
          </cell>
          <cell r="AF334" t="str">
            <v/>
          </cell>
        </row>
        <row r="335">
          <cell r="A335">
            <v>307112</v>
          </cell>
          <cell r="B335" t="str">
            <v>pve21-1</v>
          </cell>
          <cell r="C335" t="str">
            <v>常规阵容</v>
          </cell>
          <cell r="D335">
            <v>307102</v>
          </cell>
          <cell r="E335">
            <v>307107</v>
          </cell>
          <cell r="F335">
            <v>307111</v>
          </cell>
          <cell r="G335">
            <v>307102</v>
          </cell>
          <cell r="R335" t="str">
            <v>1:307102</v>
          </cell>
          <cell r="S335" t="str">
            <v>2:307107</v>
          </cell>
          <cell r="T335" t="str">
            <v>3:307111</v>
          </cell>
          <cell r="U335" t="str">
            <v>4:307102</v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 t="str">
            <v>{1:307102,2:307107,3:307111,4:307102}</v>
          </cell>
          <cell r="AE335" t="str">
            <v/>
          </cell>
          <cell r="AF335" t="str">
            <v/>
          </cell>
        </row>
        <row r="336">
          <cell r="A336">
            <v>307113</v>
          </cell>
          <cell r="B336" t="str">
            <v>pve21-1</v>
          </cell>
          <cell r="C336" t="str">
            <v>常规阵容</v>
          </cell>
          <cell r="D336">
            <v>307103</v>
          </cell>
          <cell r="E336">
            <v>307108</v>
          </cell>
          <cell r="F336">
            <v>307103</v>
          </cell>
          <cell r="G336">
            <v>307112</v>
          </cell>
          <cell r="R336" t="str">
            <v>1:307103</v>
          </cell>
          <cell r="S336" t="str">
            <v>2:307108</v>
          </cell>
          <cell r="T336" t="str">
            <v>3:307103</v>
          </cell>
          <cell r="U336" t="str">
            <v>4:307112</v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>{1:307103,2:307108,3:307103,4:307112}</v>
          </cell>
          <cell r="AE336" t="str">
            <v/>
          </cell>
          <cell r="AF336" t="str">
            <v/>
          </cell>
        </row>
        <row r="337">
          <cell r="A337">
            <v>307114</v>
          </cell>
          <cell r="B337" t="str">
            <v>pve21-1</v>
          </cell>
          <cell r="C337" t="str">
            <v>常规阵容</v>
          </cell>
          <cell r="D337">
            <v>307104</v>
          </cell>
          <cell r="E337">
            <v>307109</v>
          </cell>
          <cell r="F337">
            <v>307104</v>
          </cell>
          <cell r="G337">
            <v>307113</v>
          </cell>
          <cell r="R337" t="str">
            <v>1:307104</v>
          </cell>
          <cell r="S337" t="str">
            <v>2:307109</v>
          </cell>
          <cell r="T337" t="str">
            <v>3:307104</v>
          </cell>
          <cell r="U337" t="str">
            <v>4:307113</v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>{1:307104,2:307109,3:307104,4:307113}</v>
          </cell>
          <cell r="AE337" t="str">
            <v/>
          </cell>
          <cell r="AF337" t="str">
            <v/>
          </cell>
        </row>
        <row r="338">
          <cell r="A338">
            <v>307115</v>
          </cell>
          <cell r="B338" t="str">
            <v>pve21-1</v>
          </cell>
          <cell r="C338" t="str">
            <v>常规阵容</v>
          </cell>
          <cell r="D338">
            <v>307105</v>
          </cell>
          <cell r="E338">
            <v>307110</v>
          </cell>
          <cell r="F338">
            <v>307105</v>
          </cell>
          <cell r="G338">
            <v>307114</v>
          </cell>
          <cell r="R338" t="str">
            <v>1:307105</v>
          </cell>
          <cell r="S338" t="str">
            <v>2:307110</v>
          </cell>
          <cell r="T338" t="str">
            <v>3:307105</v>
          </cell>
          <cell r="U338" t="str">
            <v>4:307114</v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 t="str">
            <v>{1:307105,2:307110,3:307105,4:307114}</v>
          </cell>
          <cell r="AE338" t="str">
            <v/>
          </cell>
          <cell r="AF338" t="str">
            <v/>
          </cell>
        </row>
        <row r="339">
          <cell r="A339">
            <v>307121</v>
          </cell>
          <cell r="B339" t="str">
            <v>pve21-2</v>
          </cell>
          <cell r="C339" t="str">
            <v>常规阵容</v>
          </cell>
          <cell r="D339">
            <v>307115</v>
          </cell>
          <cell r="E339">
            <v>307124</v>
          </cell>
          <cell r="F339">
            <v>307124</v>
          </cell>
          <cell r="G339">
            <v>307115</v>
          </cell>
          <cell r="R339" t="str">
            <v>1:307115</v>
          </cell>
          <cell r="S339" t="str">
            <v>2:307124</v>
          </cell>
          <cell r="T339" t="str">
            <v>3:307124</v>
          </cell>
          <cell r="U339" t="str">
            <v>4:307115</v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>{1:307115,2:307124,3:307124,4:307115}</v>
          </cell>
          <cell r="AE339" t="str">
            <v/>
          </cell>
          <cell r="AF339" t="str">
            <v/>
          </cell>
        </row>
        <row r="340">
          <cell r="A340">
            <v>307122</v>
          </cell>
          <cell r="B340" t="str">
            <v>pve21-2</v>
          </cell>
          <cell r="C340" t="str">
            <v>常规阵容</v>
          </cell>
          <cell r="D340">
            <v>307116</v>
          </cell>
          <cell r="E340">
            <v>307125</v>
          </cell>
          <cell r="F340">
            <v>307120</v>
          </cell>
          <cell r="G340">
            <v>307116</v>
          </cell>
          <cell r="R340" t="str">
            <v>1:307116</v>
          </cell>
          <cell r="S340" t="str">
            <v>2:307125</v>
          </cell>
          <cell r="T340" t="str">
            <v>3:307120</v>
          </cell>
          <cell r="U340" t="str">
            <v>4:307116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 t="str">
            <v>{1:307116,2:307125,3:307120,4:307116}</v>
          </cell>
          <cell r="AE340" t="str">
            <v/>
          </cell>
          <cell r="AF340" t="str">
            <v/>
          </cell>
        </row>
        <row r="341">
          <cell r="A341">
            <v>307123</v>
          </cell>
          <cell r="B341" t="str">
            <v>pve21-2</v>
          </cell>
          <cell r="C341" t="str">
            <v>常规阵容</v>
          </cell>
          <cell r="D341">
            <v>307117</v>
          </cell>
          <cell r="E341">
            <v>307126</v>
          </cell>
          <cell r="F341">
            <v>307126</v>
          </cell>
          <cell r="G341">
            <v>307121</v>
          </cell>
          <cell r="R341" t="str">
            <v>1:307117</v>
          </cell>
          <cell r="S341" t="str">
            <v>2:307126</v>
          </cell>
          <cell r="T341" t="str">
            <v>3:307126</v>
          </cell>
          <cell r="U341" t="str">
            <v>4:307121</v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>{1:307117,2:307126,3:307126,4:307121}</v>
          </cell>
          <cell r="AE341" t="str">
            <v/>
          </cell>
          <cell r="AF341" t="str">
            <v/>
          </cell>
        </row>
        <row r="342">
          <cell r="A342">
            <v>307124</v>
          </cell>
          <cell r="B342" t="str">
            <v>pve21-2</v>
          </cell>
          <cell r="C342" t="str">
            <v>常规阵容</v>
          </cell>
          <cell r="D342">
            <v>307118</v>
          </cell>
          <cell r="E342">
            <v>307127</v>
          </cell>
          <cell r="F342">
            <v>307127</v>
          </cell>
          <cell r="G342">
            <v>307122</v>
          </cell>
          <cell r="R342" t="str">
            <v>1:307118</v>
          </cell>
          <cell r="S342" t="str">
            <v>2:307127</v>
          </cell>
          <cell r="T342" t="str">
            <v>3:307127</v>
          </cell>
          <cell r="U342" t="str">
            <v>4:307122</v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>{1:307118,2:307127,3:307127,4:307122}</v>
          </cell>
          <cell r="AE342" t="str">
            <v/>
          </cell>
          <cell r="AF342" t="str">
            <v/>
          </cell>
        </row>
        <row r="343">
          <cell r="A343">
            <v>307125</v>
          </cell>
          <cell r="B343" t="str">
            <v>pve21-2</v>
          </cell>
          <cell r="C343" t="str">
            <v>常规阵容</v>
          </cell>
          <cell r="D343">
            <v>307119</v>
          </cell>
          <cell r="E343">
            <v>307128</v>
          </cell>
          <cell r="F343">
            <v>307128</v>
          </cell>
          <cell r="G343">
            <v>307123</v>
          </cell>
          <cell r="R343" t="str">
            <v>1:307119</v>
          </cell>
          <cell r="S343" t="str">
            <v>2:307128</v>
          </cell>
          <cell r="T343" t="str">
            <v>3:307128</v>
          </cell>
          <cell r="U343" t="str">
            <v>4:307123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>{1:307119,2:307128,3:307128,4:307123}</v>
          </cell>
          <cell r="AE343" t="str">
            <v/>
          </cell>
          <cell r="AF343" t="str">
            <v/>
          </cell>
        </row>
        <row r="344">
          <cell r="A344">
            <v>307131</v>
          </cell>
          <cell r="B344" t="str">
            <v>pve21-3</v>
          </cell>
          <cell r="C344" t="str">
            <v>常规阵容</v>
          </cell>
          <cell r="D344">
            <v>307157</v>
          </cell>
          <cell r="E344">
            <v>307147</v>
          </cell>
          <cell r="F344">
            <v>307152</v>
          </cell>
          <cell r="G344">
            <v>307157</v>
          </cell>
          <cell r="R344" t="str">
            <v>1:307157</v>
          </cell>
          <cell r="S344" t="str">
            <v>2:307147</v>
          </cell>
          <cell r="T344" t="str">
            <v>3:307152</v>
          </cell>
          <cell r="U344" t="str">
            <v>4:307157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 t="str">
            <v>{1:307157,2:307147,3:307152,4:307157}</v>
          </cell>
          <cell r="AE344" t="str">
            <v/>
          </cell>
          <cell r="AF344" t="str">
            <v/>
          </cell>
        </row>
        <row r="345">
          <cell r="A345">
            <v>307132</v>
          </cell>
          <cell r="B345" t="str">
            <v>pve21-3</v>
          </cell>
          <cell r="C345" t="str">
            <v>常规阵容</v>
          </cell>
          <cell r="D345">
            <v>307158</v>
          </cell>
          <cell r="E345">
            <v>307148</v>
          </cell>
          <cell r="F345">
            <v>307153</v>
          </cell>
          <cell r="G345">
            <v>307158</v>
          </cell>
          <cell r="R345" t="str">
            <v>1:307158</v>
          </cell>
          <cell r="S345" t="str">
            <v>2:307148</v>
          </cell>
          <cell r="T345" t="str">
            <v>3:307153</v>
          </cell>
          <cell r="U345" t="str">
            <v>4:307158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>{1:307158,2:307148,3:307153,4:307158}</v>
          </cell>
          <cell r="AE345" t="str">
            <v/>
          </cell>
          <cell r="AF345" t="str">
            <v/>
          </cell>
        </row>
        <row r="346">
          <cell r="A346">
            <v>307133</v>
          </cell>
          <cell r="B346" t="str">
            <v>pve21-3</v>
          </cell>
          <cell r="C346" t="str">
            <v>常规阵容</v>
          </cell>
          <cell r="D346">
            <v>307159</v>
          </cell>
          <cell r="E346">
            <v>307149</v>
          </cell>
          <cell r="F346">
            <v>307154</v>
          </cell>
          <cell r="G346">
            <v>307159</v>
          </cell>
          <cell r="R346" t="str">
            <v>1:307159</v>
          </cell>
          <cell r="S346" t="str">
            <v>2:307149</v>
          </cell>
          <cell r="T346" t="str">
            <v>3:307154</v>
          </cell>
          <cell r="U346" t="str">
            <v>4:307159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>{1:307159,2:307149,3:307154,4:307159}</v>
          </cell>
          <cell r="AE346" t="str">
            <v/>
          </cell>
          <cell r="AF346" t="str">
            <v/>
          </cell>
        </row>
        <row r="347">
          <cell r="A347">
            <v>307134</v>
          </cell>
          <cell r="B347" t="str">
            <v>pve21-3</v>
          </cell>
          <cell r="C347" t="str">
            <v>常规阵容</v>
          </cell>
          <cell r="D347">
            <v>307160</v>
          </cell>
          <cell r="E347">
            <v>307150</v>
          </cell>
          <cell r="F347">
            <v>307155</v>
          </cell>
          <cell r="G347">
            <v>307160</v>
          </cell>
          <cell r="R347" t="str">
            <v>1:307160</v>
          </cell>
          <cell r="S347" t="str">
            <v>2:307150</v>
          </cell>
          <cell r="T347" t="str">
            <v>3:307155</v>
          </cell>
          <cell r="U347" t="str">
            <v>4:307160</v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 t="str">
            <v>{1:307160,2:307150,3:307155,4:307160}</v>
          </cell>
          <cell r="AE347" t="str">
            <v/>
          </cell>
          <cell r="AF347" t="str">
            <v/>
          </cell>
        </row>
        <row r="348">
          <cell r="A348">
            <v>307135</v>
          </cell>
          <cell r="B348" t="str">
            <v>pve21-3</v>
          </cell>
          <cell r="C348" t="str">
            <v>常规阵容</v>
          </cell>
          <cell r="D348">
            <v>307161</v>
          </cell>
          <cell r="E348">
            <v>307151</v>
          </cell>
          <cell r="F348">
            <v>307156</v>
          </cell>
          <cell r="G348">
            <v>307161</v>
          </cell>
          <cell r="R348" t="str">
            <v>1:307161</v>
          </cell>
          <cell r="S348" t="str">
            <v>2:307151</v>
          </cell>
          <cell r="T348" t="str">
            <v>3:307156</v>
          </cell>
          <cell r="U348" t="str">
            <v>4:307161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>{1:307161,2:307151,3:307156,4:307161}</v>
          </cell>
          <cell r="AE348" t="str">
            <v/>
          </cell>
          <cell r="AF348" t="str">
            <v/>
          </cell>
        </row>
        <row r="349">
          <cell r="A349">
            <v>307141</v>
          </cell>
          <cell r="B349" t="str">
            <v>pve21-4</v>
          </cell>
          <cell r="C349" t="str">
            <v>常规阵容</v>
          </cell>
          <cell r="D349">
            <v>307129</v>
          </cell>
          <cell r="E349">
            <v>307132</v>
          </cell>
          <cell r="F349">
            <v>307135</v>
          </cell>
          <cell r="G349">
            <v>307129</v>
          </cell>
          <cell r="R349" t="str">
            <v>1:307129</v>
          </cell>
          <cell r="S349" t="str">
            <v>2:307132</v>
          </cell>
          <cell r="T349" t="str">
            <v>3:307135</v>
          </cell>
          <cell r="U349" t="str">
            <v>4:307129</v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>{1:307129,2:307132,3:307135,4:307129}</v>
          </cell>
          <cell r="AE349" t="str">
            <v/>
          </cell>
          <cell r="AF349" t="str">
            <v/>
          </cell>
        </row>
        <row r="350">
          <cell r="A350">
            <v>307142</v>
          </cell>
          <cell r="B350" t="str">
            <v>pve21-4</v>
          </cell>
          <cell r="C350" t="str">
            <v>常规阵容</v>
          </cell>
          <cell r="D350">
            <v>307130</v>
          </cell>
          <cell r="E350">
            <v>307133</v>
          </cell>
          <cell r="F350">
            <v>307136</v>
          </cell>
          <cell r="G350">
            <v>307130</v>
          </cell>
          <cell r="R350" t="str">
            <v>1:307130</v>
          </cell>
          <cell r="S350" t="str">
            <v>2:307133</v>
          </cell>
          <cell r="T350" t="str">
            <v>3:307136</v>
          </cell>
          <cell r="U350" t="str">
            <v>4:307130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>{1:307130,2:307133,3:307136,4:307130}</v>
          </cell>
          <cell r="AE350" t="str">
            <v/>
          </cell>
          <cell r="AF350" t="str">
            <v/>
          </cell>
        </row>
        <row r="351">
          <cell r="A351">
            <v>307143</v>
          </cell>
          <cell r="B351" t="str">
            <v>pve21-4</v>
          </cell>
          <cell r="C351" t="str">
            <v>常规阵容</v>
          </cell>
          <cell r="D351">
            <v>307131</v>
          </cell>
          <cell r="E351">
            <v>307134</v>
          </cell>
          <cell r="F351">
            <v>307137</v>
          </cell>
          <cell r="G351">
            <v>307131</v>
          </cell>
          <cell r="R351" t="str">
            <v>1:307131</v>
          </cell>
          <cell r="S351" t="str">
            <v>2:307134</v>
          </cell>
          <cell r="T351" t="str">
            <v>3:307137</v>
          </cell>
          <cell r="U351" t="str">
            <v>4:307131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>{1:307131,2:307134,3:307137,4:307131}</v>
          </cell>
          <cell r="AE351" t="str">
            <v/>
          </cell>
          <cell r="AF351" t="str">
            <v/>
          </cell>
        </row>
        <row r="352">
          <cell r="A352">
            <v>307151</v>
          </cell>
          <cell r="B352" t="str">
            <v>pve21-5</v>
          </cell>
          <cell r="C352" t="str">
            <v>常规阵容</v>
          </cell>
          <cell r="D352">
            <v>307138</v>
          </cell>
          <cell r="E352">
            <v>307141</v>
          </cell>
          <cell r="F352">
            <v>307144</v>
          </cell>
          <cell r="G352">
            <v>307144</v>
          </cell>
          <cell r="R352" t="str">
            <v>1:307138</v>
          </cell>
          <cell r="S352" t="str">
            <v>2:307141</v>
          </cell>
          <cell r="T352" t="str">
            <v>3:307144</v>
          </cell>
          <cell r="U352" t="str">
            <v>4:307144</v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>{1:307138,2:307141,3:307144,4:307144}</v>
          </cell>
          <cell r="AE352" t="str">
            <v/>
          </cell>
          <cell r="AF352" t="str">
            <v/>
          </cell>
        </row>
        <row r="353">
          <cell r="A353">
            <v>307152</v>
          </cell>
          <cell r="B353" t="str">
            <v>pve21-5</v>
          </cell>
          <cell r="C353" t="str">
            <v>常规阵容</v>
          </cell>
          <cell r="D353">
            <v>307139</v>
          </cell>
          <cell r="E353">
            <v>307142</v>
          </cell>
          <cell r="F353">
            <v>307145</v>
          </cell>
          <cell r="G353">
            <v>307145</v>
          </cell>
          <cell r="R353" t="str">
            <v>1:307139</v>
          </cell>
          <cell r="S353" t="str">
            <v>2:307142</v>
          </cell>
          <cell r="T353" t="str">
            <v>3:307145</v>
          </cell>
          <cell r="U353" t="str">
            <v>4:307145</v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 t="str">
            <v>{1:307139,2:307142,3:307145,4:307145}</v>
          </cell>
          <cell r="AE353" t="str">
            <v/>
          </cell>
          <cell r="AF353" t="str">
            <v/>
          </cell>
        </row>
        <row r="354">
          <cell r="A354">
            <v>307153</v>
          </cell>
          <cell r="B354" t="str">
            <v>pve21-5</v>
          </cell>
          <cell r="C354" t="str">
            <v>常规阵容</v>
          </cell>
          <cell r="D354">
            <v>307140</v>
          </cell>
          <cell r="E354">
            <v>307143</v>
          </cell>
          <cell r="F354">
            <v>307146</v>
          </cell>
          <cell r="G354">
            <v>307146</v>
          </cell>
          <cell r="R354" t="str">
            <v>1:307140</v>
          </cell>
          <cell r="S354" t="str">
            <v>2:307143</v>
          </cell>
          <cell r="T354" t="str">
            <v>3:307146</v>
          </cell>
          <cell r="U354" t="str">
            <v>4:307146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>{1:307140,2:307143,3:307146,4:307146}</v>
          </cell>
          <cell r="AE354" t="str">
            <v/>
          </cell>
          <cell r="AF354" t="str">
            <v/>
          </cell>
        </row>
        <row r="355">
          <cell r="A355">
            <v>307511</v>
          </cell>
          <cell r="B355" t="str">
            <v>pve25-1</v>
          </cell>
          <cell r="C355" t="str">
            <v>常规阵容</v>
          </cell>
          <cell r="D355">
            <v>307506</v>
          </cell>
          <cell r="E355">
            <v>307501</v>
          </cell>
          <cell r="F355">
            <v>307506</v>
          </cell>
          <cell r="G355">
            <v>307501</v>
          </cell>
          <cell r="R355" t="str">
            <v>1:307506</v>
          </cell>
          <cell r="S355" t="str">
            <v>2:307501</v>
          </cell>
          <cell r="T355" t="str">
            <v>3:307506</v>
          </cell>
          <cell r="U355" t="str">
            <v>4:307501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>{1:307506,2:307501,3:307506,4:307501}</v>
          </cell>
          <cell r="AE355" t="str">
            <v/>
          </cell>
          <cell r="AF355" t="str">
            <v/>
          </cell>
        </row>
        <row r="356">
          <cell r="A356">
            <v>307512</v>
          </cell>
          <cell r="B356" t="str">
            <v>pve25-1</v>
          </cell>
          <cell r="C356" t="str">
            <v>常规阵容</v>
          </cell>
          <cell r="D356">
            <v>307502</v>
          </cell>
          <cell r="E356">
            <v>307502</v>
          </cell>
          <cell r="F356">
            <v>307511</v>
          </cell>
          <cell r="G356">
            <v>307507</v>
          </cell>
          <cell r="R356" t="str">
            <v>1:307502</v>
          </cell>
          <cell r="S356" t="str">
            <v>2:307502</v>
          </cell>
          <cell r="T356" t="str">
            <v>3:307511</v>
          </cell>
          <cell r="U356" t="str">
            <v>4:307507</v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>{1:307502,2:307502,3:307511,4:307507}</v>
          </cell>
          <cell r="AE356" t="str">
            <v/>
          </cell>
          <cell r="AF356" t="str">
            <v/>
          </cell>
        </row>
        <row r="357">
          <cell r="A357">
            <v>307513</v>
          </cell>
          <cell r="B357" t="str">
            <v>pve25-1</v>
          </cell>
          <cell r="C357" t="str">
            <v>常规阵容</v>
          </cell>
          <cell r="D357">
            <v>307503</v>
          </cell>
          <cell r="E357">
            <v>307508</v>
          </cell>
          <cell r="F357">
            <v>307512</v>
          </cell>
          <cell r="G357">
            <v>307503</v>
          </cell>
          <cell r="R357" t="str">
            <v>1:307503</v>
          </cell>
          <cell r="S357" t="str">
            <v>2:307508</v>
          </cell>
          <cell r="T357" t="str">
            <v>3:307512</v>
          </cell>
          <cell r="U357" t="str">
            <v>4:307503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 t="str">
            <v>{1:307503,2:307508,3:307512,4:307503}</v>
          </cell>
          <cell r="AE357" t="str">
            <v/>
          </cell>
          <cell r="AF357" t="str">
            <v/>
          </cell>
        </row>
        <row r="358">
          <cell r="A358">
            <v>307514</v>
          </cell>
          <cell r="B358" t="str">
            <v>pve25-1</v>
          </cell>
          <cell r="C358" t="str">
            <v>常规阵容</v>
          </cell>
          <cell r="D358">
            <v>307504</v>
          </cell>
          <cell r="E358">
            <v>307509</v>
          </cell>
          <cell r="F358">
            <v>307513</v>
          </cell>
          <cell r="G358">
            <v>307504</v>
          </cell>
          <cell r="R358" t="str">
            <v>1:307504</v>
          </cell>
          <cell r="S358" t="str">
            <v>2:307509</v>
          </cell>
          <cell r="T358" t="str">
            <v>3:307513</v>
          </cell>
          <cell r="U358" t="str">
            <v>4:307504</v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>{1:307504,2:307509,3:307513,4:307504}</v>
          </cell>
          <cell r="AE358" t="str">
            <v/>
          </cell>
          <cell r="AF358" t="str">
            <v/>
          </cell>
        </row>
        <row r="359">
          <cell r="A359">
            <v>307515</v>
          </cell>
          <cell r="B359" t="str">
            <v>pve25-1</v>
          </cell>
          <cell r="C359" t="str">
            <v>常规阵容</v>
          </cell>
          <cell r="D359">
            <v>307505</v>
          </cell>
          <cell r="E359">
            <v>307510</v>
          </cell>
          <cell r="F359">
            <v>307514</v>
          </cell>
          <cell r="G359">
            <v>307505</v>
          </cell>
          <cell r="R359" t="str">
            <v>1:307505</v>
          </cell>
          <cell r="S359" t="str">
            <v>2:307510</v>
          </cell>
          <cell r="T359" t="str">
            <v>3:307514</v>
          </cell>
          <cell r="U359" t="str">
            <v>4:307505</v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>{1:307505,2:307510,3:307514,4:307505}</v>
          </cell>
          <cell r="AE359" t="str">
            <v/>
          </cell>
          <cell r="AF359" t="str">
            <v/>
          </cell>
        </row>
        <row r="360">
          <cell r="A360">
            <v>307521</v>
          </cell>
          <cell r="B360" t="str">
            <v>pve25-2</v>
          </cell>
          <cell r="C360" t="str">
            <v>常规阵容</v>
          </cell>
          <cell r="D360">
            <v>307529</v>
          </cell>
          <cell r="E360">
            <v>307520</v>
          </cell>
          <cell r="F360">
            <v>307515</v>
          </cell>
          <cell r="G360">
            <v>307529</v>
          </cell>
          <cell r="R360" t="str">
            <v>1:307529</v>
          </cell>
          <cell r="S360" t="str">
            <v>2:307520</v>
          </cell>
          <cell r="T360" t="str">
            <v>3:307515</v>
          </cell>
          <cell r="U360" t="str">
            <v>4:307529</v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 t="str">
            <v>{1:307529,2:307520,3:307515,4:307529}</v>
          </cell>
          <cell r="AE360" t="str">
            <v/>
          </cell>
          <cell r="AF360" t="str">
            <v/>
          </cell>
        </row>
        <row r="361">
          <cell r="A361">
            <v>307522</v>
          </cell>
          <cell r="B361" t="str">
            <v>pve25-2</v>
          </cell>
          <cell r="C361" t="str">
            <v>常规阵容</v>
          </cell>
          <cell r="D361">
            <v>307530</v>
          </cell>
          <cell r="E361">
            <v>307521</v>
          </cell>
          <cell r="F361">
            <v>307516</v>
          </cell>
          <cell r="G361">
            <v>307525</v>
          </cell>
          <cell r="R361" t="str">
            <v>1:307530</v>
          </cell>
          <cell r="S361" t="str">
            <v>2:307521</v>
          </cell>
          <cell r="T361" t="str">
            <v>3:307516</v>
          </cell>
          <cell r="U361" t="str">
            <v>4:307525</v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>{1:307530,2:307521,3:307516,4:307525}</v>
          </cell>
          <cell r="AE361" t="str">
            <v/>
          </cell>
          <cell r="AF361" t="str">
            <v/>
          </cell>
        </row>
        <row r="362">
          <cell r="A362">
            <v>307523</v>
          </cell>
          <cell r="B362" t="str">
            <v>pve25-2</v>
          </cell>
          <cell r="C362" t="str">
            <v>常规阵容</v>
          </cell>
          <cell r="D362">
            <v>307522</v>
          </cell>
          <cell r="E362">
            <v>307531</v>
          </cell>
          <cell r="F362">
            <v>307517</v>
          </cell>
          <cell r="G362">
            <v>307526</v>
          </cell>
          <cell r="R362" t="str">
            <v>1:307522</v>
          </cell>
          <cell r="S362" t="str">
            <v>2:307531</v>
          </cell>
          <cell r="T362" t="str">
            <v>3:307517</v>
          </cell>
          <cell r="U362" t="str">
            <v>4:307526</v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>{1:307522,2:307531,3:307517,4:307526}</v>
          </cell>
          <cell r="AE362" t="str">
            <v/>
          </cell>
          <cell r="AF362" t="str">
            <v/>
          </cell>
        </row>
        <row r="363">
          <cell r="A363">
            <v>307524</v>
          </cell>
          <cell r="B363" t="str">
            <v>pve25-2</v>
          </cell>
          <cell r="C363" t="str">
            <v>常规阵容</v>
          </cell>
          <cell r="D363">
            <v>307523</v>
          </cell>
          <cell r="E363">
            <v>307532</v>
          </cell>
          <cell r="F363">
            <v>307518</v>
          </cell>
          <cell r="G363">
            <v>307527</v>
          </cell>
          <cell r="R363" t="str">
            <v>1:307523</v>
          </cell>
          <cell r="S363" t="str">
            <v>2:307532</v>
          </cell>
          <cell r="T363" t="str">
            <v>3:307518</v>
          </cell>
          <cell r="U363" t="str">
            <v>4:307527</v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>{1:307523,2:307532,3:307518,4:307527}</v>
          </cell>
          <cell r="AE363" t="str">
            <v/>
          </cell>
          <cell r="AF363" t="str">
            <v/>
          </cell>
        </row>
        <row r="364">
          <cell r="A364">
            <v>307525</v>
          </cell>
          <cell r="B364" t="str">
            <v>pve25-2</v>
          </cell>
          <cell r="C364" t="str">
            <v>常规阵容</v>
          </cell>
          <cell r="D364">
            <v>307524</v>
          </cell>
          <cell r="E364">
            <v>307533</v>
          </cell>
          <cell r="F364">
            <v>307519</v>
          </cell>
          <cell r="G364">
            <v>307528</v>
          </cell>
          <cell r="R364" t="str">
            <v>1:307524</v>
          </cell>
          <cell r="S364" t="str">
            <v>2:307533</v>
          </cell>
          <cell r="T364" t="str">
            <v>3:307519</v>
          </cell>
          <cell r="U364" t="str">
            <v>4:307528</v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>{1:307524,2:307533,3:307519,4:307528}</v>
          </cell>
          <cell r="AE364" t="str">
            <v/>
          </cell>
          <cell r="AF364" t="str">
            <v/>
          </cell>
        </row>
        <row r="365">
          <cell r="A365">
            <v>307531</v>
          </cell>
          <cell r="B365" t="str">
            <v>pve25-3</v>
          </cell>
          <cell r="C365" t="str">
            <v>常规阵容</v>
          </cell>
          <cell r="D365">
            <v>307543</v>
          </cell>
          <cell r="E365">
            <v>307543</v>
          </cell>
          <cell r="F365">
            <v>307534</v>
          </cell>
          <cell r="G365">
            <v>307543</v>
          </cell>
          <cell r="R365" t="str">
            <v>1:307543</v>
          </cell>
          <cell r="S365" t="str">
            <v>2:307543</v>
          </cell>
          <cell r="T365" t="str">
            <v>3:307534</v>
          </cell>
          <cell r="U365" t="str">
            <v>4:307543</v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>{1:307543,2:307543,3:307534,4:307543}</v>
          </cell>
          <cell r="AE365" t="str">
            <v/>
          </cell>
          <cell r="AF365" t="str">
            <v/>
          </cell>
        </row>
        <row r="366">
          <cell r="A366">
            <v>307532</v>
          </cell>
          <cell r="B366" t="str">
            <v>pve25-3</v>
          </cell>
          <cell r="C366" t="str">
            <v>常规阵容</v>
          </cell>
          <cell r="D366">
            <v>307544</v>
          </cell>
          <cell r="E366">
            <v>307539</v>
          </cell>
          <cell r="F366">
            <v>307535</v>
          </cell>
          <cell r="G366">
            <v>307544</v>
          </cell>
          <cell r="R366" t="str">
            <v>1:307544</v>
          </cell>
          <cell r="S366" t="str">
            <v>2:307539</v>
          </cell>
          <cell r="T366" t="str">
            <v>3:307535</v>
          </cell>
          <cell r="U366" t="str">
            <v>4:307544</v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 t="str">
            <v>{1:307544,2:307539,3:307535,4:307544}</v>
          </cell>
          <cell r="AE366" t="str">
            <v/>
          </cell>
          <cell r="AF366" t="str">
            <v/>
          </cell>
        </row>
        <row r="367">
          <cell r="A367">
            <v>307533</v>
          </cell>
          <cell r="B367" t="str">
            <v>pve25-3</v>
          </cell>
          <cell r="C367" t="str">
            <v>常规阵容</v>
          </cell>
          <cell r="D367">
            <v>307545</v>
          </cell>
          <cell r="E367">
            <v>307540</v>
          </cell>
          <cell r="F367">
            <v>307545</v>
          </cell>
          <cell r="G367">
            <v>307536</v>
          </cell>
          <cell r="R367" t="str">
            <v>1:307545</v>
          </cell>
          <cell r="S367" t="str">
            <v>2:307540</v>
          </cell>
          <cell r="T367" t="str">
            <v>3:307545</v>
          </cell>
          <cell r="U367" t="str">
            <v>4:307536</v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>{1:307545,2:307540,3:307545,4:307536}</v>
          </cell>
          <cell r="AE367" t="str">
            <v/>
          </cell>
          <cell r="AF367" t="str">
            <v/>
          </cell>
        </row>
        <row r="368">
          <cell r="A368">
            <v>307534</v>
          </cell>
          <cell r="B368" t="str">
            <v>pve25-3</v>
          </cell>
          <cell r="C368" t="str">
            <v>常规阵容</v>
          </cell>
          <cell r="D368">
            <v>307546</v>
          </cell>
          <cell r="E368">
            <v>307541</v>
          </cell>
          <cell r="F368">
            <v>307546</v>
          </cell>
          <cell r="G368">
            <v>307537</v>
          </cell>
          <cell r="R368" t="str">
            <v>1:307546</v>
          </cell>
          <cell r="S368" t="str">
            <v>2:307541</v>
          </cell>
          <cell r="T368" t="str">
            <v>3:307546</v>
          </cell>
          <cell r="U368" t="str">
            <v>4:307537</v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>{1:307546,2:307541,3:307546,4:307537}</v>
          </cell>
          <cell r="AE368" t="str">
            <v/>
          </cell>
          <cell r="AF368" t="str">
            <v/>
          </cell>
        </row>
        <row r="369">
          <cell r="A369">
            <v>307535</v>
          </cell>
          <cell r="B369" t="str">
            <v>pve25-3</v>
          </cell>
          <cell r="C369" t="str">
            <v>常规阵容</v>
          </cell>
          <cell r="D369">
            <v>307547</v>
          </cell>
          <cell r="E369">
            <v>307542</v>
          </cell>
          <cell r="F369">
            <v>307547</v>
          </cell>
          <cell r="G369">
            <v>307538</v>
          </cell>
          <cell r="R369" t="str">
            <v>1:307547</v>
          </cell>
          <cell r="S369" t="str">
            <v>2:307542</v>
          </cell>
          <cell r="T369" t="str">
            <v>3:307547</v>
          </cell>
          <cell r="U369" t="str">
            <v>4:307538</v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>{1:307547,2:307542,3:307547,4:307538}</v>
          </cell>
          <cell r="AE369" t="str">
            <v/>
          </cell>
          <cell r="AF369" t="str">
            <v/>
          </cell>
        </row>
        <row r="370">
          <cell r="A370">
            <v>307541</v>
          </cell>
          <cell r="B370" t="str">
            <v>pve25-4</v>
          </cell>
          <cell r="C370" t="str">
            <v>常规阵容</v>
          </cell>
          <cell r="D370">
            <v>307548</v>
          </cell>
          <cell r="E370">
            <v>307553</v>
          </cell>
          <cell r="F370">
            <v>307553</v>
          </cell>
          <cell r="G370">
            <v>307548</v>
          </cell>
          <cell r="R370" t="str">
            <v>1:307548</v>
          </cell>
          <cell r="S370" t="str">
            <v>2:307553</v>
          </cell>
          <cell r="T370" t="str">
            <v>3:307553</v>
          </cell>
          <cell r="U370" t="str">
            <v>4:307548</v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>{1:307548,2:307553,3:307553,4:307548}</v>
          </cell>
          <cell r="AE370" t="str">
            <v/>
          </cell>
          <cell r="AF370" t="str">
            <v/>
          </cell>
        </row>
        <row r="371">
          <cell r="A371">
            <v>307542</v>
          </cell>
          <cell r="B371" t="str">
            <v>pve25-4</v>
          </cell>
          <cell r="C371" t="str">
            <v>常规阵容</v>
          </cell>
          <cell r="D371">
            <v>307549</v>
          </cell>
          <cell r="E371">
            <v>307554</v>
          </cell>
          <cell r="F371">
            <v>307558</v>
          </cell>
          <cell r="G371">
            <v>307549</v>
          </cell>
          <cell r="R371" t="str">
            <v>1:307549</v>
          </cell>
          <cell r="S371" t="str">
            <v>2:307554</v>
          </cell>
          <cell r="T371" t="str">
            <v>3:307558</v>
          </cell>
          <cell r="U371" t="str">
            <v>4:307549</v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>{1:307549,2:307554,3:307558,4:307549}</v>
          </cell>
          <cell r="AE371" t="str">
            <v/>
          </cell>
          <cell r="AF371" t="str">
            <v/>
          </cell>
        </row>
        <row r="372">
          <cell r="A372">
            <v>307543</v>
          </cell>
          <cell r="B372" t="str">
            <v>pve25-4</v>
          </cell>
          <cell r="C372" t="str">
            <v>常规阵容</v>
          </cell>
          <cell r="D372">
            <v>307550</v>
          </cell>
          <cell r="E372">
            <v>307555</v>
          </cell>
          <cell r="F372">
            <v>307559</v>
          </cell>
          <cell r="G372">
            <v>307555</v>
          </cell>
          <cell r="R372" t="str">
            <v>1:307550</v>
          </cell>
          <cell r="S372" t="str">
            <v>2:307555</v>
          </cell>
          <cell r="T372" t="str">
            <v>3:307559</v>
          </cell>
          <cell r="U372" t="str">
            <v>4:307555</v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>{1:307550,2:307555,3:307559,4:307555}</v>
          </cell>
          <cell r="AE372" t="str">
            <v/>
          </cell>
          <cell r="AF372" t="str">
            <v/>
          </cell>
        </row>
        <row r="373">
          <cell r="A373">
            <v>307544</v>
          </cell>
          <cell r="B373" t="str">
            <v>pve25-4</v>
          </cell>
          <cell r="C373" t="str">
            <v>常规阵容</v>
          </cell>
          <cell r="D373">
            <v>307551</v>
          </cell>
          <cell r="E373">
            <v>307556</v>
          </cell>
          <cell r="F373">
            <v>307560</v>
          </cell>
          <cell r="G373">
            <v>307556</v>
          </cell>
          <cell r="R373" t="str">
            <v>1:307551</v>
          </cell>
          <cell r="S373" t="str">
            <v>2:307556</v>
          </cell>
          <cell r="T373" t="str">
            <v>3:307560</v>
          </cell>
          <cell r="U373" t="str">
            <v>4:307556</v>
          </cell>
          <cell r="V373" t="str">
            <v/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>{1:307551,2:307556,3:307560,4:307556}</v>
          </cell>
          <cell r="AE373" t="str">
            <v/>
          </cell>
          <cell r="AF373" t="str">
            <v/>
          </cell>
        </row>
        <row r="374">
          <cell r="A374">
            <v>307545</v>
          </cell>
          <cell r="B374" t="str">
            <v>pve25-4</v>
          </cell>
          <cell r="C374" t="str">
            <v>常规阵容</v>
          </cell>
          <cell r="D374">
            <v>307552</v>
          </cell>
          <cell r="E374">
            <v>307557</v>
          </cell>
          <cell r="F374">
            <v>307561</v>
          </cell>
          <cell r="G374">
            <v>307557</v>
          </cell>
          <cell r="R374" t="str">
            <v>1:307552</v>
          </cell>
          <cell r="S374" t="str">
            <v>2:307557</v>
          </cell>
          <cell r="T374" t="str">
            <v>3:307561</v>
          </cell>
          <cell r="U374" t="str">
            <v>4:307557</v>
          </cell>
          <cell r="V374" t="str">
            <v/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 t="str">
            <v>{1:307552,2:307557,3:307561,4:307557}</v>
          </cell>
          <cell r="AE374" t="str">
            <v/>
          </cell>
          <cell r="AF374" t="str">
            <v/>
          </cell>
        </row>
        <row r="375">
          <cell r="A375">
            <v>307551</v>
          </cell>
          <cell r="B375" t="str">
            <v>pve25-5</v>
          </cell>
          <cell r="C375" t="str">
            <v>常规阵容</v>
          </cell>
          <cell r="D375">
            <v>307568</v>
          </cell>
          <cell r="E375">
            <v>307565</v>
          </cell>
          <cell r="F375">
            <v>307562</v>
          </cell>
          <cell r="G375">
            <v>307568</v>
          </cell>
          <cell r="R375" t="str">
            <v>1:307568</v>
          </cell>
          <cell r="S375" t="str">
            <v>2:307565</v>
          </cell>
          <cell r="T375" t="str">
            <v>3:307562</v>
          </cell>
          <cell r="U375" t="str">
            <v>4:307568</v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>{1:307568,2:307565,3:307562,4:307568}</v>
          </cell>
          <cell r="AE375" t="str">
            <v/>
          </cell>
          <cell r="AF375" t="str">
            <v/>
          </cell>
        </row>
        <row r="376">
          <cell r="A376">
            <v>307552</v>
          </cell>
          <cell r="B376" t="str">
            <v>pve25-5</v>
          </cell>
          <cell r="C376" t="str">
            <v>常规阵容</v>
          </cell>
          <cell r="D376">
            <v>307563</v>
          </cell>
          <cell r="E376">
            <v>307566</v>
          </cell>
          <cell r="F376">
            <v>307569</v>
          </cell>
          <cell r="G376">
            <v>307563</v>
          </cell>
          <cell r="R376" t="str">
            <v>1:307563</v>
          </cell>
          <cell r="S376" t="str">
            <v>2:307566</v>
          </cell>
          <cell r="T376" t="str">
            <v>3:307569</v>
          </cell>
          <cell r="U376" t="str">
            <v>4:307563</v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>{1:307563,2:307566,3:307569,4:307563}</v>
          </cell>
          <cell r="AE376" t="str">
            <v/>
          </cell>
          <cell r="AF376" t="str">
            <v/>
          </cell>
        </row>
        <row r="377">
          <cell r="A377">
            <v>307553</v>
          </cell>
          <cell r="B377" t="str">
            <v>pve25-5</v>
          </cell>
          <cell r="C377" t="str">
            <v>常规阵容</v>
          </cell>
          <cell r="D377">
            <v>307564</v>
          </cell>
          <cell r="E377">
            <v>307567</v>
          </cell>
          <cell r="F377">
            <v>307570</v>
          </cell>
          <cell r="G377">
            <v>307564</v>
          </cell>
          <cell r="R377" t="str">
            <v>1:307564</v>
          </cell>
          <cell r="S377" t="str">
            <v>2:307567</v>
          </cell>
          <cell r="T377" t="str">
            <v>3:307570</v>
          </cell>
          <cell r="U377" t="str">
            <v>4:307564</v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>{1:307564,2:307567,3:307570,4:307564}</v>
          </cell>
          <cell r="AE377" t="str">
            <v/>
          </cell>
          <cell r="AF377" t="str">
            <v/>
          </cell>
        </row>
        <row r="378">
          <cell r="A378">
            <v>307561</v>
          </cell>
          <cell r="B378" t="str">
            <v>pve25-6</v>
          </cell>
          <cell r="C378" t="str">
            <v>常规阵容</v>
          </cell>
          <cell r="D378">
            <v>307574</v>
          </cell>
          <cell r="E378">
            <v>307571</v>
          </cell>
          <cell r="F378">
            <v>307580</v>
          </cell>
          <cell r="G378">
            <v>307577</v>
          </cell>
          <cell r="R378" t="str">
            <v>1:307574</v>
          </cell>
          <cell r="S378" t="str">
            <v>2:307571</v>
          </cell>
          <cell r="T378" t="str">
            <v>3:307580</v>
          </cell>
          <cell r="U378" t="str">
            <v>4:307577</v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>{1:307574,2:307571,3:307580,4:307577}</v>
          </cell>
          <cell r="AE378" t="str">
            <v/>
          </cell>
          <cell r="AF378" t="str">
            <v/>
          </cell>
        </row>
        <row r="379">
          <cell r="A379">
            <v>307562</v>
          </cell>
          <cell r="B379" t="str">
            <v>pve25-6</v>
          </cell>
          <cell r="C379" t="str">
            <v>常规阵容</v>
          </cell>
          <cell r="D379">
            <v>307575</v>
          </cell>
          <cell r="E379">
            <v>307572</v>
          </cell>
          <cell r="F379">
            <v>307581</v>
          </cell>
          <cell r="G379">
            <v>307578</v>
          </cell>
          <cell r="R379" t="str">
            <v>1:307575</v>
          </cell>
          <cell r="S379" t="str">
            <v>2:307572</v>
          </cell>
          <cell r="T379" t="str">
            <v>3:307581</v>
          </cell>
          <cell r="U379" t="str">
            <v>4:307578</v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 t="str">
            <v>{1:307575,2:307572,3:307581,4:307578}</v>
          </cell>
          <cell r="AE379" t="str">
            <v/>
          </cell>
          <cell r="AF379" t="str">
            <v/>
          </cell>
        </row>
        <row r="380">
          <cell r="A380">
            <v>307563</v>
          </cell>
          <cell r="B380" t="str">
            <v>pve25-6</v>
          </cell>
          <cell r="C380" t="str">
            <v>常规阵容</v>
          </cell>
          <cell r="D380">
            <v>307576</v>
          </cell>
          <cell r="E380">
            <v>307573</v>
          </cell>
          <cell r="F380">
            <v>307582</v>
          </cell>
          <cell r="G380">
            <v>307579</v>
          </cell>
          <cell r="R380" t="str">
            <v>1:307576</v>
          </cell>
          <cell r="S380" t="str">
            <v>2:307573</v>
          </cell>
          <cell r="T380" t="str">
            <v>3:307582</v>
          </cell>
          <cell r="U380" t="str">
            <v>4:307579</v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>{1:307576,2:307573,3:307582,4:307579}</v>
          </cell>
          <cell r="AE380" t="str">
            <v/>
          </cell>
          <cell r="AF380" t="str">
            <v/>
          </cell>
        </row>
        <row r="381">
          <cell r="A381">
            <v>307211</v>
          </cell>
          <cell r="B381" t="str">
            <v>pve22-1</v>
          </cell>
          <cell r="C381" t="str">
            <v>常规阵容</v>
          </cell>
          <cell r="D381">
            <v>307211</v>
          </cell>
          <cell r="E381">
            <v>307201</v>
          </cell>
          <cell r="F381">
            <v>307206</v>
          </cell>
          <cell r="G381">
            <v>307206</v>
          </cell>
          <cell r="R381" t="str">
            <v>1:307211</v>
          </cell>
          <cell r="S381" t="str">
            <v>2:307201</v>
          </cell>
          <cell r="T381" t="str">
            <v>3:307206</v>
          </cell>
          <cell r="U381" t="str">
            <v>4:307206</v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 t="str">
            <v>{1:307211,2:307201,3:307206,4:307206}</v>
          </cell>
          <cell r="AE381" t="str">
            <v/>
          </cell>
          <cell r="AF381" t="str">
            <v/>
          </cell>
        </row>
        <row r="382">
          <cell r="A382">
            <v>307212</v>
          </cell>
          <cell r="B382" t="str">
            <v>pve22-1</v>
          </cell>
          <cell r="C382" t="str">
            <v>常规阵容</v>
          </cell>
          <cell r="D382">
            <v>307212</v>
          </cell>
          <cell r="E382">
            <v>307202</v>
          </cell>
          <cell r="F382">
            <v>307207</v>
          </cell>
          <cell r="G382">
            <v>307207</v>
          </cell>
          <cell r="R382" t="str">
            <v>1:307212</v>
          </cell>
          <cell r="S382" t="str">
            <v>2:307202</v>
          </cell>
          <cell r="T382" t="str">
            <v>3:307207</v>
          </cell>
          <cell r="U382" t="str">
            <v>4:307207</v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>{1:307212,2:307202,3:307207,4:307207}</v>
          </cell>
          <cell r="AE382" t="str">
            <v/>
          </cell>
          <cell r="AF382" t="str">
            <v/>
          </cell>
        </row>
        <row r="383">
          <cell r="A383">
            <v>307213</v>
          </cell>
          <cell r="B383" t="str">
            <v>pve22-1</v>
          </cell>
          <cell r="C383" t="str">
            <v>常规阵容</v>
          </cell>
          <cell r="D383">
            <v>307203</v>
          </cell>
          <cell r="E383">
            <v>307213</v>
          </cell>
          <cell r="F383">
            <v>307208</v>
          </cell>
          <cell r="G383">
            <v>307203</v>
          </cell>
          <cell r="R383" t="str">
            <v>1:307203</v>
          </cell>
          <cell r="S383" t="str">
            <v>2:307213</v>
          </cell>
          <cell r="T383" t="str">
            <v>3:307208</v>
          </cell>
          <cell r="U383" t="str">
            <v>4:307203</v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>{1:307203,2:307213,3:307208,4:307203}</v>
          </cell>
          <cell r="AE383" t="str">
            <v/>
          </cell>
          <cell r="AF383" t="str">
            <v/>
          </cell>
        </row>
        <row r="384">
          <cell r="A384">
            <v>307214</v>
          </cell>
          <cell r="B384" t="str">
            <v>pve22-1</v>
          </cell>
          <cell r="C384" t="str">
            <v>常规阵容</v>
          </cell>
          <cell r="D384">
            <v>307204</v>
          </cell>
          <cell r="E384">
            <v>307214</v>
          </cell>
          <cell r="F384">
            <v>307209</v>
          </cell>
          <cell r="G384">
            <v>307204</v>
          </cell>
          <cell r="R384" t="str">
            <v>1:307204</v>
          </cell>
          <cell r="S384" t="str">
            <v>2:307214</v>
          </cell>
          <cell r="T384" t="str">
            <v>3:307209</v>
          </cell>
          <cell r="U384" t="str">
            <v>4:307204</v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>{1:307204,2:307214,3:307209,4:307204}</v>
          </cell>
          <cell r="AE384" t="str">
            <v/>
          </cell>
          <cell r="AF384" t="str">
            <v/>
          </cell>
        </row>
        <row r="385">
          <cell r="A385">
            <v>307215</v>
          </cell>
          <cell r="B385" t="str">
            <v>pve22-1</v>
          </cell>
          <cell r="C385" t="str">
            <v>常规阵容</v>
          </cell>
          <cell r="D385">
            <v>307205</v>
          </cell>
          <cell r="E385">
            <v>307215</v>
          </cell>
          <cell r="F385">
            <v>307210</v>
          </cell>
          <cell r="G385">
            <v>307205</v>
          </cell>
          <cell r="R385" t="str">
            <v>1:307205</v>
          </cell>
          <cell r="S385" t="str">
            <v>2:307215</v>
          </cell>
          <cell r="T385" t="str">
            <v>3:307210</v>
          </cell>
          <cell r="U385" t="str">
            <v>4:307205</v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>{1:307205,2:307215,3:307210,4:307205}</v>
          </cell>
          <cell r="AE385" t="str">
            <v/>
          </cell>
          <cell r="AF385" t="str">
            <v/>
          </cell>
        </row>
        <row r="386">
          <cell r="A386">
            <v>307221</v>
          </cell>
          <cell r="B386" t="str">
            <v>pve22-2</v>
          </cell>
          <cell r="C386" t="str">
            <v>常规阵容</v>
          </cell>
          <cell r="D386">
            <v>307216</v>
          </cell>
          <cell r="E386">
            <v>307226</v>
          </cell>
          <cell r="F386">
            <v>307221</v>
          </cell>
          <cell r="G386">
            <v>307216</v>
          </cell>
          <cell r="R386" t="str">
            <v>1:307216</v>
          </cell>
          <cell r="S386" t="str">
            <v>2:307226</v>
          </cell>
          <cell r="T386" t="str">
            <v>3:307221</v>
          </cell>
          <cell r="U386" t="str">
            <v>4:307216</v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>{1:307216,2:307226,3:307221,4:307216}</v>
          </cell>
          <cell r="AE386" t="str">
            <v/>
          </cell>
          <cell r="AF386" t="str">
            <v/>
          </cell>
        </row>
        <row r="387">
          <cell r="A387">
            <v>307222</v>
          </cell>
          <cell r="B387" t="str">
            <v>pve22-2</v>
          </cell>
          <cell r="C387" t="str">
            <v>常规阵容</v>
          </cell>
          <cell r="D387">
            <v>307217</v>
          </cell>
          <cell r="E387">
            <v>307227</v>
          </cell>
          <cell r="F387">
            <v>307222</v>
          </cell>
          <cell r="G387">
            <v>307217</v>
          </cell>
          <cell r="R387" t="str">
            <v>1:307217</v>
          </cell>
          <cell r="S387" t="str">
            <v>2:307227</v>
          </cell>
          <cell r="T387" t="str">
            <v>3:307222</v>
          </cell>
          <cell r="U387" t="str">
            <v>4:307217</v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 t="str">
            <v>{1:307217,2:307227,3:307222,4:307217}</v>
          </cell>
          <cell r="AE387" t="str">
            <v/>
          </cell>
          <cell r="AF387" t="str">
            <v/>
          </cell>
        </row>
        <row r="388">
          <cell r="A388">
            <v>307223</v>
          </cell>
          <cell r="B388" t="str">
            <v>pve22-2</v>
          </cell>
          <cell r="C388" t="str">
            <v>常规阵容</v>
          </cell>
          <cell r="D388">
            <v>307218</v>
          </cell>
          <cell r="E388">
            <v>307228</v>
          </cell>
          <cell r="F388">
            <v>307223</v>
          </cell>
          <cell r="G388">
            <v>307218</v>
          </cell>
          <cell r="R388" t="str">
            <v>1:307218</v>
          </cell>
          <cell r="S388" t="str">
            <v>2:307228</v>
          </cell>
          <cell r="T388" t="str">
            <v>3:307223</v>
          </cell>
          <cell r="U388" t="str">
            <v>4:307218</v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>{1:307218,2:307228,3:307223,4:307218}</v>
          </cell>
          <cell r="AE388" t="str">
            <v/>
          </cell>
          <cell r="AF388" t="str">
            <v/>
          </cell>
        </row>
        <row r="389">
          <cell r="A389">
            <v>307224</v>
          </cell>
          <cell r="B389" t="str">
            <v>pve22-2</v>
          </cell>
          <cell r="C389" t="str">
            <v>常规阵容</v>
          </cell>
          <cell r="D389">
            <v>307219</v>
          </cell>
          <cell r="E389">
            <v>307229</v>
          </cell>
          <cell r="F389">
            <v>307224</v>
          </cell>
          <cell r="G389">
            <v>307219</v>
          </cell>
          <cell r="R389" t="str">
            <v>1:307219</v>
          </cell>
          <cell r="S389" t="str">
            <v>2:307229</v>
          </cell>
          <cell r="T389" t="str">
            <v>3:307224</v>
          </cell>
          <cell r="U389" t="str">
            <v>4:307219</v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>{1:307219,2:307229,3:307224,4:307219}</v>
          </cell>
          <cell r="AE389" t="str">
            <v/>
          </cell>
          <cell r="AF389" t="str">
            <v/>
          </cell>
        </row>
        <row r="390">
          <cell r="A390">
            <v>307225</v>
          </cell>
          <cell r="B390" t="str">
            <v>pve22-2</v>
          </cell>
          <cell r="C390" t="str">
            <v>常规阵容</v>
          </cell>
          <cell r="D390">
            <v>307220</v>
          </cell>
          <cell r="E390">
            <v>307230</v>
          </cell>
          <cell r="F390">
            <v>307225</v>
          </cell>
          <cell r="G390">
            <v>307220</v>
          </cell>
          <cell r="R390" t="str">
            <v>1:307220</v>
          </cell>
          <cell r="S390" t="str">
            <v>2:307230</v>
          </cell>
          <cell r="T390" t="str">
            <v>3:307225</v>
          </cell>
          <cell r="U390" t="str">
            <v>4:307220</v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>{1:307220,2:307230,3:307225,4:307220}</v>
          </cell>
          <cell r="AE390" t="str">
            <v/>
          </cell>
          <cell r="AF390" t="str">
            <v/>
          </cell>
        </row>
        <row r="391">
          <cell r="A391">
            <v>307231</v>
          </cell>
          <cell r="B391" t="str">
            <v>pve22-3</v>
          </cell>
          <cell r="C391" t="str">
            <v>常规阵容</v>
          </cell>
          <cell r="D391">
            <v>307231</v>
          </cell>
          <cell r="E391">
            <v>307241</v>
          </cell>
          <cell r="F391">
            <v>307241</v>
          </cell>
          <cell r="G391">
            <v>307236</v>
          </cell>
          <cell r="R391" t="str">
            <v>1:307231</v>
          </cell>
          <cell r="S391" t="str">
            <v>2:307241</v>
          </cell>
          <cell r="T391" t="str">
            <v>3:307241</v>
          </cell>
          <cell r="U391" t="str">
            <v>4:307236</v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>{1:307231,2:307241,3:307241,4:307236}</v>
          </cell>
          <cell r="AE391" t="str">
            <v/>
          </cell>
          <cell r="AF391" t="str">
            <v/>
          </cell>
        </row>
        <row r="392">
          <cell r="A392">
            <v>307232</v>
          </cell>
          <cell r="B392" t="str">
            <v>pve22-3</v>
          </cell>
          <cell r="C392" t="str">
            <v>常规阵容</v>
          </cell>
          <cell r="D392">
            <v>307232</v>
          </cell>
          <cell r="E392">
            <v>307242</v>
          </cell>
          <cell r="F392">
            <v>307242</v>
          </cell>
          <cell r="G392">
            <v>307237</v>
          </cell>
          <cell r="R392" t="str">
            <v>1:307232</v>
          </cell>
          <cell r="S392" t="str">
            <v>2:307242</v>
          </cell>
          <cell r="T392" t="str">
            <v>3:307242</v>
          </cell>
          <cell r="U392" t="str">
            <v>4:307237</v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 t="str">
            <v>{1:307232,2:307242,3:307242,4:307237}</v>
          </cell>
          <cell r="AE392" t="str">
            <v/>
          </cell>
          <cell r="AF392" t="str">
            <v/>
          </cell>
        </row>
        <row r="393">
          <cell r="A393">
            <v>307233</v>
          </cell>
          <cell r="B393" t="str">
            <v>pve22-3</v>
          </cell>
          <cell r="C393" t="str">
            <v>常规阵容</v>
          </cell>
          <cell r="D393">
            <v>307233</v>
          </cell>
          <cell r="E393">
            <v>307233</v>
          </cell>
          <cell r="F393">
            <v>307243</v>
          </cell>
          <cell r="G393">
            <v>307238</v>
          </cell>
          <cell r="R393" t="str">
            <v>1:307233</v>
          </cell>
          <cell r="S393" t="str">
            <v>2:307233</v>
          </cell>
          <cell r="T393" t="str">
            <v>3:307243</v>
          </cell>
          <cell r="U393" t="str">
            <v>4:307238</v>
          </cell>
          <cell r="V393" t="str">
            <v/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>{1:307233,2:307233,3:307243,4:307238}</v>
          </cell>
          <cell r="AE393" t="str">
            <v/>
          </cell>
          <cell r="AF393" t="str">
            <v/>
          </cell>
        </row>
        <row r="394">
          <cell r="A394">
            <v>307234</v>
          </cell>
          <cell r="B394" t="str">
            <v>pve22-3</v>
          </cell>
          <cell r="C394" t="str">
            <v>常规阵容</v>
          </cell>
          <cell r="D394">
            <v>307239</v>
          </cell>
          <cell r="E394">
            <v>307234</v>
          </cell>
          <cell r="F394">
            <v>307244</v>
          </cell>
          <cell r="G394">
            <v>307239</v>
          </cell>
          <cell r="R394" t="str">
            <v>1:307239</v>
          </cell>
          <cell r="S394" t="str">
            <v>2:307234</v>
          </cell>
          <cell r="T394" t="str">
            <v>3:307244</v>
          </cell>
          <cell r="U394" t="str">
            <v>4:307239</v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>{1:307239,2:307234,3:307244,4:307239}</v>
          </cell>
          <cell r="AE394" t="str">
            <v/>
          </cell>
          <cell r="AF394" t="str">
            <v/>
          </cell>
        </row>
        <row r="395">
          <cell r="A395">
            <v>307235</v>
          </cell>
          <cell r="B395" t="str">
            <v>pve22-3</v>
          </cell>
          <cell r="C395" t="str">
            <v>常规阵容</v>
          </cell>
          <cell r="D395">
            <v>307240</v>
          </cell>
          <cell r="E395">
            <v>307235</v>
          </cell>
          <cell r="F395">
            <v>307245</v>
          </cell>
          <cell r="G395">
            <v>307240</v>
          </cell>
          <cell r="R395" t="str">
            <v>1:307240</v>
          </cell>
          <cell r="S395" t="str">
            <v>2:307235</v>
          </cell>
          <cell r="T395" t="str">
            <v>3:307245</v>
          </cell>
          <cell r="U395" t="str">
            <v>4:307240</v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>{1:307240,2:307235,3:307245,4:307240}</v>
          </cell>
          <cell r="AE395" t="str">
            <v/>
          </cell>
          <cell r="AF395" t="str">
            <v/>
          </cell>
        </row>
        <row r="396">
          <cell r="A396">
            <v>307241</v>
          </cell>
          <cell r="B396" t="str">
            <v>pve22-4</v>
          </cell>
          <cell r="C396" t="str">
            <v>常规阵容</v>
          </cell>
          <cell r="D396">
            <v>307246</v>
          </cell>
          <cell r="E396">
            <v>307249</v>
          </cell>
          <cell r="F396">
            <v>307252</v>
          </cell>
          <cell r="G396">
            <v>307249</v>
          </cell>
          <cell r="R396" t="str">
            <v>1:307246</v>
          </cell>
          <cell r="S396" t="str">
            <v>2:307249</v>
          </cell>
          <cell r="T396" t="str">
            <v>3:307252</v>
          </cell>
          <cell r="U396" t="str">
            <v>4:307249</v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>{1:307246,2:307249,3:307252,4:307249}</v>
          </cell>
          <cell r="AE396" t="str">
            <v/>
          </cell>
          <cell r="AF396" t="str">
            <v/>
          </cell>
        </row>
        <row r="397">
          <cell r="A397">
            <v>307242</v>
          </cell>
          <cell r="B397" t="str">
            <v>pve22-4</v>
          </cell>
          <cell r="C397" t="str">
            <v>常规阵容</v>
          </cell>
          <cell r="D397">
            <v>307247</v>
          </cell>
          <cell r="E397">
            <v>307250</v>
          </cell>
          <cell r="F397">
            <v>307253</v>
          </cell>
          <cell r="G397">
            <v>307250</v>
          </cell>
          <cell r="R397" t="str">
            <v>1:307247</v>
          </cell>
          <cell r="S397" t="str">
            <v>2:307250</v>
          </cell>
          <cell r="T397" t="str">
            <v>3:307253</v>
          </cell>
          <cell r="U397" t="str">
            <v>4:307250</v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>{1:307247,2:307250,3:307253,4:307250}</v>
          </cell>
          <cell r="AE397" t="str">
            <v/>
          </cell>
          <cell r="AF397" t="str">
            <v/>
          </cell>
        </row>
        <row r="398">
          <cell r="A398">
            <v>307243</v>
          </cell>
          <cell r="B398" t="str">
            <v>pve22-4</v>
          </cell>
          <cell r="C398" t="str">
            <v>常规阵容</v>
          </cell>
          <cell r="D398">
            <v>307248</v>
          </cell>
          <cell r="E398">
            <v>307251</v>
          </cell>
          <cell r="F398">
            <v>307254</v>
          </cell>
          <cell r="G398">
            <v>307251</v>
          </cell>
          <cell r="R398" t="str">
            <v>1:307248</v>
          </cell>
          <cell r="S398" t="str">
            <v>2:307251</v>
          </cell>
          <cell r="T398" t="str">
            <v>3:307254</v>
          </cell>
          <cell r="U398" t="str">
            <v>4:307251</v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 t="str">
            <v>{1:307248,2:307251,3:307254,4:307251}</v>
          </cell>
          <cell r="AE398" t="str">
            <v/>
          </cell>
          <cell r="AF398" t="str">
            <v/>
          </cell>
        </row>
        <row r="399">
          <cell r="A399">
            <v>307251</v>
          </cell>
          <cell r="B399" t="str">
            <v>pve22-5</v>
          </cell>
          <cell r="C399" t="str">
            <v>常规阵容</v>
          </cell>
          <cell r="D399">
            <v>307255</v>
          </cell>
          <cell r="E399">
            <v>307258</v>
          </cell>
          <cell r="F399">
            <v>307261</v>
          </cell>
          <cell r="G399">
            <v>307255</v>
          </cell>
          <cell r="R399" t="str">
            <v>1:307255</v>
          </cell>
          <cell r="S399" t="str">
            <v>2:307258</v>
          </cell>
          <cell r="T399" t="str">
            <v>3:307261</v>
          </cell>
          <cell r="U399" t="str">
            <v>4:307255</v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>{1:307255,2:307258,3:307261,4:307255}</v>
          </cell>
          <cell r="AE399" t="str">
            <v/>
          </cell>
          <cell r="AF399" t="str">
            <v/>
          </cell>
        </row>
        <row r="400">
          <cell r="A400">
            <v>307252</v>
          </cell>
          <cell r="B400" t="str">
            <v>pve22-5</v>
          </cell>
          <cell r="C400" t="str">
            <v>常规阵容</v>
          </cell>
          <cell r="D400">
            <v>307256</v>
          </cell>
          <cell r="E400">
            <v>307259</v>
          </cell>
          <cell r="F400">
            <v>307262</v>
          </cell>
          <cell r="G400">
            <v>307256</v>
          </cell>
          <cell r="R400" t="str">
            <v>1:307256</v>
          </cell>
          <cell r="S400" t="str">
            <v>2:307259</v>
          </cell>
          <cell r="T400" t="str">
            <v>3:307262</v>
          </cell>
          <cell r="U400" t="str">
            <v>4:307256</v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>{1:307256,2:307259,3:307262,4:307256}</v>
          </cell>
          <cell r="AE400" t="str">
            <v/>
          </cell>
          <cell r="AF400" t="str">
            <v/>
          </cell>
        </row>
        <row r="401">
          <cell r="A401">
            <v>307253</v>
          </cell>
          <cell r="B401" t="str">
            <v>pve22-5</v>
          </cell>
          <cell r="C401" t="str">
            <v>常规阵容</v>
          </cell>
          <cell r="D401">
            <v>307257</v>
          </cell>
          <cell r="E401">
            <v>307260</v>
          </cell>
          <cell r="F401">
            <v>307263</v>
          </cell>
          <cell r="G401">
            <v>307257</v>
          </cell>
          <cell r="R401" t="str">
            <v>1:307257</v>
          </cell>
          <cell r="S401" t="str">
            <v>2:307260</v>
          </cell>
          <cell r="T401" t="str">
            <v>3:307263</v>
          </cell>
          <cell r="U401" t="str">
            <v>4:307257</v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 t="str">
            <v>{1:307257,2:307260,3:307263,4:307257}</v>
          </cell>
          <cell r="AE401" t="str">
            <v/>
          </cell>
          <cell r="AF401" t="str">
            <v/>
          </cell>
        </row>
        <row r="402">
          <cell r="A402">
            <v>307411</v>
          </cell>
          <cell r="B402" t="str">
            <v>pve24-1</v>
          </cell>
          <cell r="C402" t="str">
            <v>常规阵容</v>
          </cell>
          <cell r="D402">
            <v>307401</v>
          </cell>
          <cell r="E402">
            <v>307401</v>
          </cell>
          <cell r="F402">
            <v>307406</v>
          </cell>
          <cell r="G402">
            <v>307411</v>
          </cell>
          <cell r="R402" t="str">
            <v>1:307401</v>
          </cell>
          <cell r="S402" t="str">
            <v>2:307401</v>
          </cell>
          <cell r="T402" t="str">
            <v>3:307406</v>
          </cell>
          <cell r="U402" t="str">
            <v>4:307411</v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>{1:307401,2:307401,3:307406,4:307411}</v>
          </cell>
          <cell r="AE402" t="str">
            <v/>
          </cell>
          <cell r="AF402" t="str">
            <v/>
          </cell>
        </row>
        <row r="403">
          <cell r="A403">
            <v>307412</v>
          </cell>
          <cell r="B403" t="str">
            <v>pve24-1</v>
          </cell>
          <cell r="C403" t="str">
            <v>常规阵容</v>
          </cell>
          <cell r="D403">
            <v>307402</v>
          </cell>
          <cell r="E403">
            <v>307402</v>
          </cell>
          <cell r="F403">
            <v>307407</v>
          </cell>
          <cell r="G403">
            <v>307412</v>
          </cell>
          <cell r="R403" t="str">
            <v>1:307402</v>
          </cell>
          <cell r="S403" t="str">
            <v>2:307402</v>
          </cell>
          <cell r="T403" t="str">
            <v>3:307407</v>
          </cell>
          <cell r="U403" t="str">
            <v>4:307412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 t="str">
            <v>{1:307402,2:307402,3:307407,4:307412}</v>
          </cell>
          <cell r="AE403" t="str">
            <v/>
          </cell>
          <cell r="AF403" t="str">
            <v/>
          </cell>
        </row>
        <row r="404">
          <cell r="A404">
            <v>307413</v>
          </cell>
          <cell r="B404" t="str">
            <v>pve24-1</v>
          </cell>
          <cell r="C404" t="str">
            <v>常规阵容</v>
          </cell>
          <cell r="D404">
            <v>307403</v>
          </cell>
          <cell r="E404">
            <v>307403</v>
          </cell>
          <cell r="F404">
            <v>307408</v>
          </cell>
          <cell r="G404">
            <v>307413</v>
          </cell>
          <cell r="R404" t="str">
            <v>1:307403</v>
          </cell>
          <cell r="S404" t="str">
            <v>2:307403</v>
          </cell>
          <cell r="T404" t="str">
            <v>3:307408</v>
          </cell>
          <cell r="U404" t="str">
            <v>4:307413</v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>{1:307403,2:307403,3:307408,4:307413}</v>
          </cell>
          <cell r="AE404" t="str">
            <v/>
          </cell>
          <cell r="AF404" t="str">
            <v/>
          </cell>
        </row>
        <row r="405">
          <cell r="A405">
            <v>307414</v>
          </cell>
          <cell r="B405" t="str">
            <v>pve24-1</v>
          </cell>
          <cell r="C405" t="str">
            <v>常规阵容</v>
          </cell>
          <cell r="D405">
            <v>307404</v>
          </cell>
          <cell r="E405">
            <v>307404</v>
          </cell>
          <cell r="F405">
            <v>307409</v>
          </cell>
          <cell r="G405">
            <v>307414</v>
          </cell>
          <cell r="R405" t="str">
            <v>1:307404</v>
          </cell>
          <cell r="S405" t="str">
            <v>2:307404</v>
          </cell>
          <cell r="T405" t="str">
            <v>3:307409</v>
          </cell>
          <cell r="U405" t="str">
            <v>4:307414</v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>{1:307404,2:307404,3:307409,4:307414}</v>
          </cell>
          <cell r="AE405" t="str">
            <v/>
          </cell>
          <cell r="AF405" t="str">
            <v/>
          </cell>
        </row>
        <row r="406">
          <cell r="A406">
            <v>307415</v>
          </cell>
          <cell r="B406" t="str">
            <v>pve24-1</v>
          </cell>
          <cell r="C406" t="str">
            <v>常规阵容</v>
          </cell>
          <cell r="D406">
            <v>307405</v>
          </cell>
          <cell r="E406">
            <v>307405</v>
          </cell>
          <cell r="F406">
            <v>307410</v>
          </cell>
          <cell r="G406">
            <v>307415</v>
          </cell>
          <cell r="R406" t="str">
            <v>1:307405</v>
          </cell>
          <cell r="S406" t="str">
            <v>2:307405</v>
          </cell>
          <cell r="T406" t="str">
            <v>3:307410</v>
          </cell>
          <cell r="U406" t="str">
            <v>4:307415</v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>{1:307405,2:307405,3:307410,4:307415}</v>
          </cell>
          <cell r="AE406" t="str">
            <v/>
          </cell>
          <cell r="AF406" t="str">
            <v/>
          </cell>
        </row>
        <row r="407">
          <cell r="A407">
            <v>307421</v>
          </cell>
          <cell r="B407" t="str">
            <v>pve24-2</v>
          </cell>
          <cell r="C407" t="str">
            <v>常规阵容</v>
          </cell>
          <cell r="D407">
            <v>307416</v>
          </cell>
          <cell r="E407">
            <v>307421</v>
          </cell>
          <cell r="F407">
            <v>307416</v>
          </cell>
          <cell r="G407">
            <v>307426</v>
          </cell>
          <cell r="R407" t="str">
            <v>1:307416</v>
          </cell>
          <cell r="S407" t="str">
            <v>2:307421</v>
          </cell>
          <cell r="T407" t="str">
            <v>3:307416</v>
          </cell>
          <cell r="U407" t="str">
            <v>4:307426</v>
          </cell>
          <cell r="V407" t="str">
            <v/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 t="str">
            <v>{1:307416,2:307421,3:307416,4:307426}</v>
          </cell>
          <cell r="AE407" t="str">
            <v/>
          </cell>
          <cell r="AF407" t="str">
            <v/>
          </cell>
        </row>
        <row r="408">
          <cell r="A408">
            <v>307422</v>
          </cell>
          <cell r="B408" t="str">
            <v>pve24-2</v>
          </cell>
          <cell r="C408" t="str">
            <v>常规阵容</v>
          </cell>
          <cell r="D408">
            <v>307417</v>
          </cell>
          <cell r="E408">
            <v>307422</v>
          </cell>
          <cell r="F408">
            <v>307417</v>
          </cell>
          <cell r="G408">
            <v>307427</v>
          </cell>
          <cell r="R408" t="str">
            <v>1:307417</v>
          </cell>
          <cell r="S408" t="str">
            <v>2:307422</v>
          </cell>
          <cell r="T408" t="str">
            <v>3:307417</v>
          </cell>
          <cell r="U408" t="str">
            <v>4:307427</v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>{1:307417,2:307422,3:307417,4:307427}</v>
          </cell>
          <cell r="AE408" t="str">
            <v/>
          </cell>
          <cell r="AF408" t="str">
            <v/>
          </cell>
        </row>
        <row r="409">
          <cell r="A409">
            <v>307423</v>
          </cell>
          <cell r="B409" t="str">
            <v>pve24-2</v>
          </cell>
          <cell r="C409" t="str">
            <v>常规阵容</v>
          </cell>
          <cell r="D409">
            <v>307418</v>
          </cell>
          <cell r="E409">
            <v>307423</v>
          </cell>
          <cell r="F409">
            <v>307418</v>
          </cell>
          <cell r="G409">
            <v>307428</v>
          </cell>
          <cell r="R409" t="str">
            <v>1:307418</v>
          </cell>
          <cell r="S409" t="str">
            <v>2:307423</v>
          </cell>
          <cell r="T409" t="str">
            <v>3:307418</v>
          </cell>
          <cell r="U409" t="str">
            <v>4:307428</v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 t="str">
            <v>{1:307418,2:307423,3:307418,4:307428}</v>
          </cell>
          <cell r="AE409" t="str">
            <v/>
          </cell>
          <cell r="AF409" t="str">
            <v/>
          </cell>
        </row>
        <row r="410">
          <cell r="A410">
            <v>307424</v>
          </cell>
          <cell r="B410" t="str">
            <v>pve24-2</v>
          </cell>
          <cell r="C410" t="str">
            <v>常规阵容</v>
          </cell>
          <cell r="D410">
            <v>307419</v>
          </cell>
          <cell r="E410">
            <v>307424</v>
          </cell>
          <cell r="F410">
            <v>307419</v>
          </cell>
          <cell r="G410">
            <v>307429</v>
          </cell>
          <cell r="R410" t="str">
            <v>1:307419</v>
          </cell>
          <cell r="S410" t="str">
            <v>2:307424</v>
          </cell>
          <cell r="T410" t="str">
            <v>3:307419</v>
          </cell>
          <cell r="U410" t="str">
            <v>4:307429</v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>{1:307419,2:307424,3:307419,4:307429}</v>
          </cell>
          <cell r="AE410" t="str">
            <v/>
          </cell>
          <cell r="AF410" t="str">
            <v/>
          </cell>
        </row>
        <row r="411">
          <cell r="A411">
            <v>307425</v>
          </cell>
          <cell r="B411" t="str">
            <v>pve24-2</v>
          </cell>
          <cell r="C411" t="str">
            <v>常规阵容</v>
          </cell>
          <cell r="D411">
            <v>307420</v>
          </cell>
          <cell r="E411">
            <v>307425</v>
          </cell>
          <cell r="F411">
            <v>307420</v>
          </cell>
          <cell r="G411">
            <v>307430</v>
          </cell>
          <cell r="R411" t="str">
            <v>1:307420</v>
          </cell>
          <cell r="S411" t="str">
            <v>2:307425</v>
          </cell>
          <cell r="T411" t="str">
            <v>3:307420</v>
          </cell>
          <cell r="U411" t="str">
            <v>4:307430</v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>{1:307420,2:307425,3:307420,4:307430}</v>
          </cell>
          <cell r="AE411" t="str">
            <v/>
          </cell>
          <cell r="AF411" t="str">
            <v/>
          </cell>
        </row>
        <row r="412">
          <cell r="A412">
            <v>307431</v>
          </cell>
          <cell r="B412" t="str">
            <v>pve24-3</v>
          </cell>
          <cell r="C412" t="str">
            <v>常规阵容</v>
          </cell>
          <cell r="D412">
            <v>307441</v>
          </cell>
          <cell r="E412">
            <v>307436</v>
          </cell>
          <cell r="F412">
            <v>307431</v>
          </cell>
          <cell r="G412">
            <v>307441</v>
          </cell>
          <cell r="R412" t="str">
            <v>1:307441</v>
          </cell>
          <cell r="S412" t="str">
            <v>2:307436</v>
          </cell>
          <cell r="T412" t="str">
            <v>3:307431</v>
          </cell>
          <cell r="U412" t="str">
            <v>4:307441</v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>{1:307441,2:307436,3:307431,4:307441}</v>
          </cell>
          <cell r="AE412" t="str">
            <v/>
          </cell>
          <cell r="AF412" t="str">
            <v/>
          </cell>
        </row>
        <row r="413">
          <cell r="A413">
            <v>307432</v>
          </cell>
          <cell r="B413" t="str">
            <v>pve24-3</v>
          </cell>
          <cell r="C413" t="str">
            <v>常规阵容</v>
          </cell>
          <cell r="D413">
            <v>307442</v>
          </cell>
          <cell r="E413">
            <v>307437</v>
          </cell>
          <cell r="F413">
            <v>307432</v>
          </cell>
          <cell r="G413">
            <v>307442</v>
          </cell>
          <cell r="R413" t="str">
            <v>1:307442</v>
          </cell>
          <cell r="S413" t="str">
            <v>2:307437</v>
          </cell>
          <cell r="T413" t="str">
            <v>3:307432</v>
          </cell>
          <cell r="U413" t="str">
            <v>4:307442</v>
          </cell>
          <cell r="V413" t="str">
            <v/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 t="str">
            <v>{1:307442,2:307437,3:307432,4:307442}</v>
          </cell>
          <cell r="AE413" t="str">
            <v/>
          </cell>
          <cell r="AF413" t="str">
            <v/>
          </cell>
        </row>
        <row r="414">
          <cell r="A414">
            <v>307433</v>
          </cell>
          <cell r="B414" t="str">
            <v>pve24-3</v>
          </cell>
          <cell r="C414" t="str">
            <v>常规阵容</v>
          </cell>
          <cell r="D414">
            <v>307443</v>
          </cell>
          <cell r="E414">
            <v>307438</v>
          </cell>
          <cell r="F414">
            <v>307433</v>
          </cell>
          <cell r="G414">
            <v>307443</v>
          </cell>
          <cell r="R414" t="str">
            <v>1:307443</v>
          </cell>
          <cell r="S414" t="str">
            <v>2:307438</v>
          </cell>
          <cell r="T414" t="str">
            <v>3:307433</v>
          </cell>
          <cell r="U414" t="str">
            <v>4:307443</v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>{1:307443,2:307438,3:307433,4:307443}</v>
          </cell>
          <cell r="AE414" t="str">
            <v/>
          </cell>
          <cell r="AF414" t="str">
            <v/>
          </cell>
        </row>
        <row r="415">
          <cell r="A415">
            <v>307434</v>
          </cell>
          <cell r="B415" t="str">
            <v>pve24-3</v>
          </cell>
          <cell r="C415" t="str">
            <v>常规阵容</v>
          </cell>
          <cell r="D415">
            <v>307444</v>
          </cell>
          <cell r="E415">
            <v>307444</v>
          </cell>
          <cell r="F415">
            <v>307439</v>
          </cell>
          <cell r="G415">
            <v>307434</v>
          </cell>
          <cell r="R415" t="str">
            <v>1:307444</v>
          </cell>
          <cell r="S415" t="str">
            <v>2:307444</v>
          </cell>
          <cell r="T415" t="str">
            <v>3:307439</v>
          </cell>
          <cell r="U415" t="str">
            <v>4:307434</v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>{1:307444,2:307444,3:307439,4:307434}</v>
          </cell>
          <cell r="AE415" t="str">
            <v/>
          </cell>
          <cell r="AF415" t="str">
            <v/>
          </cell>
        </row>
        <row r="416">
          <cell r="A416">
            <v>307435</v>
          </cell>
          <cell r="B416" t="str">
            <v>pve24-3</v>
          </cell>
          <cell r="C416" t="str">
            <v>常规阵容</v>
          </cell>
          <cell r="D416">
            <v>307445</v>
          </cell>
          <cell r="E416">
            <v>307445</v>
          </cell>
          <cell r="F416">
            <v>307440</v>
          </cell>
          <cell r="G416">
            <v>307435</v>
          </cell>
          <cell r="R416" t="str">
            <v>1:307445</v>
          </cell>
          <cell r="S416" t="str">
            <v>2:307445</v>
          </cell>
          <cell r="T416" t="str">
            <v>3:307440</v>
          </cell>
          <cell r="U416" t="str">
            <v>4:307435</v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>{1:307445,2:307445,3:307440,4:307435}</v>
          </cell>
          <cell r="AE416" t="str">
            <v/>
          </cell>
          <cell r="AF416" t="str">
            <v/>
          </cell>
        </row>
        <row r="417">
          <cell r="A417">
            <v>307441</v>
          </cell>
          <cell r="B417" t="str">
            <v>pve24-4</v>
          </cell>
          <cell r="C417" t="str">
            <v>常规阵容</v>
          </cell>
          <cell r="D417">
            <v>307456</v>
          </cell>
          <cell r="E417">
            <v>307456</v>
          </cell>
          <cell r="F417">
            <v>307446</v>
          </cell>
          <cell r="G417">
            <v>307451</v>
          </cell>
          <cell r="R417" t="str">
            <v>1:307456</v>
          </cell>
          <cell r="S417" t="str">
            <v>2:307456</v>
          </cell>
          <cell r="T417" t="str">
            <v>3:307446</v>
          </cell>
          <cell r="U417" t="str">
            <v>4:307451</v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>{1:307456,2:307456,3:307446,4:307451}</v>
          </cell>
          <cell r="AE417" t="str">
            <v/>
          </cell>
          <cell r="AF417" t="str">
            <v/>
          </cell>
        </row>
        <row r="418">
          <cell r="A418">
            <v>307442</v>
          </cell>
          <cell r="B418" t="str">
            <v>pve24-4</v>
          </cell>
          <cell r="C418" t="str">
            <v>常规阵容</v>
          </cell>
          <cell r="D418">
            <v>307457</v>
          </cell>
          <cell r="E418">
            <v>307457</v>
          </cell>
          <cell r="F418">
            <v>307447</v>
          </cell>
          <cell r="G418">
            <v>307452</v>
          </cell>
          <cell r="R418" t="str">
            <v>1:307457</v>
          </cell>
          <cell r="S418" t="str">
            <v>2:307457</v>
          </cell>
          <cell r="T418" t="str">
            <v>3:307447</v>
          </cell>
          <cell r="U418" t="str">
            <v>4:307452</v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>{1:307457,2:307457,3:307447,4:307452}</v>
          </cell>
          <cell r="AE418" t="str">
            <v/>
          </cell>
          <cell r="AF418" t="str">
            <v/>
          </cell>
        </row>
        <row r="419">
          <cell r="A419">
            <v>307443</v>
          </cell>
          <cell r="B419" t="str">
            <v>pve24-4</v>
          </cell>
          <cell r="C419" t="str">
            <v>常规阵容</v>
          </cell>
          <cell r="D419">
            <v>307458</v>
          </cell>
          <cell r="E419">
            <v>307453</v>
          </cell>
          <cell r="F419">
            <v>307448</v>
          </cell>
          <cell r="G419">
            <v>307453</v>
          </cell>
          <cell r="R419" t="str">
            <v>1:307458</v>
          </cell>
          <cell r="S419" t="str">
            <v>2:307453</v>
          </cell>
          <cell r="T419" t="str">
            <v>3:307448</v>
          </cell>
          <cell r="U419" t="str">
            <v>4:307453</v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 t="str">
            <v>{1:307458,2:307453,3:307448,4:307453}</v>
          </cell>
          <cell r="AE419" t="str">
            <v/>
          </cell>
          <cell r="AF419" t="str">
            <v/>
          </cell>
        </row>
        <row r="420">
          <cell r="A420">
            <v>307444</v>
          </cell>
          <cell r="B420" t="str">
            <v>pve24-4</v>
          </cell>
          <cell r="C420" t="str">
            <v>常规阵容</v>
          </cell>
          <cell r="D420">
            <v>307459</v>
          </cell>
          <cell r="E420">
            <v>307454</v>
          </cell>
          <cell r="F420">
            <v>307449</v>
          </cell>
          <cell r="G420">
            <v>307454</v>
          </cell>
          <cell r="R420" t="str">
            <v>1:307459</v>
          </cell>
          <cell r="S420" t="str">
            <v>2:307454</v>
          </cell>
          <cell r="T420" t="str">
            <v>3:307449</v>
          </cell>
          <cell r="U420" t="str">
            <v>4:307454</v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>{1:307459,2:307454,3:307449,4:307454}</v>
          </cell>
          <cell r="AE420" t="str">
            <v/>
          </cell>
          <cell r="AF420" t="str">
            <v/>
          </cell>
        </row>
        <row r="421">
          <cell r="A421">
            <v>307445</v>
          </cell>
          <cell r="B421" t="str">
            <v>pve24-4</v>
          </cell>
          <cell r="C421" t="str">
            <v>常规阵容</v>
          </cell>
          <cell r="D421">
            <v>307460</v>
          </cell>
          <cell r="E421">
            <v>307455</v>
          </cell>
          <cell r="F421">
            <v>307450</v>
          </cell>
          <cell r="G421">
            <v>307455</v>
          </cell>
          <cell r="R421" t="str">
            <v>1:307460</v>
          </cell>
          <cell r="S421" t="str">
            <v>2:307455</v>
          </cell>
          <cell r="T421" t="str">
            <v>3:307450</v>
          </cell>
          <cell r="U421" t="str">
            <v>4:307455</v>
          </cell>
          <cell r="V421" t="str">
            <v/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  <cell r="AA421" t="str">
            <v/>
          </cell>
          <cell r="AB421" t="str">
            <v/>
          </cell>
          <cell r="AC421" t="str">
            <v/>
          </cell>
          <cell r="AD421" t="str">
            <v>{1:307460,2:307455,3:307450,4:307455}</v>
          </cell>
          <cell r="AE421" t="str">
            <v/>
          </cell>
          <cell r="AF421" t="str">
            <v/>
          </cell>
        </row>
        <row r="422">
          <cell r="A422">
            <v>307451</v>
          </cell>
          <cell r="B422" t="str">
            <v>pve24-5</v>
          </cell>
          <cell r="C422" t="str">
            <v>常规阵容</v>
          </cell>
          <cell r="D422">
            <v>307467</v>
          </cell>
          <cell r="E422">
            <v>307461</v>
          </cell>
          <cell r="F422">
            <v>307467</v>
          </cell>
          <cell r="G422">
            <v>307464</v>
          </cell>
          <cell r="R422" t="str">
            <v>1:307467</v>
          </cell>
          <cell r="S422" t="str">
            <v>2:307461</v>
          </cell>
          <cell r="T422" t="str">
            <v>3:307467</v>
          </cell>
          <cell r="U422" t="str">
            <v>4:307464</v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Z422" t="str">
            <v/>
          </cell>
          <cell r="AA422" t="str">
            <v/>
          </cell>
          <cell r="AB422" t="str">
            <v/>
          </cell>
          <cell r="AC422" t="str">
            <v/>
          </cell>
          <cell r="AD422" t="str">
            <v>{1:307467,2:307461,3:307467,4:307464}</v>
          </cell>
          <cell r="AE422" t="str">
            <v/>
          </cell>
          <cell r="AF422" t="str">
            <v/>
          </cell>
        </row>
        <row r="423">
          <cell r="A423">
            <v>307452</v>
          </cell>
          <cell r="B423" t="str">
            <v>pve24-5</v>
          </cell>
          <cell r="C423" t="str">
            <v>常规阵容</v>
          </cell>
          <cell r="D423">
            <v>307468</v>
          </cell>
          <cell r="E423">
            <v>307462</v>
          </cell>
          <cell r="F423">
            <v>307468</v>
          </cell>
          <cell r="G423">
            <v>307465</v>
          </cell>
          <cell r="R423" t="str">
            <v>1:307468</v>
          </cell>
          <cell r="S423" t="str">
            <v>2:307462</v>
          </cell>
          <cell r="T423" t="str">
            <v>3:307468</v>
          </cell>
          <cell r="U423" t="str">
            <v>4:307465</v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  <cell r="AA423" t="str">
            <v/>
          </cell>
          <cell r="AB423" t="str">
            <v/>
          </cell>
          <cell r="AC423" t="str">
            <v/>
          </cell>
          <cell r="AD423" t="str">
            <v>{1:307468,2:307462,3:307468,4:307465}</v>
          </cell>
          <cell r="AE423" t="str">
            <v/>
          </cell>
          <cell r="AF423" t="str">
            <v/>
          </cell>
        </row>
        <row r="424">
          <cell r="A424">
            <v>307453</v>
          </cell>
          <cell r="B424" t="str">
            <v>pve24-5</v>
          </cell>
          <cell r="C424" t="str">
            <v>常规阵容</v>
          </cell>
          <cell r="D424">
            <v>307469</v>
          </cell>
          <cell r="E424">
            <v>307463</v>
          </cell>
          <cell r="F424">
            <v>307469</v>
          </cell>
          <cell r="G424">
            <v>307466</v>
          </cell>
          <cell r="R424" t="str">
            <v>1:307469</v>
          </cell>
          <cell r="S424" t="str">
            <v>2:307463</v>
          </cell>
          <cell r="T424" t="str">
            <v>3:307469</v>
          </cell>
          <cell r="U424" t="str">
            <v>4:307466</v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Z424" t="str">
            <v/>
          </cell>
          <cell r="AA424" t="str">
            <v/>
          </cell>
          <cell r="AB424" t="str">
            <v/>
          </cell>
          <cell r="AC424" t="str">
            <v/>
          </cell>
          <cell r="AD424" t="str">
            <v>{1:307469,2:307463,3:307469,4:307466}</v>
          </cell>
          <cell r="AE424" t="str">
            <v/>
          </cell>
          <cell r="AF424" t="str">
            <v/>
          </cell>
        </row>
        <row r="425">
          <cell r="A425">
            <v>307461</v>
          </cell>
          <cell r="B425" t="str">
            <v>pve24-6</v>
          </cell>
          <cell r="C425" t="str">
            <v>常规阵容</v>
          </cell>
          <cell r="D425">
            <v>307473</v>
          </cell>
          <cell r="E425">
            <v>307470</v>
          </cell>
          <cell r="F425">
            <v>307476</v>
          </cell>
          <cell r="G425">
            <v>307479</v>
          </cell>
          <cell r="R425" t="str">
            <v>1:307473</v>
          </cell>
          <cell r="S425" t="str">
            <v>2:307470</v>
          </cell>
          <cell r="T425" t="str">
            <v>3:307476</v>
          </cell>
          <cell r="U425" t="str">
            <v>4:307479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>{1:307473,2:307470,3:307476,4:307479}</v>
          </cell>
          <cell r="AE425" t="str">
            <v/>
          </cell>
          <cell r="AF425" t="str">
            <v/>
          </cell>
        </row>
        <row r="426">
          <cell r="A426">
            <v>307462</v>
          </cell>
          <cell r="B426" t="str">
            <v>pve24-6</v>
          </cell>
          <cell r="C426" t="str">
            <v>常规阵容</v>
          </cell>
          <cell r="D426">
            <v>307474</v>
          </cell>
          <cell r="E426">
            <v>307471</v>
          </cell>
          <cell r="F426">
            <v>307477</v>
          </cell>
          <cell r="G426">
            <v>307480</v>
          </cell>
          <cell r="R426" t="str">
            <v>1:307474</v>
          </cell>
          <cell r="S426" t="str">
            <v>2:307471</v>
          </cell>
          <cell r="T426" t="str">
            <v>3:307477</v>
          </cell>
          <cell r="U426" t="str">
            <v>4:307480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>{1:307474,2:307471,3:307477,4:307480}</v>
          </cell>
          <cell r="AE426" t="str">
            <v/>
          </cell>
          <cell r="AF426" t="str">
            <v/>
          </cell>
        </row>
        <row r="427">
          <cell r="A427">
            <v>307463</v>
          </cell>
          <cell r="B427" t="str">
            <v>pve24-6</v>
          </cell>
          <cell r="C427" t="str">
            <v>常规阵容</v>
          </cell>
          <cell r="D427">
            <v>307475</v>
          </cell>
          <cell r="E427">
            <v>307472</v>
          </cell>
          <cell r="F427">
            <v>307478</v>
          </cell>
          <cell r="G427">
            <v>307481</v>
          </cell>
          <cell r="R427" t="str">
            <v>1:307475</v>
          </cell>
          <cell r="S427" t="str">
            <v>2:307472</v>
          </cell>
          <cell r="T427" t="str">
            <v>3:307478</v>
          </cell>
          <cell r="U427" t="str">
            <v>4:307481</v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  <cell r="AA427" t="str">
            <v/>
          </cell>
          <cell r="AB427" t="str">
            <v/>
          </cell>
          <cell r="AC427" t="str">
            <v/>
          </cell>
          <cell r="AD427" t="str">
            <v>{1:307475,2:307472,3:307478,4:307481}</v>
          </cell>
          <cell r="AE427" t="str">
            <v/>
          </cell>
          <cell r="AF427" t="str">
            <v/>
          </cell>
        </row>
        <row r="428">
          <cell r="A428">
            <v>307311</v>
          </cell>
          <cell r="B428" t="str">
            <v>pve23-1</v>
          </cell>
          <cell r="C428" t="str">
            <v>一大两小</v>
          </cell>
          <cell r="D428">
            <v>307306</v>
          </cell>
          <cell r="E428">
            <v>307301</v>
          </cell>
          <cell r="G428">
            <v>307311</v>
          </cell>
          <cell r="R428" t="str">
            <v>11:307306</v>
          </cell>
          <cell r="S428" t="str">
            <v>12:307301</v>
          </cell>
          <cell r="T428" t="str">
            <v/>
          </cell>
          <cell r="U428" t="str">
            <v>13:307311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/>
          </cell>
          <cell r="AA428" t="str">
            <v/>
          </cell>
          <cell r="AB428" t="str">
            <v/>
          </cell>
          <cell r="AC428" t="str">
            <v/>
          </cell>
          <cell r="AD428" t="str">
            <v>{11:307306,12:307301,13:307311}</v>
          </cell>
          <cell r="AE428" t="str">
            <v/>
          </cell>
          <cell r="AF428" t="str">
            <v/>
          </cell>
        </row>
        <row r="429">
          <cell r="A429">
            <v>307312</v>
          </cell>
          <cell r="B429" t="str">
            <v>pve23-1</v>
          </cell>
          <cell r="C429" t="str">
            <v>一大两小</v>
          </cell>
          <cell r="D429">
            <v>307307</v>
          </cell>
          <cell r="E429">
            <v>307302</v>
          </cell>
          <cell r="G429">
            <v>307312</v>
          </cell>
          <cell r="R429" t="str">
            <v>11:307307</v>
          </cell>
          <cell r="S429" t="str">
            <v>12:307302</v>
          </cell>
          <cell r="T429" t="str">
            <v/>
          </cell>
          <cell r="U429" t="str">
            <v>13:307312</v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/>
          </cell>
          <cell r="AA429" t="str">
            <v/>
          </cell>
          <cell r="AB429" t="str">
            <v/>
          </cell>
          <cell r="AC429" t="str">
            <v/>
          </cell>
          <cell r="AD429" t="str">
            <v>{11:307307,12:307302,13:307312}</v>
          </cell>
          <cell r="AE429" t="str">
            <v/>
          </cell>
          <cell r="AF429" t="str">
            <v/>
          </cell>
        </row>
        <row r="430">
          <cell r="A430">
            <v>307313</v>
          </cell>
          <cell r="B430" t="str">
            <v>pve23-1</v>
          </cell>
          <cell r="C430" t="str">
            <v>一大两小</v>
          </cell>
          <cell r="D430">
            <v>307308</v>
          </cell>
          <cell r="E430">
            <v>307303</v>
          </cell>
          <cell r="G430">
            <v>307313</v>
          </cell>
          <cell r="R430" t="str">
            <v>11:307308</v>
          </cell>
          <cell r="S430" t="str">
            <v>12:307303</v>
          </cell>
          <cell r="T430" t="str">
            <v/>
          </cell>
          <cell r="U430" t="str">
            <v>13:307313</v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  <cell r="AA430" t="str">
            <v/>
          </cell>
          <cell r="AB430" t="str">
            <v/>
          </cell>
          <cell r="AC430" t="str">
            <v/>
          </cell>
          <cell r="AD430" t="str">
            <v>{11:307308,12:307303,13:307313}</v>
          </cell>
          <cell r="AE430" t="str">
            <v/>
          </cell>
          <cell r="AF430" t="str">
            <v/>
          </cell>
        </row>
        <row r="431">
          <cell r="A431">
            <v>307314</v>
          </cell>
          <cell r="B431" t="str">
            <v>pve23-1</v>
          </cell>
          <cell r="C431" t="str">
            <v>一大两小</v>
          </cell>
          <cell r="D431">
            <v>307309</v>
          </cell>
          <cell r="E431">
            <v>307304</v>
          </cell>
          <cell r="G431">
            <v>307314</v>
          </cell>
          <cell r="R431" t="str">
            <v>11:307309</v>
          </cell>
          <cell r="S431" t="str">
            <v>12:307304</v>
          </cell>
          <cell r="T431" t="str">
            <v/>
          </cell>
          <cell r="U431" t="str">
            <v>13:307314</v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>{11:307309,12:307304,13:307314}</v>
          </cell>
          <cell r="AE431" t="str">
            <v/>
          </cell>
          <cell r="AF431" t="str">
            <v/>
          </cell>
        </row>
        <row r="432">
          <cell r="A432">
            <v>307315</v>
          </cell>
          <cell r="B432" t="str">
            <v>pve23-1</v>
          </cell>
          <cell r="C432" t="str">
            <v>一大两小</v>
          </cell>
          <cell r="D432">
            <v>307310</v>
          </cell>
          <cell r="E432">
            <v>307305</v>
          </cell>
          <cell r="G432">
            <v>307315</v>
          </cell>
          <cell r="R432" t="str">
            <v>11:307310</v>
          </cell>
          <cell r="S432" t="str">
            <v>12:307305</v>
          </cell>
          <cell r="T432" t="str">
            <v/>
          </cell>
          <cell r="U432" t="str">
            <v>13:307315</v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  <cell r="AA432" t="str">
            <v/>
          </cell>
          <cell r="AB432" t="str">
            <v/>
          </cell>
          <cell r="AC432" t="str">
            <v/>
          </cell>
          <cell r="AD432" t="str">
            <v>{11:307310,12:307305,13:307315}</v>
          </cell>
          <cell r="AE432" t="str">
            <v/>
          </cell>
          <cell r="AF432" t="str">
            <v/>
          </cell>
        </row>
        <row r="433">
          <cell r="A433">
            <v>307321</v>
          </cell>
          <cell r="B433" t="str">
            <v>pve23-2</v>
          </cell>
          <cell r="C433" t="str">
            <v>常规阵容</v>
          </cell>
          <cell r="D433">
            <v>307316</v>
          </cell>
          <cell r="E433">
            <v>307326</v>
          </cell>
          <cell r="F433">
            <v>307316</v>
          </cell>
          <cell r="G433">
            <v>307321</v>
          </cell>
          <cell r="R433" t="str">
            <v>1:307316</v>
          </cell>
          <cell r="S433" t="str">
            <v>2:307326</v>
          </cell>
          <cell r="T433" t="str">
            <v>3:307316</v>
          </cell>
          <cell r="U433" t="str">
            <v>4:307321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>{1:307316,2:307326,3:307316,4:307321}</v>
          </cell>
          <cell r="AE433" t="str">
            <v/>
          </cell>
          <cell r="AF433" t="str">
            <v/>
          </cell>
        </row>
        <row r="434">
          <cell r="A434">
            <v>307322</v>
          </cell>
          <cell r="B434" t="str">
            <v>pve23-2</v>
          </cell>
          <cell r="C434" t="str">
            <v>常规阵容</v>
          </cell>
          <cell r="D434">
            <v>307317</v>
          </cell>
          <cell r="E434">
            <v>307327</v>
          </cell>
          <cell r="F434">
            <v>307317</v>
          </cell>
          <cell r="G434">
            <v>307322</v>
          </cell>
          <cell r="R434" t="str">
            <v>1:307317</v>
          </cell>
          <cell r="S434" t="str">
            <v>2:307327</v>
          </cell>
          <cell r="T434" t="str">
            <v>3:307317</v>
          </cell>
          <cell r="U434" t="str">
            <v>4:307322</v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>{1:307317,2:307327,3:307317,4:307322}</v>
          </cell>
          <cell r="AE434" t="str">
            <v/>
          </cell>
          <cell r="AF434" t="str">
            <v/>
          </cell>
        </row>
        <row r="435">
          <cell r="A435">
            <v>307323</v>
          </cell>
          <cell r="B435" t="str">
            <v>pve23-2</v>
          </cell>
          <cell r="C435" t="str">
            <v>常规阵容</v>
          </cell>
          <cell r="D435">
            <v>307318</v>
          </cell>
          <cell r="E435">
            <v>307328</v>
          </cell>
          <cell r="F435">
            <v>307318</v>
          </cell>
          <cell r="G435">
            <v>307323</v>
          </cell>
          <cell r="R435" t="str">
            <v>1:307318</v>
          </cell>
          <cell r="S435" t="str">
            <v>2:307328</v>
          </cell>
          <cell r="T435" t="str">
            <v>3:307318</v>
          </cell>
          <cell r="U435" t="str">
            <v>4:307323</v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>{1:307318,2:307328,3:307318,4:307323}</v>
          </cell>
          <cell r="AE435" t="str">
            <v/>
          </cell>
          <cell r="AF435" t="str">
            <v/>
          </cell>
        </row>
        <row r="436">
          <cell r="A436">
            <v>307324</v>
          </cell>
          <cell r="B436" t="str">
            <v>pve23-2</v>
          </cell>
          <cell r="C436" t="str">
            <v>常规阵容</v>
          </cell>
          <cell r="D436">
            <v>307319</v>
          </cell>
          <cell r="E436">
            <v>307329</v>
          </cell>
          <cell r="F436">
            <v>307319</v>
          </cell>
          <cell r="G436">
            <v>307324</v>
          </cell>
          <cell r="R436" t="str">
            <v>1:307319</v>
          </cell>
          <cell r="S436" t="str">
            <v>2:307329</v>
          </cell>
          <cell r="T436" t="str">
            <v>3:307319</v>
          </cell>
          <cell r="U436" t="str">
            <v>4:307324</v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>{1:307319,2:307329,3:307319,4:307324}</v>
          </cell>
          <cell r="AE436" t="str">
            <v/>
          </cell>
          <cell r="AF436" t="str">
            <v/>
          </cell>
        </row>
        <row r="437">
          <cell r="A437">
            <v>307325</v>
          </cell>
          <cell r="B437" t="str">
            <v>pve23-2</v>
          </cell>
          <cell r="C437" t="str">
            <v>常规阵容</v>
          </cell>
          <cell r="D437">
            <v>307320</v>
          </cell>
          <cell r="E437">
            <v>307330</v>
          </cell>
          <cell r="F437">
            <v>307320</v>
          </cell>
          <cell r="G437">
            <v>307325</v>
          </cell>
          <cell r="R437" t="str">
            <v>1:307320</v>
          </cell>
          <cell r="S437" t="str">
            <v>2:307330</v>
          </cell>
          <cell r="T437" t="str">
            <v>3:307320</v>
          </cell>
          <cell r="U437" t="str">
            <v>4:307325</v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>{1:307320,2:307330,3:307320,4:307325}</v>
          </cell>
          <cell r="AE437" t="str">
            <v/>
          </cell>
          <cell r="AF437" t="str">
            <v/>
          </cell>
        </row>
        <row r="438">
          <cell r="A438">
            <v>307331</v>
          </cell>
          <cell r="B438" t="str">
            <v>pve23-3</v>
          </cell>
          <cell r="C438" t="str">
            <v>一大两小</v>
          </cell>
          <cell r="D438">
            <v>307336</v>
          </cell>
          <cell r="E438">
            <v>307331</v>
          </cell>
          <cell r="G438">
            <v>307341</v>
          </cell>
          <cell r="R438" t="str">
            <v>11:307336</v>
          </cell>
          <cell r="S438" t="str">
            <v>12:307331</v>
          </cell>
          <cell r="T438" t="str">
            <v/>
          </cell>
          <cell r="U438" t="str">
            <v>13:307341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>{11:307336,12:307331,13:307341}</v>
          </cell>
          <cell r="AE438" t="str">
            <v/>
          </cell>
          <cell r="AF438" t="str">
            <v/>
          </cell>
        </row>
        <row r="439">
          <cell r="A439">
            <v>307332</v>
          </cell>
          <cell r="B439" t="str">
            <v>pve23-3</v>
          </cell>
          <cell r="C439" t="str">
            <v>一大两小</v>
          </cell>
          <cell r="D439">
            <v>307337</v>
          </cell>
          <cell r="E439">
            <v>307332</v>
          </cell>
          <cell r="G439">
            <v>307342</v>
          </cell>
          <cell r="R439" t="str">
            <v>11:307337</v>
          </cell>
          <cell r="S439" t="str">
            <v>12:307332</v>
          </cell>
          <cell r="T439" t="str">
            <v/>
          </cell>
          <cell r="U439" t="str">
            <v>13:307342</v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>{11:307337,12:307332,13:307342}</v>
          </cell>
          <cell r="AE439" t="str">
            <v/>
          </cell>
          <cell r="AF439" t="str">
            <v/>
          </cell>
        </row>
        <row r="440">
          <cell r="A440">
            <v>307333</v>
          </cell>
          <cell r="B440" t="str">
            <v>pve23-3</v>
          </cell>
          <cell r="C440" t="str">
            <v>一大两小</v>
          </cell>
          <cell r="D440">
            <v>307338</v>
          </cell>
          <cell r="E440">
            <v>307333</v>
          </cell>
          <cell r="G440">
            <v>307343</v>
          </cell>
          <cell r="R440" t="str">
            <v>11:307338</v>
          </cell>
          <cell r="S440" t="str">
            <v>12:307333</v>
          </cell>
          <cell r="T440" t="str">
            <v/>
          </cell>
          <cell r="U440" t="str">
            <v>13:307343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>{11:307338,12:307333,13:307343}</v>
          </cell>
          <cell r="AE440" t="str">
            <v/>
          </cell>
          <cell r="AF440" t="str">
            <v/>
          </cell>
        </row>
        <row r="441">
          <cell r="A441">
            <v>307334</v>
          </cell>
          <cell r="B441" t="str">
            <v>pve23-3</v>
          </cell>
          <cell r="C441" t="str">
            <v>一大两小</v>
          </cell>
          <cell r="D441">
            <v>307339</v>
          </cell>
          <cell r="E441">
            <v>307334</v>
          </cell>
          <cell r="G441">
            <v>307344</v>
          </cell>
          <cell r="R441" t="str">
            <v>11:307339</v>
          </cell>
          <cell r="S441" t="str">
            <v>12:307334</v>
          </cell>
          <cell r="T441" t="str">
            <v/>
          </cell>
          <cell r="U441" t="str">
            <v>13:307344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>{11:307339,12:307334,13:307344}</v>
          </cell>
          <cell r="AE441" t="str">
            <v/>
          </cell>
          <cell r="AF441" t="str">
            <v/>
          </cell>
        </row>
        <row r="442">
          <cell r="A442">
            <v>307335</v>
          </cell>
          <cell r="B442" t="str">
            <v>pve23-3</v>
          </cell>
          <cell r="C442" t="str">
            <v>一大两小</v>
          </cell>
          <cell r="D442">
            <v>307340</v>
          </cell>
          <cell r="E442">
            <v>307335</v>
          </cell>
          <cell r="G442">
            <v>307345</v>
          </cell>
          <cell r="R442" t="str">
            <v>11:307340</v>
          </cell>
          <cell r="S442" t="str">
            <v>12:307335</v>
          </cell>
          <cell r="T442" t="str">
            <v/>
          </cell>
          <cell r="U442" t="str">
            <v>13:307345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>{11:307340,12:307335,13:307345}</v>
          </cell>
          <cell r="AE442" t="str">
            <v/>
          </cell>
          <cell r="AF442" t="str">
            <v/>
          </cell>
        </row>
        <row r="443">
          <cell r="A443">
            <v>307351</v>
          </cell>
          <cell r="B443" t="str">
            <v>pve23-5</v>
          </cell>
          <cell r="C443" t="str">
            <v>一大两小</v>
          </cell>
          <cell r="D443">
            <v>307346</v>
          </cell>
          <cell r="E443">
            <v>307352</v>
          </cell>
          <cell r="G443">
            <v>307349</v>
          </cell>
          <cell r="R443" t="str">
            <v>11:307346</v>
          </cell>
          <cell r="S443" t="str">
            <v>12:307352</v>
          </cell>
          <cell r="T443" t="str">
            <v/>
          </cell>
          <cell r="U443" t="str">
            <v>13:307349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>{11:307346,12:307352,13:307349}</v>
          </cell>
          <cell r="AE443" t="str">
            <v/>
          </cell>
          <cell r="AF443" t="str">
            <v/>
          </cell>
        </row>
        <row r="444">
          <cell r="A444">
            <v>307352</v>
          </cell>
          <cell r="B444" t="str">
            <v>pve23-5</v>
          </cell>
          <cell r="C444" t="str">
            <v>一大两小</v>
          </cell>
          <cell r="D444">
            <v>307347</v>
          </cell>
          <cell r="E444">
            <v>307353</v>
          </cell>
          <cell r="G444">
            <v>307350</v>
          </cell>
          <cell r="R444" t="str">
            <v>11:307347</v>
          </cell>
          <cell r="S444" t="str">
            <v>12:307353</v>
          </cell>
          <cell r="T444" t="str">
            <v/>
          </cell>
          <cell r="U444" t="str">
            <v>13:307350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>{11:307347,12:307353,13:307350}</v>
          </cell>
          <cell r="AE444" t="str">
            <v/>
          </cell>
          <cell r="AF444" t="str">
            <v/>
          </cell>
        </row>
        <row r="445">
          <cell r="A445">
            <v>307353</v>
          </cell>
          <cell r="B445" t="str">
            <v>pve23-5</v>
          </cell>
          <cell r="C445" t="str">
            <v>一大两小</v>
          </cell>
          <cell r="D445">
            <v>307348</v>
          </cell>
          <cell r="E445">
            <v>307354</v>
          </cell>
          <cell r="G445">
            <v>307351</v>
          </cell>
          <cell r="R445" t="str">
            <v>11:307348</v>
          </cell>
          <cell r="S445" t="str">
            <v>12:307354</v>
          </cell>
          <cell r="T445" t="str">
            <v/>
          </cell>
          <cell r="U445" t="str">
            <v>13:307351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>{11:307348,12:307354,13:307351}</v>
          </cell>
          <cell r="AE445" t="str">
            <v/>
          </cell>
          <cell r="AF445" t="str">
            <v/>
          </cell>
        </row>
        <row r="446">
          <cell r="A446">
            <v>307361</v>
          </cell>
          <cell r="B446" t="str">
            <v>pve23-6</v>
          </cell>
          <cell r="C446" t="str">
            <v>两大</v>
          </cell>
          <cell r="D446">
            <v>307355</v>
          </cell>
          <cell r="F446">
            <v>307358</v>
          </cell>
          <cell r="R446" t="str">
            <v>21:307355</v>
          </cell>
          <cell r="S446" t="str">
            <v/>
          </cell>
          <cell r="T446" t="str">
            <v>22:307358</v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>{21:307355,22:307358}</v>
          </cell>
          <cell r="AE446" t="str">
            <v/>
          </cell>
          <cell r="AF446" t="str">
            <v/>
          </cell>
        </row>
        <row r="447">
          <cell r="A447">
            <v>307362</v>
          </cell>
          <cell r="B447" t="str">
            <v>pve23-6</v>
          </cell>
          <cell r="C447" t="str">
            <v>两大</v>
          </cell>
          <cell r="D447">
            <v>307356</v>
          </cell>
          <cell r="F447">
            <v>307359</v>
          </cell>
          <cell r="R447" t="str">
            <v>21:307356</v>
          </cell>
          <cell r="S447" t="str">
            <v/>
          </cell>
          <cell r="T447" t="str">
            <v>22:307359</v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>{21:307356,22:307359}</v>
          </cell>
          <cell r="AE447" t="str">
            <v/>
          </cell>
          <cell r="AF447" t="str">
            <v/>
          </cell>
        </row>
        <row r="448">
          <cell r="A448">
            <v>307363</v>
          </cell>
          <cell r="B448" t="str">
            <v>pve23-6</v>
          </cell>
          <cell r="C448" t="str">
            <v>两大</v>
          </cell>
          <cell r="D448">
            <v>307357</v>
          </cell>
          <cell r="F448">
            <v>307360</v>
          </cell>
          <cell r="R448" t="str">
            <v>21:307357</v>
          </cell>
          <cell r="S448" t="str">
            <v/>
          </cell>
          <cell r="T448" t="str">
            <v>22:307360</v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>{21:307357,22:307360}</v>
          </cell>
          <cell r="AE448" t="str">
            <v/>
          </cell>
          <cell r="AF448" t="str">
            <v/>
          </cell>
        </row>
        <row r="449">
          <cell r="A449">
            <v>307341</v>
          </cell>
          <cell r="B449" t="str">
            <v>pve23-4</v>
          </cell>
          <cell r="C449" t="str">
            <v>常规阵容</v>
          </cell>
          <cell r="D449">
            <v>307371</v>
          </cell>
          <cell r="E449">
            <v>307361</v>
          </cell>
          <cell r="F449">
            <v>307376</v>
          </cell>
          <cell r="G449">
            <v>307366</v>
          </cell>
          <cell r="R449" t="str">
            <v>1:307371</v>
          </cell>
          <cell r="S449" t="str">
            <v>2:307361</v>
          </cell>
          <cell r="T449" t="str">
            <v>3:307376</v>
          </cell>
          <cell r="U449" t="str">
            <v>4:307366</v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>{1:307371,2:307361,3:307376,4:307366}</v>
          </cell>
          <cell r="AE449" t="str">
            <v/>
          </cell>
          <cell r="AF449" t="str">
            <v/>
          </cell>
        </row>
        <row r="450">
          <cell r="A450">
            <v>307342</v>
          </cell>
          <cell r="B450" t="str">
            <v>pve23-4</v>
          </cell>
          <cell r="C450" t="str">
            <v>常规阵容</v>
          </cell>
          <cell r="D450">
            <v>307372</v>
          </cell>
          <cell r="E450">
            <v>307362</v>
          </cell>
          <cell r="F450">
            <v>307377</v>
          </cell>
          <cell r="G450">
            <v>307367</v>
          </cell>
          <cell r="R450" t="str">
            <v>1:307372</v>
          </cell>
          <cell r="S450" t="str">
            <v>2:307362</v>
          </cell>
          <cell r="T450" t="str">
            <v>3:307377</v>
          </cell>
          <cell r="U450" t="str">
            <v>4:307367</v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  <cell r="AB450" t="str">
            <v/>
          </cell>
          <cell r="AC450" t="str">
            <v/>
          </cell>
          <cell r="AD450" t="str">
            <v>{1:307372,2:307362,3:307377,4:307367}</v>
          </cell>
          <cell r="AE450" t="str">
            <v/>
          </cell>
          <cell r="AF450" t="str">
            <v/>
          </cell>
        </row>
        <row r="451">
          <cell r="A451">
            <v>307343</v>
          </cell>
          <cell r="B451" t="str">
            <v>pve23-4</v>
          </cell>
          <cell r="C451" t="str">
            <v>常规阵容</v>
          </cell>
          <cell r="D451">
            <v>307373</v>
          </cell>
          <cell r="E451">
            <v>307363</v>
          </cell>
          <cell r="F451">
            <v>307378</v>
          </cell>
          <cell r="G451">
            <v>307368</v>
          </cell>
          <cell r="R451" t="str">
            <v>1:307373</v>
          </cell>
          <cell r="S451" t="str">
            <v>2:307363</v>
          </cell>
          <cell r="T451" t="str">
            <v>3:307378</v>
          </cell>
          <cell r="U451" t="str">
            <v>4:307368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 t="str">
            <v/>
          </cell>
          <cell r="AB451" t="str">
            <v/>
          </cell>
          <cell r="AC451" t="str">
            <v/>
          </cell>
          <cell r="AD451" t="str">
            <v>{1:307373,2:307363,3:307378,4:307368}</v>
          </cell>
          <cell r="AE451" t="str">
            <v/>
          </cell>
          <cell r="AF451" t="str">
            <v/>
          </cell>
        </row>
        <row r="452">
          <cell r="A452">
            <v>307344</v>
          </cell>
          <cell r="B452" t="str">
            <v>pve23-4</v>
          </cell>
          <cell r="C452" t="str">
            <v>常规阵容</v>
          </cell>
          <cell r="D452">
            <v>307374</v>
          </cell>
          <cell r="E452">
            <v>307364</v>
          </cell>
          <cell r="F452">
            <v>307379</v>
          </cell>
          <cell r="G452">
            <v>307369</v>
          </cell>
          <cell r="R452" t="str">
            <v>1:307374</v>
          </cell>
          <cell r="S452" t="str">
            <v>2:307364</v>
          </cell>
          <cell r="T452" t="str">
            <v>3:307379</v>
          </cell>
          <cell r="U452" t="str">
            <v>4:307369</v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>{1:307374,2:307364,3:307379,4:307369}</v>
          </cell>
          <cell r="AE452" t="str">
            <v/>
          </cell>
          <cell r="AF452" t="str">
            <v/>
          </cell>
        </row>
        <row r="453">
          <cell r="A453">
            <v>307345</v>
          </cell>
          <cell r="B453" t="str">
            <v>pve23-4</v>
          </cell>
          <cell r="C453" t="str">
            <v>常规阵容</v>
          </cell>
          <cell r="D453">
            <v>307375</v>
          </cell>
          <cell r="E453">
            <v>307365</v>
          </cell>
          <cell r="F453">
            <v>307380</v>
          </cell>
          <cell r="G453">
            <v>307370</v>
          </cell>
          <cell r="R453" t="str">
            <v>1:307375</v>
          </cell>
          <cell r="S453" t="str">
            <v>2:307365</v>
          </cell>
          <cell r="T453" t="str">
            <v>3:307380</v>
          </cell>
          <cell r="U453" t="str">
            <v>4:307370</v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>{1:307375,2:307365,3:307380,4:307370}</v>
          </cell>
          <cell r="AE453" t="str">
            <v/>
          </cell>
          <cell r="AF453" t="str">
            <v/>
          </cell>
        </row>
        <row r="454">
          <cell r="A454">
            <v>5101301</v>
          </cell>
          <cell r="B454" t="str">
            <v>健身达人1-方块</v>
          </cell>
          <cell r="C454" t="str">
            <v>常规阵容</v>
          </cell>
          <cell r="E454">
            <v>51013011</v>
          </cell>
          <cell r="F454">
            <v>51013012</v>
          </cell>
          <cell r="R454" t="str">
            <v/>
          </cell>
          <cell r="S454" t="str">
            <v>2:51013011</v>
          </cell>
          <cell r="T454" t="str">
            <v>3:51013012</v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>{2:51013011,3:51013012}</v>
          </cell>
          <cell r="AE454" t="str">
            <v/>
          </cell>
          <cell r="AF454" t="str">
            <v/>
          </cell>
        </row>
        <row r="455">
          <cell r="A455">
            <v>5101302</v>
          </cell>
          <cell r="B455" t="str">
            <v>健身达人2-方块</v>
          </cell>
          <cell r="C455" t="str">
            <v>常规阵容</v>
          </cell>
          <cell r="E455">
            <v>51013021</v>
          </cell>
          <cell r="F455">
            <v>51013022</v>
          </cell>
          <cell r="R455" t="str">
            <v/>
          </cell>
          <cell r="S455" t="str">
            <v>2:51013021</v>
          </cell>
          <cell r="T455" t="str">
            <v>3:51013022</v>
          </cell>
          <cell r="U455" t="str">
            <v/>
          </cell>
          <cell r="V455" t="str">
            <v/>
          </cell>
          <cell r="W455" t="str">
            <v/>
          </cell>
          <cell r="X455" t="str">
            <v/>
          </cell>
          <cell r="Y455" t="str">
            <v/>
          </cell>
          <cell r="Z455" t="str">
            <v/>
          </cell>
          <cell r="AA455" t="str">
            <v/>
          </cell>
          <cell r="AB455" t="str">
            <v/>
          </cell>
          <cell r="AC455" t="str">
            <v/>
          </cell>
          <cell r="AD455" t="str">
            <v>{2:51013021,3:51013022}</v>
          </cell>
          <cell r="AE455" t="str">
            <v/>
          </cell>
          <cell r="AF455" t="str">
            <v/>
          </cell>
        </row>
        <row r="456">
          <cell r="A456">
            <v>5101303</v>
          </cell>
          <cell r="B456" t="str">
            <v>健身达人3-方块</v>
          </cell>
          <cell r="C456" t="str">
            <v>常规阵容</v>
          </cell>
          <cell r="E456">
            <v>51013031</v>
          </cell>
          <cell r="F456">
            <v>51013032</v>
          </cell>
          <cell r="R456" t="str">
            <v/>
          </cell>
          <cell r="S456" t="str">
            <v>2:51013031</v>
          </cell>
          <cell r="T456" t="str">
            <v>3:51013032</v>
          </cell>
          <cell r="U456" t="str">
            <v/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Z456" t="str">
            <v/>
          </cell>
          <cell r="AA456" t="str">
            <v/>
          </cell>
          <cell r="AB456" t="str">
            <v/>
          </cell>
          <cell r="AC456" t="str">
            <v/>
          </cell>
          <cell r="AD456" t="str">
            <v>{2:51013031,3:51013032}</v>
          </cell>
          <cell r="AE456" t="str">
            <v/>
          </cell>
          <cell r="AF456" t="str">
            <v/>
          </cell>
        </row>
        <row r="457">
          <cell r="A457">
            <v>5101304</v>
          </cell>
          <cell r="B457" t="str">
            <v>健身达人4-方块</v>
          </cell>
          <cell r="C457" t="str">
            <v>常规阵容</v>
          </cell>
          <cell r="E457">
            <v>51013041</v>
          </cell>
          <cell r="F457">
            <v>51013042</v>
          </cell>
          <cell r="R457" t="str">
            <v/>
          </cell>
          <cell r="S457" t="str">
            <v>2:51013041</v>
          </cell>
          <cell r="T457" t="str">
            <v>3:51013042</v>
          </cell>
          <cell r="U457" t="str">
            <v/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Z457" t="str">
            <v/>
          </cell>
          <cell r="AA457" t="str">
            <v/>
          </cell>
          <cell r="AB457" t="str">
            <v/>
          </cell>
          <cell r="AC457" t="str">
            <v/>
          </cell>
          <cell r="AD457" t="str">
            <v>{2:51013041,3:51013042}</v>
          </cell>
          <cell r="AE457" t="str">
            <v/>
          </cell>
          <cell r="AF457" t="str">
            <v/>
          </cell>
        </row>
        <row r="458">
          <cell r="A458">
            <v>5101305</v>
          </cell>
          <cell r="B458" t="str">
            <v>健身达人5-方块</v>
          </cell>
          <cell r="C458" t="str">
            <v>常规阵容</v>
          </cell>
          <cell r="D458">
            <v>51013052</v>
          </cell>
          <cell r="E458">
            <v>51013051</v>
          </cell>
          <cell r="F458">
            <v>51013052</v>
          </cell>
          <cell r="R458" t="str">
            <v>1:51013052</v>
          </cell>
          <cell r="S458" t="str">
            <v>2:51013051</v>
          </cell>
          <cell r="T458" t="str">
            <v>3:51013052</v>
          </cell>
          <cell r="U458" t="str">
            <v/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Z458" t="str">
            <v/>
          </cell>
          <cell r="AA458" t="str">
            <v/>
          </cell>
          <cell r="AB458" t="str">
            <v/>
          </cell>
          <cell r="AC458" t="str">
            <v/>
          </cell>
          <cell r="AD458" t="str">
            <v>{1:51013052,2:51013051,3:51013052}</v>
          </cell>
          <cell r="AE458" t="str">
            <v/>
          </cell>
          <cell r="AF458" t="str">
            <v/>
          </cell>
        </row>
        <row r="459">
          <cell r="A459">
            <v>5100901</v>
          </cell>
          <cell r="B459" t="str">
            <v>少年与男人1-黑桃方块</v>
          </cell>
          <cell r="C459" t="str">
            <v>常规阵容</v>
          </cell>
          <cell r="E459">
            <v>51009012</v>
          </cell>
          <cell r="F459">
            <v>51009011</v>
          </cell>
          <cell r="R459" t="str">
            <v/>
          </cell>
          <cell r="S459" t="str">
            <v>2:51009012</v>
          </cell>
          <cell r="T459" t="str">
            <v>3:51009011</v>
          </cell>
          <cell r="U459" t="str">
            <v/>
          </cell>
          <cell r="V459" t="str">
            <v/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  <cell r="AA459" t="str">
            <v/>
          </cell>
          <cell r="AB459" t="str">
            <v/>
          </cell>
          <cell r="AC459" t="str">
            <v/>
          </cell>
          <cell r="AD459" t="str">
            <v>{2:51009012,3:51009011}</v>
          </cell>
          <cell r="AE459" t="str">
            <v/>
          </cell>
          <cell r="AF459" t="str">
            <v/>
          </cell>
        </row>
        <row r="460">
          <cell r="A460">
            <v>5100902</v>
          </cell>
          <cell r="B460" t="str">
            <v>少年与男人2-黑桃方块</v>
          </cell>
          <cell r="C460" t="str">
            <v>常规阵容</v>
          </cell>
          <cell r="E460">
            <v>51009022</v>
          </cell>
          <cell r="F460">
            <v>51009021</v>
          </cell>
          <cell r="R460" t="str">
            <v/>
          </cell>
          <cell r="S460" t="str">
            <v>2:51009022</v>
          </cell>
          <cell r="T460" t="str">
            <v>3:51009021</v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>{2:51009022,3:51009021}</v>
          </cell>
          <cell r="AE460" t="str">
            <v/>
          </cell>
          <cell r="AF460" t="str">
            <v/>
          </cell>
        </row>
        <row r="461">
          <cell r="A461">
            <v>5100903</v>
          </cell>
          <cell r="B461" t="str">
            <v>少年与男人3-黑桃方块</v>
          </cell>
          <cell r="C461" t="str">
            <v>常规阵容</v>
          </cell>
          <cell r="E461">
            <v>51009032</v>
          </cell>
          <cell r="F461">
            <v>51009031</v>
          </cell>
          <cell r="R461" t="str">
            <v/>
          </cell>
          <cell r="S461" t="str">
            <v>2:51009032</v>
          </cell>
          <cell r="T461" t="str">
            <v>3:51009031</v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Z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>{2:51009032,3:51009031}</v>
          </cell>
          <cell r="AE461" t="str">
            <v/>
          </cell>
          <cell r="AF461" t="str">
            <v/>
          </cell>
        </row>
        <row r="462">
          <cell r="A462">
            <v>5100904</v>
          </cell>
          <cell r="B462" t="str">
            <v>少年与男人4-黑桃方块</v>
          </cell>
          <cell r="C462" t="str">
            <v>常规阵容</v>
          </cell>
          <cell r="E462">
            <v>51009042</v>
          </cell>
          <cell r="F462">
            <v>51009041</v>
          </cell>
          <cell r="R462" t="str">
            <v/>
          </cell>
          <cell r="S462" t="str">
            <v>2:51009042</v>
          </cell>
          <cell r="T462" t="str">
            <v>3:51009041</v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>{2:51009042,3:51009041}</v>
          </cell>
          <cell r="AE462" t="str">
            <v/>
          </cell>
          <cell r="AF462" t="str">
            <v/>
          </cell>
        </row>
        <row r="463">
          <cell r="A463">
            <v>5100905</v>
          </cell>
          <cell r="B463" t="str">
            <v>少年与男人5-黑桃方块</v>
          </cell>
          <cell r="C463" t="str">
            <v>常规阵容</v>
          </cell>
          <cell r="E463">
            <v>51009052</v>
          </cell>
          <cell r="F463">
            <v>51009051</v>
          </cell>
          <cell r="R463" t="str">
            <v/>
          </cell>
          <cell r="S463" t="str">
            <v>2:51009052</v>
          </cell>
          <cell r="T463" t="str">
            <v>3:51009051</v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>{2:51009052,3:51009051}</v>
          </cell>
          <cell r="AE463" t="str">
            <v/>
          </cell>
          <cell r="AF463" t="str">
            <v/>
          </cell>
        </row>
        <row r="464">
          <cell r="A464">
            <v>5100501</v>
          </cell>
          <cell r="B464" t="str">
            <v>常识缺陷1-弥砂音希</v>
          </cell>
          <cell r="C464" t="str">
            <v>常规阵容</v>
          </cell>
          <cell r="E464">
            <v>51005012</v>
          </cell>
          <cell r="F464">
            <v>51005011</v>
          </cell>
          <cell r="R464" t="str">
            <v/>
          </cell>
          <cell r="S464" t="str">
            <v>2:51005012</v>
          </cell>
          <cell r="T464" t="str">
            <v>3:51005011</v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>{2:51005012,3:51005011}</v>
          </cell>
          <cell r="AE464" t="str">
            <v/>
          </cell>
          <cell r="AF464" t="str">
            <v/>
          </cell>
        </row>
        <row r="465">
          <cell r="A465">
            <v>5100502</v>
          </cell>
          <cell r="B465" t="str">
            <v>常识缺陷2-弥砂音希</v>
          </cell>
          <cell r="C465" t="str">
            <v>常规阵容</v>
          </cell>
          <cell r="E465">
            <v>51005022</v>
          </cell>
          <cell r="F465">
            <v>51005021</v>
          </cell>
          <cell r="R465" t="str">
            <v/>
          </cell>
          <cell r="S465" t="str">
            <v>2:51005022</v>
          </cell>
          <cell r="T465" t="str">
            <v>3:51005021</v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>{2:51005022,3:51005021}</v>
          </cell>
          <cell r="AE465" t="str">
            <v/>
          </cell>
          <cell r="AF465" t="str">
            <v/>
          </cell>
        </row>
        <row r="466">
          <cell r="A466">
            <v>5100503</v>
          </cell>
          <cell r="B466" t="str">
            <v>常识缺陷3-弥砂音希</v>
          </cell>
          <cell r="C466" t="str">
            <v>常规阵容</v>
          </cell>
          <cell r="E466">
            <v>51005032</v>
          </cell>
          <cell r="F466">
            <v>51005031</v>
          </cell>
          <cell r="R466" t="str">
            <v/>
          </cell>
          <cell r="S466" t="str">
            <v>2:51005032</v>
          </cell>
          <cell r="T466" t="str">
            <v>3:51005031</v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>{2:51005032,3:51005031}</v>
          </cell>
          <cell r="AE466" t="str">
            <v/>
          </cell>
          <cell r="AF466" t="str">
            <v/>
          </cell>
        </row>
        <row r="467">
          <cell r="A467">
            <v>5100504</v>
          </cell>
          <cell r="B467" t="str">
            <v>常识缺陷4-弥砂音希</v>
          </cell>
          <cell r="C467" t="str">
            <v>常规阵容</v>
          </cell>
          <cell r="E467">
            <v>51005042</v>
          </cell>
          <cell r="F467">
            <v>51005041</v>
          </cell>
          <cell r="R467" t="str">
            <v/>
          </cell>
          <cell r="S467" t="str">
            <v>2:51005042</v>
          </cell>
          <cell r="T467" t="str">
            <v>3:51005041</v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/>
          </cell>
          <cell r="AA467" t="str">
            <v/>
          </cell>
          <cell r="AB467" t="str">
            <v/>
          </cell>
          <cell r="AC467" t="str">
            <v/>
          </cell>
          <cell r="AD467" t="str">
            <v>{2:51005042,3:51005041}</v>
          </cell>
          <cell r="AE467" t="str">
            <v/>
          </cell>
          <cell r="AF467" t="str">
            <v/>
          </cell>
        </row>
        <row r="468">
          <cell r="A468">
            <v>5100505</v>
          </cell>
          <cell r="B468" t="str">
            <v>常识缺陷5-弥砂音希</v>
          </cell>
          <cell r="C468" t="str">
            <v>常规阵容</v>
          </cell>
          <cell r="E468">
            <v>51005052</v>
          </cell>
          <cell r="F468">
            <v>51005051</v>
          </cell>
          <cell r="R468" t="str">
            <v/>
          </cell>
          <cell r="S468" t="str">
            <v>2:51005052</v>
          </cell>
          <cell r="T468" t="str">
            <v>3:51005051</v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Z468" t="str">
            <v/>
          </cell>
          <cell r="AA468" t="str">
            <v/>
          </cell>
          <cell r="AB468" t="str">
            <v/>
          </cell>
          <cell r="AC468" t="str">
            <v/>
          </cell>
          <cell r="AD468" t="str">
            <v>{2:51005052,3:51005051}</v>
          </cell>
          <cell r="AE468" t="str">
            <v/>
          </cell>
          <cell r="AF468" t="str">
            <v/>
          </cell>
        </row>
        <row r="469">
          <cell r="A469">
            <v>5100301</v>
          </cell>
          <cell r="B469" t="str">
            <v>天雷无妄1-黑桃</v>
          </cell>
          <cell r="C469" t="str">
            <v>常规阵容</v>
          </cell>
          <cell r="E469">
            <v>51003011</v>
          </cell>
          <cell r="R469" t="str">
            <v/>
          </cell>
          <cell r="S469" t="str">
            <v>2:51003011</v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  <cell r="AA469" t="str">
            <v/>
          </cell>
          <cell r="AB469" t="str">
            <v/>
          </cell>
          <cell r="AC469" t="str">
            <v/>
          </cell>
          <cell r="AD469" t="str">
            <v>{2:51003011}</v>
          </cell>
          <cell r="AE469" t="str">
            <v/>
          </cell>
          <cell r="AF469" t="str">
            <v/>
          </cell>
        </row>
        <row r="470">
          <cell r="A470">
            <v>5100302</v>
          </cell>
          <cell r="B470" t="str">
            <v>天雷无妄2-黑桃</v>
          </cell>
          <cell r="C470" t="str">
            <v>常规阵容</v>
          </cell>
          <cell r="E470">
            <v>51003021</v>
          </cell>
          <cell r="R470" t="str">
            <v/>
          </cell>
          <cell r="S470" t="str">
            <v>2:51003021</v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  <cell r="AA470" t="str">
            <v/>
          </cell>
          <cell r="AB470" t="str">
            <v/>
          </cell>
          <cell r="AC470" t="str">
            <v/>
          </cell>
          <cell r="AD470" t="str">
            <v>{2:51003021}</v>
          </cell>
          <cell r="AE470" t="str">
            <v/>
          </cell>
          <cell r="AF470" t="str">
            <v/>
          </cell>
        </row>
        <row r="471">
          <cell r="A471">
            <v>5100303</v>
          </cell>
          <cell r="B471" t="str">
            <v>天雷无妄3-黑桃</v>
          </cell>
          <cell r="C471" t="str">
            <v>常规阵容</v>
          </cell>
          <cell r="E471">
            <v>51003031</v>
          </cell>
          <cell r="R471" t="str">
            <v/>
          </cell>
          <cell r="S471" t="str">
            <v>2:51003031</v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Z471" t="str">
            <v/>
          </cell>
          <cell r="AA471" t="str">
            <v/>
          </cell>
          <cell r="AB471" t="str">
            <v/>
          </cell>
          <cell r="AC471" t="str">
            <v/>
          </cell>
          <cell r="AD471" t="str">
            <v>{2:51003031}</v>
          </cell>
          <cell r="AE471" t="str">
            <v/>
          </cell>
          <cell r="AF471" t="str">
            <v/>
          </cell>
        </row>
        <row r="472">
          <cell r="A472">
            <v>5100304</v>
          </cell>
          <cell r="B472" t="str">
            <v>天雷无妄4-黑桃</v>
          </cell>
          <cell r="C472" t="str">
            <v>常规阵容</v>
          </cell>
          <cell r="E472">
            <v>51003041</v>
          </cell>
          <cell r="R472" t="str">
            <v/>
          </cell>
          <cell r="S472" t="str">
            <v>2:51003041</v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  <cell r="AA472" t="str">
            <v/>
          </cell>
          <cell r="AB472" t="str">
            <v/>
          </cell>
          <cell r="AC472" t="str">
            <v/>
          </cell>
          <cell r="AD472" t="str">
            <v>{2:51003041}</v>
          </cell>
          <cell r="AE472" t="str">
            <v/>
          </cell>
          <cell r="AF472" t="str">
            <v/>
          </cell>
        </row>
        <row r="473">
          <cell r="A473">
            <v>5100305</v>
          </cell>
          <cell r="B473" t="str">
            <v>天雷无妄5-黑桃</v>
          </cell>
          <cell r="C473" t="str">
            <v>常规阵容</v>
          </cell>
          <cell r="E473">
            <v>51003051</v>
          </cell>
          <cell r="R473" t="str">
            <v/>
          </cell>
          <cell r="S473" t="str">
            <v>2:51003051</v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  <cell r="AA473" t="str">
            <v/>
          </cell>
          <cell r="AB473" t="str">
            <v/>
          </cell>
          <cell r="AC473" t="str">
            <v/>
          </cell>
          <cell r="AD473" t="str">
            <v>{2:51003051}</v>
          </cell>
          <cell r="AE473" t="str">
            <v/>
          </cell>
          <cell r="AF473" t="str">
            <v/>
          </cell>
        </row>
        <row r="474">
          <cell r="A474">
            <v>5100401</v>
          </cell>
          <cell r="B474" t="str">
            <v>个人硬盘1-星凉</v>
          </cell>
          <cell r="C474" t="str">
            <v>常规阵容</v>
          </cell>
          <cell r="F474">
            <v>5100401</v>
          </cell>
          <cell r="R474" t="str">
            <v/>
          </cell>
          <cell r="S474" t="str">
            <v/>
          </cell>
          <cell r="T474" t="str">
            <v>3:5100401</v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Z474" t="str">
            <v/>
          </cell>
          <cell r="AA474" t="str">
            <v/>
          </cell>
          <cell r="AB474" t="str">
            <v/>
          </cell>
          <cell r="AC474" t="str">
            <v/>
          </cell>
          <cell r="AD474" t="str">
            <v>{3:5100401}</v>
          </cell>
          <cell r="AE474" t="str">
            <v/>
          </cell>
          <cell r="AF474" t="str">
            <v/>
          </cell>
        </row>
        <row r="475">
          <cell r="A475">
            <v>5100402</v>
          </cell>
          <cell r="B475" t="str">
            <v>个人硬盘2-星凉</v>
          </cell>
          <cell r="C475" t="str">
            <v>常规阵容</v>
          </cell>
          <cell r="F475">
            <v>5100402</v>
          </cell>
          <cell r="R475" t="str">
            <v/>
          </cell>
          <cell r="S475" t="str">
            <v/>
          </cell>
          <cell r="T475" t="str">
            <v>3:5100402</v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  <cell r="AA475" t="str">
            <v/>
          </cell>
          <cell r="AB475" t="str">
            <v/>
          </cell>
          <cell r="AC475" t="str">
            <v/>
          </cell>
          <cell r="AD475" t="str">
            <v>{3:5100402}</v>
          </cell>
          <cell r="AE475" t="str">
            <v/>
          </cell>
          <cell r="AF475" t="str">
            <v/>
          </cell>
        </row>
        <row r="476">
          <cell r="A476">
            <v>5100403</v>
          </cell>
          <cell r="B476" t="str">
            <v>个人硬盘3-星凉</v>
          </cell>
          <cell r="C476" t="str">
            <v>常规阵容</v>
          </cell>
          <cell r="F476">
            <v>5100403</v>
          </cell>
          <cell r="R476" t="str">
            <v/>
          </cell>
          <cell r="S476" t="str">
            <v/>
          </cell>
          <cell r="T476" t="str">
            <v>3:5100403</v>
          </cell>
          <cell r="U476" t="str">
            <v/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  <cell r="AA476" t="str">
            <v/>
          </cell>
          <cell r="AB476" t="str">
            <v/>
          </cell>
          <cell r="AC476" t="str">
            <v/>
          </cell>
          <cell r="AD476" t="str">
            <v>{3:5100403}</v>
          </cell>
          <cell r="AE476" t="str">
            <v/>
          </cell>
          <cell r="AF476" t="str">
            <v/>
          </cell>
        </row>
        <row r="477">
          <cell r="A477">
            <v>5100404</v>
          </cell>
          <cell r="B477" t="str">
            <v>个人硬盘4-星凉</v>
          </cell>
          <cell r="C477" t="str">
            <v>常规阵容</v>
          </cell>
          <cell r="F477">
            <v>5100404</v>
          </cell>
          <cell r="R477" t="str">
            <v/>
          </cell>
          <cell r="S477" t="str">
            <v/>
          </cell>
          <cell r="T477" t="str">
            <v>3:5100404</v>
          </cell>
          <cell r="U477" t="str">
            <v/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  <cell r="AB477" t="str">
            <v/>
          </cell>
          <cell r="AC477" t="str">
            <v/>
          </cell>
          <cell r="AD477" t="str">
            <v>{3:5100404}</v>
          </cell>
          <cell r="AE477" t="str">
            <v/>
          </cell>
          <cell r="AF477" t="str">
            <v/>
          </cell>
        </row>
        <row r="478">
          <cell r="A478">
            <v>5100405</v>
          </cell>
          <cell r="B478" t="str">
            <v>个人硬盘5-星凉</v>
          </cell>
          <cell r="C478" t="str">
            <v>常规阵容</v>
          </cell>
          <cell r="F478">
            <v>5100405</v>
          </cell>
          <cell r="R478" t="str">
            <v/>
          </cell>
          <cell r="S478" t="str">
            <v/>
          </cell>
          <cell r="T478" t="str">
            <v>3:5100405</v>
          </cell>
          <cell r="U478" t="str">
            <v/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  <cell r="AB478" t="str">
            <v/>
          </cell>
          <cell r="AC478" t="str">
            <v/>
          </cell>
          <cell r="AD478" t="str">
            <v>{3:5100405}</v>
          </cell>
          <cell r="AE478" t="str">
            <v/>
          </cell>
          <cell r="AF478" t="str">
            <v/>
          </cell>
        </row>
        <row r="479">
          <cell r="A479">
            <v>5101601</v>
          </cell>
          <cell r="B479" t="str">
            <v>猫还是狗1-龙井玉露</v>
          </cell>
          <cell r="C479" t="str">
            <v>常规阵容</v>
          </cell>
          <cell r="D479">
            <v>51016011</v>
          </cell>
          <cell r="G479">
            <v>51016012</v>
          </cell>
          <cell r="R479" t="str">
            <v>1:51016011</v>
          </cell>
          <cell r="S479" t="str">
            <v/>
          </cell>
          <cell r="T479" t="str">
            <v/>
          </cell>
          <cell r="U479" t="str">
            <v>4:51016012</v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 t="str">
            <v/>
          </cell>
          <cell r="AC479" t="str">
            <v/>
          </cell>
          <cell r="AD479" t="str">
            <v>{1:51016011,4:51016012}</v>
          </cell>
          <cell r="AE479" t="str">
            <v/>
          </cell>
          <cell r="AF479" t="str">
            <v/>
          </cell>
        </row>
        <row r="480">
          <cell r="A480">
            <v>5101602</v>
          </cell>
          <cell r="B480" t="str">
            <v>猫还是狗2-龙井玉露</v>
          </cell>
          <cell r="C480" t="str">
            <v>常规阵容</v>
          </cell>
          <cell r="D480">
            <v>51016021</v>
          </cell>
          <cell r="G480">
            <v>51016022</v>
          </cell>
          <cell r="R480" t="str">
            <v>1:51016021</v>
          </cell>
          <cell r="S480" t="str">
            <v/>
          </cell>
          <cell r="T480" t="str">
            <v/>
          </cell>
          <cell r="U480" t="str">
            <v>4:51016022</v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  <cell r="AB480" t="str">
            <v/>
          </cell>
          <cell r="AC480" t="str">
            <v/>
          </cell>
          <cell r="AD480" t="str">
            <v>{1:51016021,4:51016022}</v>
          </cell>
          <cell r="AE480" t="str">
            <v/>
          </cell>
          <cell r="AF480" t="str">
            <v/>
          </cell>
        </row>
        <row r="481">
          <cell r="A481">
            <v>5101603</v>
          </cell>
          <cell r="B481" t="str">
            <v>猫还是狗3-龙井玉露</v>
          </cell>
          <cell r="C481" t="str">
            <v>常规阵容</v>
          </cell>
          <cell r="D481">
            <v>51016031</v>
          </cell>
          <cell r="G481">
            <v>51016032</v>
          </cell>
          <cell r="R481" t="str">
            <v>1:51016031</v>
          </cell>
          <cell r="S481" t="str">
            <v/>
          </cell>
          <cell r="T481" t="str">
            <v/>
          </cell>
          <cell r="U481" t="str">
            <v>4:51016032</v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 t="str">
            <v/>
          </cell>
          <cell r="AC481" t="str">
            <v/>
          </cell>
          <cell r="AD481" t="str">
            <v>{1:51016031,4:51016032}</v>
          </cell>
          <cell r="AE481" t="str">
            <v/>
          </cell>
          <cell r="AF481" t="str">
            <v/>
          </cell>
        </row>
        <row r="482">
          <cell r="A482">
            <v>5101604</v>
          </cell>
          <cell r="B482" t="str">
            <v>猫还是狗4-龙井玉露</v>
          </cell>
          <cell r="C482" t="str">
            <v>常规阵容</v>
          </cell>
          <cell r="D482">
            <v>51016041</v>
          </cell>
          <cell r="G482">
            <v>51016042</v>
          </cell>
          <cell r="R482" t="str">
            <v>1:51016041</v>
          </cell>
          <cell r="S482" t="str">
            <v/>
          </cell>
          <cell r="T482" t="str">
            <v/>
          </cell>
          <cell r="U482" t="str">
            <v>4:51016042</v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>{1:51016041,4:51016042}</v>
          </cell>
          <cell r="AE482" t="str">
            <v/>
          </cell>
          <cell r="AF482" t="str">
            <v/>
          </cell>
        </row>
        <row r="483">
          <cell r="A483">
            <v>5101605</v>
          </cell>
          <cell r="B483" t="str">
            <v>猫还是狗5-龙井玉露</v>
          </cell>
          <cell r="C483" t="str">
            <v>常规阵容</v>
          </cell>
          <cell r="D483">
            <v>51016051</v>
          </cell>
          <cell r="G483">
            <v>51016052</v>
          </cell>
          <cell r="R483" t="str">
            <v>1:51016051</v>
          </cell>
          <cell r="S483" t="str">
            <v/>
          </cell>
          <cell r="T483" t="str">
            <v/>
          </cell>
          <cell r="U483" t="str">
            <v>4:51016052</v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  <cell r="AB483" t="str">
            <v/>
          </cell>
          <cell r="AC483" t="str">
            <v/>
          </cell>
          <cell r="AD483" t="str">
            <v>{1:51016051,4:51016052}</v>
          </cell>
          <cell r="AE483" t="str">
            <v/>
          </cell>
          <cell r="AF483" t="str">
            <v/>
          </cell>
        </row>
        <row r="484">
          <cell r="A484">
            <v>5101701</v>
          </cell>
          <cell r="B484" t="str">
            <v>发型售后1-红袍</v>
          </cell>
          <cell r="C484" t="str">
            <v>常规阵容</v>
          </cell>
          <cell r="E484">
            <v>51017012</v>
          </cell>
          <cell r="F484">
            <v>51017013</v>
          </cell>
          <cell r="G484">
            <v>51017013</v>
          </cell>
          <cell r="R484" t="str">
            <v/>
          </cell>
          <cell r="S484" t="str">
            <v>2:51017012</v>
          </cell>
          <cell r="T484" t="str">
            <v>3:51017013</v>
          </cell>
          <cell r="U484" t="str">
            <v>4:51017013</v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  <cell r="AB484" t="str">
            <v/>
          </cell>
          <cell r="AC484" t="str">
            <v/>
          </cell>
          <cell r="AD484" t="str">
            <v>{2:51017012,3:51017013,4:51017013}</v>
          </cell>
          <cell r="AE484" t="str">
            <v/>
          </cell>
          <cell r="AF484" t="str">
            <v/>
          </cell>
        </row>
        <row r="485">
          <cell r="A485">
            <v>5101702</v>
          </cell>
          <cell r="B485" t="str">
            <v>发型售后2-红袍</v>
          </cell>
          <cell r="C485" t="str">
            <v>常规阵容</v>
          </cell>
          <cell r="E485">
            <v>51017022</v>
          </cell>
          <cell r="F485">
            <v>51017023</v>
          </cell>
          <cell r="G485">
            <v>51017023</v>
          </cell>
          <cell r="R485" t="str">
            <v/>
          </cell>
          <cell r="S485" t="str">
            <v>2:51017022</v>
          </cell>
          <cell r="T485" t="str">
            <v>3:51017023</v>
          </cell>
          <cell r="U485" t="str">
            <v>4:51017023</v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  <cell r="AB485" t="str">
            <v/>
          </cell>
          <cell r="AC485" t="str">
            <v/>
          </cell>
          <cell r="AD485" t="str">
            <v>{2:51017022,3:51017023,4:51017023}</v>
          </cell>
          <cell r="AE485" t="str">
            <v/>
          </cell>
          <cell r="AF485" t="str">
            <v/>
          </cell>
        </row>
        <row r="486">
          <cell r="A486">
            <v>5101703</v>
          </cell>
          <cell r="B486" t="str">
            <v>发型售后3-红袍</v>
          </cell>
          <cell r="C486" t="str">
            <v>常规阵容</v>
          </cell>
          <cell r="E486">
            <v>51017032</v>
          </cell>
          <cell r="F486">
            <v>51017033</v>
          </cell>
          <cell r="G486">
            <v>51017033</v>
          </cell>
          <cell r="R486" t="str">
            <v/>
          </cell>
          <cell r="S486" t="str">
            <v>2:51017032</v>
          </cell>
          <cell r="T486" t="str">
            <v>3:51017033</v>
          </cell>
          <cell r="U486" t="str">
            <v>4:51017033</v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  <cell r="AB486" t="str">
            <v/>
          </cell>
          <cell r="AC486" t="str">
            <v/>
          </cell>
          <cell r="AD486" t="str">
            <v>{2:51017032,3:51017033,4:51017033}</v>
          </cell>
          <cell r="AE486" t="str">
            <v/>
          </cell>
          <cell r="AF486" t="str">
            <v/>
          </cell>
        </row>
        <row r="487">
          <cell r="A487">
            <v>5101704</v>
          </cell>
          <cell r="B487" t="str">
            <v>发型售后4-红袍</v>
          </cell>
          <cell r="C487" t="str">
            <v>常规阵容</v>
          </cell>
          <cell r="E487">
            <v>51017042</v>
          </cell>
          <cell r="F487">
            <v>51017043</v>
          </cell>
          <cell r="G487">
            <v>51017043</v>
          </cell>
          <cell r="R487" t="str">
            <v/>
          </cell>
          <cell r="S487" t="str">
            <v>2:51017042</v>
          </cell>
          <cell r="T487" t="str">
            <v>3:51017043</v>
          </cell>
          <cell r="U487" t="str">
            <v>4:51017043</v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 t="str">
            <v/>
          </cell>
          <cell r="AC487" t="str">
            <v/>
          </cell>
          <cell r="AD487" t="str">
            <v>{2:51017042,3:51017043,4:51017043}</v>
          </cell>
          <cell r="AE487" t="str">
            <v/>
          </cell>
          <cell r="AF487" t="str">
            <v/>
          </cell>
        </row>
        <row r="488">
          <cell r="A488">
            <v>5101705</v>
          </cell>
          <cell r="B488" t="str">
            <v>发型售后5-红袍</v>
          </cell>
          <cell r="C488" t="str">
            <v>常规阵容</v>
          </cell>
          <cell r="D488">
            <v>51017053</v>
          </cell>
          <cell r="E488">
            <v>51017052</v>
          </cell>
          <cell r="F488">
            <v>51017053</v>
          </cell>
          <cell r="G488">
            <v>51017053</v>
          </cell>
          <cell r="R488" t="str">
            <v>1:51017053</v>
          </cell>
          <cell r="S488" t="str">
            <v>2:51017052</v>
          </cell>
          <cell r="T488" t="str">
            <v>3:51017053</v>
          </cell>
          <cell r="U488" t="str">
            <v>4:51017053</v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 t="str">
            <v/>
          </cell>
          <cell r="AC488" t="str">
            <v/>
          </cell>
          <cell r="AD488" t="str">
            <v>{1:51017053,2:51017052,3:51017053,4:51017053}</v>
          </cell>
          <cell r="AE488" t="str">
            <v/>
          </cell>
          <cell r="AF488" t="str">
            <v/>
          </cell>
        </row>
        <row r="489">
          <cell r="A489">
            <v>5200101</v>
          </cell>
          <cell r="B489" t="str">
            <v>潜在安保危机1-洞明</v>
          </cell>
          <cell r="C489" t="str">
            <v>常规阵容</v>
          </cell>
          <cell r="E489">
            <v>52001011</v>
          </cell>
          <cell r="R489" t="str">
            <v/>
          </cell>
          <cell r="S489" t="str">
            <v>2:52001011</v>
          </cell>
          <cell r="T489" t="str">
            <v/>
          </cell>
          <cell r="U489" t="str">
            <v/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 t="str">
            <v/>
          </cell>
          <cell r="AC489" t="str">
            <v/>
          </cell>
          <cell r="AD489" t="str">
            <v>{2:52001011}</v>
          </cell>
          <cell r="AE489" t="str">
            <v/>
          </cell>
          <cell r="AF489" t="str">
            <v/>
          </cell>
        </row>
        <row r="490">
          <cell r="A490">
            <v>5200102</v>
          </cell>
          <cell r="B490" t="str">
            <v>潜在安保危机2-洞明</v>
          </cell>
          <cell r="C490" t="str">
            <v>常规阵容</v>
          </cell>
          <cell r="E490">
            <v>52001021</v>
          </cell>
          <cell r="R490" t="str">
            <v/>
          </cell>
          <cell r="S490" t="str">
            <v>2:52001021</v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  <cell r="AB490" t="str">
            <v/>
          </cell>
          <cell r="AC490" t="str">
            <v/>
          </cell>
          <cell r="AD490" t="str">
            <v>{2:52001021}</v>
          </cell>
          <cell r="AE490" t="str">
            <v/>
          </cell>
          <cell r="AF490" t="str">
            <v/>
          </cell>
        </row>
        <row r="491">
          <cell r="A491">
            <v>5200103</v>
          </cell>
          <cell r="B491" t="str">
            <v>潜在安保危机3-洞明</v>
          </cell>
          <cell r="C491" t="str">
            <v>常规阵容</v>
          </cell>
          <cell r="E491">
            <v>52001031</v>
          </cell>
          <cell r="R491" t="str">
            <v/>
          </cell>
          <cell r="S491" t="str">
            <v>2:52001031</v>
          </cell>
          <cell r="T491" t="str">
            <v/>
          </cell>
          <cell r="U491" t="str">
            <v/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  <cell r="AB491" t="str">
            <v/>
          </cell>
          <cell r="AC491" t="str">
            <v/>
          </cell>
          <cell r="AD491" t="str">
            <v>{2:52001031}</v>
          </cell>
          <cell r="AE491" t="str">
            <v/>
          </cell>
          <cell r="AF491" t="str">
            <v/>
          </cell>
        </row>
        <row r="492">
          <cell r="A492">
            <v>5200104</v>
          </cell>
          <cell r="B492" t="str">
            <v>潜在安保危机4-洞明</v>
          </cell>
          <cell r="C492" t="str">
            <v>常规阵容</v>
          </cell>
          <cell r="E492">
            <v>52001041</v>
          </cell>
          <cell r="R492" t="str">
            <v/>
          </cell>
          <cell r="S492" t="str">
            <v>2:52001041</v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>{2:52001041}</v>
          </cell>
          <cell r="AE492" t="str">
            <v/>
          </cell>
          <cell r="AF492" t="str">
            <v/>
          </cell>
        </row>
        <row r="493">
          <cell r="A493">
            <v>5200105</v>
          </cell>
          <cell r="B493" t="str">
            <v>潜在安保危机5-洞明</v>
          </cell>
          <cell r="C493" t="str">
            <v>常规阵容</v>
          </cell>
          <cell r="E493">
            <v>52001051</v>
          </cell>
          <cell r="R493" t="str">
            <v/>
          </cell>
          <cell r="S493" t="str">
            <v>2:52001051</v>
          </cell>
          <cell r="T493" t="str">
            <v/>
          </cell>
          <cell r="U493" t="str">
            <v/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  <cell r="AA493" t="str">
            <v/>
          </cell>
          <cell r="AB493" t="str">
            <v/>
          </cell>
          <cell r="AC493" t="str">
            <v/>
          </cell>
          <cell r="AD493" t="str">
            <v>{2:52001051}</v>
          </cell>
          <cell r="AE493" t="str">
            <v/>
          </cell>
          <cell r="AF493" t="str">
            <v/>
          </cell>
        </row>
        <row r="494">
          <cell r="A494">
            <v>5200201</v>
          </cell>
          <cell r="B494" t="str">
            <v>困难工作1-红心和祥义</v>
          </cell>
          <cell r="C494" t="str">
            <v>常规阵容</v>
          </cell>
          <cell r="D494">
            <v>52002011</v>
          </cell>
          <cell r="E494">
            <v>52002012</v>
          </cell>
          <cell r="F494">
            <v>52002012</v>
          </cell>
          <cell r="G494">
            <v>52002012</v>
          </cell>
          <cell r="R494" t="str">
            <v>1:52002011</v>
          </cell>
          <cell r="S494" t="str">
            <v>2:52002012</v>
          </cell>
          <cell r="T494" t="str">
            <v>3:52002012</v>
          </cell>
          <cell r="U494" t="str">
            <v>4:52002012</v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  <cell r="AA494" t="str">
            <v/>
          </cell>
          <cell r="AB494" t="str">
            <v/>
          </cell>
          <cell r="AC494" t="str">
            <v/>
          </cell>
          <cell r="AD494" t="str">
            <v>{1:52002011,2:52002012,3:52002012,4:52002012}</v>
          </cell>
          <cell r="AE494" t="str">
            <v/>
          </cell>
          <cell r="AF494" t="str">
            <v/>
          </cell>
        </row>
        <row r="495">
          <cell r="A495">
            <v>5200202</v>
          </cell>
          <cell r="B495" t="str">
            <v>困难工作2-红心和祥义</v>
          </cell>
          <cell r="C495" t="str">
            <v>常规阵容</v>
          </cell>
          <cell r="D495">
            <v>52002021</v>
          </cell>
          <cell r="E495">
            <v>52002022</v>
          </cell>
          <cell r="F495">
            <v>52002022</v>
          </cell>
          <cell r="G495">
            <v>52002022</v>
          </cell>
          <cell r="R495" t="str">
            <v>1:52002021</v>
          </cell>
          <cell r="S495" t="str">
            <v>2:52002022</v>
          </cell>
          <cell r="T495" t="str">
            <v>3:52002022</v>
          </cell>
          <cell r="U495" t="str">
            <v>4:52002022</v>
          </cell>
          <cell r="V495" t="str">
            <v/>
          </cell>
          <cell r="W495" t="str">
            <v/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 t="str">
            <v/>
          </cell>
          <cell r="AC495" t="str">
            <v/>
          </cell>
          <cell r="AD495" t="str">
            <v>{1:52002021,2:52002022,3:52002022,4:52002022}</v>
          </cell>
          <cell r="AE495" t="str">
            <v/>
          </cell>
          <cell r="AF495" t="str">
            <v/>
          </cell>
        </row>
        <row r="496">
          <cell r="A496">
            <v>5200203</v>
          </cell>
          <cell r="B496" t="str">
            <v>困难工作3-红心和祥义</v>
          </cell>
          <cell r="C496" t="str">
            <v>常规阵容</v>
          </cell>
          <cell r="D496">
            <v>52002031</v>
          </cell>
          <cell r="E496">
            <v>52002032</v>
          </cell>
          <cell r="F496">
            <v>52002032</v>
          </cell>
          <cell r="G496">
            <v>52002032</v>
          </cell>
          <cell r="R496" t="str">
            <v>1:52002031</v>
          </cell>
          <cell r="S496" t="str">
            <v>2:52002032</v>
          </cell>
          <cell r="T496" t="str">
            <v>3:52002032</v>
          </cell>
          <cell r="U496" t="str">
            <v>4:52002032</v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  <cell r="AB496" t="str">
            <v/>
          </cell>
          <cell r="AC496" t="str">
            <v/>
          </cell>
          <cell r="AD496" t="str">
            <v>{1:52002031,2:52002032,3:52002032,4:52002032}</v>
          </cell>
          <cell r="AE496" t="str">
            <v/>
          </cell>
          <cell r="AF496" t="str">
            <v/>
          </cell>
        </row>
        <row r="497">
          <cell r="A497">
            <v>5200204</v>
          </cell>
          <cell r="B497" t="str">
            <v>困难工作4-红心和祥义</v>
          </cell>
          <cell r="C497" t="str">
            <v>常规阵容</v>
          </cell>
          <cell r="D497">
            <v>52002041</v>
          </cell>
          <cell r="E497">
            <v>52002042</v>
          </cell>
          <cell r="F497">
            <v>52002042</v>
          </cell>
          <cell r="G497">
            <v>52002042</v>
          </cell>
          <cell r="R497" t="str">
            <v>1:52002041</v>
          </cell>
          <cell r="S497" t="str">
            <v>2:52002042</v>
          </cell>
          <cell r="T497" t="str">
            <v>3:52002042</v>
          </cell>
          <cell r="U497" t="str">
            <v>4:52002042</v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  <cell r="AB497" t="str">
            <v/>
          </cell>
          <cell r="AC497" t="str">
            <v/>
          </cell>
          <cell r="AD497" t="str">
            <v>{1:52002041,2:52002042,3:52002042,4:52002042}</v>
          </cell>
          <cell r="AE497" t="str">
            <v/>
          </cell>
          <cell r="AF497" t="str">
            <v/>
          </cell>
        </row>
        <row r="498">
          <cell r="A498">
            <v>5200205</v>
          </cell>
          <cell r="B498" t="str">
            <v>困难工作5-红心和祥义</v>
          </cell>
          <cell r="C498" t="str">
            <v>常规阵容</v>
          </cell>
          <cell r="D498">
            <v>52002051</v>
          </cell>
          <cell r="E498">
            <v>52002052</v>
          </cell>
          <cell r="F498">
            <v>52002052</v>
          </cell>
          <cell r="G498">
            <v>52002052</v>
          </cell>
          <cell r="R498" t="str">
            <v>1:52002051</v>
          </cell>
          <cell r="S498" t="str">
            <v>2:52002052</v>
          </cell>
          <cell r="T498" t="str">
            <v>3:52002052</v>
          </cell>
          <cell r="U498" t="str">
            <v>4:52002052</v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  <cell r="AB498" t="str">
            <v/>
          </cell>
          <cell r="AC498" t="str">
            <v/>
          </cell>
          <cell r="AD498" t="str">
            <v>{1:52002051,2:52002052,3:52002052,4:52002052}</v>
          </cell>
          <cell r="AE498" t="str">
            <v/>
          </cell>
          <cell r="AF498" t="str">
            <v/>
          </cell>
        </row>
        <row r="499">
          <cell r="A499">
            <v>5200301</v>
          </cell>
          <cell r="B499" t="str">
            <v>全联会街头派1</v>
          </cell>
          <cell r="C499" t="str">
            <v>常规阵容</v>
          </cell>
          <cell r="E499">
            <v>52003011</v>
          </cell>
          <cell r="R499" t="str">
            <v/>
          </cell>
          <cell r="S499" t="str">
            <v>2:52003011</v>
          </cell>
          <cell r="T499" t="str">
            <v/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  <cell r="AB499" t="str">
            <v/>
          </cell>
          <cell r="AC499" t="str">
            <v/>
          </cell>
          <cell r="AD499" t="str">
            <v>{2:52003011}</v>
          </cell>
          <cell r="AE499" t="str">
            <v/>
          </cell>
          <cell r="AF499" t="str">
            <v/>
          </cell>
        </row>
        <row r="500">
          <cell r="A500">
            <v>5200302</v>
          </cell>
          <cell r="B500" t="str">
            <v>全联会街头派2</v>
          </cell>
          <cell r="C500" t="str">
            <v>常规阵容</v>
          </cell>
          <cell r="E500">
            <v>52003021</v>
          </cell>
          <cell r="R500" t="str">
            <v/>
          </cell>
          <cell r="S500" t="str">
            <v>2:52003021</v>
          </cell>
          <cell r="T500" t="str">
            <v/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  <cell r="AB500" t="str">
            <v/>
          </cell>
          <cell r="AC500" t="str">
            <v/>
          </cell>
          <cell r="AD500" t="str">
            <v>{2:52003021}</v>
          </cell>
          <cell r="AE500" t="str">
            <v/>
          </cell>
          <cell r="AF500" t="str">
            <v/>
          </cell>
        </row>
        <row r="501">
          <cell r="A501">
            <v>5200303</v>
          </cell>
          <cell r="B501" t="str">
            <v>全联会街头派3</v>
          </cell>
          <cell r="C501" t="str">
            <v>常规阵容</v>
          </cell>
          <cell r="E501">
            <v>52003031</v>
          </cell>
          <cell r="R501" t="str">
            <v/>
          </cell>
          <cell r="S501" t="str">
            <v>2:52003031</v>
          </cell>
          <cell r="T501" t="str">
            <v/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  <cell r="AB501" t="str">
            <v/>
          </cell>
          <cell r="AC501" t="str">
            <v/>
          </cell>
          <cell r="AD501" t="str">
            <v>{2:52003031}</v>
          </cell>
          <cell r="AE501" t="str">
            <v/>
          </cell>
          <cell r="AF501" t="str">
            <v/>
          </cell>
        </row>
        <row r="502">
          <cell r="A502">
            <v>5200304</v>
          </cell>
          <cell r="B502" t="str">
            <v>全联会街头派4</v>
          </cell>
          <cell r="C502" t="str">
            <v>常规阵容</v>
          </cell>
          <cell r="E502">
            <v>52003041</v>
          </cell>
          <cell r="R502" t="str">
            <v/>
          </cell>
          <cell r="S502" t="str">
            <v>2:52003041</v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  <cell r="AB502" t="str">
            <v/>
          </cell>
          <cell r="AC502" t="str">
            <v/>
          </cell>
          <cell r="AD502" t="str">
            <v>{2:52003041}</v>
          </cell>
          <cell r="AE502" t="str">
            <v/>
          </cell>
          <cell r="AF502" t="str">
            <v/>
          </cell>
        </row>
        <row r="503">
          <cell r="A503">
            <v>5200305</v>
          </cell>
          <cell r="B503" t="str">
            <v>全联会街头派5</v>
          </cell>
          <cell r="C503" t="str">
            <v>常规阵容</v>
          </cell>
          <cell r="E503">
            <v>52003051</v>
          </cell>
          <cell r="R503" t="str">
            <v/>
          </cell>
          <cell r="S503" t="str">
            <v>2:52003051</v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  <cell r="AB503" t="str">
            <v/>
          </cell>
          <cell r="AC503" t="str">
            <v/>
          </cell>
          <cell r="AD503" t="str">
            <v>{2:52003051}</v>
          </cell>
          <cell r="AE503" t="str">
            <v/>
          </cell>
          <cell r="AF503" t="str">
            <v/>
          </cell>
        </row>
        <row r="504">
          <cell r="A504">
            <v>5200401</v>
          </cell>
          <cell r="B504" t="str">
            <v>新招式特训1-火青红袍</v>
          </cell>
          <cell r="C504" t="str">
            <v>常规阵容</v>
          </cell>
          <cell r="E504">
            <v>52004012</v>
          </cell>
          <cell r="F504">
            <v>52004011</v>
          </cell>
          <cell r="R504" t="str">
            <v/>
          </cell>
          <cell r="S504" t="str">
            <v>2:52004012</v>
          </cell>
          <cell r="T504" t="str">
            <v>3:52004011</v>
          </cell>
          <cell r="U504" t="str">
            <v/>
          </cell>
          <cell r="V504" t="str">
            <v/>
          </cell>
          <cell r="W504" t="str">
            <v/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  <cell r="AB504" t="str">
            <v/>
          </cell>
          <cell r="AC504" t="str">
            <v/>
          </cell>
          <cell r="AD504" t="str">
            <v>{2:52004012,3:52004011}</v>
          </cell>
          <cell r="AE504" t="str">
            <v/>
          </cell>
          <cell r="AF504" t="str">
            <v/>
          </cell>
        </row>
        <row r="505">
          <cell r="A505">
            <v>5200402</v>
          </cell>
          <cell r="B505" t="str">
            <v>新招式特训2-火青红袍</v>
          </cell>
          <cell r="C505" t="str">
            <v>常规阵容</v>
          </cell>
          <cell r="E505">
            <v>52004022</v>
          </cell>
          <cell r="F505">
            <v>52004021</v>
          </cell>
          <cell r="R505" t="str">
            <v/>
          </cell>
          <cell r="S505" t="str">
            <v>2:52004022</v>
          </cell>
          <cell r="T505" t="str">
            <v>3:52004021</v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  <cell r="AB505" t="str">
            <v/>
          </cell>
          <cell r="AC505" t="str">
            <v/>
          </cell>
          <cell r="AD505" t="str">
            <v>{2:52004022,3:52004021}</v>
          </cell>
          <cell r="AE505" t="str">
            <v/>
          </cell>
          <cell r="AF505" t="str">
            <v/>
          </cell>
        </row>
        <row r="506">
          <cell r="A506">
            <v>5200403</v>
          </cell>
          <cell r="B506" t="str">
            <v>新招式特训3-火青红袍</v>
          </cell>
          <cell r="C506" t="str">
            <v>常规阵容</v>
          </cell>
          <cell r="E506">
            <v>52004032</v>
          </cell>
          <cell r="F506">
            <v>52004031</v>
          </cell>
          <cell r="R506" t="str">
            <v/>
          </cell>
          <cell r="S506" t="str">
            <v>2:52004032</v>
          </cell>
          <cell r="T506" t="str">
            <v>3:52004031</v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 t="str">
            <v/>
          </cell>
          <cell r="AC506" t="str">
            <v/>
          </cell>
          <cell r="AD506" t="str">
            <v>{2:52004032,3:52004031}</v>
          </cell>
          <cell r="AE506" t="str">
            <v/>
          </cell>
          <cell r="AF506" t="str">
            <v/>
          </cell>
        </row>
        <row r="507">
          <cell r="A507">
            <v>5200404</v>
          </cell>
          <cell r="B507" t="str">
            <v>新招式特训4-火青红袍</v>
          </cell>
          <cell r="C507" t="str">
            <v>常规阵容</v>
          </cell>
          <cell r="E507">
            <v>52004042</v>
          </cell>
          <cell r="F507">
            <v>52004041</v>
          </cell>
          <cell r="R507" t="str">
            <v/>
          </cell>
          <cell r="S507" t="str">
            <v>2:52004042</v>
          </cell>
          <cell r="T507" t="str">
            <v>3:52004041</v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 t="str">
            <v/>
          </cell>
          <cell r="AC507" t="str">
            <v/>
          </cell>
          <cell r="AD507" t="str">
            <v>{2:52004042,3:52004041}</v>
          </cell>
          <cell r="AE507" t="str">
            <v/>
          </cell>
          <cell r="AF507" t="str">
            <v/>
          </cell>
        </row>
        <row r="508">
          <cell r="A508">
            <v>5200405</v>
          </cell>
          <cell r="B508" t="str">
            <v>新招式特训5-火青红袍</v>
          </cell>
          <cell r="C508" t="str">
            <v>常规阵容</v>
          </cell>
          <cell r="E508">
            <v>52004052</v>
          </cell>
          <cell r="F508">
            <v>52004051</v>
          </cell>
          <cell r="R508" t="str">
            <v/>
          </cell>
          <cell r="S508" t="str">
            <v>2:52004052</v>
          </cell>
          <cell r="T508" t="str">
            <v>3:52004051</v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 t="str">
            <v/>
          </cell>
          <cell r="AC508" t="str">
            <v/>
          </cell>
          <cell r="AD508" t="str">
            <v>{2:52004052,3:52004051}</v>
          </cell>
          <cell r="AE508" t="str">
            <v/>
          </cell>
          <cell r="AF508" t="str">
            <v/>
          </cell>
        </row>
        <row r="509">
          <cell r="A509">
            <v>5200501</v>
          </cell>
          <cell r="B509" t="str">
            <v>烛火教1</v>
          </cell>
          <cell r="C509" t="str">
            <v>常规阵容</v>
          </cell>
          <cell r="E509">
            <v>52005012</v>
          </cell>
          <cell r="F509">
            <v>52005011</v>
          </cell>
          <cell r="R509" t="str">
            <v/>
          </cell>
          <cell r="S509" t="str">
            <v>2:52005012</v>
          </cell>
          <cell r="T509" t="str">
            <v>3:52005011</v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 t="str">
            <v/>
          </cell>
          <cell r="AC509" t="str">
            <v/>
          </cell>
          <cell r="AD509" t="str">
            <v>{2:52005012,3:52005011}</v>
          </cell>
          <cell r="AE509" t="str">
            <v/>
          </cell>
          <cell r="AF509" t="str">
            <v/>
          </cell>
        </row>
        <row r="510">
          <cell r="A510">
            <v>5200502</v>
          </cell>
          <cell r="B510" t="str">
            <v>烛火教2</v>
          </cell>
          <cell r="C510" t="str">
            <v>常规阵容</v>
          </cell>
          <cell r="E510">
            <v>52005022</v>
          </cell>
          <cell r="F510">
            <v>52005021</v>
          </cell>
          <cell r="R510" t="str">
            <v/>
          </cell>
          <cell r="S510" t="str">
            <v>2:52005022</v>
          </cell>
          <cell r="T510" t="str">
            <v>3:52005021</v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 t="str">
            <v/>
          </cell>
          <cell r="AC510" t="str">
            <v/>
          </cell>
          <cell r="AD510" t="str">
            <v>{2:52005022,3:52005021}</v>
          </cell>
          <cell r="AE510" t="str">
            <v/>
          </cell>
          <cell r="AF510" t="str">
            <v/>
          </cell>
        </row>
        <row r="511">
          <cell r="A511">
            <v>5200503</v>
          </cell>
          <cell r="B511" t="str">
            <v>烛火教3</v>
          </cell>
          <cell r="C511" t="str">
            <v>常规阵容</v>
          </cell>
          <cell r="E511">
            <v>52005032</v>
          </cell>
          <cell r="F511">
            <v>52005031</v>
          </cell>
          <cell r="R511" t="str">
            <v/>
          </cell>
          <cell r="S511" t="str">
            <v>2:52005032</v>
          </cell>
          <cell r="T511" t="str">
            <v>3:52005031</v>
          </cell>
          <cell r="U511" t="str">
            <v/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Z511" t="str">
            <v/>
          </cell>
          <cell r="AA511" t="str">
            <v/>
          </cell>
          <cell r="AB511" t="str">
            <v/>
          </cell>
          <cell r="AC511" t="str">
            <v/>
          </cell>
          <cell r="AD511" t="str">
            <v>{2:52005032,3:52005031}</v>
          </cell>
          <cell r="AE511" t="str">
            <v/>
          </cell>
          <cell r="AF511" t="str">
            <v/>
          </cell>
        </row>
        <row r="512">
          <cell r="A512">
            <v>5200504</v>
          </cell>
          <cell r="B512" t="str">
            <v>烛火教4</v>
          </cell>
          <cell r="C512" t="str">
            <v>常规阵容</v>
          </cell>
          <cell r="E512">
            <v>52005042</v>
          </cell>
          <cell r="F512">
            <v>52005041</v>
          </cell>
          <cell r="R512" t="str">
            <v/>
          </cell>
          <cell r="S512" t="str">
            <v>2:52005042</v>
          </cell>
          <cell r="T512" t="str">
            <v>3:52005041</v>
          </cell>
          <cell r="U512" t="str">
            <v/>
          </cell>
          <cell r="V512" t="str">
            <v/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  <cell r="AB512" t="str">
            <v/>
          </cell>
          <cell r="AC512" t="str">
            <v/>
          </cell>
          <cell r="AD512" t="str">
            <v>{2:52005042,3:52005041}</v>
          </cell>
          <cell r="AE512" t="str">
            <v/>
          </cell>
          <cell r="AF512" t="str">
            <v/>
          </cell>
        </row>
        <row r="513">
          <cell r="A513">
            <v>5200505</v>
          </cell>
          <cell r="B513" t="str">
            <v>烛火教5</v>
          </cell>
          <cell r="C513" t="str">
            <v>常规阵容</v>
          </cell>
          <cell r="E513">
            <v>52005052</v>
          </cell>
          <cell r="F513">
            <v>52005051</v>
          </cell>
          <cell r="R513" t="str">
            <v/>
          </cell>
          <cell r="S513" t="str">
            <v>2:52005052</v>
          </cell>
          <cell r="T513" t="str">
            <v>3:52005051</v>
          </cell>
          <cell r="U513" t="str">
            <v/>
          </cell>
          <cell r="V513" t="str">
            <v/>
          </cell>
          <cell r="W513" t="str">
            <v/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  <cell r="AB513" t="str">
            <v/>
          </cell>
          <cell r="AC513" t="str">
            <v/>
          </cell>
          <cell r="AD513" t="str">
            <v>{2:52005052,3:52005051}</v>
          </cell>
          <cell r="AE513" t="str">
            <v/>
          </cell>
          <cell r="AF513" t="str">
            <v/>
          </cell>
        </row>
        <row r="514">
          <cell r="A514">
            <v>5200601</v>
          </cell>
          <cell r="B514" t="str">
            <v>烛火教21</v>
          </cell>
          <cell r="C514" t="str">
            <v>常规阵容</v>
          </cell>
          <cell r="E514">
            <v>52006011</v>
          </cell>
          <cell r="R514" t="str">
            <v/>
          </cell>
          <cell r="S514" t="str">
            <v>2:52006011</v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>{2:52006011}</v>
          </cell>
          <cell r="AE514" t="str">
            <v/>
          </cell>
          <cell r="AF514" t="str">
            <v/>
          </cell>
        </row>
        <row r="515">
          <cell r="A515">
            <v>5200602</v>
          </cell>
          <cell r="B515" t="str">
            <v>烛火教22</v>
          </cell>
          <cell r="C515" t="str">
            <v>常规阵容</v>
          </cell>
          <cell r="E515">
            <v>52006021</v>
          </cell>
          <cell r="R515" t="str">
            <v/>
          </cell>
          <cell r="S515" t="str">
            <v>2:52006021</v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>{2:52006021}</v>
          </cell>
          <cell r="AE515" t="str">
            <v/>
          </cell>
          <cell r="AF515" t="str">
            <v/>
          </cell>
        </row>
        <row r="516">
          <cell r="A516">
            <v>5200603</v>
          </cell>
          <cell r="B516" t="str">
            <v>烛火教23</v>
          </cell>
          <cell r="C516" t="str">
            <v>常规阵容</v>
          </cell>
          <cell r="E516">
            <v>52006031</v>
          </cell>
          <cell r="R516" t="str">
            <v/>
          </cell>
          <cell r="S516" t="str">
            <v>2:52006031</v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>{2:52006031}</v>
          </cell>
          <cell r="AE516" t="str">
            <v/>
          </cell>
          <cell r="AF516" t="str">
            <v/>
          </cell>
        </row>
        <row r="517">
          <cell r="A517">
            <v>5200604</v>
          </cell>
          <cell r="B517" t="str">
            <v>烛火教24</v>
          </cell>
          <cell r="C517" t="str">
            <v>常规阵容</v>
          </cell>
          <cell r="E517">
            <v>52006041</v>
          </cell>
          <cell r="R517" t="str">
            <v/>
          </cell>
          <cell r="S517" t="str">
            <v>2:52006041</v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>{2:52006041}</v>
          </cell>
          <cell r="AE517" t="str">
            <v/>
          </cell>
          <cell r="AF517" t="str">
            <v/>
          </cell>
        </row>
        <row r="518">
          <cell r="A518">
            <v>5200605</v>
          </cell>
          <cell r="B518" t="str">
            <v>烛火教25</v>
          </cell>
          <cell r="C518" t="str">
            <v>常规阵容</v>
          </cell>
          <cell r="E518">
            <v>52006051</v>
          </cell>
          <cell r="R518" t="str">
            <v/>
          </cell>
          <cell r="S518" t="str">
            <v>2:52006051</v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>{2:52006051}</v>
          </cell>
          <cell r="AE518" t="str">
            <v/>
          </cell>
          <cell r="AF518" t="str">
            <v/>
          </cell>
        </row>
        <row r="519">
          <cell r="A519">
            <v>5200701</v>
          </cell>
          <cell r="B519" t="str">
            <v>秘密线人1-绿雪莲心</v>
          </cell>
          <cell r="C519" t="str">
            <v>两大</v>
          </cell>
          <cell r="D519">
            <v>52007011</v>
          </cell>
          <cell r="F519">
            <v>52007012</v>
          </cell>
          <cell r="R519" t="str">
            <v>21:52007011</v>
          </cell>
          <cell r="S519" t="str">
            <v/>
          </cell>
          <cell r="T519" t="str">
            <v>22:52007012</v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 t="str">
            <v/>
          </cell>
          <cell r="AC519" t="str">
            <v/>
          </cell>
          <cell r="AD519" t="str">
            <v>{21:52007011,22:52007012}</v>
          </cell>
          <cell r="AE519" t="str">
            <v/>
          </cell>
          <cell r="AF519" t="str">
            <v/>
          </cell>
        </row>
        <row r="520">
          <cell r="A520">
            <v>5200702</v>
          </cell>
          <cell r="B520" t="str">
            <v>秘密线人2-绿雪莲心</v>
          </cell>
          <cell r="C520" t="str">
            <v>两大</v>
          </cell>
          <cell r="D520">
            <v>52007021</v>
          </cell>
          <cell r="F520">
            <v>52007022</v>
          </cell>
          <cell r="R520" t="str">
            <v>21:52007021</v>
          </cell>
          <cell r="S520" t="str">
            <v/>
          </cell>
          <cell r="T520" t="str">
            <v>22:52007022</v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 t="str">
            <v/>
          </cell>
          <cell r="AC520" t="str">
            <v/>
          </cell>
          <cell r="AD520" t="str">
            <v>{21:52007021,22:52007022}</v>
          </cell>
          <cell r="AE520" t="str">
            <v/>
          </cell>
          <cell r="AF520" t="str">
            <v/>
          </cell>
        </row>
        <row r="521">
          <cell r="A521">
            <v>5200703</v>
          </cell>
          <cell r="B521" t="str">
            <v>秘密线人3-绿雪莲心</v>
          </cell>
          <cell r="C521" t="str">
            <v>两大</v>
          </cell>
          <cell r="D521">
            <v>52007031</v>
          </cell>
          <cell r="F521">
            <v>52007032</v>
          </cell>
          <cell r="R521" t="str">
            <v>21:52007031</v>
          </cell>
          <cell r="S521" t="str">
            <v/>
          </cell>
          <cell r="T521" t="str">
            <v>22:52007032</v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 t="str">
            <v/>
          </cell>
          <cell r="AC521" t="str">
            <v/>
          </cell>
          <cell r="AD521" t="str">
            <v>{21:52007031,22:52007032}</v>
          </cell>
          <cell r="AE521" t="str">
            <v/>
          </cell>
          <cell r="AF521" t="str">
            <v/>
          </cell>
        </row>
        <row r="522">
          <cell r="A522">
            <v>5200704</v>
          </cell>
          <cell r="B522" t="str">
            <v>秘密线人4-绿雪莲心</v>
          </cell>
          <cell r="C522" t="str">
            <v>两大</v>
          </cell>
          <cell r="D522">
            <v>52007041</v>
          </cell>
          <cell r="F522">
            <v>52007042</v>
          </cell>
          <cell r="R522" t="str">
            <v>21:52007041</v>
          </cell>
          <cell r="S522" t="str">
            <v/>
          </cell>
          <cell r="T522" t="str">
            <v>22:52007042</v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>{21:52007041,22:52007042}</v>
          </cell>
          <cell r="AE522" t="str">
            <v/>
          </cell>
          <cell r="AF522" t="str">
            <v/>
          </cell>
        </row>
        <row r="523">
          <cell r="A523">
            <v>5200705</v>
          </cell>
          <cell r="B523" t="str">
            <v>秘密线人5-绿雪莲心</v>
          </cell>
          <cell r="C523" t="str">
            <v>两大</v>
          </cell>
          <cell r="D523">
            <v>52007051</v>
          </cell>
          <cell r="F523">
            <v>52007052</v>
          </cell>
          <cell r="R523" t="str">
            <v>21:52007051</v>
          </cell>
          <cell r="S523" t="str">
            <v/>
          </cell>
          <cell r="T523" t="str">
            <v>22:52007052</v>
          </cell>
          <cell r="U523" t="str">
            <v/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/>
          </cell>
          <cell r="AB523" t="str">
            <v/>
          </cell>
          <cell r="AC523" t="str">
            <v/>
          </cell>
          <cell r="AD523" t="str">
            <v>{21:52007051,22:52007052}</v>
          </cell>
          <cell r="AE523" t="str">
            <v/>
          </cell>
          <cell r="AF523" t="str">
            <v/>
          </cell>
        </row>
        <row r="524">
          <cell r="A524">
            <v>5300101</v>
          </cell>
          <cell r="B524" t="str">
            <v>大象1</v>
          </cell>
          <cell r="C524" t="str">
            <v>一大两小</v>
          </cell>
          <cell r="E524">
            <v>53001011</v>
          </cell>
          <cell r="R524" t="str">
            <v/>
          </cell>
          <cell r="S524" t="str">
            <v>12:53001011</v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>{12:53001011}</v>
          </cell>
          <cell r="AE524" t="str">
            <v/>
          </cell>
          <cell r="AF524" t="str">
            <v/>
          </cell>
        </row>
        <row r="525">
          <cell r="A525">
            <v>5300102</v>
          </cell>
          <cell r="B525" t="str">
            <v>大象2</v>
          </cell>
          <cell r="C525" t="str">
            <v>一大两小</v>
          </cell>
          <cell r="E525">
            <v>53001021</v>
          </cell>
          <cell r="R525" t="str">
            <v/>
          </cell>
          <cell r="S525" t="str">
            <v>12:53001021</v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>{12:53001021}</v>
          </cell>
          <cell r="AE525" t="str">
            <v/>
          </cell>
          <cell r="AF525" t="str">
            <v/>
          </cell>
        </row>
        <row r="526">
          <cell r="A526">
            <v>5300103</v>
          </cell>
          <cell r="B526" t="str">
            <v>大象3</v>
          </cell>
          <cell r="C526" t="str">
            <v>一大两小</v>
          </cell>
          <cell r="E526">
            <v>53001031</v>
          </cell>
          <cell r="R526" t="str">
            <v/>
          </cell>
          <cell r="S526" t="str">
            <v>12:53001031</v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 t="str">
            <v/>
          </cell>
          <cell r="AC526" t="str">
            <v/>
          </cell>
          <cell r="AD526" t="str">
            <v>{12:53001031}</v>
          </cell>
          <cell r="AE526" t="str">
            <v/>
          </cell>
          <cell r="AF526" t="str">
            <v/>
          </cell>
        </row>
        <row r="527">
          <cell r="A527">
            <v>5300104</v>
          </cell>
          <cell r="B527" t="str">
            <v>大象4</v>
          </cell>
          <cell r="C527" t="str">
            <v>一大两小</v>
          </cell>
          <cell r="E527">
            <v>53001041</v>
          </cell>
          <cell r="R527" t="str">
            <v/>
          </cell>
          <cell r="S527" t="str">
            <v>12:53001041</v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 t="str">
            <v/>
          </cell>
          <cell r="AC527" t="str">
            <v/>
          </cell>
          <cell r="AD527" t="str">
            <v>{12:53001041}</v>
          </cell>
          <cell r="AE527" t="str">
            <v/>
          </cell>
          <cell r="AF527" t="str">
            <v/>
          </cell>
        </row>
        <row r="528">
          <cell r="A528">
            <v>5300105</v>
          </cell>
          <cell r="B528" t="str">
            <v>大象5</v>
          </cell>
          <cell r="C528" t="str">
            <v>一大两小</v>
          </cell>
          <cell r="E528">
            <v>53001051</v>
          </cell>
          <cell r="R528" t="str">
            <v/>
          </cell>
          <cell r="S528" t="str">
            <v>12:53001051</v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 t="str">
            <v/>
          </cell>
          <cell r="AC528" t="str">
            <v/>
          </cell>
          <cell r="AD528" t="str">
            <v>{12:53001051}</v>
          </cell>
          <cell r="AE528" t="str">
            <v/>
          </cell>
          <cell r="AF528" t="str">
            <v/>
          </cell>
        </row>
        <row r="529">
          <cell r="A529">
            <v>5300201</v>
          </cell>
          <cell r="B529" t="str">
            <v>橙1</v>
          </cell>
          <cell r="C529" t="str">
            <v>一大两小</v>
          </cell>
          <cell r="E529">
            <v>53002011</v>
          </cell>
          <cell r="R529" t="str">
            <v/>
          </cell>
          <cell r="S529" t="str">
            <v>12:53002011</v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 t="str">
            <v/>
          </cell>
          <cell r="AC529" t="str">
            <v/>
          </cell>
          <cell r="AD529" t="str">
            <v>{12:53002011}</v>
          </cell>
          <cell r="AE529" t="str">
            <v/>
          </cell>
          <cell r="AF529" t="str">
            <v/>
          </cell>
        </row>
        <row r="530">
          <cell r="A530">
            <v>5300202</v>
          </cell>
          <cell r="B530" t="str">
            <v>橙2</v>
          </cell>
          <cell r="C530" t="str">
            <v>一大两小</v>
          </cell>
          <cell r="E530">
            <v>53002021</v>
          </cell>
          <cell r="R530" t="str">
            <v/>
          </cell>
          <cell r="S530" t="str">
            <v>12:53002021</v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 t="str">
            <v/>
          </cell>
          <cell r="AC530" t="str">
            <v/>
          </cell>
          <cell r="AD530" t="str">
            <v>{12:53002021}</v>
          </cell>
          <cell r="AE530" t="str">
            <v/>
          </cell>
          <cell r="AF530" t="str">
            <v/>
          </cell>
        </row>
        <row r="531">
          <cell r="A531">
            <v>5300203</v>
          </cell>
          <cell r="B531" t="str">
            <v>橙3</v>
          </cell>
          <cell r="C531" t="str">
            <v>一大两小</v>
          </cell>
          <cell r="E531">
            <v>53002031</v>
          </cell>
          <cell r="R531" t="str">
            <v/>
          </cell>
          <cell r="S531" t="str">
            <v>12:53002031</v>
          </cell>
          <cell r="T531" t="str">
            <v/>
          </cell>
          <cell r="U531" t="str">
            <v/>
          </cell>
          <cell r="V531" t="str">
            <v/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  <cell r="AA531" t="str">
            <v/>
          </cell>
          <cell r="AB531" t="str">
            <v/>
          </cell>
          <cell r="AC531" t="str">
            <v/>
          </cell>
          <cell r="AD531" t="str">
            <v>{12:53002031}</v>
          </cell>
          <cell r="AE531" t="str">
            <v/>
          </cell>
          <cell r="AF531" t="str">
            <v/>
          </cell>
        </row>
        <row r="532">
          <cell r="A532">
            <v>5300204</v>
          </cell>
          <cell r="B532" t="str">
            <v>橙4</v>
          </cell>
          <cell r="C532" t="str">
            <v>一大两小</v>
          </cell>
          <cell r="E532">
            <v>53002041</v>
          </cell>
          <cell r="R532" t="str">
            <v/>
          </cell>
          <cell r="S532" t="str">
            <v>12:53002041</v>
          </cell>
          <cell r="T532" t="str">
            <v/>
          </cell>
          <cell r="U532" t="str">
            <v/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 t="str">
            <v/>
          </cell>
          <cell r="AC532" t="str">
            <v/>
          </cell>
          <cell r="AD532" t="str">
            <v>{12:53002041}</v>
          </cell>
          <cell r="AE532" t="str">
            <v/>
          </cell>
          <cell r="AF532" t="str">
            <v/>
          </cell>
        </row>
        <row r="533">
          <cell r="A533">
            <v>5300205</v>
          </cell>
          <cell r="B533" t="str">
            <v>橙5</v>
          </cell>
          <cell r="C533" t="str">
            <v>一大两小</v>
          </cell>
          <cell r="E533">
            <v>53002051</v>
          </cell>
          <cell r="R533" t="str">
            <v/>
          </cell>
          <cell r="S533" t="str">
            <v>12:53002051</v>
          </cell>
          <cell r="T533" t="str">
            <v/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 t="str">
            <v/>
          </cell>
          <cell r="AC533" t="str">
            <v/>
          </cell>
          <cell r="AD533" t="str">
            <v>{12:53002051}</v>
          </cell>
          <cell r="AE533" t="str">
            <v/>
          </cell>
          <cell r="AF533" t="str">
            <v/>
          </cell>
        </row>
        <row r="534">
          <cell r="A534">
            <v>5300301</v>
          </cell>
          <cell r="B534" t="str">
            <v>冰箱1</v>
          </cell>
          <cell r="C534" t="str">
            <v>常规阵容</v>
          </cell>
          <cell r="D534">
            <v>53003011</v>
          </cell>
          <cell r="E534">
            <v>53003012</v>
          </cell>
          <cell r="F534">
            <v>53003013</v>
          </cell>
          <cell r="G534">
            <v>53003014</v>
          </cell>
          <cell r="R534" t="str">
            <v>1:53003011</v>
          </cell>
          <cell r="S534" t="str">
            <v>2:53003012</v>
          </cell>
          <cell r="T534" t="str">
            <v>3:53003013</v>
          </cell>
          <cell r="U534" t="str">
            <v>4:53003014</v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 t="str">
            <v/>
          </cell>
          <cell r="AC534" t="str">
            <v/>
          </cell>
          <cell r="AD534" t="str">
            <v>{1:53003011,2:53003012,3:53003013,4:53003014}</v>
          </cell>
          <cell r="AE534" t="str">
            <v/>
          </cell>
          <cell r="AF534" t="str">
            <v/>
          </cell>
        </row>
        <row r="535">
          <cell r="A535">
            <v>5300302</v>
          </cell>
          <cell r="B535" t="str">
            <v>冰箱2</v>
          </cell>
          <cell r="C535" t="str">
            <v>常规阵容</v>
          </cell>
          <cell r="D535">
            <v>53003021</v>
          </cell>
          <cell r="E535">
            <v>53003022</v>
          </cell>
          <cell r="F535">
            <v>53003023</v>
          </cell>
          <cell r="G535">
            <v>53003024</v>
          </cell>
          <cell r="R535" t="str">
            <v>1:53003021</v>
          </cell>
          <cell r="S535" t="str">
            <v>2:53003022</v>
          </cell>
          <cell r="T535" t="str">
            <v>3:53003023</v>
          </cell>
          <cell r="U535" t="str">
            <v>4:53003024</v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 t="str">
            <v/>
          </cell>
          <cell r="AC535" t="str">
            <v/>
          </cell>
          <cell r="AD535" t="str">
            <v>{1:53003021,2:53003022,3:53003023,4:53003024}</v>
          </cell>
          <cell r="AE535" t="str">
            <v/>
          </cell>
          <cell r="AF535" t="str">
            <v/>
          </cell>
        </row>
        <row r="536">
          <cell r="A536">
            <v>5300303</v>
          </cell>
          <cell r="B536" t="str">
            <v>冰箱3</v>
          </cell>
          <cell r="C536" t="str">
            <v>常规阵容</v>
          </cell>
          <cell r="D536">
            <v>53003031</v>
          </cell>
          <cell r="E536">
            <v>53003032</v>
          </cell>
          <cell r="F536">
            <v>53003033</v>
          </cell>
          <cell r="G536">
            <v>53003034</v>
          </cell>
          <cell r="R536" t="str">
            <v>1:53003031</v>
          </cell>
          <cell r="S536" t="str">
            <v>2:53003032</v>
          </cell>
          <cell r="T536" t="str">
            <v>3:53003033</v>
          </cell>
          <cell r="U536" t="str">
            <v>4:53003034</v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 t="str">
            <v/>
          </cell>
          <cell r="AC536" t="str">
            <v/>
          </cell>
          <cell r="AD536" t="str">
            <v>{1:53003031,2:53003032,3:53003033,4:53003034}</v>
          </cell>
          <cell r="AE536" t="str">
            <v/>
          </cell>
          <cell r="AF536" t="str">
            <v/>
          </cell>
        </row>
        <row r="537">
          <cell r="A537">
            <v>5300304</v>
          </cell>
          <cell r="B537" t="str">
            <v>冰箱4</v>
          </cell>
          <cell r="C537" t="str">
            <v>常规阵容</v>
          </cell>
          <cell r="D537">
            <v>53003041</v>
          </cell>
          <cell r="E537">
            <v>53003042</v>
          </cell>
          <cell r="F537">
            <v>53003043</v>
          </cell>
          <cell r="G537">
            <v>53003044</v>
          </cell>
          <cell r="R537" t="str">
            <v>1:53003041</v>
          </cell>
          <cell r="S537" t="str">
            <v>2:53003042</v>
          </cell>
          <cell r="T537" t="str">
            <v>3:53003043</v>
          </cell>
          <cell r="U537" t="str">
            <v>4:53003044</v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>{1:53003041,2:53003042,3:53003043,4:53003044}</v>
          </cell>
          <cell r="AE537" t="str">
            <v/>
          </cell>
          <cell r="AF537" t="str">
            <v/>
          </cell>
        </row>
        <row r="538">
          <cell r="A538">
            <v>5300305</v>
          </cell>
          <cell r="B538" t="str">
            <v>冰箱5</v>
          </cell>
          <cell r="C538" t="str">
            <v>常规阵容</v>
          </cell>
          <cell r="D538">
            <v>53003051</v>
          </cell>
          <cell r="E538">
            <v>53003052</v>
          </cell>
          <cell r="F538">
            <v>53003053</v>
          </cell>
          <cell r="G538">
            <v>53003054</v>
          </cell>
          <cell r="R538" t="str">
            <v>1:53003051</v>
          </cell>
          <cell r="S538" t="str">
            <v>2:53003052</v>
          </cell>
          <cell r="T538" t="str">
            <v>3:53003053</v>
          </cell>
          <cell r="U538" t="str">
            <v>4:53003054</v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 t="str">
            <v/>
          </cell>
          <cell r="AC538" t="str">
            <v/>
          </cell>
          <cell r="AD538" t="str">
            <v>{1:53003051,2:53003052,3:53003053,4:53003054}</v>
          </cell>
          <cell r="AE538" t="str">
            <v/>
          </cell>
          <cell r="AF538" t="str">
            <v/>
          </cell>
        </row>
        <row r="539">
          <cell r="A539">
            <v>5400101</v>
          </cell>
          <cell r="B539" t="str">
            <v>地铁怪1</v>
          </cell>
          <cell r="C539" t="str">
            <v>常规阵容</v>
          </cell>
          <cell r="D539">
            <v>54001011</v>
          </cell>
          <cell r="E539">
            <v>54001011</v>
          </cell>
          <cell r="F539">
            <v>54001012</v>
          </cell>
          <cell r="G539">
            <v>54001012</v>
          </cell>
          <cell r="R539" t="str">
            <v>1:54001011</v>
          </cell>
          <cell r="S539" t="str">
            <v>2:54001011</v>
          </cell>
          <cell r="T539" t="str">
            <v>3:54001012</v>
          </cell>
          <cell r="U539" t="str">
            <v>4:54001012</v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>{1:54001011,2:54001011,3:54001012,4:54001012}</v>
          </cell>
          <cell r="AE539" t="str">
            <v/>
          </cell>
          <cell r="AF539" t="str">
            <v/>
          </cell>
        </row>
        <row r="540">
          <cell r="A540">
            <v>5400102</v>
          </cell>
          <cell r="B540" t="str">
            <v>地铁怪2</v>
          </cell>
          <cell r="C540" t="str">
            <v>常规阵容</v>
          </cell>
          <cell r="D540">
            <v>54001021</v>
          </cell>
          <cell r="E540">
            <v>54001021</v>
          </cell>
          <cell r="F540">
            <v>54001022</v>
          </cell>
          <cell r="G540">
            <v>54001022</v>
          </cell>
          <cell r="R540" t="str">
            <v>1:54001021</v>
          </cell>
          <cell r="S540" t="str">
            <v>2:54001021</v>
          </cell>
          <cell r="T540" t="str">
            <v>3:54001022</v>
          </cell>
          <cell r="U540" t="str">
            <v>4:54001022</v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>{1:54001021,2:54001021,3:54001022,4:54001022}</v>
          </cell>
          <cell r="AE540" t="str">
            <v/>
          </cell>
          <cell r="AF540" t="str">
            <v/>
          </cell>
        </row>
        <row r="541">
          <cell r="A541">
            <v>5400103</v>
          </cell>
          <cell r="B541" t="str">
            <v>地铁怪3</v>
          </cell>
          <cell r="C541" t="str">
            <v>常规阵容</v>
          </cell>
          <cell r="D541">
            <v>54001031</v>
          </cell>
          <cell r="E541">
            <v>54001031</v>
          </cell>
          <cell r="F541">
            <v>54001032</v>
          </cell>
          <cell r="G541">
            <v>54001032</v>
          </cell>
          <cell r="R541" t="str">
            <v>1:54001031</v>
          </cell>
          <cell r="S541" t="str">
            <v>2:54001031</v>
          </cell>
          <cell r="T541" t="str">
            <v>3:54001032</v>
          </cell>
          <cell r="U541" t="str">
            <v>4:54001032</v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>{1:54001031,2:54001031,3:54001032,4:54001032}</v>
          </cell>
          <cell r="AE541" t="str">
            <v/>
          </cell>
          <cell r="AF541" t="str">
            <v/>
          </cell>
        </row>
        <row r="542">
          <cell r="A542">
            <v>5400104</v>
          </cell>
          <cell r="B542" t="str">
            <v>地铁怪4</v>
          </cell>
          <cell r="C542" t="str">
            <v>常规阵容</v>
          </cell>
          <cell r="D542">
            <v>54001041</v>
          </cell>
          <cell r="E542">
            <v>54001041</v>
          </cell>
          <cell r="F542">
            <v>54001042</v>
          </cell>
          <cell r="G542">
            <v>54001042</v>
          </cell>
          <cell r="R542" t="str">
            <v>1:54001041</v>
          </cell>
          <cell r="S542" t="str">
            <v>2:54001041</v>
          </cell>
          <cell r="T542" t="str">
            <v>3:54001042</v>
          </cell>
          <cell r="U542" t="str">
            <v>4:54001042</v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 t="str">
            <v/>
          </cell>
          <cell r="AC542" t="str">
            <v/>
          </cell>
          <cell r="AD542" t="str">
            <v>{1:54001041,2:54001041,3:54001042,4:54001042}</v>
          </cell>
          <cell r="AE542" t="str">
            <v/>
          </cell>
          <cell r="AF542" t="str">
            <v/>
          </cell>
        </row>
        <row r="543">
          <cell r="A543">
            <v>5400105</v>
          </cell>
          <cell r="B543" t="str">
            <v>地铁怪5</v>
          </cell>
          <cell r="C543" t="str">
            <v>常规阵容</v>
          </cell>
          <cell r="D543">
            <v>54001051</v>
          </cell>
          <cell r="E543">
            <v>54001051</v>
          </cell>
          <cell r="F543">
            <v>54001052</v>
          </cell>
          <cell r="G543">
            <v>54001052</v>
          </cell>
          <cell r="R543" t="str">
            <v>1:54001051</v>
          </cell>
          <cell r="S543" t="str">
            <v>2:54001051</v>
          </cell>
          <cell r="T543" t="str">
            <v>3:54001052</v>
          </cell>
          <cell r="U543" t="str">
            <v>4:54001052</v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  <cell r="AB543" t="str">
            <v/>
          </cell>
          <cell r="AC543" t="str">
            <v/>
          </cell>
          <cell r="AD543" t="str">
            <v>{1:54001051,2:54001051,3:54001052,4:54001052}</v>
          </cell>
          <cell r="AE543" t="str">
            <v/>
          </cell>
          <cell r="AF543" t="str">
            <v/>
          </cell>
        </row>
        <row r="544">
          <cell r="A544">
            <v>5400201</v>
          </cell>
          <cell r="B544" t="str">
            <v>和祥义1</v>
          </cell>
          <cell r="C544" t="str">
            <v>常规阵容</v>
          </cell>
          <cell r="D544">
            <v>54002012</v>
          </cell>
          <cell r="E544">
            <v>54002011</v>
          </cell>
          <cell r="F544">
            <v>54002011</v>
          </cell>
          <cell r="G544">
            <v>54002013</v>
          </cell>
          <cell r="R544" t="str">
            <v>1:54002012</v>
          </cell>
          <cell r="S544" t="str">
            <v>2:54002011</v>
          </cell>
          <cell r="T544" t="str">
            <v>3:54002011</v>
          </cell>
          <cell r="U544" t="str">
            <v>4:54002013</v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 t="str">
            <v/>
          </cell>
          <cell r="AC544" t="str">
            <v/>
          </cell>
          <cell r="AD544" t="str">
            <v>{1:54002012,2:54002011,3:54002011,4:54002013}</v>
          </cell>
          <cell r="AE544" t="str">
            <v/>
          </cell>
          <cell r="AF544" t="str">
            <v/>
          </cell>
        </row>
        <row r="545">
          <cell r="A545">
            <v>5400202</v>
          </cell>
          <cell r="B545" t="str">
            <v>和祥义2</v>
          </cell>
          <cell r="C545" t="str">
            <v>常规阵容</v>
          </cell>
          <cell r="D545">
            <v>54002022</v>
          </cell>
          <cell r="E545">
            <v>54002021</v>
          </cell>
          <cell r="F545">
            <v>54002021</v>
          </cell>
          <cell r="G545">
            <v>54002023</v>
          </cell>
          <cell r="R545" t="str">
            <v>1:54002022</v>
          </cell>
          <cell r="S545" t="str">
            <v>2:54002021</v>
          </cell>
          <cell r="T545" t="str">
            <v>3:54002021</v>
          </cell>
          <cell r="U545" t="str">
            <v>4:54002023</v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 t="str">
            <v/>
          </cell>
          <cell r="AC545" t="str">
            <v/>
          </cell>
          <cell r="AD545" t="str">
            <v>{1:54002022,2:54002021,3:54002021,4:54002023}</v>
          </cell>
          <cell r="AE545" t="str">
            <v/>
          </cell>
          <cell r="AF545" t="str">
            <v/>
          </cell>
        </row>
        <row r="546">
          <cell r="A546">
            <v>5400203</v>
          </cell>
          <cell r="B546" t="str">
            <v>和祥义3</v>
          </cell>
          <cell r="C546" t="str">
            <v>常规阵容</v>
          </cell>
          <cell r="D546">
            <v>54002032</v>
          </cell>
          <cell r="E546">
            <v>54002031</v>
          </cell>
          <cell r="F546">
            <v>54002031</v>
          </cell>
          <cell r="G546">
            <v>54002033</v>
          </cell>
          <cell r="R546" t="str">
            <v>1:54002032</v>
          </cell>
          <cell r="S546" t="str">
            <v>2:54002031</v>
          </cell>
          <cell r="T546" t="str">
            <v>3:54002031</v>
          </cell>
          <cell r="U546" t="str">
            <v>4:54002033</v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  <cell r="AB546" t="str">
            <v/>
          </cell>
          <cell r="AC546" t="str">
            <v/>
          </cell>
          <cell r="AD546" t="str">
            <v>{1:54002032,2:54002031,3:54002031,4:54002033}</v>
          </cell>
          <cell r="AE546" t="str">
            <v/>
          </cell>
          <cell r="AF546" t="str">
            <v/>
          </cell>
        </row>
        <row r="547">
          <cell r="A547">
            <v>5400204</v>
          </cell>
          <cell r="B547" t="str">
            <v>和祥义4</v>
          </cell>
          <cell r="C547" t="str">
            <v>常规阵容</v>
          </cell>
          <cell r="D547">
            <v>54002042</v>
          </cell>
          <cell r="E547">
            <v>54002041</v>
          </cell>
          <cell r="F547">
            <v>54002041</v>
          </cell>
          <cell r="G547">
            <v>54002043</v>
          </cell>
          <cell r="R547" t="str">
            <v>1:54002042</v>
          </cell>
          <cell r="S547" t="str">
            <v>2:54002041</v>
          </cell>
          <cell r="T547" t="str">
            <v>3:54002041</v>
          </cell>
          <cell r="U547" t="str">
            <v>4:54002043</v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  <cell r="AB547" t="str">
            <v/>
          </cell>
          <cell r="AC547" t="str">
            <v/>
          </cell>
          <cell r="AD547" t="str">
            <v>{1:54002042,2:54002041,3:54002041,4:54002043}</v>
          </cell>
          <cell r="AE547" t="str">
            <v/>
          </cell>
          <cell r="AF547" t="str">
            <v/>
          </cell>
        </row>
        <row r="548">
          <cell r="A548">
            <v>5400205</v>
          </cell>
          <cell r="B548" t="str">
            <v>和祥义5</v>
          </cell>
          <cell r="C548" t="str">
            <v>常规阵容</v>
          </cell>
          <cell r="D548">
            <v>54002052</v>
          </cell>
          <cell r="E548">
            <v>54002051</v>
          </cell>
          <cell r="F548">
            <v>54002051</v>
          </cell>
          <cell r="G548">
            <v>54002053</v>
          </cell>
          <cell r="R548" t="str">
            <v>1:54002052</v>
          </cell>
          <cell r="S548" t="str">
            <v>2:54002051</v>
          </cell>
          <cell r="T548" t="str">
            <v>3:54002051</v>
          </cell>
          <cell r="U548" t="str">
            <v>4:54002053</v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 t="str">
            <v/>
          </cell>
          <cell r="AC548" t="str">
            <v/>
          </cell>
          <cell r="AD548" t="str">
            <v>{1:54002052,2:54002051,3:54002051,4:54002053}</v>
          </cell>
          <cell r="AE548" t="str">
            <v/>
          </cell>
          <cell r="AF548" t="str">
            <v/>
          </cell>
        </row>
        <row r="549">
          <cell r="A549">
            <v>5400301</v>
          </cell>
          <cell r="B549" t="str">
            <v>全联会1</v>
          </cell>
          <cell r="C549" t="str">
            <v>常规阵容</v>
          </cell>
          <cell r="D549">
            <v>54003011</v>
          </cell>
          <cell r="E549">
            <v>54003012</v>
          </cell>
          <cell r="F549">
            <v>54003011</v>
          </cell>
          <cell r="G549">
            <v>54003011</v>
          </cell>
          <cell r="R549" t="str">
            <v>1:54003011</v>
          </cell>
          <cell r="S549" t="str">
            <v>2:54003012</v>
          </cell>
          <cell r="T549" t="str">
            <v>3:54003011</v>
          </cell>
          <cell r="U549" t="str">
            <v>4:54003011</v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  <cell r="AB549" t="str">
            <v/>
          </cell>
          <cell r="AC549" t="str">
            <v/>
          </cell>
          <cell r="AD549" t="str">
            <v>{1:54003011,2:54003012,3:54003011,4:54003011}</v>
          </cell>
          <cell r="AE549" t="str">
            <v/>
          </cell>
          <cell r="AF549" t="str">
            <v/>
          </cell>
        </row>
        <row r="550">
          <cell r="A550">
            <v>5400302</v>
          </cell>
          <cell r="B550" t="str">
            <v>全联会2</v>
          </cell>
          <cell r="C550" t="str">
            <v>常规阵容</v>
          </cell>
          <cell r="D550">
            <v>54003021</v>
          </cell>
          <cell r="E550">
            <v>54003022</v>
          </cell>
          <cell r="F550">
            <v>54003021</v>
          </cell>
          <cell r="G550">
            <v>54003021</v>
          </cell>
          <cell r="R550" t="str">
            <v>1:54003021</v>
          </cell>
          <cell r="S550" t="str">
            <v>2:54003022</v>
          </cell>
          <cell r="T550" t="str">
            <v>3:54003021</v>
          </cell>
          <cell r="U550" t="str">
            <v>4:54003021</v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/>
          </cell>
          <cell r="AB550" t="str">
            <v/>
          </cell>
          <cell r="AC550" t="str">
            <v/>
          </cell>
          <cell r="AD550" t="str">
            <v>{1:54003021,2:54003022,3:54003021,4:54003021}</v>
          </cell>
          <cell r="AE550" t="str">
            <v/>
          </cell>
          <cell r="AF550" t="str">
            <v/>
          </cell>
        </row>
        <row r="551">
          <cell r="A551">
            <v>5400303</v>
          </cell>
          <cell r="B551" t="str">
            <v>全联会3</v>
          </cell>
          <cell r="C551" t="str">
            <v>常规阵容</v>
          </cell>
          <cell r="D551">
            <v>54003031</v>
          </cell>
          <cell r="E551">
            <v>54003032</v>
          </cell>
          <cell r="F551">
            <v>54003031</v>
          </cell>
          <cell r="G551">
            <v>54003031</v>
          </cell>
          <cell r="R551" t="str">
            <v>1:54003031</v>
          </cell>
          <cell r="S551" t="str">
            <v>2:54003032</v>
          </cell>
          <cell r="T551" t="str">
            <v>3:54003031</v>
          </cell>
          <cell r="U551" t="str">
            <v>4:54003031</v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  <cell r="AD551" t="str">
            <v>{1:54003031,2:54003032,3:54003031,4:54003031}</v>
          </cell>
          <cell r="AE551" t="str">
            <v/>
          </cell>
          <cell r="AF551" t="str">
            <v/>
          </cell>
        </row>
        <row r="552">
          <cell r="A552">
            <v>5400304</v>
          </cell>
          <cell r="B552" t="str">
            <v>全联会4</v>
          </cell>
          <cell r="C552" t="str">
            <v>常规阵容</v>
          </cell>
          <cell r="D552">
            <v>54003041</v>
          </cell>
          <cell r="E552">
            <v>54003042</v>
          </cell>
          <cell r="F552">
            <v>54003041</v>
          </cell>
          <cell r="G552">
            <v>54003041</v>
          </cell>
          <cell r="R552" t="str">
            <v>1:54003041</v>
          </cell>
          <cell r="S552" t="str">
            <v>2:54003042</v>
          </cell>
          <cell r="T552" t="str">
            <v>3:54003041</v>
          </cell>
          <cell r="U552" t="str">
            <v>4:54003041</v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Z552" t="str">
            <v/>
          </cell>
          <cell r="AA552" t="str">
            <v/>
          </cell>
          <cell r="AB552" t="str">
            <v/>
          </cell>
          <cell r="AC552" t="str">
            <v/>
          </cell>
          <cell r="AD552" t="str">
            <v>{1:54003041,2:54003042,3:54003041,4:54003041}</v>
          </cell>
          <cell r="AE552" t="str">
            <v/>
          </cell>
          <cell r="AF552" t="str">
            <v/>
          </cell>
        </row>
        <row r="553">
          <cell r="A553">
            <v>5400305</v>
          </cell>
          <cell r="B553" t="str">
            <v>全联会5</v>
          </cell>
          <cell r="C553" t="str">
            <v>常规阵容</v>
          </cell>
          <cell r="D553">
            <v>54003051</v>
          </cell>
          <cell r="E553">
            <v>54003052</v>
          </cell>
          <cell r="F553">
            <v>54003051</v>
          </cell>
          <cell r="G553">
            <v>54003051</v>
          </cell>
          <cell r="R553" t="str">
            <v>1:54003051</v>
          </cell>
          <cell r="S553" t="str">
            <v>2:54003052</v>
          </cell>
          <cell r="T553" t="str">
            <v>3:54003051</v>
          </cell>
          <cell r="U553" t="str">
            <v>4:54003051</v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  <cell r="AD553" t="str">
            <v>{1:54003051,2:54003052,3:54003051,4:54003051}</v>
          </cell>
          <cell r="AE553" t="str">
            <v/>
          </cell>
          <cell r="AF553" t="str">
            <v/>
          </cell>
        </row>
        <row r="554">
          <cell r="A554">
            <v>5400401</v>
          </cell>
          <cell r="B554" t="str">
            <v>返生1</v>
          </cell>
          <cell r="C554" t="str">
            <v>常规阵容</v>
          </cell>
          <cell r="D554">
            <v>54004012</v>
          </cell>
          <cell r="E554">
            <v>54004012</v>
          </cell>
          <cell r="F554">
            <v>54004013</v>
          </cell>
          <cell r="G554">
            <v>54004011</v>
          </cell>
          <cell r="R554" t="str">
            <v>1:54004012</v>
          </cell>
          <cell r="S554" t="str">
            <v>2:54004012</v>
          </cell>
          <cell r="T554" t="str">
            <v>3:54004013</v>
          </cell>
          <cell r="U554" t="str">
            <v>4:54004011</v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Z554" t="str">
            <v/>
          </cell>
          <cell r="AA554" t="str">
            <v/>
          </cell>
          <cell r="AB554" t="str">
            <v/>
          </cell>
          <cell r="AC554" t="str">
            <v/>
          </cell>
          <cell r="AD554" t="str">
            <v>{1:54004012,2:54004012,3:54004013,4:54004011}</v>
          </cell>
          <cell r="AE554" t="str">
            <v/>
          </cell>
          <cell r="AF554" t="str">
            <v/>
          </cell>
        </row>
        <row r="555">
          <cell r="A555">
            <v>5400402</v>
          </cell>
          <cell r="B555" t="str">
            <v>返生2</v>
          </cell>
          <cell r="C555" t="str">
            <v>常规阵容</v>
          </cell>
          <cell r="D555">
            <v>54004022</v>
          </cell>
          <cell r="E555">
            <v>54004022</v>
          </cell>
          <cell r="F555">
            <v>54004023</v>
          </cell>
          <cell r="G555">
            <v>54004021</v>
          </cell>
          <cell r="R555" t="str">
            <v>1:54004022</v>
          </cell>
          <cell r="S555" t="str">
            <v>2:54004022</v>
          </cell>
          <cell r="T555" t="str">
            <v>3:54004023</v>
          </cell>
          <cell r="U555" t="str">
            <v>4:54004021</v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Z555" t="str">
            <v/>
          </cell>
          <cell r="AA555" t="str">
            <v/>
          </cell>
          <cell r="AB555" t="str">
            <v/>
          </cell>
          <cell r="AC555" t="str">
            <v/>
          </cell>
          <cell r="AD555" t="str">
            <v>{1:54004022,2:54004022,3:54004023,4:54004021}</v>
          </cell>
          <cell r="AE555" t="str">
            <v/>
          </cell>
          <cell r="AF555" t="str">
            <v/>
          </cell>
        </row>
        <row r="556">
          <cell r="A556">
            <v>5400403</v>
          </cell>
          <cell r="B556" t="str">
            <v>返生3</v>
          </cell>
          <cell r="C556" t="str">
            <v>常规阵容</v>
          </cell>
          <cell r="D556">
            <v>54004032</v>
          </cell>
          <cell r="E556">
            <v>54004032</v>
          </cell>
          <cell r="F556">
            <v>54004033</v>
          </cell>
          <cell r="G556">
            <v>54004031</v>
          </cell>
          <cell r="R556" t="str">
            <v>1:54004032</v>
          </cell>
          <cell r="S556" t="str">
            <v>2:54004032</v>
          </cell>
          <cell r="T556" t="str">
            <v>3:54004033</v>
          </cell>
          <cell r="U556" t="str">
            <v>4:54004031</v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  <cell r="AA556" t="str">
            <v/>
          </cell>
          <cell r="AB556" t="str">
            <v/>
          </cell>
          <cell r="AC556" t="str">
            <v/>
          </cell>
          <cell r="AD556" t="str">
            <v>{1:54004032,2:54004032,3:54004033,4:54004031}</v>
          </cell>
          <cell r="AE556" t="str">
            <v/>
          </cell>
          <cell r="AF556" t="str">
            <v/>
          </cell>
        </row>
        <row r="557">
          <cell r="A557">
            <v>5400404</v>
          </cell>
          <cell r="B557" t="str">
            <v>返生4</v>
          </cell>
          <cell r="C557" t="str">
            <v>常规阵容</v>
          </cell>
          <cell r="D557">
            <v>54004042</v>
          </cell>
          <cell r="E557">
            <v>54004042</v>
          </cell>
          <cell r="F557">
            <v>54004043</v>
          </cell>
          <cell r="G557">
            <v>54004041</v>
          </cell>
          <cell r="R557" t="str">
            <v>1:54004042</v>
          </cell>
          <cell r="S557" t="str">
            <v>2:54004042</v>
          </cell>
          <cell r="T557" t="str">
            <v>3:54004043</v>
          </cell>
          <cell r="U557" t="str">
            <v>4:54004041</v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  <cell r="AB557" t="str">
            <v/>
          </cell>
          <cell r="AC557" t="str">
            <v/>
          </cell>
          <cell r="AD557" t="str">
            <v>{1:54004042,2:54004042,3:54004043,4:54004041}</v>
          </cell>
          <cell r="AE557" t="str">
            <v/>
          </cell>
          <cell r="AF557" t="str">
            <v/>
          </cell>
        </row>
        <row r="558">
          <cell r="A558">
            <v>5400405</v>
          </cell>
          <cell r="B558" t="str">
            <v>返生5</v>
          </cell>
          <cell r="C558" t="str">
            <v>常规阵容</v>
          </cell>
          <cell r="D558">
            <v>54004052</v>
          </cell>
          <cell r="E558">
            <v>54004052</v>
          </cell>
          <cell r="F558">
            <v>54004053</v>
          </cell>
          <cell r="G558">
            <v>54004051</v>
          </cell>
          <cell r="R558" t="str">
            <v>1:54004052</v>
          </cell>
          <cell r="S558" t="str">
            <v>2:54004052</v>
          </cell>
          <cell r="T558" t="str">
            <v>3:54004053</v>
          </cell>
          <cell r="U558" t="str">
            <v>4:54004051</v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  <cell r="AA558" t="str">
            <v/>
          </cell>
          <cell r="AB558" t="str">
            <v/>
          </cell>
          <cell r="AC558" t="str">
            <v/>
          </cell>
          <cell r="AD558" t="str">
            <v>{1:54004052,2:54004052,3:54004053,4:54004051}</v>
          </cell>
          <cell r="AE558" t="str">
            <v/>
          </cell>
          <cell r="AF558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CEB6-772D-4598-87CA-3A2DCDF98C23}">
  <sheetPr>
    <tabColor theme="4" tint="0.79998168889431442"/>
  </sheetPr>
  <dimension ref="A4:B26"/>
  <sheetViews>
    <sheetView workbookViewId="0">
      <selection activeCell="K22" sqref="K22"/>
    </sheetView>
  </sheetViews>
  <sheetFormatPr defaultRowHeight="14.25" x14ac:dyDescent="0.2"/>
  <sheetData>
    <row r="4" spans="1:2" x14ac:dyDescent="0.2">
      <c r="A4" s="98" t="s">
        <v>840</v>
      </c>
      <c r="B4" s="99" t="s">
        <v>841</v>
      </c>
    </row>
    <row r="6" spans="1:2" x14ac:dyDescent="0.2">
      <c r="B6" s="76" t="s">
        <v>842</v>
      </c>
    </row>
    <row r="7" spans="1:2" x14ac:dyDescent="0.2">
      <c r="B7" s="76"/>
    </row>
    <row r="9" spans="1:2" x14ac:dyDescent="0.2">
      <c r="A9" s="98" t="s">
        <v>843</v>
      </c>
    </row>
    <row r="11" spans="1:2" x14ac:dyDescent="0.2">
      <c r="B11" s="100" t="s">
        <v>845</v>
      </c>
    </row>
    <row r="13" spans="1:2" x14ac:dyDescent="0.2">
      <c r="B13" s="76" t="s">
        <v>844</v>
      </c>
    </row>
    <row r="14" spans="1:2" x14ac:dyDescent="0.2">
      <c r="B14" s="76"/>
    </row>
    <row r="17" spans="2:2" x14ac:dyDescent="0.2">
      <c r="B17" s="100" t="s">
        <v>846</v>
      </c>
    </row>
    <row r="19" spans="2:2" x14ac:dyDescent="0.2">
      <c r="B19" s="76" t="s">
        <v>844</v>
      </c>
    </row>
    <row r="20" spans="2:2" x14ac:dyDescent="0.2">
      <c r="B20" s="76"/>
    </row>
    <row r="22" spans="2:2" x14ac:dyDescent="0.2">
      <c r="B22" s="76"/>
    </row>
    <row r="26" spans="2:2" x14ac:dyDescent="0.2">
      <c r="B26" s="7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2"/>
  <sheetViews>
    <sheetView zoomScaleNormal="100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N18" sqref="N18"/>
    </sheetView>
  </sheetViews>
  <sheetFormatPr defaultRowHeight="14.25" x14ac:dyDescent="0.2"/>
  <cols>
    <col min="1" max="1" width="9.5" style="21" bestFit="1" customWidth="1"/>
    <col min="2" max="2" width="19.5" style="6" customWidth="1"/>
    <col min="3" max="3" width="8.25" style="6" customWidth="1"/>
    <col min="4" max="6" width="9" style="6" customWidth="1"/>
    <col min="7" max="7" width="16.25" style="6" bestFit="1" customWidth="1"/>
    <col min="8" max="8" width="14.875" style="6" bestFit="1" customWidth="1"/>
    <col min="9" max="9" width="30.125" style="6" customWidth="1"/>
    <col min="10" max="10" width="8.75" style="6" customWidth="1"/>
    <col min="11" max="11" width="5.5" style="6" customWidth="1"/>
    <col min="12" max="12" width="24.875" style="6" customWidth="1"/>
    <col min="13" max="13" width="7.375" style="6" customWidth="1"/>
    <col min="14" max="14" width="5.75" style="6" customWidth="1"/>
    <col min="15" max="15" width="23.625" style="6" customWidth="1"/>
    <col min="16" max="17" width="5.125" style="6" customWidth="1"/>
    <col min="18" max="18" width="25.75" style="6" customWidth="1"/>
    <col min="19" max="19" width="11.875" style="6" customWidth="1"/>
    <col min="20" max="22" width="9" style="6"/>
    <col min="23" max="23" width="9" style="21"/>
    <col min="24" max="16384" width="9" style="6"/>
  </cols>
  <sheetData>
    <row r="1" spans="1:23" x14ac:dyDescent="0.2">
      <c r="A1" s="22" t="s">
        <v>77</v>
      </c>
      <c r="B1" s="101"/>
      <c r="C1" s="44" t="s">
        <v>180</v>
      </c>
      <c r="D1" s="101"/>
      <c r="E1" s="101"/>
      <c r="F1" s="101" t="s">
        <v>324</v>
      </c>
      <c r="G1" s="101" t="s">
        <v>738</v>
      </c>
      <c r="H1" s="101" t="s">
        <v>740</v>
      </c>
      <c r="I1" s="101" t="s">
        <v>188</v>
      </c>
      <c r="J1" s="101"/>
      <c r="K1" s="101" t="s">
        <v>181</v>
      </c>
      <c r="L1" s="101" t="s">
        <v>27</v>
      </c>
      <c r="M1" s="101"/>
      <c r="N1" s="101" t="s">
        <v>182</v>
      </c>
      <c r="O1" s="101" t="s">
        <v>189</v>
      </c>
      <c r="P1" s="101"/>
      <c r="Q1" s="101" t="s">
        <v>183</v>
      </c>
      <c r="R1" s="101" t="s">
        <v>23</v>
      </c>
      <c r="S1" s="101" t="s">
        <v>76</v>
      </c>
      <c r="T1" s="102" t="s">
        <v>431</v>
      </c>
      <c r="U1" s="102" t="s">
        <v>432</v>
      </c>
      <c r="V1" s="102" t="s">
        <v>433</v>
      </c>
      <c r="W1" s="22" t="s">
        <v>455</v>
      </c>
    </row>
    <row r="2" spans="1:23" x14ac:dyDescent="0.2">
      <c r="A2" s="22" t="s">
        <v>175</v>
      </c>
      <c r="B2" s="101"/>
      <c r="C2" s="44" t="s">
        <v>88</v>
      </c>
      <c r="D2" s="103"/>
      <c r="E2" s="103"/>
      <c r="F2" s="101" t="s">
        <v>192</v>
      </c>
      <c r="G2" s="101" t="s">
        <v>739</v>
      </c>
      <c r="H2" s="101" t="s">
        <v>741</v>
      </c>
      <c r="I2" s="101" t="s">
        <v>192</v>
      </c>
      <c r="J2" s="101"/>
      <c r="K2" s="22" t="s">
        <v>175</v>
      </c>
      <c r="L2" s="101" t="s">
        <v>192</v>
      </c>
      <c r="M2" s="101"/>
      <c r="N2" s="22" t="s">
        <v>175</v>
      </c>
      <c r="O2" s="101" t="s">
        <v>191</v>
      </c>
      <c r="P2" s="101"/>
      <c r="Q2" s="22" t="s">
        <v>175</v>
      </c>
      <c r="R2" s="101" t="s">
        <v>672</v>
      </c>
      <c r="S2" s="22" t="s">
        <v>88</v>
      </c>
      <c r="T2" s="22" t="s">
        <v>175</v>
      </c>
      <c r="U2" s="22" t="s">
        <v>175</v>
      </c>
      <c r="V2" s="22" t="s">
        <v>175</v>
      </c>
      <c r="W2" s="22" t="s">
        <v>452</v>
      </c>
    </row>
    <row r="3" spans="1:23" x14ac:dyDescent="0.2">
      <c r="A3" s="22" t="s">
        <v>35</v>
      </c>
      <c r="B3" s="101" t="s">
        <v>31</v>
      </c>
      <c r="C3" s="45"/>
      <c r="D3" s="103" t="s">
        <v>30</v>
      </c>
      <c r="E3" s="103" t="s">
        <v>30</v>
      </c>
      <c r="F3" s="101"/>
      <c r="G3" s="101" t="s">
        <v>722</v>
      </c>
      <c r="H3" s="101" t="s">
        <v>723</v>
      </c>
      <c r="I3" s="101" t="s">
        <v>34</v>
      </c>
      <c r="J3" s="101" t="s">
        <v>32</v>
      </c>
      <c r="K3" s="101" t="s">
        <v>31</v>
      </c>
      <c r="L3" s="101" t="s">
        <v>33</v>
      </c>
      <c r="M3" s="101" t="s">
        <v>32</v>
      </c>
      <c r="N3" s="101" t="s">
        <v>31</v>
      </c>
      <c r="O3" s="101" t="s">
        <v>33</v>
      </c>
      <c r="P3" s="101" t="s">
        <v>32</v>
      </c>
      <c r="Q3" s="101" t="s">
        <v>31</v>
      </c>
      <c r="R3" s="101" t="s">
        <v>30</v>
      </c>
      <c r="S3" s="101"/>
      <c r="T3" s="101"/>
      <c r="U3" s="101"/>
      <c r="V3" s="101"/>
      <c r="W3" s="22" t="s">
        <v>453</v>
      </c>
    </row>
    <row r="4" spans="1:23" ht="28.5" x14ac:dyDescent="0.2">
      <c r="A4" s="22"/>
      <c r="B4" s="101"/>
      <c r="C4" s="45"/>
      <c r="D4" s="103" t="s">
        <v>185</v>
      </c>
      <c r="E4" s="103" t="s">
        <v>186</v>
      </c>
      <c r="F4" s="103"/>
      <c r="G4" s="103" t="s">
        <v>724</v>
      </c>
      <c r="H4" s="103" t="s">
        <v>725</v>
      </c>
      <c r="I4" s="101" t="s">
        <v>29</v>
      </c>
      <c r="J4" s="101" t="s">
        <v>28</v>
      </c>
      <c r="K4" s="101"/>
      <c r="L4" s="101" t="s">
        <v>27</v>
      </c>
      <c r="M4" s="101" t="s">
        <v>26</v>
      </c>
      <c r="N4" s="101"/>
      <c r="O4" s="101" t="s">
        <v>25</v>
      </c>
      <c r="P4" s="101" t="s">
        <v>24</v>
      </c>
      <c r="Q4" s="101"/>
      <c r="R4" s="101" t="s">
        <v>23</v>
      </c>
      <c r="S4" s="101"/>
      <c r="T4" s="101"/>
      <c r="U4" s="101"/>
      <c r="V4" s="101"/>
      <c r="W4" s="22"/>
    </row>
    <row r="5" spans="1:23" s="7" customFormat="1" ht="30" customHeight="1" x14ac:dyDescent="0.2">
      <c r="A5" s="104" t="s">
        <v>22</v>
      </c>
      <c r="B5" s="103" t="s">
        <v>274</v>
      </c>
      <c r="C5" s="106" t="s">
        <v>847</v>
      </c>
      <c r="D5" s="103" t="s">
        <v>21</v>
      </c>
      <c r="E5" s="103" t="s">
        <v>20</v>
      </c>
      <c r="F5" s="103" t="s">
        <v>323</v>
      </c>
      <c r="G5" s="103" t="s">
        <v>726</v>
      </c>
      <c r="H5" s="103" t="s">
        <v>727</v>
      </c>
      <c r="I5" s="103" t="s">
        <v>19</v>
      </c>
      <c r="J5" s="103" t="s">
        <v>18</v>
      </c>
      <c r="K5" s="103" t="s">
        <v>13</v>
      </c>
      <c r="L5" s="103" t="s">
        <v>17</v>
      </c>
      <c r="M5" s="103" t="s">
        <v>16</v>
      </c>
      <c r="N5" s="103" t="s">
        <v>13</v>
      </c>
      <c r="O5" s="103" t="s">
        <v>15</v>
      </c>
      <c r="P5" s="103" t="s">
        <v>14</v>
      </c>
      <c r="Q5" s="103" t="s">
        <v>13</v>
      </c>
      <c r="R5" s="103" t="s">
        <v>149</v>
      </c>
      <c r="S5" s="103" t="s">
        <v>80</v>
      </c>
      <c r="T5" s="103" t="s">
        <v>434</v>
      </c>
      <c r="U5" s="103" t="s">
        <v>435</v>
      </c>
      <c r="V5" s="103" t="s">
        <v>436</v>
      </c>
      <c r="W5" s="22" t="s">
        <v>454</v>
      </c>
    </row>
    <row r="6" spans="1:23" x14ac:dyDescent="0.2">
      <c r="A6" s="72">
        <v>1</v>
      </c>
      <c r="B6" s="74" t="s">
        <v>12</v>
      </c>
      <c r="C6" s="74"/>
      <c r="D6" s="74"/>
      <c r="E6" s="74"/>
      <c r="F6" s="74"/>
      <c r="G6" s="74"/>
      <c r="H6" s="74"/>
      <c r="I6" s="74" t="str">
        <f>VLOOKUP(A6,阵容辅助填写!$A:$AF,30,0)</f>
        <v>{1:20001,2:20002,3:20003,4:20004}</v>
      </c>
      <c r="J6" s="74">
        <v>10000</v>
      </c>
      <c r="K6" s="74">
        <v>0</v>
      </c>
      <c r="L6" s="74" t="str">
        <f>VLOOKUP(A6,阵容辅助填写!$A:$AF,31,0)</f>
        <v>{1:20001,2:20002,3:20003,4:20004}</v>
      </c>
      <c r="M6" s="74">
        <v>10000</v>
      </c>
      <c r="N6" s="74">
        <v>1</v>
      </c>
      <c r="O6" s="74" t="str">
        <f>VLOOKUP(A6,阵容辅助填写!$A:$AF,32,0)</f>
        <v/>
      </c>
      <c r="P6" s="74"/>
      <c r="Q6" s="74"/>
      <c r="R6" s="74" t="s">
        <v>83</v>
      </c>
      <c r="S6" s="77"/>
      <c r="T6" s="74"/>
      <c r="U6" s="74"/>
      <c r="V6" s="74"/>
      <c r="W6" s="72">
        <v>100002</v>
      </c>
    </row>
    <row r="7" spans="1:23" x14ac:dyDescent="0.2">
      <c r="A7" s="72">
        <v>2</v>
      </c>
      <c r="B7" s="74" t="s">
        <v>11</v>
      </c>
      <c r="C7" s="74"/>
      <c r="D7" s="74"/>
      <c r="E7" s="74"/>
      <c r="F7" s="74"/>
      <c r="G7" s="74"/>
      <c r="H7" s="74"/>
      <c r="I7" s="74" t="str">
        <f>VLOOKUP(A7,阵容辅助填写!$A:$AF,30,0)</f>
        <v>{1:20001,2:20002,3:20003,4:20004}</v>
      </c>
      <c r="J7" s="74">
        <v>10000</v>
      </c>
      <c r="K7" s="74">
        <v>0</v>
      </c>
      <c r="L7" s="74" t="str">
        <f>VLOOKUP(A7,阵容辅助填写!$A:$AF,31,0)</f>
        <v/>
      </c>
      <c r="M7" s="74"/>
      <c r="N7" s="74"/>
      <c r="O7" s="74" t="str">
        <f>VLOOKUP(A7,阵容辅助填写!$A:$AF,32,0)</f>
        <v/>
      </c>
      <c r="P7" s="74"/>
      <c r="Q7" s="74"/>
      <c r="R7" s="74" t="s">
        <v>83</v>
      </c>
      <c r="S7" s="77"/>
      <c r="T7" s="74"/>
      <c r="U7" s="74"/>
      <c r="V7" s="74"/>
      <c r="W7" s="72">
        <v>100002</v>
      </c>
    </row>
    <row r="8" spans="1:23" x14ac:dyDescent="0.2">
      <c r="A8" s="72">
        <v>3</v>
      </c>
      <c r="B8" s="74" t="s">
        <v>10</v>
      </c>
      <c r="C8" s="74"/>
      <c r="D8" s="74"/>
      <c r="E8" s="74"/>
      <c r="F8" s="74"/>
      <c r="G8" s="74"/>
      <c r="H8" s="74"/>
      <c r="I8" s="74" t="str">
        <f>VLOOKUP(A8,阵容辅助填写!$A:$AF,30,0)</f>
        <v>{1:20001,2:20002,3:20003,4:20004}</v>
      </c>
      <c r="J8" s="74">
        <v>10000</v>
      </c>
      <c r="K8" s="74">
        <v>0</v>
      </c>
      <c r="L8" s="74" t="str">
        <f>VLOOKUP(A8,阵容辅助填写!$A:$AF,31,0)</f>
        <v/>
      </c>
      <c r="M8" s="74"/>
      <c r="N8" s="74"/>
      <c r="O8" s="74" t="str">
        <f>VLOOKUP(A8,阵容辅助填写!$A:$AF,32,0)</f>
        <v/>
      </c>
      <c r="P8" s="74"/>
      <c r="Q8" s="74"/>
      <c r="R8" s="74" t="s">
        <v>9</v>
      </c>
      <c r="S8" s="77"/>
      <c r="T8" s="74"/>
      <c r="U8" s="74"/>
      <c r="V8" s="74"/>
      <c r="W8" s="72">
        <v>100002</v>
      </c>
    </row>
    <row r="9" spans="1:23" x14ac:dyDescent="0.2">
      <c r="A9" s="72">
        <v>4</v>
      </c>
      <c r="B9" s="74" t="s">
        <v>8</v>
      </c>
      <c r="C9" s="74"/>
      <c r="D9" s="74"/>
      <c r="E9" s="74"/>
      <c r="F9" s="74"/>
      <c r="G9" s="74"/>
      <c r="H9" s="74"/>
      <c r="I9" s="74" t="str">
        <f>VLOOKUP(A9,阵容辅助填写!$A:$AF,30,0)</f>
        <v>{1:20001,2:20002,3:20003,4:20004}</v>
      </c>
      <c r="J9" s="74">
        <v>10000</v>
      </c>
      <c r="K9" s="74">
        <v>0</v>
      </c>
      <c r="L9" s="74" t="str">
        <f>VLOOKUP(A9,阵容辅助填写!$A:$AF,31,0)</f>
        <v/>
      </c>
      <c r="M9" s="74"/>
      <c r="N9" s="74"/>
      <c r="O9" s="74" t="str">
        <f>VLOOKUP(A9,阵容辅助填写!$A:$AF,32,0)</f>
        <v/>
      </c>
      <c r="P9" s="74"/>
      <c r="Q9" s="74"/>
      <c r="R9" s="74" t="s">
        <v>7</v>
      </c>
      <c r="S9" s="77"/>
      <c r="T9" s="74"/>
      <c r="U9" s="74"/>
      <c r="V9" s="74"/>
      <c r="W9" s="72">
        <v>100002</v>
      </c>
    </row>
    <row r="10" spans="1:23" x14ac:dyDescent="0.2">
      <c r="A10" s="72">
        <v>5</v>
      </c>
      <c r="B10" s="74" t="s">
        <v>6</v>
      </c>
      <c r="C10" s="74"/>
      <c r="D10" s="74"/>
      <c r="E10" s="74"/>
      <c r="F10" s="74"/>
      <c r="G10" s="74"/>
      <c r="H10" s="74"/>
      <c r="I10" s="74" t="str">
        <f>VLOOKUP(A10,阵容辅助填写!$A:$AF,30,0)</f>
        <v>{1:20009,2:20010,3:20011,4:20012}</v>
      </c>
      <c r="J10" s="74">
        <v>10000</v>
      </c>
      <c r="K10" s="74">
        <v>0</v>
      </c>
      <c r="L10" s="74" t="str">
        <f>VLOOKUP(A10,阵容辅助填写!$A:$AF,31,0)</f>
        <v/>
      </c>
      <c r="M10" s="74"/>
      <c r="N10" s="74"/>
      <c r="O10" s="74" t="str">
        <f>VLOOKUP(A10,阵容辅助填写!$A:$AF,32,0)</f>
        <v/>
      </c>
      <c r="P10" s="74"/>
      <c r="Q10" s="74"/>
      <c r="R10" s="74" t="s">
        <v>82</v>
      </c>
      <c r="S10" s="77"/>
      <c r="T10" s="74"/>
      <c r="U10" s="74"/>
      <c r="V10" s="74"/>
      <c r="W10" s="72">
        <v>100002</v>
      </c>
    </row>
    <row r="11" spans="1:23" x14ac:dyDescent="0.2">
      <c r="A11" s="72">
        <v>6</v>
      </c>
      <c r="B11" s="74" t="s">
        <v>5</v>
      </c>
      <c r="C11" s="74"/>
      <c r="D11" s="74"/>
      <c r="E11" s="74"/>
      <c r="F11" s="74"/>
      <c r="G11" s="74"/>
      <c r="H11" s="74"/>
      <c r="I11" s="74" t="str">
        <f>VLOOKUP(A11,阵容辅助填写!$A:$AF,30,0)</f>
        <v>{1:20009,2:20010,3:20011,4:20012}</v>
      </c>
      <c r="J11" s="74">
        <v>10000</v>
      </c>
      <c r="K11" s="74">
        <v>0</v>
      </c>
      <c r="L11" s="74" t="str">
        <f>VLOOKUP(A11,阵容辅助填写!$A:$AF,31,0)</f>
        <v/>
      </c>
      <c r="M11" s="74"/>
      <c r="N11" s="74"/>
      <c r="O11" s="74" t="str">
        <f>VLOOKUP(A11,阵容辅助填写!$A:$AF,32,0)</f>
        <v/>
      </c>
      <c r="P11" s="74"/>
      <c r="Q11" s="74"/>
      <c r="R11" s="74" t="s">
        <v>4</v>
      </c>
      <c r="S11" s="77"/>
      <c r="T11" s="74"/>
      <c r="U11" s="74"/>
      <c r="V11" s="74"/>
      <c r="W11" s="72">
        <v>100002</v>
      </c>
    </row>
    <row r="12" spans="1:23" x14ac:dyDescent="0.2">
      <c r="A12" s="72">
        <v>7</v>
      </c>
      <c r="B12" s="74" t="s">
        <v>3</v>
      </c>
      <c r="C12" s="74"/>
      <c r="D12" s="74"/>
      <c r="E12" s="74"/>
      <c r="F12" s="74"/>
      <c r="G12" s="74"/>
      <c r="H12" s="74"/>
      <c r="I12" s="74" t="str">
        <f>VLOOKUP(A12,阵容辅助填写!$A:$AF,30,0)</f>
        <v>{1:20009,2:20010,3:20011,4:20012}</v>
      </c>
      <c r="J12" s="74">
        <v>10000</v>
      </c>
      <c r="K12" s="74">
        <v>0</v>
      </c>
      <c r="L12" s="74" t="str">
        <f>VLOOKUP(A12,阵容辅助填写!$A:$AF,31,0)</f>
        <v/>
      </c>
      <c r="M12" s="74"/>
      <c r="N12" s="74"/>
      <c r="O12" s="74" t="str">
        <f>VLOOKUP(A12,阵容辅助填写!$A:$AF,32,0)</f>
        <v/>
      </c>
      <c r="P12" s="74"/>
      <c r="Q12" s="74"/>
      <c r="R12" s="74" t="s">
        <v>2</v>
      </c>
      <c r="S12" s="77"/>
      <c r="T12" s="74"/>
      <c r="U12" s="74"/>
      <c r="V12" s="74"/>
      <c r="W12" s="72">
        <v>100002</v>
      </c>
    </row>
    <row r="13" spans="1:23" x14ac:dyDescent="0.2">
      <c r="A13" s="72">
        <v>8</v>
      </c>
      <c r="B13" s="74" t="s">
        <v>1</v>
      </c>
      <c r="C13" s="74"/>
      <c r="D13" s="74"/>
      <c r="E13" s="74"/>
      <c r="F13" s="74"/>
      <c r="G13" s="74"/>
      <c r="H13" s="74"/>
      <c r="I13" s="74" t="str">
        <f>VLOOKUP(A13,阵容辅助填写!$A:$AF,30,0)</f>
        <v>{1:20009,2:20010,3:20011,4:20012}</v>
      </c>
      <c r="J13" s="74">
        <v>10000</v>
      </c>
      <c r="K13" s="74">
        <v>0</v>
      </c>
      <c r="L13" s="74" t="str">
        <f>VLOOKUP(A13,阵容辅助填写!$A:$AF,31,0)</f>
        <v/>
      </c>
      <c r="M13" s="74"/>
      <c r="N13" s="74"/>
      <c r="O13" s="74" t="str">
        <f>VLOOKUP(A13,阵容辅助填写!$A:$AF,32,0)</f>
        <v/>
      </c>
      <c r="P13" s="74"/>
      <c r="Q13" s="74"/>
      <c r="R13" s="74" t="s">
        <v>0</v>
      </c>
      <c r="S13" s="77"/>
      <c r="T13" s="74"/>
      <c r="U13" s="74"/>
      <c r="V13" s="74"/>
      <c r="W13" s="72">
        <v>100002</v>
      </c>
    </row>
    <row r="14" spans="1:23" x14ac:dyDescent="0.2">
      <c r="A14" s="72">
        <v>9</v>
      </c>
      <c r="B14" s="74" t="s">
        <v>51</v>
      </c>
      <c r="C14" s="74"/>
      <c r="D14" s="74"/>
      <c r="E14" s="74"/>
      <c r="F14" s="74"/>
      <c r="G14" s="74"/>
      <c r="H14" s="74"/>
      <c r="I14" s="74" t="str">
        <f>VLOOKUP(A14,阵容辅助填写!$A:$AF,30,0)</f>
        <v>{1:20013}</v>
      </c>
      <c r="J14" s="74">
        <v>10000</v>
      </c>
      <c r="K14" s="74">
        <v>0</v>
      </c>
      <c r="L14" s="74" t="str">
        <f>VLOOKUP(A14,阵容辅助填写!$A:$AF,31,0)</f>
        <v/>
      </c>
      <c r="M14" s="74"/>
      <c r="N14" s="74"/>
      <c r="O14" s="74" t="str">
        <f>VLOOKUP(A14,阵容辅助填写!$A:$AF,32,0)</f>
        <v/>
      </c>
      <c r="P14" s="74"/>
      <c r="Q14" s="74"/>
      <c r="R14" s="74" t="s">
        <v>52</v>
      </c>
      <c r="S14" s="77"/>
      <c r="T14" s="74"/>
      <c r="U14" s="74"/>
      <c r="V14" s="74"/>
      <c r="W14" s="72">
        <v>100002</v>
      </c>
    </row>
    <row r="15" spans="1:23" x14ac:dyDescent="0.2">
      <c r="A15" s="72">
        <v>10</v>
      </c>
      <c r="B15" s="74" t="s">
        <v>51</v>
      </c>
      <c r="C15" s="74"/>
      <c r="D15" s="74"/>
      <c r="E15" s="74"/>
      <c r="F15" s="74"/>
      <c r="G15" s="74"/>
      <c r="H15" s="74"/>
      <c r="I15" s="74" t="str">
        <f>VLOOKUP(A15,阵容辅助填写!$A:$AF,30,0)</f>
        <v>{1:20014,2:20014,3:20014,4:20014}</v>
      </c>
      <c r="J15" s="74">
        <v>10000</v>
      </c>
      <c r="K15" s="74">
        <v>0</v>
      </c>
      <c r="L15" s="74" t="str">
        <f>VLOOKUP(A15,阵容辅助填写!$A:$AF,31,0)</f>
        <v/>
      </c>
      <c r="M15" s="74"/>
      <c r="N15" s="74"/>
      <c r="O15" s="74" t="str">
        <f>VLOOKUP(A15,阵容辅助填写!$A:$AF,32,0)</f>
        <v/>
      </c>
      <c r="P15" s="74"/>
      <c r="Q15" s="74"/>
      <c r="R15" s="74" t="s">
        <v>52</v>
      </c>
      <c r="S15" s="77"/>
      <c r="T15" s="74"/>
      <c r="U15" s="74"/>
      <c r="V15" s="74"/>
      <c r="W15" s="72">
        <v>100002</v>
      </c>
    </row>
    <row r="16" spans="1:23" x14ac:dyDescent="0.2">
      <c r="A16" s="72">
        <v>11</v>
      </c>
      <c r="B16" s="74" t="s">
        <v>61</v>
      </c>
      <c r="C16" s="74"/>
      <c r="D16" s="74"/>
      <c r="E16" s="74"/>
      <c r="F16" s="74"/>
      <c r="G16" s="74"/>
      <c r="H16" s="74"/>
      <c r="I16" s="74" t="str">
        <f>VLOOKUP(A16,阵容辅助填写!$A:$AF,30,0)</f>
        <v>{21:20013,22:20014}</v>
      </c>
      <c r="J16" s="74">
        <v>10000</v>
      </c>
      <c r="K16" s="74">
        <v>0</v>
      </c>
      <c r="L16" s="74" t="str">
        <f>VLOOKUP(A16,阵容辅助填写!$A:$AF,31,0)</f>
        <v/>
      </c>
      <c r="M16" s="74"/>
      <c r="N16" s="74"/>
      <c r="O16" s="74" t="str">
        <f>VLOOKUP(A16,阵容辅助填写!$A:$AF,32,0)</f>
        <v/>
      </c>
      <c r="P16" s="74"/>
      <c r="Q16" s="74"/>
      <c r="R16" s="74" t="s">
        <v>62</v>
      </c>
      <c r="S16" s="77"/>
      <c r="T16" s="74"/>
      <c r="U16" s="74"/>
      <c r="V16" s="74"/>
      <c r="W16" s="72">
        <v>100002</v>
      </c>
    </row>
    <row r="17" spans="1:23" x14ac:dyDescent="0.2">
      <c r="A17" s="72">
        <v>12</v>
      </c>
      <c r="B17" s="74" t="s">
        <v>61</v>
      </c>
      <c r="C17" s="74"/>
      <c r="D17" s="74"/>
      <c r="E17" s="74"/>
      <c r="F17" s="74"/>
      <c r="G17" s="74"/>
      <c r="H17" s="74"/>
      <c r="I17" s="74" t="str">
        <f>VLOOKUP(A17,阵容辅助填写!$A:$AF,30,0)</f>
        <v>{1:20013,2:20014,3:20013,4:20014}</v>
      </c>
      <c r="J17" s="74">
        <v>10000</v>
      </c>
      <c r="K17" s="74">
        <v>0</v>
      </c>
      <c r="L17" s="74" t="str">
        <f>VLOOKUP(A17,阵容辅助填写!$A:$AF,31,0)</f>
        <v/>
      </c>
      <c r="M17" s="74"/>
      <c r="N17" s="74"/>
      <c r="O17" s="74" t="str">
        <f>VLOOKUP(A17,阵容辅助填写!$A:$AF,32,0)</f>
        <v/>
      </c>
      <c r="P17" s="74"/>
      <c r="Q17" s="74"/>
      <c r="R17" s="74" t="s">
        <v>81</v>
      </c>
      <c r="S17" s="77"/>
      <c r="T17" s="74"/>
      <c r="U17" s="74"/>
      <c r="V17" s="74"/>
      <c r="W17" s="72">
        <v>100002</v>
      </c>
    </row>
    <row r="18" spans="1:23" x14ac:dyDescent="0.2">
      <c r="A18" s="72">
        <v>13</v>
      </c>
      <c r="B18" s="74" t="s">
        <v>63</v>
      </c>
      <c r="C18" s="74"/>
      <c r="D18" s="74"/>
      <c r="E18" s="74"/>
      <c r="F18" s="74"/>
      <c r="G18" s="74"/>
      <c r="H18" s="74"/>
      <c r="I18" s="74" t="str">
        <f>VLOOKUP(A18,阵容辅助填写!$A:$AF,30,0)</f>
        <v>{1:10004,2:10005,3:10006,4:10004}</v>
      </c>
      <c r="J18" s="74">
        <v>10000</v>
      </c>
      <c r="K18" s="74">
        <v>0</v>
      </c>
      <c r="L18" s="74" t="str">
        <f>VLOOKUP(A18,阵容辅助填写!$A:$AF,31,0)</f>
        <v/>
      </c>
      <c r="M18" s="74"/>
      <c r="N18" s="74"/>
      <c r="O18" s="74" t="str">
        <f>VLOOKUP(A18,阵容辅助填写!$A:$AF,32,0)</f>
        <v/>
      </c>
      <c r="P18" s="74"/>
      <c r="Q18" s="74"/>
      <c r="R18" s="74" t="s">
        <v>81</v>
      </c>
      <c r="S18" s="77"/>
      <c r="T18" s="74"/>
      <c r="U18" s="74"/>
      <c r="V18" s="74"/>
      <c r="W18" s="72">
        <v>100002</v>
      </c>
    </row>
    <row r="19" spans="1:23" x14ac:dyDescent="0.2">
      <c r="A19" s="72">
        <v>14</v>
      </c>
      <c r="B19" s="74" t="s">
        <v>64</v>
      </c>
      <c r="C19" s="74"/>
      <c r="D19" s="74"/>
      <c r="E19" s="74"/>
      <c r="F19" s="74"/>
      <c r="G19" s="74"/>
      <c r="H19" s="74"/>
      <c r="I19" s="74" t="str">
        <f>VLOOKUP(A19,阵容辅助填写!$A:$AF,30,0)</f>
        <v>{1:10007,2:10008,3:10009,4:10007}</v>
      </c>
      <c r="J19" s="74">
        <v>10000</v>
      </c>
      <c r="K19" s="74">
        <v>0</v>
      </c>
      <c r="L19" s="74" t="str">
        <f>VLOOKUP(A19,阵容辅助填写!$A:$AF,31,0)</f>
        <v/>
      </c>
      <c r="M19" s="74"/>
      <c r="N19" s="74"/>
      <c r="O19" s="74" t="str">
        <f>VLOOKUP(A19,阵容辅助填写!$A:$AF,32,0)</f>
        <v/>
      </c>
      <c r="P19" s="74"/>
      <c r="Q19" s="74"/>
      <c r="R19" s="74" t="s">
        <v>81</v>
      </c>
      <c r="S19" s="77"/>
      <c r="T19" s="74"/>
      <c r="U19" s="74"/>
      <c r="V19" s="74"/>
      <c r="W19" s="72">
        <v>100002</v>
      </c>
    </row>
    <row r="20" spans="1:23" x14ac:dyDescent="0.2">
      <c r="A20" s="72">
        <v>15</v>
      </c>
      <c r="B20" s="74" t="s">
        <v>65</v>
      </c>
      <c r="C20" s="74"/>
      <c r="D20" s="74"/>
      <c r="E20" s="74"/>
      <c r="F20" s="74"/>
      <c r="G20" s="74"/>
      <c r="H20" s="74"/>
      <c r="I20" s="74" t="str">
        <f>VLOOKUP(A20,阵容辅助填写!$A:$AF,30,0)</f>
        <v>{1:10010,2:10007,3:10007,4:10007}</v>
      </c>
      <c r="J20" s="74">
        <v>10000</v>
      </c>
      <c r="K20" s="74">
        <v>0</v>
      </c>
      <c r="L20" s="74" t="str">
        <f>VLOOKUP(A20,阵容辅助填写!$A:$AF,31,0)</f>
        <v/>
      </c>
      <c r="M20" s="74"/>
      <c r="N20" s="74"/>
      <c r="O20" s="74" t="str">
        <f>VLOOKUP(A20,阵容辅助填写!$A:$AF,32,0)</f>
        <v/>
      </c>
      <c r="P20" s="74"/>
      <c r="Q20" s="74"/>
      <c r="R20" s="74" t="s">
        <v>81</v>
      </c>
      <c r="S20" s="77"/>
      <c r="T20" s="74"/>
      <c r="U20" s="74"/>
      <c r="V20" s="74"/>
      <c r="W20" s="72">
        <v>100002</v>
      </c>
    </row>
    <row r="21" spans="1:23" x14ac:dyDescent="0.2">
      <c r="A21" s="72">
        <v>16</v>
      </c>
      <c r="B21" s="74" t="s">
        <v>66</v>
      </c>
      <c r="C21" s="74"/>
      <c r="D21" s="74"/>
      <c r="E21" s="74"/>
      <c r="F21" s="74"/>
      <c r="G21" s="74"/>
      <c r="H21" s="74"/>
      <c r="I21" s="74" t="str">
        <f>VLOOKUP(A21,阵容辅助填写!$A:$AF,30,0)</f>
        <v>{1:10010,2:10007,3:10007,4:10012}</v>
      </c>
      <c r="J21" s="74">
        <v>10000</v>
      </c>
      <c r="K21" s="74">
        <v>0</v>
      </c>
      <c r="L21" s="74" t="str">
        <f>VLOOKUP(A21,阵容辅助填写!$A:$AF,31,0)</f>
        <v/>
      </c>
      <c r="M21" s="74"/>
      <c r="N21" s="74"/>
      <c r="O21" s="74" t="str">
        <f>VLOOKUP(A21,阵容辅助填写!$A:$AF,32,0)</f>
        <v/>
      </c>
      <c r="P21" s="74"/>
      <c r="Q21" s="74"/>
      <c r="R21" s="74" t="s">
        <v>81</v>
      </c>
      <c r="S21" s="77"/>
      <c r="T21" s="74"/>
      <c r="U21" s="74"/>
      <c r="V21" s="74"/>
      <c r="W21" s="72">
        <v>100002</v>
      </c>
    </row>
    <row r="22" spans="1:23" x14ac:dyDescent="0.2">
      <c r="A22" s="72">
        <v>17</v>
      </c>
      <c r="B22" s="74" t="s">
        <v>67</v>
      </c>
      <c r="C22" s="74"/>
      <c r="D22" s="74"/>
      <c r="E22" s="74"/>
      <c r="F22" s="74"/>
      <c r="G22" s="74"/>
      <c r="H22" s="74"/>
      <c r="I22" s="74" t="str">
        <f>VLOOKUP(A22,阵容辅助填写!$A:$AF,30,0)</f>
        <v>{1:10010,2:10013,3:10011,4:10012}</v>
      </c>
      <c r="J22" s="74">
        <v>10000</v>
      </c>
      <c r="K22" s="74">
        <v>0</v>
      </c>
      <c r="L22" s="74" t="str">
        <f>VLOOKUP(A22,阵容辅助填写!$A:$AF,31,0)</f>
        <v/>
      </c>
      <c r="M22" s="74"/>
      <c r="N22" s="74"/>
      <c r="O22" s="74" t="str">
        <f>VLOOKUP(A22,阵容辅助填写!$A:$AF,32,0)</f>
        <v/>
      </c>
      <c r="P22" s="74"/>
      <c r="Q22" s="74"/>
      <c r="R22" s="74" t="s">
        <v>81</v>
      </c>
      <c r="S22" s="77"/>
      <c r="T22" s="74"/>
      <c r="U22" s="74"/>
      <c r="V22" s="74"/>
      <c r="W22" s="72">
        <v>100002</v>
      </c>
    </row>
    <row r="23" spans="1:23" x14ac:dyDescent="0.2">
      <c r="A23" s="72">
        <v>10001</v>
      </c>
      <c r="B23" s="74" t="s">
        <v>69</v>
      </c>
      <c r="C23" s="74"/>
      <c r="D23" s="74"/>
      <c r="E23" s="74"/>
      <c r="F23" s="74"/>
      <c r="G23" s="74"/>
      <c r="H23" s="74"/>
      <c r="I23" s="74" t="str">
        <f>VLOOKUP(A23,阵容辅助填写!$A:$AF,30,0)</f>
        <v>{1:201}</v>
      </c>
      <c r="J23" s="74">
        <v>10000</v>
      </c>
      <c r="K23" s="74">
        <v>0</v>
      </c>
      <c r="L23" s="74" t="str">
        <f>VLOOKUP(A23,阵容辅助填写!$A:$AF,31,0)</f>
        <v/>
      </c>
      <c r="M23" s="74"/>
      <c r="N23" s="74"/>
      <c r="O23" s="74" t="str">
        <f>VLOOKUP(A23,阵容辅助填写!$A:$AF,32,0)</f>
        <v/>
      </c>
      <c r="P23" s="74"/>
      <c r="Q23" s="74"/>
      <c r="R23" s="74" t="s">
        <v>70</v>
      </c>
      <c r="S23" s="77"/>
      <c r="T23" s="74"/>
      <c r="U23" s="74"/>
      <c r="V23" s="74"/>
      <c r="W23" s="72">
        <v>100002</v>
      </c>
    </row>
    <row r="24" spans="1:23" x14ac:dyDescent="0.2">
      <c r="A24" s="72">
        <v>10002</v>
      </c>
      <c r="B24" s="74" t="s">
        <v>69</v>
      </c>
      <c r="C24" s="74"/>
      <c r="D24" s="74"/>
      <c r="E24" s="74"/>
      <c r="F24" s="74"/>
      <c r="G24" s="74"/>
      <c r="H24" s="74"/>
      <c r="I24" s="74" t="str">
        <f>VLOOKUP(A24,阵容辅助填写!$A:$AF,30,0)</f>
        <v>{1:202,2:204}</v>
      </c>
      <c r="J24" s="74">
        <v>10000</v>
      </c>
      <c r="K24" s="74">
        <v>0</v>
      </c>
      <c r="L24" s="74" t="str">
        <f>VLOOKUP(A24,阵容辅助填写!$A:$AF,31,0)</f>
        <v/>
      </c>
      <c r="M24" s="74"/>
      <c r="N24" s="74"/>
      <c r="O24" s="74" t="str">
        <f>VLOOKUP(A24,阵容辅助填写!$A:$AF,32,0)</f>
        <v/>
      </c>
      <c r="P24" s="74"/>
      <c r="Q24" s="74"/>
      <c r="R24" s="74" t="s">
        <v>70</v>
      </c>
      <c r="S24" s="77"/>
      <c r="T24" s="74"/>
      <c r="U24" s="74"/>
      <c r="V24" s="74"/>
      <c r="W24" s="72">
        <v>100002</v>
      </c>
    </row>
    <row r="25" spans="1:23" x14ac:dyDescent="0.2">
      <c r="A25" s="72">
        <v>10003</v>
      </c>
      <c r="B25" s="74" t="s">
        <v>69</v>
      </c>
      <c r="C25" s="74"/>
      <c r="D25" s="74"/>
      <c r="E25" s="74"/>
      <c r="F25" s="74"/>
      <c r="G25" s="74"/>
      <c r="H25" s="74"/>
      <c r="I25" s="74" t="str">
        <f>VLOOKUP(A25,阵容辅助填写!$A:$AF,30,0)</f>
        <v>{1:203,2:204}</v>
      </c>
      <c r="J25" s="74">
        <v>10000</v>
      </c>
      <c r="K25" s="74">
        <v>0</v>
      </c>
      <c r="L25" s="74" t="str">
        <f>VLOOKUP(A25,阵容辅助填写!$A:$AF,31,0)</f>
        <v/>
      </c>
      <c r="M25" s="74"/>
      <c r="N25" s="74"/>
      <c r="O25" s="74" t="str">
        <f>VLOOKUP(A25,阵容辅助填写!$A:$AF,32,0)</f>
        <v/>
      </c>
      <c r="P25" s="74"/>
      <c r="Q25" s="74"/>
      <c r="R25" s="74" t="s">
        <v>70</v>
      </c>
      <c r="S25" s="77"/>
      <c r="T25" s="74"/>
      <c r="U25" s="74"/>
      <c r="V25" s="74"/>
      <c r="W25" s="72">
        <v>100002</v>
      </c>
    </row>
    <row r="26" spans="1:23" x14ac:dyDescent="0.2">
      <c r="A26" s="72">
        <v>10004</v>
      </c>
      <c r="B26" s="74" t="s">
        <v>69</v>
      </c>
      <c r="C26" s="74"/>
      <c r="D26" s="74"/>
      <c r="E26" s="74"/>
      <c r="F26" s="74"/>
      <c r="G26" s="74"/>
      <c r="H26" s="74"/>
      <c r="I26" s="74" t="str">
        <f>VLOOKUP(A26,阵容辅助填写!$A:$AF,30,0)</f>
        <v>{1:205,2:204}</v>
      </c>
      <c r="J26" s="74">
        <v>10000</v>
      </c>
      <c r="K26" s="74">
        <v>0</v>
      </c>
      <c r="L26" s="74" t="str">
        <f>VLOOKUP(A26,阵容辅助填写!$A:$AF,31,0)</f>
        <v/>
      </c>
      <c r="M26" s="74"/>
      <c r="N26" s="74"/>
      <c r="O26" s="74" t="str">
        <f>VLOOKUP(A26,阵容辅助填写!$A:$AF,32,0)</f>
        <v/>
      </c>
      <c r="P26" s="74"/>
      <c r="Q26" s="74"/>
      <c r="R26" s="74" t="s">
        <v>70</v>
      </c>
      <c r="S26" s="77"/>
      <c r="T26" s="74"/>
      <c r="U26" s="74"/>
      <c r="V26" s="74"/>
      <c r="W26" s="72">
        <v>100002</v>
      </c>
    </row>
    <row r="27" spans="1:23" x14ac:dyDescent="0.2">
      <c r="A27" s="72">
        <v>10005</v>
      </c>
      <c r="B27" s="74" t="s">
        <v>69</v>
      </c>
      <c r="C27" s="74"/>
      <c r="D27" s="74"/>
      <c r="E27" s="74"/>
      <c r="F27" s="74"/>
      <c r="G27" s="74"/>
      <c r="H27" s="74"/>
      <c r="I27" s="74" t="str">
        <f>VLOOKUP(A27,阵容辅助填写!$A:$AF,30,0)</f>
        <v>{1:206,2:204}</v>
      </c>
      <c r="J27" s="74">
        <v>10000</v>
      </c>
      <c r="K27" s="74">
        <v>0</v>
      </c>
      <c r="L27" s="74" t="str">
        <f>VLOOKUP(A27,阵容辅助填写!$A:$AF,31,0)</f>
        <v/>
      </c>
      <c r="M27" s="74"/>
      <c r="N27" s="74"/>
      <c r="O27" s="74" t="str">
        <f>VLOOKUP(A27,阵容辅助填写!$A:$AF,32,0)</f>
        <v/>
      </c>
      <c r="P27" s="74"/>
      <c r="Q27" s="74"/>
      <c r="R27" s="74" t="s">
        <v>70</v>
      </c>
      <c r="S27" s="77"/>
      <c r="T27" s="74"/>
      <c r="U27" s="74"/>
      <c r="V27" s="74"/>
      <c r="W27" s="72">
        <v>100002</v>
      </c>
    </row>
    <row r="28" spans="1:23" x14ac:dyDescent="0.2">
      <c r="A28" s="72">
        <v>10006</v>
      </c>
      <c r="B28" s="74" t="s">
        <v>69</v>
      </c>
      <c r="C28" s="74"/>
      <c r="D28" s="74"/>
      <c r="E28" s="74"/>
      <c r="F28" s="74"/>
      <c r="G28" s="74"/>
      <c r="H28" s="74"/>
      <c r="I28" s="74" t="str">
        <f>VLOOKUP(A28,阵容辅助填写!$A:$AF,30,0)</f>
        <v>{1:203,2:204,3:204}</v>
      </c>
      <c r="J28" s="74">
        <v>10000</v>
      </c>
      <c r="K28" s="74">
        <v>0</v>
      </c>
      <c r="L28" s="74" t="str">
        <f>VLOOKUP(A28,阵容辅助填写!$A:$AF,31,0)</f>
        <v/>
      </c>
      <c r="M28" s="74"/>
      <c r="N28" s="74"/>
      <c r="O28" s="74" t="str">
        <f>VLOOKUP(A28,阵容辅助填写!$A:$AF,32,0)</f>
        <v/>
      </c>
      <c r="P28" s="74"/>
      <c r="Q28" s="74"/>
      <c r="R28" s="74" t="s">
        <v>70</v>
      </c>
      <c r="S28" s="77"/>
      <c r="T28" s="74"/>
      <c r="U28" s="74"/>
      <c r="V28" s="74"/>
      <c r="W28" s="72">
        <v>100002</v>
      </c>
    </row>
    <row r="29" spans="1:23" x14ac:dyDescent="0.2">
      <c r="A29" s="72">
        <v>10007</v>
      </c>
      <c r="B29" s="74" t="s">
        <v>69</v>
      </c>
      <c r="C29" s="74"/>
      <c r="D29" s="74"/>
      <c r="E29" s="74"/>
      <c r="F29" s="74"/>
      <c r="G29" s="74"/>
      <c r="H29" s="74"/>
      <c r="I29" s="74" t="str">
        <f>VLOOKUP(A29,阵容辅助填写!$A:$AF,30,0)</f>
        <v>{1:202,2:208,3:202}</v>
      </c>
      <c r="J29" s="74">
        <v>10000</v>
      </c>
      <c r="K29" s="74">
        <v>0</v>
      </c>
      <c r="L29" s="74" t="str">
        <f>VLOOKUP(A29,阵容辅助填写!$A:$AF,31,0)</f>
        <v/>
      </c>
      <c r="M29" s="74"/>
      <c r="N29" s="74"/>
      <c r="O29" s="74" t="str">
        <f>VLOOKUP(A29,阵容辅助填写!$A:$AF,32,0)</f>
        <v/>
      </c>
      <c r="P29" s="74"/>
      <c r="Q29" s="74"/>
      <c r="R29" s="74" t="s">
        <v>70</v>
      </c>
      <c r="S29" s="77"/>
      <c r="T29" s="74"/>
      <c r="U29" s="74"/>
      <c r="V29" s="74"/>
      <c r="W29" s="72">
        <v>100002</v>
      </c>
    </row>
    <row r="30" spans="1:23" x14ac:dyDescent="0.2">
      <c r="A30" s="72">
        <v>10008</v>
      </c>
      <c r="B30" s="74" t="s">
        <v>69</v>
      </c>
      <c r="C30" s="74"/>
      <c r="D30" s="74"/>
      <c r="E30" s="74"/>
      <c r="F30" s="74"/>
      <c r="G30" s="74"/>
      <c r="H30" s="74"/>
      <c r="I30" s="74" t="str">
        <f>VLOOKUP(A30,阵容辅助填写!$A:$AF,30,0)</f>
        <v>{1:207,2:208,3:202}</v>
      </c>
      <c r="J30" s="74">
        <v>10000</v>
      </c>
      <c r="K30" s="74">
        <v>0</v>
      </c>
      <c r="L30" s="74" t="str">
        <f>VLOOKUP(A30,阵容辅助填写!$A:$AF,31,0)</f>
        <v/>
      </c>
      <c r="M30" s="74"/>
      <c r="N30" s="74"/>
      <c r="O30" s="74" t="str">
        <f>VLOOKUP(A30,阵容辅助填写!$A:$AF,32,0)</f>
        <v/>
      </c>
      <c r="P30" s="74"/>
      <c r="Q30" s="74"/>
      <c r="R30" s="74" t="s">
        <v>70</v>
      </c>
      <c r="S30" s="77"/>
      <c r="T30" s="74"/>
      <c r="U30" s="74"/>
      <c r="V30" s="74"/>
      <c r="W30" s="72">
        <v>100002</v>
      </c>
    </row>
    <row r="31" spans="1:23" x14ac:dyDescent="0.2">
      <c r="A31" s="72">
        <v>10009</v>
      </c>
      <c r="B31" s="74" t="s">
        <v>69</v>
      </c>
      <c r="C31" s="74"/>
      <c r="D31" s="74"/>
      <c r="E31" s="74"/>
      <c r="F31" s="74"/>
      <c r="G31" s="74"/>
      <c r="H31" s="74"/>
      <c r="I31" s="74" t="str">
        <f>VLOOKUP(A31,阵容辅助填写!$A:$AF,30,0)</f>
        <v>{1:209,2:208}</v>
      </c>
      <c r="J31" s="74">
        <v>10000</v>
      </c>
      <c r="K31" s="74">
        <v>0</v>
      </c>
      <c r="L31" s="74" t="str">
        <f>VLOOKUP(A31,阵容辅助填写!$A:$AF,31,0)</f>
        <v/>
      </c>
      <c r="M31" s="74"/>
      <c r="N31" s="74"/>
      <c r="O31" s="74" t="str">
        <f>VLOOKUP(A31,阵容辅助填写!$A:$AF,32,0)</f>
        <v/>
      </c>
      <c r="P31" s="74"/>
      <c r="Q31" s="74"/>
      <c r="R31" s="74" t="s">
        <v>70</v>
      </c>
      <c r="S31" s="77"/>
      <c r="T31" s="74"/>
      <c r="U31" s="74"/>
      <c r="V31" s="74"/>
      <c r="W31" s="72">
        <v>100002</v>
      </c>
    </row>
    <row r="32" spans="1:23" x14ac:dyDescent="0.2">
      <c r="A32" s="72">
        <v>10010</v>
      </c>
      <c r="B32" s="74" t="s">
        <v>69</v>
      </c>
      <c r="C32" s="74"/>
      <c r="D32" s="74"/>
      <c r="E32" s="74"/>
      <c r="F32" s="74"/>
      <c r="G32" s="74"/>
      <c r="H32" s="74"/>
      <c r="I32" s="74" t="str">
        <f>VLOOKUP(A32,阵容辅助填写!$A:$AF,30,0)</f>
        <v>{1:210,2:208}</v>
      </c>
      <c r="J32" s="74">
        <v>10000</v>
      </c>
      <c r="K32" s="74">
        <v>0</v>
      </c>
      <c r="L32" s="74" t="str">
        <f>VLOOKUP(A32,阵容辅助填写!$A:$AF,31,0)</f>
        <v/>
      </c>
      <c r="M32" s="74"/>
      <c r="N32" s="74"/>
      <c r="O32" s="74" t="str">
        <f>VLOOKUP(A32,阵容辅助填写!$A:$AF,32,0)</f>
        <v/>
      </c>
      <c r="P32" s="74"/>
      <c r="Q32" s="74"/>
      <c r="R32" s="74" t="s">
        <v>70</v>
      </c>
      <c r="S32" s="77"/>
      <c r="T32" s="74"/>
      <c r="U32" s="74"/>
      <c r="V32" s="74"/>
      <c r="W32" s="72">
        <v>100002</v>
      </c>
    </row>
    <row r="33" spans="1:23" x14ac:dyDescent="0.2">
      <c r="A33" s="72">
        <v>10011</v>
      </c>
      <c r="B33" s="74" t="s">
        <v>69</v>
      </c>
      <c r="C33" s="74"/>
      <c r="D33" s="74"/>
      <c r="E33" s="74"/>
      <c r="F33" s="74"/>
      <c r="G33" s="74"/>
      <c r="H33" s="74"/>
      <c r="I33" s="74" t="str">
        <f>VLOOKUP(A33,阵容辅助填写!$A:$AF,30,0)</f>
        <v>{1:207,2:208,3:211}</v>
      </c>
      <c r="J33" s="74">
        <v>10000</v>
      </c>
      <c r="K33" s="74">
        <v>0</v>
      </c>
      <c r="L33" s="74" t="str">
        <f>VLOOKUP(A33,阵容辅助填写!$A:$AF,31,0)</f>
        <v/>
      </c>
      <c r="M33" s="74"/>
      <c r="N33" s="74"/>
      <c r="O33" s="74" t="str">
        <f>VLOOKUP(A33,阵容辅助填写!$A:$AF,32,0)</f>
        <v/>
      </c>
      <c r="P33" s="74"/>
      <c r="Q33" s="74"/>
      <c r="R33" s="74" t="s">
        <v>70</v>
      </c>
      <c r="S33" s="77"/>
      <c r="T33" s="74"/>
      <c r="U33" s="74"/>
      <c r="V33" s="74"/>
      <c r="W33" s="72">
        <v>100002</v>
      </c>
    </row>
    <row r="34" spans="1:23" x14ac:dyDescent="0.2">
      <c r="A34" s="72">
        <v>10012</v>
      </c>
      <c r="B34" s="74" t="s">
        <v>69</v>
      </c>
      <c r="C34" s="74"/>
      <c r="D34" s="74"/>
      <c r="E34" s="74"/>
      <c r="F34" s="74"/>
      <c r="G34" s="74"/>
      <c r="H34" s="74"/>
      <c r="I34" s="74" t="str">
        <f>VLOOKUP(A34,阵容辅助填写!$A:$AF,30,0)</f>
        <v>{1:207,2:208,3:212}</v>
      </c>
      <c r="J34" s="74">
        <v>10000</v>
      </c>
      <c r="K34" s="74">
        <v>0</v>
      </c>
      <c r="L34" s="74" t="str">
        <f>VLOOKUP(A34,阵容辅助填写!$A:$AF,31,0)</f>
        <v/>
      </c>
      <c r="M34" s="74"/>
      <c r="N34" s="74"/>
      <c r="O34" s="74" t="str">
        <f>VLOOKUP(A34,阵容辅助填写!$A:$AF,32,0)</f>
        <v/>
      </c>
      <c r="P34" s="74"/>
      <c r="Q34" s="74"/>
      <c r="R34" s="74" t="s">
        <v>70</v>
      </c>
      <c r="S34" s="77"/>
      <c r="T34" s="74"/>
      <c r="U34" s="74"/>
      <c r="V34" s="74"/>
      <c r="W34" s="72">
        <v>100002</v>
      </c>
    </row>
    <row r="35" spans="1:23" x14ac:dyDescent="0.2">
      <c r="A35" s="72">
        <v>10013</v>
      </c>
      <c r="B35" s="74" t="s">
        <v>69</v>
      </c>
      <c r="C35" s="74"/>
      <c r="D35" s="74"/>
      <c r="E35" s="74"/>
      <c r="F35" s="74"/>
      <c r="G35" s="74"/>
      <c r="H35" s="74"/>
      <c r="I35" s="74" t="str">
        <f>VLOOKUP(A35,阵容辅助填写!$A:$AF,30,0)</f>
        <v>{1:207,2:208,3:208}</v>
      </c>
      <c r="J35" s="74">
        <v>10000</v>
      </c>
      <c r="K35" s="74">
        <v>0</v>
      </c>
      <c r="L35" s="74" t="str">
        <f>VLOOKUP(A35,阵容辅助填写!$A:$AF,31,0)</f>
        <v/>
      </c>
      <c r="M35" s="74"/>
      <c r="N35" s="74"/>
      <c r="O35" s="74" t="str">
        <f>VLOOKUP(A35,阵容辅助填写!$A:$AF,32,0)</f>
        <v/>
      </c>
      <c r="P35" s="74"/>
      <c r="Q35" s="74"/>
      <c r="R35" s="74" t="s">
        <v>70</v>
      </c>
      <c r="S35" s="77"/>
      <c r="T35" s="74"/>
      <c r="U35" s="74"/>
      <c r="V35" s="74"/>
      <c r="W35" s="72">
        <v>100002</v>
      </c>
    </row>
    <row r="36" spans="1:23" x14ac:dyDescent="0.2">
      <c r="A36" s="72">
        <v>10014</v>
      </c>
      <c r="B36" s="74" t="s">
        <v>69</v>
      </c>
      <c r="C36" s="74"/>
      <c r="D36" s="74"/>
      <c r="E36" s="74"/>
      <c r="F36" s="74"/>
      <c r="G36" s="74"/>
      <c r="H36" s="74"/>
      <c r="I36" s="74" t="str">
        <f>VLOOKUP(A36,阵容辅助填写!$A:$AF,30,0)</f>
        <v>{1:214}</v>
      </c>
      <c r="J36" s="74">
        <v>10000</v>
      </c>
      <c r="K36" s="74">
        <v>0</v>
      </c>
      <c r="L36" s="74" t="str">
        <f>VLOOKUP(A36,阵容辅助填写!$A:$AF,31,0)</f>
        <v/>
      </c>
      <c r="M36" s="74"/>
      <c r="N36" s="74"/>
      <c r="O36" s="74" t="str">
        <f>VLOOKUP(A36,阵容辅助填写!$A:$AF,32,0)</f>
        <v/>
      </c>
      <c r="P36" s="74"/>
      <c r="Q36" s="74"/>
      <c r="R36" s="74" t="s">
        <v>70</v>
      </c>
      <c r="S36" s="77"/>
      <c r="T36" s="74"/>
      <c r="U36" s="74"/>
      <c r="V36" s="74"/>
      <c r="W36" s="72">
        <v>100002</v>
      </c>
    </row>
    <row r="37" spans="1:23" x14ac:dyDescent="0.2">
      <c r="A37" s="72">
        <v>10015</v>
      </c>
      <c r="B37" s="74" t="s">
        <v>69</v>
      </c>
      <c r="C37" s="74"/>
      <c r="D37" s="74"/>
      <c r="E37" s="74"/>
      <c r="F37" s="74"/>
      <c r="G37" s="74"/>
      <c r="H37" s="74"/>
      <c r="I37" s="74" t="str">
        <f>VLOOKUP(A37,阵容辅助填写!$A:$AF,30,0)</f>
        <v>{1:215}</v>
      </c>
      <c r="J37" s="74">
        <v>10000</v>
      </c>
      <c r="K37" s="74">
        <v>0</v>
      </c>
      <c r="L37" s="74" t="str">
        <f>VLOOKUP(A37,阵容辅助填写!$A:$AF,31,0)</f>
        <v/>
      </c>
      <c r="M37" s="74"/>
      <c r="N37" s="74"/>
      <c r="O37" s="74" t="str">
        <f>VLOOKUP(A37,阵容辅助填写!$A:$AF,32,0)</f>
        <v/>
      </c>
      <c r="P37" s="74"/>
      <c r="Q37" s="74"/>
      <c r="R37" s="74" t="s">
        <v>70</v>
      </c>
      <c r="S37" s="77"/>
      <c r="T37" s="74"/>
      <c r="U37" s="74"/>
      <c r="V37" s="74"/>
      <c r="W37" s="72">
        <v>100002</v>
      </c>
    </row>
    <row r="38" spans="1:23" x14ac:dyDescent="0.2">
      <c r="A38" s="72">
        <v>10016</v>
      </c>
      <c r="B38" s="74" t="s">
        <v>69</v>
      </c>
      <c r="C38" s="74"/>
      <c r="D38" s="74"/>
      <c r="E38" s="74"/>
      <c r="F38" s="74"/>
      <c r="G38" s="74"/>
      <c r="H38" s="74"/>
      <c r="I38" s="74" t="str">
        <f>VLOOKUP(A38,阵容辅助填写!$A:$AF,30,0)</f>
        <v>{1:216}</v>
      </c>
      <c r="J38" s="74">
        <v>10000</v>
      </c>
      <c r="K38" s="74">
        <v>0</v>
      </c>
      <c r="L38" s="74" t="str">
        <f>VLOOKUP(A38,阵容辅助填写!$A:$AF,31,0)</f>
        <v/>
      </c>
      <c r="M38" s="74"/>
      <c r="N38" s="74"/>
      <c r="O38" s="74" t="str">
        <f>VLOOKUP(A38,阵容辅助填写!$A:$AF,32,0)</f>
        <v/>
      </c>
      <c r="P38" s="74"/>
      <c r="Q38" s="74"/>
      <c r="R38" s="74" t="s">
        <v>70</v>
      </c>
      <c r="S38" s="77"/>
      <c r="T38" s="74"/>
      <c r="U38" s="74"/>
      <c r="V38" s="74"/>
      <c r="W38" s="72">
        <v>100002</v>
      </c>
    </row>
    <row r="39" spans="1:23" x14ac:dyDescent="0.2">
      <c r="A39" s="72">
        <v>10017</v>
      </c>
      <c r="B39" s="74" t="s">
        <v>69</v>
      </c>
      <c r="C39" s="74"/>
      <c r="D39" s="74"/>
      <c r="E39" s="74"/>
      <c r="F39" s="74"/>
      <c r="G39" s="74"/>
      <c r="H39" s="74"/>
      <c r="I39" s="74" t="str">
        <f>VLOOKUP(A39,阵容辅助填写!$A:$AF,30,0)</f>
        <v>{1:214,2:202,3:202}</v>
      </c>
      <c r="J39" s="74">
        <v>10000</v>
      </c>
      <c r="K39" s="74">
        <v>0</v>
      </c>
      <c r="L39" s="74" t="str">
        <f>VLOOKUP(A39,阵容辅助填写!$A:$AF,31,0)</f>
        <v/>
      </c>
      <c r="M39" s="74"/>
      <c r="N39" s="74"/>
      <c r="O39" s="74" t="str">
        <f>VLOOKUP(A39,阵容辅助填写!$A:$AF,32,0)</f>
        <v/>
      </c>
      <c r="P39" s="74"/>
      <c r="Q39" s="74"/>
      <c r="R39" s="74" t="s">
        <v>70</v>
      </c>
      <c r="S39" s="77"/>
      <c r="T39" s="74"/>
      <c r="U39" s="74"/>
      <c r="V39" s="74"/>
      <c r="W39" s="72">
        <v>100002</v>
      </c>
    </row>
    <row r="40" spans="1:23" x14ac:dyDescent="0.2">
      <c r="A40" s="72">
        <v>10018</v>
      </c>
      <c r="B40" s="74" t="s">
        <v>69</v>
      </c>
      <c r="C40" s="74"/>
      <c r="D40" s="74"/>
      <c r="E40" s="74"/>
      <c r="F40" s="74"/>
      <c r="G40" s="74"/>
      <c r="H40" s="74"/>
      <c r="I40" s="74" t="str">
        <f>VLOOKUP(A40,阵容辅助填写!$A:$AF,30,0)</f>
        <v>{1:217}</v>
      </c>
      <c r="J40" s="74">
        <v>10000</v>
      </c>
      <c r="K40" s="74">
        <v>0</v>
      </c>
      <c r="L40" s="74" t="str">
        <f>VLOOKUP(A40,阵容辅助填写!$A:$AF,31,0)</f>
        <v/>
      </c>
      <c r="M40" s="74"/>
      <c r="N40" s="74"/>
      <c r="O40" s="74" t="str">
        <f>VLOOKUP(A40,阵容辅助填写!$A:$AF,32,0)</f>
        <v/>
      </c>
      <c r="P40" s="74"/>
      <c r="Q40" s="74"/>
      <c r="R40" s="74" t="s">
        <v>70</v>
      </c>
      <c r="S40" s="77"/>
      <c r="T40" s="74"/>
      <c r="U40" s="74"/>
      <c r="V40" s="74"/>
      <c r="W40" s="72">
        <v>100002</v>
      </c>
    </row>
    <row r="41" spans="1:23" x14ac:dyDescent="0.2">
      <c r="A41" s="72">
        <v>10019</v>
      </c>
      <c r="B41" s="74" t="s">
        <v>69</v>
      </c>
      <c r="C41" s="74"/>
      <c r="D41" s="74"/>
      <c r="E41" s="74"/>
      <c r="F41" s="74"/>
      <c r="G41" s="74"/>
      <c r="H41" s="74"/>
      <c r="I41" s="74" t="str">
        <f>VLOOKUP(A41,阵容辅助填写!$A:$AF,30,0)</f>
        <v>{1:219}</v>
      </c>
      <c r="J41" s="74">
        <v>10000</v>
      </c>
      <c r="K41" s="74">
        <v>0</v>
      </c>
      <c r="L41" s="74" t="str">
        <f>VLOOKUP(A41,阵容辅助填写!$A:$AF,31,0)</f>
        <v/>
      </c>
      <c r="M41" s="74"/>
      <c r="N41" s="74"/>
      <c r="O41" s="74" t="str">
        <f>VLOOKUP(A41,阵容辅助填写!$A:$AF,32,0)</f>
        <v/>
      </c>
      <c r="P41" s="74"/>
      <c r="Q41" s="74"/>
      <c r="R41" s="74" t="s">
        <v>70</v>
      </c>
      <c r="S41" s="77"/>
      <c r="T41" s="74"/>
      <c r="U41" s="74"/>
      <c r="V41" s="74"/>
      <c r="W41" s="72">
        <v>100002</v>
      </c>
    </row>
    <row r="42" spans="1:23" x14ac:dyDescent="0.2">
      <c r="A42" s="72">
        <v>10020</v>
      </c>
      <c r="B42" s="74" t="s">
        <v>69</v>
      </c>
      <c r="C42" s="74"/>
      <c r="D42" s="74"/>
      <c r="E42" s="74"/>
      <c r="F42" s="74"/>
      <c r="G42" s="74"/>
      <c r="H42" s="74"/>
      <c r="I42" s="74" t="str">
        <f>VLOOKUP(A42,阵容辅助填写!$A:$AF,30,0)</f>
        <v>{1:202}</v>
      </c>
      <c r="J42" s="74">
        <v>10000</v>
      </c>
      <c r="K42" s="74">
        <v>0</v>
      </c>
      <c r="L42" s="74" t="str">
        <f>VLOOKUP(A42,阵容辅助填写!$A:$AF,31,0)</f>
        <v/>
      </c>
      <c r="M42" s="74"/>
      <c r="N42" s="74"/>
      <c r="O42" s="74" t="str">
        <f>VLOOKUP(A42,阵容辅助填写!$A:$AF,32,0)</f>
        <v/>
      </c>
      <c r="P42" s="74"/>
      <c r="Q42" s="74"/>
      <c r="R42" s="74" t="s">
        <v>71</v>
      </c>
      <c r="S42" s="77"/>
      <c r="T42" s="74"/>
      <c r="U42" s="74"/>
      <c r="V42" s="74"/>
      <c r="W42" s="72">
        <v>100002</v>
      </c>
    </row>
    <row r="43" spans="1:23" x14ac:dyDescent="0.2">
      <c r="A43" s="72">
        <v>10021</v>
      </c>
      <c r="B43" s="74" t="s">
        <v>69</v>
      </c>
      <c r="C43" s="74"/>
      <c r="D43" s="74"/>
      <c r="E43" s="74"/>
      <c r="F43" s="74"/>
      <c r="G43" s="74"/>
      <c r="H43" s="74"/>
      <c r="I43" s="74" t="str">
        <f>VLOOKUP(A43,阵容辅助填写!$A:$AF,30,0)</f>
        <v>{1:202}</v>
      </c>
      <c r="J43" s="74">
        <v>10000</v>
      </c>
      <c r="K43" s="74">
        <v>0</v>
      </c>
      <c r="L43" s="74" t="str">
        <f>VLOOKUP(A43,阵容辅助填写!$A:$AF,31,0)</f>
        <v/>
      </c>
      <c r="M43" s="74"/>
      <c r="N43" s="74"/>
      <c r="O43" s="74" t="str">
        <f>VLOOKUP(A43,阵容辅助填写!$A:$AF,32,0)</f>
        <v/>
      </c>
      <c r="P43" s="74"/>
      <c r="Q43" s="74"/>
      <c r="R43" s="74" t="s">
        <v>72</v>
      </c>
      <c r="S43" s="77"/>
      <c r="T43" s="74"/>
      <c r="U43" s="74"/>
      <c r="V43" s="74"/>
      <c r="W43" s="72">
        <v>100002</v>
      </c>
    </row>
    <row r="44" spans="1:23" x14ac:dyDescent="0.2">
      <c r="A44" s="72">
        <v>10022</v>
      </c>
      <c r="B44" s="74" t="s">
        <v>69</v>
      </c>
      <c r="C44" s="74"/>
      <c r="D44" s="74"/>
      <c r="E44" s="74"/>
      <c r="F44" s="74"/>
      <c r="G44" s="74"/>
      <c r="H44" s="74"/>
      <c r="I44" s="74" t="str">
        <f>VLOOKUP(A44,阵容辅助填写!$A:$AF,30,0)</f>
        <v>{1:202}</v>
      </c>
      <c r="J44" s="74">
        <v>10000</v>
      </c>
      <c r="K44" s="74">
        <v>0</v>
      </c>
      <c r="L44" s="74" t="str">
        <f>VLOOKUP(A44,阵容辅助填写!$A:$AF,31,0)</f>
        <v/>
      </c>
      <c r="M44" s="74"/>
      <c r="N44" s="74"/>
      <c r="O44" s="74" t="str">
        <f>VLOOKUP(A44,阵容辅助填写!$A:$AF,32,0)</f>
        <v/>
      </c>
      <c r="P44" s="74"/>
      <c r="Q44" s="74"/>
      <c r="R44" s="74" t="s">
        <v>73</v>
      </c>
      <c r="S44" s="77"/>
      <c r="T44" s="74"/>
      <c r="U44" s="74"/>
      <c r="V44" s="74"/>
      <c r="W44" s="72">
        <v>100002</v>
      </c>
    </row>
    <row r="45" spans="1:23" x14ac:dyDescent="0.2">
      <c r="A45" s="72">
        <v>10023</v>
      </c>
      <c r="B45" s="74" t="s">
        <v>69</v>
      </c>
      <c r="C45" s="74"/>
      <c r="D45" s="74"/>
      <c r="E45" s="74"/>
      <c r="F45" s="74"/>
      <c r="G45" s="74"/>
      <c r="H45" s="74"/>
      <c r="I45" s="74" t="str">
        <f>VLOOKUP(A45,阵容辅助填写!$A:$AF,30,0)</f>
        <v>{1:202}</v>
      </c>
      <c r="J45" s="74">
        <v>10000</v>
      </c>
      <c r="K45" s="74">
        <v>0</v>
      </c>
      <c r="L45" s="74" t="str">
        <f>VLOOKUP(A45,阵容辅助填写!$A:$AF,31,0)</f>
        <v/>
      </c>
      <c r="M45" s="74"/>
      <c r="N45" s="74"/>
      <c r="O45" s="74" t="str">
        <f>VLOOKUP(A45,阵容辅助填写!$A:$AF,32,0)</f>
        <v/>
      </c>
      <c r="P45" s="74"/>
      <c r="Q45" s="74"/>
      <c r="R45" s="74" t="s">
        <v>74</v>
      </c>
      <c r="S45" s="77"/>
      <c r="T45" s="74"/>
      <c r="U45" s="74"/>
      <c r="V45" s="74"/>
      <c r="W45" s="72">
        <v>100002</v>
      </c>
    </row>
    <row r="46" spans="1:23" x14ac:dyDescent="0.2">
      <c r="A46" s="72">
        <v>10024</v>
      </c>
      <c r="B46" s="74" t="s">
        <v>69</v>
      </c>
      <c r="C46" s="74"/>
      <c r="D46" s="74"/>
      <c r="E46" s="74"/>
      <c r="F46" s="74"/>
      <c r="G46" s="74"/>
      <c r="H46" s="74"/>
      <c r="I46" s="74" t="str">
        <f>VLOOKUP(A46,阵容辅助填写!$A:$AF,30,0)</f>
        <v>{1:202}</v>
      </c>
      <c r="J46" s="74">
        <v>10000</v>
      </c>
      <c r="K46" s="74">
        <v>0</v>
      </c>
      <c r="L46" s="74" t="str">
        <f>VLOOKUP(A46,阵容辅助填写!$A:$AF,31,0)</f>
        <v/>
      </c>
      <c r="M46" s="74"/>
      <c r="N46" s="74"/>
      <c r="O46" s="74" t="str">
        <f>VLOOKUP(A46,阵容辅助填写!$A:$AF,32,0)</f>
        <v/>
      </c>
      <c r="P46" s="74"/>
      <c r="Q46" s="74"/>
      <c r="R46" s="74" t="s">
        <v>75</v>
      </c>
      <c r="S46" s="77"/>
      <c r="T46" s="74"/>
      <c r="U46" s="74"/>
      <c r="V46" s="74"/>
      <c r="W46" s="72">
        <v>100002</v>
      </c>
    </row>
    <row r="47" spans="1:23" x14ac:dyDescent="0.2">
      <c r="A47" s="72">
        <v>10025</v>
      </c>
      <c r="B47" s="74" t="s">
        <v>69</v>
      </c>
      <c r="C47" s="74"/>
      <c r="D47" s="74"/>
      <c r="E47" s="74"/>
      <c r="F47" s="74"/>
      <c r="G47" s="74"/>
      <c r="H47" s="74"/>
      <c r="I47" s="74" t="str">
        <f>VLOOKUP(A47,阵容辅助填写!$A:$AF,30,0)</f>
        <v>{1:218}</v>
      </c>
      <c r="J47" s="74">
        <v>10000</v>
      </c>
      <c r="K47" s="74">
        <v>0</v>
      </c>
      <c r="L47" s="74" t="str">
        <f>VLOOKUP(A47,阵容辅助填写!$A:$AF,31,0)</f>
        <v/>
      </c>
      <c r="M47" s="74"/>
      <c r="N47" s="74"/>
      <c r="O47" s="74" t="str">
        <f>VLOOKUP(A47,阵容辅助填写!$A:$AF,32,0)</f>
        <v/>
      </c>
      <c r="P47" s="74"/>
      <c r="Q47" s="74"/>
      <c r="R47" s="74" t="s">
        <v>70</v>
      </c>
      <c r="S47" s="77"/>
      <c r="T47" s="74"/>
      <c r="U47" s="74"/>
      <c r="V47" s="74"/>
      <c r="W47" s="72">
        <v>100002</v>
      </c>
    </row>
    <row r="48" spans="1:23" x14ac:dyDescent="0.2">
      <c r="A48" s="72">
        <v>10026</v>
      </c>
      <c r="B48" s="74" t="s">
        <v>69</v>
      </c>
      <c r="C48" s="74"/>
      <c r="D48" s="74"/>
      <c r="E48" s="74"/>
      <c r="F48" s="74"/>
      <c r="G48" s="74"/>
      <c r="H48" s="74"/>
      <c r="I48" s="74" t="str">
        <f>VLOOKUP(A48,阵容辅助填写!$A:$AF,30,0)</f>
        <v>{1:218,2:208}</v>
      </c>
      <c r="J48" s="74">
        <v>10000</v>
      </c>
      <c r="K48" s="74">
        <v>0</v>
      </c>
      <c r="L48" s="74" t="str">
        <f>VLOOKUP(A48,阵容辅助填写!$A:$AF,31,0)</f>
        <v/>
      </c>
      <c r="M48" s="74"/>
      <c r="N48" s="74"/>
      <c r="O48" s="74" t="str">
        <f>VLOOKUP(A48,阵容辅助填写!$A:$AF,32,0)</f>
        <v/>
      </c>
      <c r="P48" s="74"/>
      <c r="Q48" s="74"/>
      <c r="R48" s="74" t="s">
        <v>70</v>
      </c>
      <c r="S48" s="77"/>
      <c r="T48" s="74"/>
      <c r="U48" s="74"/>
      <c r="V48" s="74"/>
      <c r="W48" s="72">
        <v>100002</v>
      </c>
    </row>
    <row r="49" spans="1:23" x14ac:dyDescent="0.2">
      <c r="A49" s="72">
        <v>10027</v>
      </c>
      <c r="B49" s="74" t="s">
        <v>78</v>
      </c>
      <c r="C49" s="74"/>
      <c r="D49" s="74"/>
      <c r="E49" s="74"/>
      <c r="F49" s="74"/>
      <c r="G49" s="74"/>
      <c r="H49" s="74"/>
      <c r="I49" s="74" t="str">
        <f>VLOOKUP(A49,阵容辅助填写!$A:$AF,30,0)</f>
        <v>{1:20006}</v>
      </c>
      <c r="J49" s="74">
        <v>10000</v>
      </c>
      <c r="K49" s="74">
        <v>0</v>
      </c>
      <c r="L49" s="74" t="str">
        <f>VLOOKUP(A49,阵容辅助填写!$A:$AF,31,0)</f>
        <v/>
      </c>
      <c r="M49" s="74"/>
      <c r="N49" s="74"/>
      <c r="O49" s="74" t="str">
        <f>VLOOKUP(A49,阵容辅助填写!$A:$AF,32,0)</f>
        <v/>
      </c>
      <c r="P49" s="74"/>
      <c r="Q49" s="74"/>
      <c r="R49" s="74" t="s">
        <v>79</v>
      </c>
      <c r="S49" s="77" t="s">
        <v>90</v>
      </c>
      <c r="T49" s="74"/>
      <c r="U49" s="74"/>
      <c r="V49" s="74"/>
      <c r="W49" s="72">
        <v>100002</v>
      </c>
    </row>
    <row r="50" spans="1:23" x14ac:dyDescent="0.2">
      <c r="A50" s="72">
        <v>10028</v>
      </c>
      <c r="B50" s="74" t="s">
        <v>126</v>
      </c>
      <c r="C50" s="74"/>
      <c r="D50" s="74"/>
      <c r="E50" s="74"/>
      <c r="F50" s="74"/>
      <c r="G50" s="74"/>
      <c r="H50" s="74"/>
      <c r="I50" s="74" t="str">
        <f>VLOOKUP(A50,阵容辅助填写!$A:$AF,30,0)</f>
        <v>{1:10008,2:10004,3:10005,4:10007}</v>
      </c>
      <c r="J50" s="74">
        <v>10000</v>
      </c>
      <c r="K50" s="74">
        <v>0</v>
      </c>
      <c r="L50" s="74" t="str">
        <f>VLOOKUP(A50,阵容辅助填写!$A:$AF,31,0)</f>
        <v/>
      </c>
      <c r="M50" s="74"/>
      <c r="N50" s="74"/>
      <c r="O50" s="74" t="str">
        <f>VLOOKUP(A50,阵容辅助填写!$A:$AF,32,0)</f>
        <v/>
      </c>
      <c r="P50" s="74"/>
      <c r="Q50" s="74"/>
      <c r="R50" s="74" t="s">
        <v>152</v>
      </c>
      <c r="S50" s="77" t="s">
        <v>90</v>
      </c>
      <c r="T50" s="74"/>
      <c r="U50" s="74"/>
      <c r="V50" s="74"/>
      <c r="W50" s="72">
        <v>100002</v>
      </c>
    </row>
    <row r="51" spans="1:23" x14ac:dyDescent="0.2">
      <c r="A51" s="72">
        <v>10029</v>
      </c>
      <c r="B51" s="74" t="s">
        <v>86</v>
      </c>
      <c r="C51" s="74"/>
      <c r="D51" s="74"/>
      <c r="E51" s="74"/>
      <c r="F51" s="74"/>
      <c r="G51" s="74"/>
      <c r="H51" s="74"/>
      <c r="I51" s="74" t="str">
        <f>VLOOKUP(A51,阵容辅助填写!$A:$AF,30,0)</f>
        <v>{1:10008,2:10004,3:10005,4:10010}</v>
      </c>
      <c r="J51" s="74">
        <v>10000</v>
      </c>
      <c r="K51" s="74">
        <v>0</v>
      </c>
      <c r="L51" s="74" t="str">
        <f>VLOOKUP(A51,阵容辅助填写!$A:$AF,31,0)</f>
        <v/>
      </c>
      <c r="M51" s="74"/>
      <c r="N51" s="74"/>
      <c r="O51" s="74" t="str">
        <f>VLOOKUP(A51,阵容辅助填写!$A:$AF,32,0)</f>
        <v/>
      </c>
      <c r="P51" s="74"/>
      <c r="Q51" s="74"/>
      <c r="R51" s="74" t="s">
        <v>85</v>
      </c>
      <c r="S51" s="77" t="s">
        <v>90</v>
      </c>
      <c r="T51" s="74"/>
      <c r="U51" s="74"/>
      <c r="V51" s="74"/>
      <c r="W51" s="72">
        <v>100002</v>
      </c>
    </row>
    <row r="52" spans="1:23" x14ac:dyDescent="0.2">
      <c r="A52" s="72">
        <v>10030</v>
      </c>
      <c r="B52" s="74" t="s">
        <v>87</v>
      </c>
      <c r="C52" s="74"/>
      <c r="D52" s="74"/>
      <c r="E52" s="74"/>
      <c r="F52" s="74"/>
      <c r="G52" s="74"/>
      <c r="H52" s="74"/>
      <c r="I52" s="74" t="str">
        <f>VLOOKUP(A52,阵容辅助填写!$A:$AF,30,0)</f>
        <v>{1:10010,2:10004,3:10011,4:10012}</v>
      </c>
      <c r="J52" s="74">
        <v>10000</v>
      </c>
      <c r="K52" s="74">
        <v>0</v>
      </c>
      <c r="L52" s="74" t="str">
        <f>VLOOKUP(A52,阵容辅助填写!$A:$AF,31,0)</f>
        <v/>
      </c>
      <c r="M52" s="74"/>
      <c r="N52" s="74"/>
      <c r="O52" s="74" t="str">
        <f>VLOOKUP(A52,阵容辅助填写!$A:$AF,32,0)</f>
        <v/>
      </c>
      <c r="P52" s="74"/>
      <c r="Q52" s="74"/>
      <c r="R52" s="74" t="s">
        <v>84</v>
      </c>
      <c r="S52" s="77" t="s">
        <v>91</v>
      </c>
      <c r="T52" s="74"/>
      <c r="U52" s="74"/>
      <c r="V52" s="74"/>
      <c r="W52" s="72">
        <v>100002</v>
      </c>
    </row>
    <row r="53" spans="1:23" x14ac:dyDescent="0.2">
      <c r="A53" s="72">
        <v>10031</v>
      </c>
      <c r="B53" s="74" t="s">
        <v>87</v>
      </c>
      <c r="C53" s="74"/>
      <c r="D53" s="74"/>
      <c r="E53" s="74"/>
      <c r="F53" s="74"/>
      <c r="G53" s="74"/>
      <c r="H53" s="74"/>
      <c r="I53" s="74" t="str">
        <f>VLOOKUP(A53,阵容辅助填写!$A:$AF,30,0)</f>
        <v>{1:10010,2:10004,3:10012,4:10011}</v>
      </c>
      <c r="J53" s="74">
        <v>10000</v>
      </c>
      <c r="K53" s="74">
        <v>0</v>
      </c>
      <c r="L53" s="74" t="str">
        <f>VLOOKUP(A53,阵容辅助填写!$A:$AF,31,0)</f>
        <v/>
      </c>
      <c r="M53" s="74"/>
      <c r="N53" s="74"/>
      <c r="O53" s="74" t="str">
        <f>VLOOKUP(A53,阵容辅助填写!$A:$AF,32,0)</f>
        <v/>
      </c>
      <c r="P53" s="74"/>
      <c r="Q53" s="74"/>
      <c r="R53" s="74" t="s">
        <v>84</v>
      </c>
      <c r="S53" s="77" t="s">
        <v>93</v>
      </c>
      <c r="T53" s="74"/>
      <c r="U53" s="74"/>
      <c r="V53" s="74"/>
      <c r="W53" s="72">
        <v>100002</v>
      </c>
    </row>
    <row r="54" spans="1:23" x14ac:dyDescent="0.2">
      <c r="A54" s="72">
        <v>10032</v>
      </c>
      <c r="B54" s="74" t="s">
        <v>127</v>
      </c>
      <c r="C54" s="74"/>
      <c r="D54" s="74"/>
      <c r="E54" s="74"/>
      <c r="F54" s="74"/>
      <c r="G54" s="74"/>
      <c r="H54" s="74"/>
      <c r="I54" s="74" t="str">
        <f>VLOOKUP(A54,阵容辅助填写!$A:$AF,30,0)</f>
        <v>{1:10008,2:10004,3:10005,4:10010}</v>
      </c>
      <c r="J54" s="74">
        <v>10000</v>
      </c>
      <c r="K54" s="74">
        <v>0</v>
      </c>
      <c r="L54" s="74" t="str">
        <f>VLOOKUP(A54,阵容辅助填写!$A:$AF,31,0)</f>
        <v/>
      </c>
      <c r="M54" s="74"/>
      <c r="N54" s="74"/>
      <c r="O54" s="74" t="str">
        <f>VLOOKUP(A54,阵容辅助填写!$A:$AF,32,0)</f>
        <v/>
      </c>
      <c r="P54" s="74"/>
      <c r="Q54" s="74"/>
      <c r="R54" s="74" t="s">
        <v>84</v>
      </c>
      <c r="S54" s="77" t="s">
        <v>93</v>
      </c>
      <c r="T54" s="74"/>
      <c r="U54" s="74"/>
      <c r="V54" s="74"/>
      <c r="W54" s="72">
        <v>100002</v>
      </c>
    </row>
    <row r="55" spans="1:23" x14ac:dyDescent="0.2">
      <c r="A55" s="72">
        <v>10033</v>
      </c>
      <c r="B55" s="74" t="s">
        <v>160</v>
      </c>
      <c r="C55" s="74"/>
      <c r="D55" s="74"/>
      <c r="E55" s="74"/>
      <c r="F55" s="74"/>
      <c r="G55" s="74"/>
      <c r="H55" s="74"/>
      <c r="I55" s="74" t="str">
        <f>VLOOKUP(A55,阵容辅助填写!$A:$AF,30,0)</f>
        <v>{1:20013,2:20014,3:20015,4:20016}</v>
      </c>
      <c r="J55" s="74">
        <v>10000</v>
      </c>
      <c r="K55" s="74">
        <v>0</v>
      </c>
      <c r="L55" s="74" t="str">
        <f>VLOOKUP(A55,阵容辅助填写!$A:$AF,31,0)</f>
        <v/>
      </c>
      <c r="M55" s="74"/>
      <c r="N55" s="74"/>
      <c r="O55" s="74" t="str">
        <f>VLOOKUP(A55,阵容辅助填写!$A:$AF,32,0)</f>
        <v/>
      </c>
      <c r="P55" s="74"/>
      <c r="Q55" s="74"/>
      <c r="R55" s="74" t="s">
        <v>152</v>
      </c>
      <c r="S55" s="77" t="s">
        <v>90</v>
      </c>
      <c r="T55" s="74"/>
      <c r="U55" s="74"/>
      <c r="V55" s="74"/>
      <c r="W55" s="72">
        <v>100002</v>
      </c>
    </row>
    <row r="56" spans="1:23" x14ac:dyDescent="0.2">
      <c r="A56" s="72">
        <v>10034</v>
      </c>
      <c r="B56" s="74" t="s">
        <v>162</v>
      </c>
      <c r="C56" s="74"/>
      <c r="D56" s="74"/>
      <c r="E56" s="74"/>
      <c r="F56" s="74"/>
      <c r="G56" s="74"/>
      <c r="H56" s="74"/>
      <c r="I56" s="74" t="str">
        <f>VLOOKUP(A56,阵容辅助填写!$A:$AF,30,0)</f>
        <v>{1:10004,2:10014,3:10014,4:10004}</v>
      </c>
      <c r="J56" s="74">
        <v>10000</v>
      </c>
      <c r="K56" s="74">
        <v>0</v>
      </c>
      <c r="L56" s="74" t="str">
        <f>VLOOKUP(A56,阵容辅助填写!$A:$AF,31,0)</f>
        <v/>
      </c>
      <c r="M56" s="74"/>
      <c r="N56" s="74"/>
      <c r="O56" s="74" t="str">
        <f>VLOOKUP(A56,阵容辅助填写!$A:$AF,32,0)</f>
        <v/>
      </c>
      <c r="P56" s="74"/>
      <c r="Q56" s="74"/>
      <c r="R56" s="74" t="s">
        <v>163</v>
      </c>
      <c r="S56" s="77" t="s">
        <v>90</v>
      </c>
      <c r="T56" s="74"/>
      <c r="U56" s="74"/>
      <c r="V56" s="74"/>
      <c r="W56" s="72">
        <v>100002</v>
      </c>
    </row>
    <row r="57" spans="1:23" x14ac:dyDescent="0.2">
      <c r="A57" s="72">
        <v>10035</v>
      </c>
      <c r="B57" s="74" t="s">
        <v>176</v>
      </c>
      <c r="C57" s="74"/>
      <c r="D57" s="74"/>
      <c r="E57" s="74"/>
      <c r="F57" s="74"/>
      <c r="G57" s="74"/>
      <c r="H57" s="74"/>
      <c r="I57" s="74" t="str">
        <f>VLOOKUP(A57,阵容辅助填写!$A:$AF,30,0)</f>
        <v>{1:20013}</v>
      </c>
      <c r="J57" s="74">
        <v>10000</v>
      </c>
      <c r="K57" s="74">
        <v>0</v>
      </c>
      <c r="L57" s="74" t="str">
        <f>VLOOKUP(A57,阵容辅助填写!$A:$AF,31,0)</f>
        <v/>
      </c>
      <c r="M57" s="74"/>
      <c r="N57" s="74"/>
      <c r="O57" s="74" t="str">
        <f>VLOOKUP(A57,阵容辅助填写!$A:$AF,32,0)</f>
        <v/>
      </c>
      <c r="P57" s="74"/>
      <c r="Q57" s="74"/>
      <c r="R57" s="74" t="s">
        <v>178</v>
      </c>
      <c r="S57" s="77" t="s">
        <v>90</v>
      </c>
      <c r="T57" s="74"/>
      <c r="U57" s="74"/>
      <c r="V57" s="74"/>
      <c r="W57" s="72">
        <v>100002</v>
      </c>
    </row>
    <row r="58" spans="1:23" x14ac:dyDescent="0.2">
      <c r="A58" s="72">
        <v>10036</v>
      </c>
      <c r="B58" s="74" t="s">
        <v>177</v>
      </c>
      <c r="C58" s="74"/>
      <c r="D58" s="74"/>
      <c r="E58" s="74"/>
      <c r="F58" s="74"/>
      <c r="G58" s="74"/>
      <c r="H58" s="74"/>
      <c r="I58" s="74" t="str">
        <f>VLOOKUP(A58,阵容辅助填写!$A:$AF,30,0)</f>
        <v>{1:20013}</v>
      </c>
      <c r="J58" s="74">
        <v>10000</v>
      </c>
      <c r="K58" s="74">
        <v>0</v>
      </c>
      <c r="L58" s="74" t="str">
        <f>VLOOKUP(A58,阵容辅助填写!$A:$AF,31,0)</f>
        <v/>
      </c>
      <c r="M58" s="74"/>
      <c r="N58" s="74"/>
      <c r="O58" s="74" t="str">
        <f>VLOOKUP(A58,阵容辅助填写!$A:$AF,32,0)</f>
        <v/>
      </c>
      <c r="P58" s="74"/>
      <c r="Q58" s="74"/>
      <c r="R58" s="74" t="s">
        <v>179</v>
      </c>
      <c r="S58" s="77" t="s">
        <v>90</v>
      </c>
      <c r="T58" s="74"/>
      <c r="U58" s="74"/>
      <c r="V58" s="74"/>
      <c r="W58" s="72">
        <v>100002</v>
      </c>
    </row>
    <row r="59" spans="1:23" x14ac:dyDescent="0.2">
      <c r="A59" s="72">
        <v>10037</v>
      </c>
      <c r="B59" s="74" t="s">
        <v>184</v>
      </c>
      <c r="C59" s="74"/>
      <c r="D59" s="74"/>
      <c r="E59" s="74"/>
      <c r="F59" s="74"/>
      <c r="G59" s="74"/>
      <c r="H59" s="74"/>
      <c r="I59" s="74" t="str">
        <f>VLOOKUP(A59,阵容辅助填写!$A:$AF,30,0)</f>
        <v>{1:220,2:221,3:222,4:223}</v>
      </c>
      <c r="J59" s="74">
        <v>10000</v>
      </c>
      <c r="K59" s="74">
        <v>0</v>
      </c>
      <c r="L59" s="74" t="str">
        <f>VLOOKUP(A59,阵容辅助填写!$A:$AF,31,0)</f>
        <v/>
      </c>
      <c r="M59" s="74"/>
      <c r="N59" s="74"/>
      <c r="O59" s="74" t="str">
        <f>VLOOKUP(A59,阵容辅助填写!$A:$AF,32,0)</f>
        <v/>
      </c>
      <c r="P59" s="74"/>
      <c r="Q59" s="74"/>
      <c r="R59" s="74"/>
      <c r="S59" s="77" t="s">
        <v>90</v>
      </c>
      <c r="T59" s="74"/>
      <c r="U59" s="74"/>
      <c r="V59" s="74"/>
      <c r="W59" s="72">
        <v>100002</v>
      </c>
    </row>
    <row r="60" spans="1:23" x14ac:dyDescent="0.2">
      <c r="A60" s="72">
        <v>10038</v>
      </c>
      <c r="B60" s="74" t="s">
        <v>190</v>
      </c>
      <c r="C60" s="74"/>
      <c r="D60" s="74"/>
      <c r="E60" s="74"/>
      <c r="F60" s="74"/>
      <c r="G60" s="74"/>
      <c r="H60" s="74"/>
      <c r="I60" s="74" t="str">
        <f>VLOOKUP(A60,阵容辅助填写!$A:$AF,30,0)</f>
        <v>{1:224}</v>
      </c>
      <c r="J60" s="74">
        <v>10000</v>
      </c>
      <c r="K60" s="74">
        <v>0</v>
      </c>
      <c r="L60" s="74" t="str">
        <f>VLOOKUP(A60,阵容辅助填写!$A:$AF,31,0)</f>
        <v/>
      </c>
      <c r="M60" s="74"/>
      <c r="N60" s="74"/>
      <c r="O60" s="74" t="str">
        <f>VLOOKUP(A60,阵容辅助填写!$A:$AF,32,0)</f>
        <v/>
      </c>
      <c r="P60" s="74"/>
      <c r="Q60" s="74"/>
      <c r="R60" s="74"/>
      <c r="S60" s="77" t="s">
        <v>90</v>
      </c>
      <c r="T60" s="74"/>
      <c r="U60" s="74"/>
      <c r="V60" s="74"/>
      <c r="W60" s="72">
        <v>100002</v>
      </c>
    </row>
    <row r="61" spans="1:23" x14ac:dyDescent="0.2">
      <c r="A61" s="72">
        <v>10039</v>
      </c>
      <c r="B61" s="74" t="s">
        <v>229</v>
      </c>
      <c r="C61" s="74"/>
      <c r="D61" s="74" t="s">
        <v>237</v>
      </c>
      <c r="E61" s="74"/>
      <c r="F61" s="74"/>
      <c r="G61" s="74"/>
      <c r="H61" s="74"/>
      <c r="I61" s="74" t="str">
        <f>VLOOKUP(A61,阵容辅助填写!$A:$AF,30,0)</f>
        <v>{2:20013,3:20014}</v>
      </c>
      <c r="J61" s="74">
        <v>10000</v>
      </c>
      <c r="K61" s="74">
        <v>0</v>
      </c>
      <c r="L61" s="74" t="str">
        <f>VLOOKUP(A61,阵容辅助填写!$A:$AF,31,0)</f>
        <v/>
      </c>
      <c r="M61" s="74"/>
      <c r="N61" s="74"/>
      <c r="O61" s="74" t="str">
        <f>VLOOKUP(A61,阵容辅助填写!$A:$AF,32,0)</f>
        <v/>
      </c>
      <c r="P61" s="74"/>
      <c r="Q61" s="74"/>
      <c r="R61" s="74"/>
      <c r="S61" s="77" t="s">
        <v>90</v>
      </c>
      <c r="T61" s="74"/>
      <c r="U61" s="74"/>
      <c r="V61" s="74"/>
      <c r="W61" s="72">
        <v>100002</v>
      </c>
    </row>
    <row r="62" spans="1:23" x14ac:dyDescent="0.2">
      <c r="A62" s="72">
        <v>10040</v>
      </c>
      <c r="B62" s="74" t="s">
        <v>230</v>
      </c>
      <c r="C62" s="74"/>
      <c r="D62" s="74" t="s">
        <v>240</v>
      </c>
      <c r="E62" s="74"/>
      <c r="F62" s="74"/>
      <c r="G62" s="74"/>
      <c r="H62" s="74"/>
      <c r="I62" s="74" t="str">
        <f>VLOOKUP(A62,阵容辅助填写!$A:$AF,30,0)</f>
        <v>{2:20013,3:20014}</v>
      </c>
      <c r="J62" s="74">
        <v>10000</v>
      </c>
      <c r="K62" s="74">
        <v>0</v>
      </c>
      <c r="L62" s="74" t="str">
        <f>VLOOKUP(A62,阵容辅助填写!$A:$AF,31,0)</f>
        <v/>
      </c>
      <c r="M62" s="74"/>
      <c r="N62" s="74"/>
      <c r="O62" s="74" t="str">
        <f>VLOOKUP(A62,阵容辅助填写!$A:$AF,32,0)</f>
        <v/>
      </c>
      <c r="P62" s="74"/>
      <c r="Q62" s="74"/>
      <c r="R62" s="74"/>
      <c r="S62" s="77" t="s">
        <v>90</v>
      </c>
      <c r="T62" s="74"/>
      <c r="U62" s="74"/>
      <c r="V62" s="74"/>
      <c r="W62" s="72">
        <v>100002</v>
      </c>
    </row>
    <row r="63" spans="1:23" x14ac:dyDescent="0.2">
      <c r="A63" s="72">
        <v>10041</v>
      </c>
      <c r="B63" s="74" t="s">
        <v>231</v>
      </c>
      <c r="C63" s="74"/>
      <c r="D63" s="74" t="s">
        <v>242</v>
      </c>
      <c r="E63" s="74"/>
      <c r="F63" s="74"/>
      <c r="G63" s="74"/>
      <c r="H63" s="74"/>
      <c r="I63" s="74" t="str">
        <f>VLOOKUP(A63,阵容辅助填写!$A:$AF,30,0)</f>
        <v>{2:20013,3:20014}</v>
      </c>
      <c r="J63" s="74">
        <v>10000</v>
      </c>
      <c r="K63" s="74">
        <v>0</v>
      </c>
      <c r="L63" s="74" t="str">
        <f>VLOOKUP(A63,阵容辅助填写!$A:$AF,31,0)</f>
        <v/>
      </c>
      <c r="M63" s="74"/>
      <c r="N63" s="74"/>
      <c r="O63" s="74" t="str">
        <f>VLOOKUP(A63,阵容辅助填写!$A:$AF,32,0)</f>
        <v/>
      </c>
      <c r="P63" s="74"/>
      <c r="Q63" s="74"/>
      <c r="R63" s="74"/>
      <c r="S63" s="77" t="s">
        <v>90</v>
      </c>
      <c r="T63" s="74"/>
      <c r="U63" s="74"/>
      <c r="V63" s="74"/>
      <c r="W63" s="72">
        <v>100002</v>
      </c>
    </row>
    <row r="64" spans="1:23" x14ac:dyDescent="0.2">
      <c r="A64" s="72">
        <v>10042</v>
      </c>
      <c r="B64" s="74" t="s">
        <v>232</v>
      </c>
      <c r="C64" s="74"/>
      <c r="D64" s="74"/>
      <c r="E64" s="74" t="s">
        <v>243</v>
      </c>
      <c r="F64" s="74"/>
      <c r="G64" s="74"/>
      <c r="H64" s="74"/>
      <c r="I64" s="74" t="str">
        <f>VLOOKUP(A64,阵容辅助填写!$A:$AF,30,0)</f>
        <v>{1:20013,2:20013,3:20014,4:20014}</v>
      </c>
      <c r="J64" s="74">
        <v>20000</v>
      </c>
      <c r="K64" s="74">
        <v>0</v>
      </c>
      <c r="L64" s="74" t="str">
        <f>VLOOKUP(A64,阵容辅助填写!$A:$AF,31,0)</f>
        <v/>
      </c>
      <c r="M64" s="74"/>
      <c r="N64" s="74"/>
      <c r="O64" s="74" t="str">
        <f>VLOOKUP(A64,阵容辅助填写!$A:$AF,32,0)</f>
        <v/>
      </c>
      <c r="P64" s="74"/>
      <c r="Q64" s="74"/>
      <c r="R64" s="74"/>
      <c r="S64" s="77" t="s">
        <v>90</v>
      </c>
      <c r="T64" s="74"/>
      <c r="U64" s="74"/>
      <c r="V64" s="74"/>
      <c r="W64" s="72">
        <v>100002</v>
      </c>
    </row>
    <row r="65" spans="1:23" x14ac:dyDescent="0.2">
      <c r="A65" s="72">
        <v>10043</v>
      </c>
      <c r="B65" s="74" t="s">
        <v>233</v>
      </c>
      <c r="C65" s="74"/>
      <c r="D65" s="74" t="s">
        <v>246</v>
      </c>
      <c r="E65" s="74"/>
      <c r="F65" s="74"/>
      <c r="G65" s="74"/>
      <c r="H65" s="74"/>
      <c r="I65" s="74" t="str">
        <f>VLOOKUP(A65,阵容辅助填写!$A:$AF,30,0)</f>
        <v>{2:20013,3:20014}</v>
      </c>
      <c r="J65" s="74">
        <v>10000</v>
      </c>
      <c r="K65" s="74">
        <v>0</v>
      </c>
      <c r="L65" s="74" t="str">
        <f>VLOOKUP(A65,阵容辅助填写!$A:$AF,31,0)</f>
        <v/>
      </c>
      <c r="M65" s="74"/>
      <c r="N65" s="74"/>
      <c r="O65" s="74" t="str">
        <f>VLOOKUP(A65,阵容辅助填写!$A:$AF,32,0)</f>
        <v/>
      </c>
      <c r="P65" s="74"/>
      <c r="Q65" s="74"/>
      <c r="R65" s="74"/>
      <c r="S65" s="77" t="s">
        <v>90</v>
      </c>
      <c r="T65" s="74"/>
      <c r="U65" s="74"/>
      <c r="V65" s="74"/>
      <c r="W65" s="72">
        <v>100002</v>
      </c>
    </row>
    <row r="66" spans="1:23" x14ac:dyDescent="0.2">
      <c r="A66" s="72">
        <v>10044</v>
      </c>
      <c r="B66" s="74" t="s">
        <v>234</v>
      </c>
      <c r="C66" s="74"/>
      <c r="D66" s="74"/>
      <c r="E66" s="74" t="s">
        <v>248</v>
      </c>
      <c r="F66" s="74"/>
      <c r="G66" s="74"/>
      <c r="H66" s="74"/>
      <c r="I66" s="74" t="str">
        <f>VLOOKUP(A66,阵容辅助填写!$A:$AF,30,0)</f>
        <v>{2:20013,3:20014}</v>
      </c>
      <c r="J66" s="74">
        <v>10000</v>
      </c>
      <c r="K66" s="74">
        <v>0</v>
      </c>
      <c r="L66" s="74" t="str">
        <f>VLOOKUP(A66,阵容辅助填写!$A:$AF,31,0)</f>
        <v/>
      </c>
      <c r="M66" s="74"/>
      <c r="N66" s="74"/>
      <c r="O66" s="74" t="str">
        <f>VLOOKUP(A66,阵容辅助填写!$A:$AF,32,0)</f>
        <v/>
      </c>
      <c r="P66" s="74"/>
      <c r="Q66" s="74"/>
      <c r="R66" s="74"/>
      <c r="S66" s="77" t="s">
        <v>90</v>
      </c>
      <c r="T66" s="74"/>
      <c r="U66" s="74"/>
      <c r="V66" s="74"/>
      <c r="W66" s="72">
        <v>100002</v>
      </c>
    </row>
    <row r="67" spans="1:23" ht="15" customHeight="1" x14ac:dyDescent="0.2">
      <c r="A67" s="72">
        <v>10045</v>
      </c>
      <c r="B67" t="s">
        <v>250</v>
      </c>
      <c r="C67" s="74"/>
      <c r="D67" s="74" t="s">
        <v>252</v>
      </c>
      <c r="E67" s="74"/>
      <c r="F67" s="74"/>
      <c r="G67" s="74"/>
      <c r="H67" s="74"/>
      <c r="I67" s="74" t="str">
        <f>VLOOKUP(A67,阵容辅助填写!$A:$AF,30,0)</f>
        <v>{2:20013,3:20014,4:20015}</v>
      </c>
      <c r="J67" s="74">
        <v>10000</v>
      </c>
      <c r="K67" s="74">
        <v>0</v>
      </c>
      <c r="L67" s="74" t="str">
        <f>VLOOKUP(A67,阵容辅助填写!$A:$AF,31,0)</f>
        <v/>
      </c>
      <c r="M67" s="74"/>
      <c r="N67" s="74"/>
      <c r="O67" s="74" t="str">
        <f>VLOOKUP(A67,阵容辅助填写!$A:$AF,32,0)</f>
        <v/>
      </c>
      <c r="P67" s="74"/>
      <c r="Q67" s="74"/>
      <c r="R67" s="74"/>
      <c r="S67" s="77" t="s">
        <v>90</v>
      </c>
      <c r="T67" s="74"/>
      <c r="U67" s="74"/>
      <c r="V67" s="74"/>
      <c r="W67" s="72">
        <v>100002</v>
      </c>
    </row>
    <row r="68" spans="1:23" x14ac:dyDescent="0.2">
      <c r="A68" s="72">
        <v>10046</v>
      </c>
      <c r="B68" t="s">
        <v>269</v>
      </c>
      <c r="C68" s="74"/>
      <c r="D68" s="74"/>
      <c r="E68" s="74"/>
      <c r="F68" s="74"/>
      <c r="G68" s="74"/>
      <c r="H68" s="74"/>
      <c r="I68" s="74" t="str">
        <f>VLOOKUP(A68,阵容辅助填写!$A:$AF,30,0)</f>
        <v>{2:225,3:225}</v>
      </c>
      <c r="J68" s="74">
        <v>10000</v>
      </c>
      <c r="K68" s="74">
        <v>0</v>
      </c>
      <c r="L68" s="74" t="str">
        <f>VLOOKUP(A68,阵容辅助填写!$A:$AF,31,0)</f>
        <v/>
      </c>
      <c r="M68" s="74"/>
      <c r="N68" s="74"/>
      <c r="O68" s="74" t="str">
        <f>VLOOKUP(A68,阵容辅助填写!$A:$AF,32,0)</f>
        <v/>
      </c>
      <c r="P68" s="74"/>
      <c r="Q68" s="74"/>
      <c r="R68" s="74"/>
      <c r="S68" s="77" t="s">
        <v>133</v>
      </c>
      <c r="T68" s="74"/>
      <c r="U68" s="74"/>
      <c r="V68" s="74"/>
      <c r="W68" s="72">
        <v>100002</v>
      </c>
    </row>
    <row r="69" spans="1:23" x14ac:dyDescent="0.2">
      <c r="A69" s="72">
        <v>10047</v>
      </c>
      <c r="B69" t="s">
        <v>365</v>
      </c>
      <c r="C69" s="74"/>
      <c r="D69" s="74"/>
      <c r="E69" s="74"/>
      <c r="F69" s="74"/>
      <c r="G69" s="74"/>
      <c r="H69" s="74"/>
      <c r="I69" s="74" t="str">
        <f>VLOOKUP(A69,阵容辅助填写!$A:$AF,30,0)</f>
        <v>{2:226,3:227}</v>
      </c>
      <c r="J69" s="74">
        <v>10000</v>
      </c>
      <c r="K69" s="74">
        <v>0</v>
      </c>
      <c r="L69" s="74" t="str">
        <f>VLOOKUP(A69,阵容辅助填写!$A:$AF,31,0)</f>
        <v/>
      </c>
      <c r="M69" s="74"/>
      <c r="N69" s="74"/>
      <c r="O69" s="74" t="str">
        <f>VLOOKUP(A69,阵容辅助填写!$A:$AF,32,0)</f>
        <v/>
      </c>
      <c r="P69" s="74"/>
      <c r="Q69" s="74"/>
      <c r="R69" s="74"/>
      <c r="S69" s="77" t="s">
        <v>133</v>
      </c>
      <c r="T69" s="74"/>
      <c r="U69" s="74"/>
      <c r="V69" s="74"/>
      <c r="W69" s="72">
        <v>100002</v>
      </c>
    </row>
    <row r="70" spans="1:23" x14ac:dyDescent="0.2">
      <c r="A70" s="72">
        <v>10048</v>
      </c>
      <c r="B70" t="s">
        <v>366</v>
      </c>
      <c r="C70" s="74"/>
      <c r="D70" s="74"/>
      <c r="E70" s="74"/>
      <c r="F70" s="74"/>
      <c r="G70" s="74"/>
      <c r="H70" s="74"/>
      <c r="I70" s="74" t="str">
        <f>VLOOKUP(A70,阵容辅助填写!$A:$AF,30,0)</f>
        <v>{1:10018,2:10019,3:10020}</v>
      </c>
      <c r="J70" s="74">
        <v>10000</v>
      </c>
      <c r="K70" s="74">
        <v>0</v>
      </c>
      <c r="L70" s="74" t="str">
        <f>VLOOKUP(A70,阵容辅助填写!$A:$AF,31,0)</f>
        <v/>
      </c>
      <c r="M70" s="74"/>
      <c r="N70" s="74"/>
      <c r="O70" s="74" t="str">
        <f>VLOOKUP(A70,阵容辅助填写!$A:$AF,32,0)</f>
        <v/>
      </c>
      <c r="P70" s="74"/>
      <c r="Q70" s="74"/>
      <c r="R70" s="74"/>
      <c r="S70" s="77" t="s">
        <v>133</v>
      </c>
      <c r="T70" s="74"/>
      <c r="U70" s="74"/>
      <c r="V70" s="74"/>
      <c r="W70" s="72">
        <v>100002</v>
      </c>
    </row>
    <row r="71" spans="1:23" x14ac:dyDescent="0.2">
      <c r="A71" s="72">
        <v>10049</v>
      </c>
      <c r="B71" t="s">
        <v>270</v>
      </c>
      <c r="C71" s="74"/>
      <c r="D71" s="74"/>
      <c r="E71" s="74"/>
      <c r="F71" s="74"/>
      <c r="G71" s="74"/>
      <c r="H71" s="74"/>
      <c r="I71" s="74" t="str">
        <f>VLOOKUP(A71,阵容辅助填写!$A:$AF,30,0)</f>
        <v>{1:228,2:228,3:228,4:228}</v>
      </c>
      <c r="J71" s="74">
        <v>6000</v>
      </c>
      <c r="K71" s="74">
        <v>0</v>
      </c>
      <c r="L71" s="74" t="str">
        <f>VLOOKUP(A71,阵容辅助填写!$A:$AF,31,0)</f>
        <v/>
      </c>
      <c r="M71" s="74"/>
      <c r="N71" s="74"/>
      <c r="O71" s="74" t="str">
        <f>VLOOKUP(A71,阵容辅助填写!$A:$AF,32,0)</f>
        <v/>
      </c>
      <c r="P71" s="74"/>
      <c r="Q71" s="74"/>
      <c r="R71" s="74"/>
      <c r="S71" s="77" t="s">
        <v>133</v>
      </c>
      <c r="T71" s="74"/>
      <c r="U71" s="74"/>
      <c r="V71" s="74"/>
      <c r="W71" s="72">
        <v>100002</v>
      </c>
    </row>
    <row r="72" spans="1:23" x14ac:dyDescent="0.2">
      <c r="A72" s="72">
        <v>10050</v>
      </c>
      <c r="B72" t="s">
        <v>271</v>
      </c>
      <c r="C72" s="74"/>
      <c r="D72" s="74"/>
      <c r="E72" s="74"/>
      <c r="F72" s="74"/>
      <c r="G72" s="74"/>
      <c r="H72" s="74"/>
      <c r="I72" s="74" t="str">
        <f>VLOOKUP(A72,阵容辅助填写!$A:$AF,30,0)</f>
        <v>{1:229,2:229,3:229,4:229}</v>
      </c>
      <c r="J72" s="74">
        <v>6000</v>
      </c>
      <c r="K72" s="74">
        <v>0</v>
      </c>
      <c r="L72" s="74" t="str">
        <f>VLOOKUP(A72,阵容辅助填写!$A:$AF,31,0)</f>
        <v/>
      </c>
      <c r="M72" s="74"/>
      <c r="N72" s="74"/>
      <c r="O72" s="74" t="str">
        <f>VLOOKUP(A72,阵容辅助填写!$A:$AF,32,0)</f>
        <v/>
      </c>
      <c r="P72" s="74"/>
      <c r="Q72" s="74"/>
      <c r="R72" s="74"/>
      <c r="S72" s="77" t="s">
        <v>133</v>
      </c>
      <c r="T72" s="74"/>
      <c r="U72" s="74"/>
      <c r="V72" s="74"/>
      <c r="W72" s="72">
        <v>100002</v>
      </c>
    </row>
    <row r="73" spans="1:23" x14ac:dyDescent="0.2">
      <c r="A73" s="72">
        <v>10051</v>
      </c>
      <c r="B73" t="s">
        <v>272</v>
      </c>
      <c r="C73" s="74"/>
      <c r="D73" s="74"/>
      <c r="E73" s="74"/>
      <c r="F73" s="74"/>
      <c r="G73" s="74"/>
      <c r="H73" s="74"/>
      <c r="I73" s="74" t="str">
        <f>VLOOKUP(A73,阵容辅助填写!$A:$AF,30,0)</f>
        <v>{2:230}</v>
      </c>
      <c r="J73" s="74">
        <v>10000</v>
      </c>
      <c r="K73" s="74">
        <v>0</v>
      </c>
      <c r="L73" s="74" t="str">
        <f>VLOOKUP(A73,阵容辅助填写!$A:$AF,31,0)</f>
        <v/>
      </c>
      <c r="M73" s="74"/>
      <c r="N73" s="74"/>
      <c r="O73" s="74" t="str">
        <f>VLOOKUP(A73,阵容辅助填写!$A:$AF,32,0)</f>
        <v/>
      </c>
      <c r="P73" s="74"/>
      <c r="Q73" s="74"/>
      <c r="R73" s="74"/>
      <c r="S73" s="77" t="s">
        <v>133</v>
      </c>
      <c r="T73" s="74"/>
      <c r="U73" s="74"/>
      <c r="V73" s="74"/>
      <c r="W73" s="72">
        <v>100002</v>
      </c>
    </row>
    <row r="74" spans="1:23" x14ac:dyDescent="0.2">
      <c r="A74" s="72">
        <v>10052</v>
      </c>
      <c r="B74" t="s">
        <v>273</v>
      </c>
      <c r="C74" s="74"/>
      <c r="D74" s="74"/>
      <c r="E74" s="74"/>
      <c r="F74" s="74"/>
      <c r="G74" s="74"/>
      <c r="H74" s="74"/>
      <c r="I74" s="74" t="str">
        <f>VLOOKUP(A74,阵容辅助填写!$A:$AF,30,0)</f>
        <v>{2:10021}</v>
      </c>
      <c r="J74" s="74">
        <v>10000</v>
      </c>
      <c r="K74" s="74">
        <v>0</v>
      </c>
      <c r="L74" s="74" t="str">
        <f>VLOOKUP(A74,阵容辅助填写!$A:$AF,31,0)</f>
        <v/>
      </c>
      <c r="M74" s="74"/>
      <c r="N74" s="74"/>
      <c r="O74" s="74" t="str">
        <f>VLOOKUP(A74,阵容辅助填写!$A:$AF,32,0)</f>
        <v/>
      </c>
      <c r="P74" s="74"/>
      <c r="Q74" s="74"/>
      <c r="R74" s="74"/>
      <c r="S74" s="77" t="s">
        <v>133</v>
      </c>
      <c r="T74" s="74"/>
      <c r="U74" s="74"/>
      <c r="V74" s="74"/>
      <c r="W74" s="72">
        <v>100002</v>
      </c>
    </row>
    <row r="75" spans="1:23" x14ac:dyDescent="0.2">
      <c r="A75" s="72">
        <v>10053</v>
      </c>
      <c r="B75" s="54" t="s">
        <v>325</v>
      </c>
      <c r="C75" s="74"/>
      <c r="D75" s="74"/>
      <c r="E75" s="74"/>
      <c r="F75" s="74"/>
      <c r="G75" s="74"/>
      <c r="H75" s="74"/>
      <c r="I75" s="74" t="str">
        <f>VLOOKUP(A75,阵容辅助填写!$A:$AF,30,0)</f>
        <v>{2:231}</v>
      </c>
      <c r="J75" s="74">
        <v>10000</v>
      </c>
      <c r="K75" s="74">
        <v>0</v>
      </c>
      <c r="L75" s="74" t="str">
        <f>VLOOKUP(A75,阵容辅助填写!$A:$AF,31,0)</f>
        <v/>
      </c>
      <c r="M75" s="74"/>
      <c r="N75" s="74"/>
      <c r="O75" s="74" t="str">
        <f>VLOOKUP(A75,阵容辅助填写!$A:$AF,32,0)</f>
        <v/>
      </c>
      <c r="P75" s="74"/>
      <c r="Q75" s="74"/>
      <c r="R75" s="74"/>
      <c r="S75" s="77" t="s">
        <v>133</v>
      </c>
      <c r="T75" s="74"/>
      <c r="U75" s="74"/>
      <c r="V75" s="74"/>
      <c r="W75" s="72">
        <v>100002</v>
      </c>
    </row>
    <row r="76" spans="1:23" x14ac:dyDescent="0.2">
      <c r="A76" s="72">
        <v>10054</v>
      </c>
      <c r="B76" s="54" t="s">
        <v>326</v>
      </c>
      <c r="C76" s="74"/>
      <c r="D76" s="74"/>
      <c r="E76" s="74"/>
      <c r="F76" s="74"/>
      <c r="G76" s="74"/>
      <c r="H76" s="74"/>
      <c r="I76" s="74" t="str">
        <f>VLOOKUP(A76,阵容辅助填写!$A:$AF,30,0)</f>
        <v>{2:232}</v>
      </c>
      <c r="J76" s="74">
        <v>10000</v>
      </c>
      <c r="K76" s="74">
        <v>0</v>
      </c>
      <c r="L76" s="74" t="str">
        <f>VLOOKUP(A76,阵容辅助填写!$A:$AF,31,0)</f>
        <v/>
      </c>
      <c r="M76" s="74"/>
      <c r="N76" s="74"/>
      <c r="O76" s="74" t="str">
        <f>VLOOKUP(A76,阵容辅助填写!$A:$AF,32,0)</f>
        <v/>
      </c>
      <c r="P76" s="74"/>
      <c r="Q76" s="74"/>
      <c r="R76" s="74"/>
      <c r="S76" s="77" t="s">
        <v>133</v>
      </c>
      <c r="T76" s="74"/>
      <c r="U76" s="74"/>
      <c r="V76" s="74"/>
      <c r="W76" s="72">
        <v>100002</v>
      </c>
    </row>
    <row r="77" spans="1:23" x14ac:dyDescent="0.2">
      <c r="A77" s="72">
        <v>10055</v>
      </c>
      <c r="B77" s="54" t="s">
        <v>327</v>
      </c>
      <c r="C77" s="74"/>
      <c r="D77" s="74"/>
      <c r="E77" s="74"/>
      <c r="F77" s="74"/>
      <c r="G77" s="74"/>
      <c r="H77" s="74"/>
      <c r="I77" s="74" t="str">
        <f>VLOOKUP(A77,阵容辅助填写!$A:$AF,30,0)</f>
        <v>{1:231,2:231,3:231,4:231}</v>
      </c>
      <c r="J77" s="74">
        <v>10000</v>
      </c>
      <c r="K77" s="74">
        <v>0</v>
      </c>
      <c r="L77" s="74" t="str">
        <f>VLOOKUP(A77,阵容辅助填写!$A:$AF,31,0)</f>
        <v/>
      </c>
      <c r="M77" s="74"/>
      <c r="N77" s="74"/>
      <c r="O77" s="74" t="str">
        <f>VLOOKUP(A77,阵容辅助填写!$A:$AF,32,0)</f>
        <v/>
      </c>
      <c r="P77" s="74"/>
      <c r="Q77" s="74"/>
      <c r="R77" s="74"/>
      <c r="S77" s="77" t="s">
        <v>133</v>
      </c>
      <c r="T77" s="74"/>
      <c r="U77" s="74"/>
      <c r="V77" s="74"/>
      <c r="W77" s="72">
        <v>100002</v>
      </c>
    </row>
    <row r="78" spans="1:23" x14ac:dyDescent="0.2">
      <c r="A78" s="72">
        <v>10056</v>
      </c>
      <c r="B78" s="54" t="s">
        <v>328</v>
      </c>
      <c r="C78" s="74"/>
      <c r="D78" s="74"/>
      <c r="E78" s="74"/>
      <c r="F78" s="74"/>
      <c r="G78" s="74"/>
      <c r="H78" s="74"/>
      <c r="I78" s="74" t="str">
        <f>VLOOKUP(A78,阵容辅助填写!$A:$AF,30,0)</f>
        <v>{1:232,2:232,3:232,4:232}</v>
      </c>
      <c r="J78" s="74">
        <v>10000</v>
      </c>
      <c r="K78" s="74">
        <v>0</v>
      </c>
      <c r="L78" s="74" t="str">
        <f>VLOOKUP(A78,阵容辅助填写!$A:$AF,31,0)</f>
        <v/>
      </c>
      <c r="M78" s="74"/>
      <c r="N78" s="74"/>
      <c r="O78" s="74" t="str">
        <f>VLOOKUP(A78,阵容辅助填写!$A:$AF,32,0)</f>
        <v/>
      </c>
      <c r="P78" s="74"/>
      <c r="Q78" s="74"/>
      <c r="R78" s="74"/>
      <c r="S78" s="77" t="s">
        <v>133</v>
      </c>
      <c r="T78" s="74"/>
      <c r="U78" s="74"/>
      <c r="V78" s="74"/>
      <c r="W78" s="72">
        <v>100002</v>
      </c>
    </row>
    <row r="79" spans="1:23" x14ac:dyDescent="0.2">
      <c r="A79" s="72">
        <v>10057</v>
      </c>
      <c r="B79" s="54" t="s">
        <v>329</v>
      </c>
      <c r="C79" s="74"/>
      <c r="D79" s="74"/>
      <c r="E79" s="74"/>
      <c r="F79" s="74" t="s">
        <v>343</v>
      </c>
      <c r="G79" s="74"/>
      <c r="H79" s="74"/>
      <c r="I79" s="74" t="str">
        <f>VLOOKUP(A79,阵容辅助填写!$A:$AF,30,0)</f>
        <v>{2:233}</v>
      </c>
      <c r="J79" s="74">
        <v>10000</v>
      </c>
      <c r="K79" s="74">
        <v>0</v>
      </c>
      <c r="L79" s="74" t="str">
        <f>VLOOKUP(A79,阵容辅助填写!$A:$AF,31,0)</f>
        <v/>
      </c>
      <c r="M79" s="74"/>
      <c r="N79" s="74"/>
      <c r="O79" s="74" t="str">
        <f>VLOOKUP(A79,阵容辅助填写!$A:$AF,32,0)</f>
        <v/>
      </c>
      <c r="P79" s="74"/>
      <c r="Q79" s="74"/>
      <c r="R79" s="74"/>
      <c r="S79" s="77" t="s">
        <v>133</v>
      </c>
      <c r="T79" s="74"/>
      <c r="U79" s="74"/>
      <c r="V79" s="74"/>
      <c r="W79" s="72">
        <v>100002</v>
      </c>
    </row>
    <row r="80" spans="1:23" x14ac:dyDescent="0.2">
      <c r="A80" s="72">
        <v>10058</v>
      </c>
      <c r="B80" s="54" t="s">
        <v>330</v>
      </c>
      <c r="C80" s="74"/>
      <c r="D80" s="74"/>
      <c r="E80" s="74"/>
      <c r="F80" s="74" t="s">
        <v>344</v>
      </c>
      <c r="G80" s="74"/>
      <c r="H80" s="74"/>
      <c r="I80" s="74" t="str">
        <f>VLOOKUP(A80,阵容辅助填写!$A:$AF,30,0)</f>
        <v>{2:234}</v>
      </c>
      <c r="J80" s="74">
        <v>10000</v>
      </c>
      <c r="K80" s="74">
        <v>0</v>
      </c>
      <c r="L80" s="74" t="str">
        <f>VLOOKUP(A80,阵容辅助填写!$A:$AF,31,0)</f>
        <v/>
      </c>
      <c r="M80" s="74"/>
      <c r="N80" s="74"/>
      <c r="O80" s="74" t="str">
        <f>VLOOKUP(A80,阵容辅助填写!$A:$AF,32,0)</f>
        <v/>
      </c>
      <c r="P80" s="74"/>
      <c r="Q80" s="74"/>
      <c r="R80" s="74"/>
      <c r="S80" s="77" t="s">
        <v>133</v>
      </c>
      <c r="T80" s="74"/>
      <c r="U80" s="74"/>
      <c r="V80" s="74"/>
      <c r="W80" s="72">
        <v>100002</v>
      </c>
    </row>
    <row r="81" spans="1:23" x14ac:dyDescent="0.2">
      <c r="A81" s="72">
        <v>10059</v>
      </c>
      <c r="B81" s="54" t="s">
        <v>364</v>
      </c>
      <c r="C81" s="74"/>
      <c r="D81" s="74"/>
      <c r="E81" s="74"/>
      <c r="F81" s="74"/>
      <c r="G81" s="74"/>
      <c r="H81" s="74"/>
      <c r="I81" s="74" t="str">
        <f>VLOOKUP(A81,阵容辅助填写!$A:$AF,30,0)</f>
        <v>{2:10022}</v>
      </c>
      <c r="J81" s="74">
        <v>10000</v>
      </c>
      <c r="K81" s="74">
        <v>0</v>
      </c>
      <c r="L81" s="74" t="str">
        <f>VLOOKUP(A81,阵容辅助填写!$A:$AF,31,0)</f>
        <v/>
      </c>
      <c r="M81" s="74"/>
      <c r="N81" s="74"/>
      <c r="O81" s="74" t="str">
        <f>VLOOKUP(A81,阵容辅助填写!$A:$AF,32,0)</f>
        <v/>
      </c>
      <c r="P81" s="74"/>
      <c r="Q81" s="74"/>
      <c r="R81" s="74"/>
      <c r="S81" s="77" t="s">
        <v>133</v>
      </c>
      <c r="T81" s="74"/>
      <c r="U81" s="74"/>
      <c r="V81" s="74"/>
      <c r="W81" s="72">
        <v>100002</v>
      </c>
    </row>
    <row r="82" spans="1:23" x14ac:dyDescent="0.2">
      <c r="A82" s="72">
        <v>10060</v>
      </c>
      <c r="B82" s="54" t="s">
        <v>363</v>
      </c>
      <c r="C82" s="74"/>
      <c r="D82" s="74"/>
      <c r="E82" s="74"/>
      <c r="F82" s="74"/>
      <c r="G82" s="74"/>
      <c r="H82" s="74"/>
      <c r="I82" s="74" t="str">
        <f>VLOOKUP(A82,阵容辅助填写!$A:$AF,30,0)</f>
        <v>{2:226,3:227}</v>
      </c>
      <c r="J82" s="74">
        <v>5000</v>
      </c>
      <c r="K82" s="74">
        <v>0</v>
      </c>
      <c r="L82" s="74" t="str">
        <f>VLOOKUP(A82,阵容辅助填写!$A:$AF,31,0)</f>
        <v/>
      </c>
      <c r="M82" s="74"/>
      <c r="N82" s="74"/>
      <c r="O82" s="74" t="str">
        <f>VLOOKUP(A82,阵容辅助填写!$A:$AF,32,0)</f>
        <v/>
      </c>
      <c r="P82" s="74"/>
      <c r="Q82" s="74"/>
      <c r="R82" s="74"/>
      <c r="S82" s="77" t="s">
        <v>133</v>
      </c>
      <c r="T82" s="74"/>
      <c r="U82" s="74"/>
      <c r="V82" s="74"/>
      <c r="W82" s="72">
        <v>100002</v>
      </c>
    </row>
    <row r="83" spans="1:23" x14ac:dyDescent="0.2">
      <c r="A83" s="72">
        <v>10061</v>
      </c>
      <c r="B83" s="54" t="s">
        <v>348</v>
      </c>
      <c r="C83" s="74"/>
      <c r="D83" s="74"/>
      <c r="E83" s="74"/>
      <c r="F83" s="74"/>
      <c r="G83" s="74"/>
      <c r="H83" s="74"/>
      <c r="I83" s="74" t="str">
        <f>VLOOKUP(A83,阵容辅助填写!$A:$AF,30,0)</f>
        <v>{2:226,3:227}</v>
      </c>
      <c r="J83" s="74">
        <v>5000</v>
      </c>
      <c r="K83" s="74">
        <v>0</v>
      </c>
      <c r="L83" s="74" t="str">
        <f>VLOOKUP(A83,阵容辅助填写!$A:$AF,31,0)</f>
        <v/>
      </c>
      <c r="M83" s="74"/>
      <c r="N83" s="74"/>
      <c r="O83" s="74" t="str">
        <f>VLOOKUP(A83,阵容辅助填写!$A:$AF,32,0)</f>
        <v/>
      </c>
      <c r="P83" s="74"/>
      <c r="Q83" s="74"/>
      <c r="R83" s="74"/>
      <c r="S83" s="78" t="s">
        <v>355</v>
      </c>
      <c r="T83" s="74"/>
      <c r="U83" s="74"/>
      <c r="V83" s="74"/>
      <c r="W83" s="72">
        <v>100002</v>
      </c>
    </row>
    <row r="84" spans="1:23" x14ac:dyDescent="0.2">
      <c r="A84" s="72">
        <v>10062</v>
      </c>
      <c r="B84" s="54" t="s">
        <v>349</v>
      </c>
      <c r="C84" s="74"/>
      <c r="D84" s="74"/>
      <c r="E84" s="74"/>
      <c r="F84" s="74"/>
      <c r="G84" s="74"/>
      <c r="H84" s="74"/>
      <c r="I84" s="74" t="str">
        <f>VLOOKUP(A84,阵容辅助填写!$A:$AF,30,0)</f>
        <v>{2:226,3:227}</v>
      </c>
      <c r="J84" s="74">
        <v>5000</v>
      </c>
      <c r="K84" s="74">
        <v>0</v>
      </c>
      <c r="L84" s="74" t="str">
        <f>VLOOKUP(A84,阵容辅助填写!$A:$AF,31,0)</f>
        <v/>
      </c>
      <c r="M84" s="74"/>
      <c r="N84" s="74"/>
      <c r="O84" s="74" t="str">
        <f>VLOOKUP(A84,阵容辅助填写!$A:$AF,32,0)</f>
        <v/>
      </c>
      <c r="P84" s="74"/>
      <c r="Q84" s="74"/>
      <c r="R84" s="74"/>
      <c r="S84" s="78" t="s">
        <v>356</v>
      </c>
      <c r="T84" s="74"/>
      <c r="U84" s="74"/>
      <c r="V84" s="74"/>
      <c r="W84" s="72">
        <v>100002</v>
      </c>
    </row>
    <row r="85" spans="1:23" x14ac:dyDescent="0.2">
      <c r="A85" s="72">
        <v>10063</v>
      </c>
      <c r="B85" s="54" t="s">
        <v>350</v>
      </c>
      <c r="C85" s="74"/>
      <c r="D85" s="74"/>
      <c r="E85" s="74"/>
      <c r="F85" s="74"/>
      <c r="G85" s="74"/>
      <c r="H85" s="74"/>
      <c r="I85" s="74" t="str">
        <f>VLOOKUP(A85,阵容辅助填写!$A:$AF,30,0)</f>
        <v>{2:226,3:227}</v>
      </c>
      <c r="J85" s="74">
        <v>5000</v>
      </c>
      <c r="K85" s="74">
        <v>0</v>
      </c>
      <c r="L85" s="74" t="str">
        <f>VLOOKUP(A85,阵容辅助填写!$A:$AF,31,0)</f>
        <v/>
      </c>
      <c r="M85" s="74"/>
      <c r="N85" s="74"/>
      <c r="O85" s="74" t="str">
        <f>VLOOKUP(A85,阵容辅助填写!$A:$AF,32,0)</f>
        <v/>
      </c>
      <c r="P85" s="74"/>
      <c r="Q85" s="74"/>
      <c r="R85" s="74"/>
      <c r="S85" s="78" t="s">
        <v>357</v>
      </c>
      <c r="T85" s="74"/>
      <c r="U85" s="74"/>
      <c r="V85" s="74"/>
      <c r="W85" s="72">
        <v>100002</v>
      </c>
    </row>
    <row r="86" spans="1:23" x14ac:dyDescent="0.2">
      <c r="A86" s="72">
        <v>10064</v>
      </c>
      <c r="B86" s="54" t="s">
        <v>351</v>
      </c>
      <c r="C86" s="74"/>
      <c r="D86" s="74"/>
      <c r="E86" s="74"/>
      <c r="F86" s="74"/>
      <c r="G86" s="74"/>
      <c r="H86" s="74"/>
      <c r="I86" s="74" t="str">
        <f>VLOOKUP(A86,阵容辅助填写!$A:$AF,30,0)</f>
        <v>{2:226,3:227}</v>
      </c>
      <c r="J86" s="74">
        <v>5000</v>
      </c>
      <c r="K86" s="74">
        <v>0</v>
      </c>
      <c r="L86" s="74" t="str">
        <f>VLOOKUP(A86,阵容辅助填写!$A:$AF,31,0)</f>
        <v/>
      </c>
      <c r="M86" s="74"/>
      <c r="N86" s="74"/>
      <c r="O86" s="74" t="str">
        <f>VLOOKUP(A86,阵容辅助填写!$A:$AF,32,0)</f>
        <v/>
      </c>
      <c r="P86" s="74"/>
      <c r="Q86" s="74"/>
      <c r="R86" s="74"/>
      <c r="S86" s="78" t="s">
        <v>358</v>
      </c>
      <c r="T86" s="74"/>
      <c r="U86" s="74"/>
      <c r="V86" s="74"/>
      <c r="W86" s="72">
        <v>100002</v>
      </c>
    </row>
    <row r="87" spans="1:23" x14ac:dyDescent="0.2">
      <c r="A87" s="72">
        <v>10065</v>
      </c>
      <c r="B87" s="54" t="s">
        <v>352</v>
      </c>
      <c r="C87" s="74"/>
      <c r="D87" s="74"/>
      <c r="E87" s="74"/>
      <c r="F87" s="74"/>
      <c r="G87" s="74"/>
      <c r="H87" s="74"/>
      <c r="I87" s="74" t="str">
        <f>VLOOKUP(A87,阵容辅助填写!$A:$AF,30,0)</f>
        <v>{2:226,3:227}</v>
      </c>
      <c r="J87" s="74">
        <v>5000</v>
      </c>
      <c r="K87" s="74">
        <v>0</v>
      </c>
      <c r="L87" s="74" t="str">
        <f>VLOOKUP(A87,阵容辅助填写!$A:$AF,31,0)</f>
        <v/>
      </c>
      <c r="M87" s="74"/>
      <c r="N87" s="74"/>
      <c r="O87" s="74" t="str">
        <f>VLOOKUP(A87,阵容辅助填写!$A:$AF,32,0)</f>
        <v/>
      </c>
      <c r="P87" s="74"/>
      <c r="Q87" s="74"/>
      <c r="R87" s="74"/>
      <c r="S87" s="78" t="s">
        <v>359</v>
      </c>
      <c r="T87" s="74"/>
      <c r="U87" s="74"/>
      <c r="V87" s="74"/>
      <c r="W87" s="72">
        <v>100002</v>
      </c>
    </row>
    <row r="88" spans="1:23" x14ac:dyDescent="0.2">
      <c r="A88" s="72">
        <v>10066</v>
      </c>
      <c r="B88" s="54" t="s">
        <v>353</v>
      </c>
      <c r="C88" s="74"/>
      <c r="D88" s="74"/>
      <c r="E88" s="74"/>
      <c r="F88" s="74"/>
      <c r="G88" s="74"/>
      <c r="H88" s="74"/>
      <c r="I88" s="74" t="str">
        <f>VLOOKUP(A88,阵容辅助填写!$A:$AF,30,0)</f>
        <v>{2:226,3:227}</v>
      </c>
      <c r="J88" s="74">
        <v>5000</v>
      </c>
      <c r="K88" s="74">
        <v>0</v>
      </c>
      <c r="L88" s="74" t="str">
        <f>VLOOKUP(A88,阵容辅助填写!$A:$AF,31,0)</f>
        <v/>
      </c>
      <c r="M88" s="74"/>
      <c r="N88" s="74"/>
      <c r="O88" s="74" t="str">
        <f>VLOOKUP(A88,阵容辅助填写!$A:$AF,32,0)</f>
        <v/>
      </c>
      <c r="P88" s="74"/>
      <c r="Q88" s="74"/>
      <c r="R88" s="74"/>
      <c r="S88" s="78" t="s">
        <v>360</v>
      </c>
      <c r="T88" s="74"/>
      <c r="U88" s="74"/>
      <c r="V88" s="74"/>
      <c r="W88" s="72">
        <v>100002</v>
      </c>
    </row>
    <row r="89" spans="1:23" x14ac:dyDescent="0.2">
      <c r="A89" s="72">
        <v>10067</v>
      </c>
      <c r="B89" s="54" t="s">
        <v>354</v>
      </c>
      <c r="C89" s="74"/>
      <c r="D89" s="74"/>
      <c r="E89" s="74"/>
      <c r="F89" s="74"/>
      <c r="G89" s="74"/>
      <c r="H89" s="74"/>
      <c r="I89" s="74" t="str">
        <f>VLOOKUP(A89,阵容辅助填写!$A:$AF,30,0)</f>
        <v>{2:226,3:227}</v>
      </c>
      <c r="J89" s="74">
        <v>5000</v>
      </c>
      <c r="K89" s="74">
        <v>0</v>
      </c>
      <c r="L89" s="74" t="str">
        <f>VLOOKUP(A89,阵容辅助填写!$A:$AF,31,0)</f>
        <v/>
      </c>
      <c r="M89" s="74"/>
      <c r="N89" s="74"/>
      <c r="O89" s="74" t="str">
        <f>VLOOKUP(A89,阵容辅助填写!$A:$AF,32,0)</f>
        <v/>
      </c>
      <c r="P89" s="74"/>
      <c r="Q89" s="74"/>
      <c r="R89" s="74"/>
      <c r="S89" s="78" t="s">
        <v>361</v>
      </c>
      <c r="T89" s="74"/>
      <c r="U89" s="74"/>
      <c r="V89" s="74"/>
      <c r="W89" s="72">
        <v>100002</v>
      </c>
    </row>
    <row r="90" spans="1:23" x14ac:dyDescent="0.2">
      <c r="A90" s="72">
        <v>10068</v>
      </c>
      <c r="B90" s="54" t="s">
        <v>354</v>
      </c>
      <c r="C90" s="74"/>
      <c r="D90" s="74"/>
      <c r="E90" s="74"/>
      <c r="F90" s="74"/>
      <c r="G90" s="74"/>
      <c r="H90" s="74"/>
      <c r="I90" s="74" t="str">
        <f>VLOOKUP(A90,阵容辅助填写!$A:$AF,30,0)</f>
        <v>{2:226,3:227}</v>
      </c>
      <c r="J90" s="74">
        <v>5000</v>
      </c>
      <c r="K90" s="74">
        <v>0</v>
      </c>
      <c r="L90" s="74" t="str">
        <f>VLOOKUP(A90,阵容辅助填写!$A:$AF,31,0)</f>
        <v/>
      </c>
      <c r="M90" s="74"/>
      <c r="N90" s="74"/>
      <c r="O90" s="74" t="str">
        <f>VLOOKUP(A90,阵容辅助填写!$A:$AF,32,0)</f>
        <v/>
      </c>
      <c r="P90" s="74"/>
      <c r="Q90" s="74"/>
      <c r="R90" s="74"/>
      <c r="S90" s="78" t="s">
        <v>362</v>
      </c>
      <c r="T90" s="74"/>
      <c r="U90" s="74"/>
      <c r="V90" s="74"/>
      <c r="W90" s="72">
        <v>100002</v>
      </c>
    </row>
    <row r="91" spans="1:23" x14ac:dyDescent="0.2">
      <c r="A91" s="72">
        <v>10069</v>
      </c>
      <c r="B91" s="54" t="s">
        <v>367</v>
      </c>
      <c r="C91" s="74"/>
      <c r="D91" s="74"/>
      <c r="E91" s="74"/>
      <c r="F91" s="74"/>
      <c r="G91" s="74"/>
      <c r="H91" s="74"/>
      <c r="I91" s="74" t="str">
        <f>VLOOKUP(A91,阵容辅助填写!$A:$AF,30,0)</f>
        <v>{2:238,3:239}</v>
      </c>
      <c r="J91" s="74">
        <v>10000</v>
      </c>
      <c r="K91" s="74">
        <v>0</v>
      </c>
      <c r="L91" s="74" t="str">
        <f>VLOOKUP(A91,阵容辅助填写!$A:$AF,31,0)</f>
        <v/>
      </c>
      <c r="M91" s="74"/>
      <c r="N91" s="74"/>
      <c r="O91" s="74" t="str">
        <f>VLOOKUP(A91,阵容辅助填写!$A:$AF,32,0)</f>
        <v/>
      </c>
      <c r="P91" s="74"/>
      <c r="Q91" s="74"/>
      <c r="R91" s="74"/>
      <c r="S91" s="78" t="s">
        <v>362</v>
      </c>
      <c r="T91" s="74"/>
      <c r="U91" s="74"/>
      <c r="V91" s="74"/>
      <c r="W91" s="72">
        <v>100002</v>
      </c>
    </row>
    <row r="92" spans="1:23" x14ac:dyDescent="0.2">
      <c r="A92" s="72">
        <v>10070</v>
      </c>
      <c r="B92" s="54" t="s">
        <v>368</v>
      </c>
      <c r="C92" s="74"/>
      <c r="D92" s="74"/>
      <c r="E92" s="74"/>
      <c r="F92" s="74"/>
      <c r="G92" s="74"/>
      <c r="H92" s="74"/>
      <c r="I92" s="74" t="str">
        <f>VLOOKUP(A92,阵容辅助填写!$A:$AF,30,0)</f>
        <v>{2:236}</v>
      </c>
      <c r="J92" s="74">
        <v>10000</v>
      </c>
      <c r="K92" s="74">
        <v>0</v>
      </c>
      <c r="L92" s="74" t="str">
        <f>VLOOKUP(A92,阵容辅助填写!$A:$AF,31,0)</f>
        <v/>
      </c>
      <c r="M92" s="74"/>
      <c r="N92" s="74"/>
      <c r="O92" s="74" t="str">
        <f>VLOOKUP(A92,阵容辅助填写!$A:$AF,32,0)</f>
        <v/>
      </c>
      <c r="P92" s="74"/>
      <c r="Q92" s="74"/>
      <c r="R92" s="74"/>
      <c r="S92" s="78" t="s">
        <v>362</v>
      </c>
      <c r="T92" s="74"/>
      <c r="U92" s="74"/>
      <c r="V92" s="74"/>
      <c r="W92" s="72">
        <v>100002</v>
      </c>
    </row>
    <row r="93" spans="1:23" x14ac:dyDescent="0.2">
      <c r="A93" s="72">
        <v>10071</v>
      </c>
      <c r="B93" s="54" t="s">
        <v>373</v>
      </c>
      <c r="C93" s="74"/>
      <c r="D93" s="74"/>
      <c r="E93" s="74"/>
      <c r="F93" s="74"/>
      <c r="G93" s="74"/>
      <c r="H93" s="74"/>
      <c r="I93" s="74" t="str">
        <f>VLOOKUP(A93,阵容辅助填写!$A:$AF,30,0)</f>
        <v>{11:100010302,12:100010301,13:100010303}</v>
      </c>
      <c r="J93" s="74">
        <v>10000</v>
      </c>
      <c r="K93" s="74">
        <v>0</v>
      </c>
      <c r="L93" s="74" t="str">
        <f>VLOOKUP(A93,阵容辅助填写!$A:$AF,31,0)</f>
        <v/>
      </c>
      <c r="M93" s="74"/>
      <c r="N93" s="74"/>
      <c r="O93" s="74" t="str">
        <f>VLOOKUP(A93,阵容辅助填写!$A:$AF,32,0)</f>
        <v/>
      </c>
      <c r="P93" s="74"/>
      <c r="Q93" s="74"/>
      <c r="R93" s="74"/>
      <c r="S93" s="77" t="s">
        <v>369</v>
      </c>
      <c r="T93" s="74">
        <v>1</v>
      </c>
      <c r="U93" s="74">
        <v>1</v>
      </c>
      <c r="V93" s="74">
        <v>1</v>
      </c>
      <c r="W93" s="72">
        <v>100002</v>
      </c>
    </row>
    <row r="94" spans="1:23" x14ac:dyDescent="0.2">
      <c r="A94" s="72">
        <v>10072</v>
      </c>
      <c r="B94" s="54" t="s">
        <v>374</v>
      </c>
      <c r="C94" s="74"/>
      <c r="D94" s="74"/>
      <c r="E94" s="74"/>
      <c r="F94" s="74"/>
      <c r="G94" s="74"/>
      <c r="H94" s="74"/>
      <c r="I94" s="74" t="str">
        <f>VLOOKUP(A94,阵容辅助填写!$A:$AF,30,0)</f>
        <v>{2:237}</v>
      </c>
      <c r="J94" s="74">
        <v>10000</v>
      </c>
      <c r="K94" s="74">
        <v>0</v>
      </c>
      <c r="L94" s="74" t="str">
        <f>VLOOKUP(A94,阵容辅助填写!$A:$AF,31,0)</f>
        <v/>
      </c>
      <c r="M94" s="74"/>
      <c r="N94" s="74"/>
      <c r="O94" s="74" t="str">
        <f>VLOOKUP(A94,阵容辅助填写!$A:$AF,32,0)</f>
        <v/>
      </c>
      <c r="P94" s="74"/>
      <c r="Q94" s="74"/>
      <c r="R94" s="74"/>
      <c r="S94" s="78" t="s">
        <v>362</v>
      </c>
      <c r="T94" s="74"/>
      <c r="U94" s="74"/>
      <c r="V94" s="74"/>
      <c r="W94" s="72">
        <v>100002</v>
      </c>
    </row>
    <row r="95" spans="1:23" x14ac:dyDescent="0.2">
      <c r="A95" s="72">
        <v>10073</v>
      </c>
      <c r="B95" s="54" t="s">
        <v>367</v>
      </c>
      <c r="C95" s="74"/>
      <c r="D95" s="74"/>
      <c r="E95" s="74"/>
      <c r="F95" s="74"/>
      <c r="G95" s="74"/>
      <c r="H95" s="74"/>
      <c r="I95" s="74" t="str">
        <f>VLOOKUP(A95,阵容辅助填写!$A:$AF,30,0)</f>
        <v>{2:240,3:241}</v>
      </c>
      <c r="J95" s="74">
        <v>10000</v>
      </c>
      <c r="K95" s="74">
        <v>0</v>
      </c>
      <c r="L95" s="74" t="str">
        <f>VLOOKUP(A95,阵容辅助填写!$A:$AF,31,0)</f>
        <v/>
      </c>
      <c r="M95" s="74"/>
      <c r="N95" s="74"/>
      <c r="O95" s="74" t="str">
        <f>VLOOKUP(A95,阵容辅助填写!$A:$AF,32,0)</f>
        <v/>
      </c>
      <c r="P95" s="74"/>
      <c r="Q95" s="74"/>
      <c r="R95" s="74"/>
      <c r="S95" s="78" t="s">
        <v>362</v>
      </c>
      <c r="T95" s="74"/>
      <c r="U95" s="74"/>
      <c r="V95" s="74"/>
      <c r="W95" s="72">
        <v>100002</v>
      </c>
    </row>
    <row r="96" spans="1:23" x14ac:dyDescent="0.2">
      <c r="A96" s="72">
        <v>10074</v>
      </c>
      <c r="B96" s="54" t="s">
        <v>420</v>
      </c>
      <c r="C96" s="74"/>
      <c r="D96" s="74"/>
      <c r="E96" s="74"/>
      <c r="F96" s="74"/>
      <c r="G96" s="74"/>
      <c r="H96" s="74"/>
      <c r="I96" s="74" t="str">
        <f>VLOOKUP(A96,阵容辅助填写!$A:$AF,30,0)</f>
        <v>{2:242}</v>
      </c>
      <c r="J96" s="74">
        <v>10000</v>
      </c>
      <c r="K96" s="74">
        <v>0</v>
      </c>
      <c r="L96" s="74" t="str">
        <f>VLOOKUP(A96,阵容辅助填写!$A:$AF,31,0)</f>
        <v/>
      </c>
      <c r="M96" s="74"/>
      <c r="N96" s="74"/>
      <c r="O96" s="74" t="str">
        <f>VLOOKUP(A96,阵容辅助填写!$A:$AF,32,0)</f>
        <v/>
      </c>
      <c r="P96" s="74"/>
      <c r="Q96" s="74"/>
      <c r="R96" s="74"/>
      <c r="S96" s="78" t="s">
        <v>362</v>
      </c>
      <c r="T96" s="74"/>
      <c r="U96" s="74"/>
      <c r="V96" s="74"/>
      <c r="W96" s="72">
        <v>100002</v>
      </c>
    </row>
    <row r="97" spans="1:23" x14ac:dyDescent="0.2">
      <c r="A97" s="72">
        <v>10075</v>
      </c>
      <c r="B97" s="54" t="s">
        <v>428</v>
      </c>
      <c r="C97" s="74"/>
      <c r="D97" s="74"/>
      <c r="E97" s="74"/>
      <c r="F97" s="74"/>
      <c r="G97" s="74"/>
      <c r="H97" s="74"/>
      <c r="I97" s="74" t="str">
        <f>VLOOKUP(A97,阵容辅助填写!$A:$AF,30,0)</f>
        <v>{2:243}</v>
      </c>
      <c r="J97" s="74">
        <v>10000</v>
      </c>
      <c r="K97" s="74">
        <v>0</v>
      </c>
      <c r="L97" s="74" t="str">
        <f>VLOOKUP(A97,阵容辅助填写!$A:$AF,31,0)</f>
        <v/>
      </c>
      <c r="M97" s="74"/>
      <c r="N97" s="74"/>
      <c r="O97" s="74" t="str">
        <f>VLOOKUP(A97,阵容辅助填写!$A:$AF,32,0)</f>
        <v/>
      </c>
      <c r="P97" s="74"/>
      <c r="Q97" s="74"/>
      <c r="R97" s="74"/>
      <c r="S97" s="78" t="s">
        <v>362</v>
      </c>
      <c r="T97" s="74"/>
      <c r="U97" s="74"/>
      <c r="V97" s="74"/>
      <c r="W97" s="72">
        <v>100002</v>
      </c>
    </row>
    <row r="98" spans="1:23" x14ac:dyDescent="0.2">
      <c r="A98" s="72">
        <v>10076</v>
      </c>
      <c r="B98" s="54" t="s">
        <v>429</v>
      </c>
      <c r="C98" s="74"/>
      <c r="D98" s="74"/>
      <c r="E98" s="74"/>
      <c r="F98" s="74"/>
      <c r="G98" s="74"/>
      <c r="H98" s="74"/>
      <c r="I98" s="74" t="str">
        <f>VLOOKUP(A98,阵容辅助填写!$A:$AF,30,0)</f>
        <v>{1:244,2:245,3:246,4:247}</v>
      </c>
      <c r="J98" s="74">
        <v>10000</v>
      </c>
      <c r="K98" s="74">
        <v>0</v>
      </c>
      <c r="L98" s="74" t="str">
        <f>VLOOKUP(A98,阵容辅助填写!$A:$AF,31,0)</f>
        <v/>
      </c>
      <c r="M98" s="74"/>
      <c r="N98" s="74"/>
      <c r="O98" s="74" t="str">
        <f>VLOOKUP(A98,阵容辅助填写!$A:$AF,32,0)</f>
        <v/>
      </c>
      <c r="P98" s="74"/>
      <c r="Q98" s="74"/>
      <c r="R98" s="74"/>
      <c r="S98" s="78" t="s">
        <v>362</v>
      </c>
      <c r="T98" s="74"/>
      <c r="U98" s="74"/>
      <c r="V98" s="74"/>
      <c r="W98" s="72">
        <v>100002</v>
      </c>
    </row>
    <row r="99" spans="1:23" x14ac:dyDescent="0.2">
      <c r="A99" s="72">
        <v>10077</v>
      </c>
      <c r="B99" s="54" t="s">
        <v>448</v>
      </c>
      <c r="C99" s="74"/>
      <c r="D99" s="74"/>
      <c r="E99" s="74"/>
      <c r="F99" s="74"/>
      <c r="G99" s="74"/>
      <c r="H99" s="74"/>
      <c r="I99" s="74" t="str">
        <f>VLOOKUP(A99,阵容辅助填写!$A:$AF,30,0)</f>
        <v>{11:249,12:248,13:249}</v>
      </c>
      <c r="J99" s="74">
        <v>10000</v>
      </c>
      <c r="K99" s="74">
        <v>0</v>
      </c>
      <c r="L99" s="74" t="str">
        <f>VLOOKUP(A99,阵容辅助填写!$A:$AF,31,0)</f>
        <v/>
      </c>
      <c r="M99" s="74"/>
      <c r="N99" s="74"/>
      <c r="O99" s="74" t="str">
        <f>VLOOKUP(A99,阵容辅助填写!$A:$AF,32,0)</f>
        <v/>
      </c>
      <c r="P99" s="74"/>
      <c r="Q99" s="74"/>
      <c r="R99" s="74"/>
      <c r="S99" s="77" t="s">
        <v>371</v>
      </c>
      <c r="T99" s="74">
        <v>4</v>
      </c>
      <c r="U99" s="74"/>
      <c r="V99" s="74"/>
      <c r="W99" s="72">
        <v>100002</v>
      </c>
    </row>
    <row r="100" spans="1:23" x14ac:dyDescent="0.2">
      <c r="A100" s="72">
        <v>10078</v>
      </c>
      <c r="B100" s="54" t="s">
        <v>449</v>
      </c>
      <c r="C100" s="74"/>
      <c r="D100" s="74"/>
      <c r="E100" s="74"/>
      <c r="F100" s="74"/>
      <c r="G100" s="74"/>
      <c r="H100" s="74"/>
      <c r="I100" s="74" t="str">
        <f>VLOOKUP(A100,阵容辅助填写!$A:$AF,30,0)</f>
        <v>{2:250}</v>
      </c>
      <c r="J100" s="74">
        <v>10000</v>
      </c>
      <c r="K100" s="74">
        <v>0</v>
      </c>
      <c r="L100" s="74" t="str">
        <f>VLOOKUP(A100,阵容辅助填写!$A:$AF,31,0)</f>
        <v/>
      </c>
      <c r="M100" s="74"/>
      <c r="N100" s="74"/>
      <c r="O100" s="74" t="str">
        <f>VLOOKUP(A100,阵容辅助填写!$A:$AF,32,0)</f>
        <v/>
      </c>
      <c r="P100" s="74"/>
      <c r="Q100" s="74"/>
      <c r="R100" s="74"/>
      <c r="S100" s="78" t="s">
        <v>362</v>
      </c>
      <c r="T100" s="74"/>
      <c r="U100" s="74"/>
      <c r="V100" s="74"/>
      <c r="W100" s="72">
        <v>100002</v>
      </c>
    </row>
    <row r="101" spans="1:23" x14ac:dyDescent="0.2">
      <c r="A101" s="72">
        <v>10079</v>
      </c>
      <c r="B101" s="54" t="s">
        <v>451</v>
      </c>
      <c r="C101" s="74"/>
      <c r="D101" s="74"/>
      <c r="E101" s="74"/>
      <c r="F101" s="74"/>
      <c r="G101" s="74"/>
      <c r="H101" s="74"/>
      <c r="I101" s="74" t="str">
        <f>VLOOKUP(A101,阵容辅助填写!$A:$AF,30,0)</f>
        <v>{2:251}</v>
      </c>
      <c r="J101" s="74">
        <v>10000</v>
      </c>
      <c r="K101" s="74">
        <v>0</v>
      </c>
      <c r="L101" s="74" t="str">
        <f>VLOOKUP(A101,阵容辅助填写!$A:$AF,31,0)</f>
        <v/>
      </c>
      <c r="M101" s="74"/>
      <c r="N101" s="74"/>
      <c r="O101" s="74" t="str">
        <f>VLOOKUP(A101,阵容辅助填写!$A:$AF,32,0)</f>
        <v/>
      </c>
      <c r="P101" s="74"/>
      <c r="Q101" s="74"/>
      <c r="R101" s="74"/>
      <c r="S101" s="78" t="s">
        <v>362</v>
      </c>
      <c r="T101" s="74"/>
      <c r="U101" s="74"/>
      <c r="V101" s="74"/>
      <c r="W101" s="72">
        <v>100002</v>
      </c>
    </row>
    <row r="102" spans="1:23" x14ac:dyDescent="0.2">
      <c r="A102" s="72">
        <v>10080</v>
      </c>
      <c r="B102" s="54" t="s">
        <v>459</v>
      </c>
      <c r="C102" s="74"/>
      <c r="D102" s="74"/>
      <c r="E102" s="74"/>
      <c r="F102" s="74"/>
      <c r="G102" s="74"/>
      <c r="H102" s="74"/>
      <c r="I102" s="74" t="str">
        <f>VLOOKUP(A102,阵容辅助填写!$A:$AF,30,0)</f>
        <v>{2:252,3:253}</v>
      </c>
      <c r="J102" s="74">
        <v>10000</v>
      </c>
      <c r="K102" s="74">
        <v>0</v>
      </c>
      <c r="L102" s="74" t="str">
        <f>VLOOKUP(A102,阵容辅助填写!$A:$AF,31,0)</f>
        <v/>
      </c>
      <c r="M102" s="74"/>
      <c r="N102" s="74"/>
      <c r="O102" s="74" t="str">
        <f>VLOOKUP(A102,阵容辅助填写!$A:$AF,32,0)</f>
        <v/>
      </c>
      <c r="P102" s="74"/>
      <c r="Q102" s="74"/>
      <c r="R102" s="74"/>
      <c r="S102" s="78" t="s">
        <v>362</v>
      </c>
      <c r="T102" s="74"/>
      <c r="U102" s="74"/>
      <c r="V102" s="74"/>
      <c r="W102" s="72">
        <v>100002</v>
      </c>
    </row>
    <row r="103" spans="1:23" x14ac:dyDescent="0.2">
      <c r="A103" s="72">
        <v>10081</v>
      </c>
      <c r="B103" s="54" t="s">
        <v>460</v>
      </c>
      <c r="C103" s="74"/>
      <c r="D103" s="74"/>
      <c r="E103" s="74"/>
      <c r="F103" s="74"/>
      <c r="G103" s="74"/>
      <c r="H103" s="74"/>
      <c r="I103" s="74" t="str">
        <f>VLOOKUP(A103,阵容辅助填写!$A:$AF,30,0)</f>
        <v>{2:254}</v>
      </c>
      <c r="J103" s="74">
        <v>10000</v>
      </c>
      <c r="K103" s="74">
        <v>0</v>
      </c>
      <c r="L103" s="74" t="str">
        <f>VLOOKUP(A103,阵容辅助填写!$A:$AF,31,0)</f>
        <v/>
      </c>
      <c r="M103" s="74"/>
      <c r="N103" s="74"/>
      <c r="O103" s="74" t="str">
        <f>VLOOKUP(A103,阵容辅助填写!$A:$AF,32,0)</f>
        <v/>
      </c>
      <c r="P103" s="74"/>
      <c r="Q103" s="74"/>
      <c r="R103" s="74"/>
      <c r="S103" s="78" t="s">
        <v>362</v>
      </c>
      <c r="T103" s="74"/>
      <c r="U103" s="74"/>
      <c r="V103" s="74"/>
      <c r="W103" s="72">
        <v>100002</v>
      </c>
    </row>
    <row r="104" spans="1:23" x14ac:dyDescent="0.2">
      <c r="A104" s="72">
        <v>10082</v>
      </c>
      <c r="B104" s="54" t="s">
        <v>462</v>
      </c>
      <c r="C104" s="74"/>
      <c r="D104" s="74"/>
      <c r="E104" s="74"/>
      <c r="F104" s="74"/>
      <c r="G104" s="74"/>
      <c r="H104" s="74"/>
      <c r="I104" s="74" t="str">
        <f>VLOOKUP(A104,阵容辅助填写!$A:$AF,30,0)</f>
        <v>{2:255}</v>
      </c>
      <c r="J104" s="74">
        <v>10000</v>
      </c>
      <c r="K104" s="74">
        <v>0</v>
      </c>
      <c r="L104" s="74" t="str">
        <f>VLOOKUP(A104,阵容辅助填写!$A:$AF,31,0)</f>
        <v/>
      </c>
      <c r="M104" s="74"/>
      <c r="N104" s="74"/>
      <c r="O104" s="74" t="str">
        <f>VLOOKUP(A104,阵容辅助填写!$A:$AF,32,0)</f>
        <v/>
      </c>
      <c r="P104" s="74"/>
      <c r="Q104" s="74"/>
      <c r="R104" s="74"/>
      <c r="S104" s="78" t="s">
        <v>362</v>
      </c>
      <c r="T104" s="74"/>
      <c r="U104" s="74"/>
      <c r="V104" s="74"/>
      <c r="W104" s="72">
        <v>100002</v>
      </c>
    </row>
    <row r="105" spans="1:23" x14ac:dyDescent="0.2">
      <c r="A105" s="72">
        <v>10083</v>
      </c>
      <c r="B105" s="54" t="s">
        <v>493</v>
      </c>
      <c r="C105" s="74"/>
      <c r="D105" s="74"/>
      <c r="E105" s="74"/>
      <c r="F105" s="74"/>
      <c r="G105" s="74"/>
      <c r="H105" s="74"/>
      <c r="I105" s="74" t="str">
        <f>VLOOKUP(A105,阵容辅助填写!$A:$AF,30,0)</f>
        <v>{2:256}</v>
      </c>
      <c r="J105" s="74">
        <v>10000</v>
      </c>
      <c r="K105" s="74">
        <v>0</v>
      </c>
      <c r="L105" s="74" t="str">
        <f>VLOOKUP(A105,阵容辅助填写!$A:$AF,31,0)</f>
        <v/>
      </c>
      <c r="M105" s="74"/>
      <c r="N105" s="74"/>
      <c r="O105" s="74" t="str">
        <f>VLOOKUP(A105,阵容辅助填写!$A:$AF,32,0)</f>
        <v/>
      </c>
      <c r="P105" s="74"/>
      <c r="Q105" s="74"/>
      <c r="R105" s="74"/>
      <c r="S105" s="78" t="s">
        <v>362</v>
      </c>
      <c r="T105" s="74"/>
      <c r="U105" s="74"/>
      <c r="V105" s="74"/>
      <c r="W105" s="72">
        <v>100002</v>
      </c>
    </row>
    <row r="106" spans="1:23" x14ac:dyDescent="0.2">
      <c r="A106" s="72">
        <v>10084</v>
      </c>
      <c r="B106" s="54" t="s">
        <v>494</v>
      </c>
      <c r="C106" s="74"/>
      <c r="D106" s="74"/>
      <c r="E106" s="74"/>
      <c r="F106" s="74"/>
      <c r="G106" s="74"/>
      <c r="H106" s="74"/>
      <c r="I106" s="74" t="str">
        <f>VLOOKUP(A106,阵容辅助填写!$A:$AF,30,0)</f>
        <v>{2:257}</v>
      </c>
      <c r="J106" s="74">
        <v>10000</v>
      </c>
      <c r="K106" s="74">
        <v>0</v>
      </c>
      <c r="L106" s="74" t="str">
        <f>VLOOKUP(A106,阵容辅助填写!$A:$AF,31,0)</f>
        <v/>
      </c>
      <c r="M106" s="74"/>
      <c r="N106" s="74"/>
      <c r="O106" s="74" t="str">
        <f>VLOOKUP(A106,阵容辅助填写!$A:$AF,32,0)</f>
        <v/>
      </c>
      <c r="P106" s="74"/>
      <c r="Q106" s="74"/>
      <c r="R106" s="74"/>
      <c r="S106" s="78" t="s">
        <v>362</v>
      </c>
      <c r="T106" s="74"/>
      <c r="U106" s="74"/>
      <c r="V106" s="74"/>
      <c r="W106" s="72">
        <v>100002</v>
      </c>
    </row>
    <row r="107" spans="1:23" x14ac:dyDescent="0.2">
      <c r="A107" s="72">
        <v>10085</v>
      </c>
      <c r="B107" s="54" t="s">
        <v>495</v>
      </c>
      <c r="C107" s="74"/>
      <c r="D107" s="74"/>
      <c r="E107" s="74"/>
      <c r="F107" s="74"/>
      <c r="G107" s="74"/>
      <c r="H107" s="74"/>
      <c r="I107" s="74" t="str">
        <f>VLOOKUP(A107,阵容辅助填写!$A:$AF,30,0)</f>
        <v>{2:258}</v>
      </c>
      <c r="J107" s="74">
        <v>10000</v>
      </c>
      <c r="K107" s="74">
        <v>0</v>
      </c>
      <c r="L107" s="74" t="str">
        <f>VLOOKUP(A107,阵容辅助填写!$A:$AF,31,0)</f>
        <v/>
      </c>
      <c r="M107" s="74"/>
      <c r="N107" s="74"/>
      <c r="O107" s="74" t="str">
        <f>VLOOKUP(A107,阵容辅助填写!$A:$AF,32,0)</f>
        <v/>
      </c>
      <c r="P107" s="74"/>
      <c r="Q107" s="74"/>
      <c r="R107" s="74"/>
      <c r="S107" s="78" t="s">
        <v>362</v>
      </c>
      <c r="T107" s="74"/>
      <c r="U107" s="74"/>
      <c r="V107" s="74"/>
      <c r="W107" s="72">
        <v>100002</v>
      </c>
    </row>
    <row r="108" spans="1:23" x14ac:dyDescent="0.2">
      <c r="A108" s="72">
        <v>10086</v>
      </c>
      <c r="B108" s="54" t="s">
        <v>496</v>
      </c>
      <c r="C108" s="74"/>
      <c r="D108" s="74"/>
      <c r="E108" s="74"/>
      <c r="F108" s="74"/>
      <c r="G108" s="74"/>
      <c r="H108" s="74"/>
      <c r="I108" s="74" t="str">
        <f>VLOOKUP(A108,阵容辅助填写!$A:$AF,30,0)</f>
        <v>{2:259}</v>
      </c>
      <c r="J108" s="74">
        <v>10000</v>
      </c>
      <c r="K108" s="74">
        <v>0</v>
      </c>
      <c r="L108" s="74" t="str">
        <f>VLOOKUP(A108,阵容辅助填写!$A:$AF,31,0)</f>
        <v/>
      </c>
      <c r="M108" s="74"/>
      <c r="N108" s="74"/>
      <c r="O108" s="74" t="str">
        <f>VLOOKUP(A108,阵容辅助填写!$A:$AF,32,0)</f>
        <v/>
      </c>
      <c r="P108" s="74"/>
      <c r="Q108" s="74"/>
      <c r="R108" s="74"/>
      <c r="S108" s="78" t="s">
        <v>362</v>
      </c>
      <c r="T108" s="74"/>
      <c r="U108" s="74"/>
      <c r="V108" s="74"/>
      <c r="W108" s="72">
        <v>100002</v>
      </c>
    </row>
    <row r="109" spans="1:23" x14ac:dyDescent="0.2">
      <c r="A109" s="72">
        <v>10087</v>
      </c>
      <c r="B109" s="54" t="s">
        <v>497</v>
      </c>
      <c r="C109" s="74"/>
      <c r="D109" s="74"/>
      <c r="E109" s="74"/>
      <c r="F109" s="74"/>
      <c r="G109" s="74"/>
      <c r="H109" s="74"/>
      <c r="I109" s="74" t="str">
        <f>VLOOKUP(A109,阵容辅助填写!$A:$AF,30,0)</f>
        <v>{2:260}</v>
      </c>
      <c r="J109" s="74">
        <v>10000</v>
      </c>
      <c r="K109" s="74">
        <v>0</v>
      </c>
      <c r="L109" s="74" t="str">
        <f>VLOOKUP(A109,阵容辅助填写!$A:$AF,31,0)</f>
        <v/>
      </c>
      <c r="M109" s="74"/>
      <c r="N109" s="74"/>
      <c r="O109" s="74" t="str">
        <f>VLOOKUP(A109,阵容辅助填写!$A:$AF,32,0)</f>
        <v/>
      </c>
      <c r="P109" s="74"/>
      <c r="Q109" s="74"/>
      <c r="R109" s="74"/>
      <c r="S109" s="78" t="s">
        <v>362</v>
      </c>
      <c r="T109" s="74"/>
      <c r="U109" s="74"/>
      <c r="V109" s="74"/>
      <c r="W109" s="72">
        <v>100002</v>
      </c>
    </row>
    <row r="110" spans="1:23" x14ac:dyDescent="0.2">
      <c r="A110" s="72">
        <v>10088</v>
      </c>
      <c r="B110" s="54" t="s">
        <v>498</v>
      </c>
      <c r="C110" s="74"/>
      <c r="D110" s="74"/>
      <c r="E110" s="74"/>
      <c r="F110" s="74"/>
      <c r="G110" s="74"/>
      <c r="H110" s="74"/>
      <c r="I110" s="74" t="str">
        <f>VLOOKUP(A110,阵容辅助填写!$A:$AF,30,0)</f>
        <v>{1:262,2:261,3:263,4:264}</v>
      </c>
      <c r="J110" s="74">
        <v>10000</v>
      </c>
      <c r="K110" s="74">
        <v>0</v>
      </c>
      <c r="L110" s="74" t="str">
        <f>VLOOKUP(A110,阵容辅助填写!$A:$AF,31,0)</f>
        <v/>
      </c>
      <c r="M110" s="74"/>
      <c r="N110" s="74"/>
      <c r="O110" s="74" t="str">
        <f>VLOOKUP(A110,阵容辅助填写!$A:$AF,32,0)</f>
        <v/>
      </c>
      <c r="P110" s="74"/>
      <c r="Q110" s="74"/>
      <c r="R110" s="74"/>
      <c r="S110" s="79" t="s">
        <v>91</v>
      </c>
      <c r="T110" s="74">
        <v>5</v>
      </c>
      <c r="U110" s="74"/>
      <c r="V110" s="74"/>
      <c r="W110" s="72">
        <v>100002</v>
      </c>
    </row>
    <row r="111" spans="1:23" x14ac:dyDescent="0.2">
      <c r="A111" s="72">
        <v>10089</v>
      </c>
      <c r="B111" s="54" t="s">
        <v>499</v>
      </c>
      <c r="C111" s="74"/>
      <c r="D111" s="74"/>
      <c r="E111" s="74"/>
      <c r="F111" s="74"/>
      <c r="G111" s="74"/>
      <c r="H111" s="74"/>
      <c r="I111" s="74" t="str">
        <f>VLOOKUP(A111,阵容辅助填写!$A:$AF,30,0)</f>
        <v>{1:256,2:262}</v>
      </c>
      <c r="J111" s="74">
        <v>10000</v>
      </c>
      <c r="K111" s="74">
        <v>0</v>
      </c>
      <c r="L111" s="74" t="str">
        <f>VLOOKUP(A111,阵容辅助填写!$A:$AF,31,0)</f>
        <v/>
      </c>
      <c r="M111" s="74"/>
      <c r="N111" s="74"/>
      <c r="O111" s="74" t="str">
        <f>VLOOKUP(A111,阵容辅助填写!$A:$AF,32,0)</f>
        <v/>
      </c>
      <c r="P111" s="74"/>
      <c r="Q111" s="74"/>
      <c r="R111" s="74"/>
      <c r="S111" s="78" t="s">
        <v>362</v>
      </c>
      <c r="T111" s="74"/>
      <c r="U111" s="74"/>
      <c r="V111" s="74"/>
      <c r="W111" s="72">
        <v>100002</v>
      </c>
    </row>
    <row r="112" spans="1:23" x14ac:dyDescent="0.2">
      <c r="A112" s="72">
        <v>10090</v>
      </c>
      <c r="B112" s="54" t="s">
        <v>500</v>
      </c>
      <c r="C112" s="74"/>
      <c r="D112" s="74"/>
      <c r="E112" s="74"/>
      <c r="F112" s="74"/>
      <c r="G112" s="74"/>
      <c r="H112" s="74"/>
      <c r="I112" s="74" t="str">
        <f>VLOOKUP(A112,阵容辅助填写!$A:$AF,30,0)</f>
        <v>{1:256,2:263}</v>
      </c>
      <c r="J112" s="74">
        <v>10000</v>
      </c>
      <c r="K112" s="74">
        <v>0</v>
      </c>
      <c r="L112" s="74" t="str">
        <f>VLOOKUP(A112,阵容辅助填写!$A:$AF,31,0)</f>
        <v/>
      </c>
      <c r="M112" s="74"/>
      <c r="N112" s="74"/>
      <c r="O112" s="74" t="str">
        <f>VLOOKUP(A112,阵容辅助填写!$A:$AF,32,0)</f>
        <v/>
      </c>
      <c r="P112" s="74"/>
      <c r="Q112" s="74"/>
      <c r="R112" s="74"/>
      <c r="S112" s="78" t="s">
        <v>362</v>
      </c>
      <c r="T112" s="74"/>
      <c r="U112" s="74"/>
      <c r="V112" s="74"/>
      <c r="W112" s="72">
        <v>100002</v>
      </c>
    </row>
    <row r="113" spans="1:23" x14ac:dyDescent="0.2">
      <c r="A113" s="72">
        <v>10091</v>
      </c>
      <c r="B113" s="54" t="s">
        <v>501</v>
      </c>
      <c r="C113" s="74"/>
      <c r="D113" s="74"/>
      <c r="E113" s="74"/>
      <c r="F113" s="74"/>
      <c r="G113" s="74"/>
      <c r="H113" s="74"/>
      <c r="I113" s="74" t="str">
        <f>VLOOKUP(A113,阵容辅助填写!$A:$AF,30,0)</f>
        <v>{1:256,2:264}</v>
      </c>
      <c r="J113" s="74">
        <v>10000</v>
      </c>
      <c r="K113" s="74">
        <v>0</v>
      </c>
      <c r="L113" s="74" t="str">
        <f>VLOOKUP(A113,阵容辅助填写!$A:$AF,31,0)</f>
        <v/>
      </c>
      <c r="M113" s="74"/>
      <c r="N113" s="74"/>
      <c r="O113" s="74" t="str">
        <f>VLOOKUP(A113,阵容辅助填写!$A:$AF,32,0)</f>
        <v/>
      </c>
      <c r="P113" s="74"/>
      <c r="Q113" s="74"/>
      <c r="R113" s="74"/>
      <c r="S113" s="78" t="s">
        <v>362</v>
      </c>
      <c r="T113" s="74"/>
      <c r="U113" s="74"/>
      <c r="V113" s="74"/>
      <c r="W113" s="72">
        <v>100002</v>
      </c>
    </row>
    <row r="114" spans="1:23" x14ac:dyDescent="0.2">
      <c r="A114" s="72">
        <v>10092</v>
      </c>
      <c r="B114" s="54" t="s">
        <v>502</v>
      </c>
      <c r="C114" s="74"/>
      <c r="D114" s="74"/>
      <c r="E114" s="74"/>
      <c r="F114" s="74"/>
      <c r="G114" s="74"/>
      <c r="H114" s="74"/>
      <c r="I114" s="74" t="str">
        <f>VLOOKUP(A114,阵容辅助填写!$A:$AF,30,0)</f>
        <v>{2:265}</v>
      </c>
      <c r="J114" s="74">
        <v>10000</v>
      </c>
      <c r="K114" s="74">
        <v>0</v>
      </c>
      <c r="L114" s="74" t="str">
        <f>VLOOKUP(A114,阵容辅助填写!$A:$AF,31,0)</f>
        <v/>
      </c>
      <c r="M114" s="74"/>
      <c r="N114" s="74"/>
      <c r="O114" s="74" t="str">
        <f>VLOOKUP(A114,阵容辅助填写!$A:$AF,32,0)</f>
        <v/>
      </c>
      <c r="P114" s="74"/>
      <c r="Q114" s="74"/>
      <c r="R114" s="74"/>
      <c r="S114" s="78" t="s">
        <v>362</v>
      </c>
      <c r="T114" s="74"/>
      <c r="U114" s="74"/>
      <c r="V114" s="74"/>
      <c r="W114" s="72">
        <v>100002</v>
      </c>
    </row>
    <row r="115" spans="1:23" x14ac:dyDescent="0.2">
      <c r="A115" s="72">
        <v>10093</v>
      </c>
      <c r="B115" s="54" t="s">
        <v>503</v>
      </c>
      <c r="C115" s="74"/>
      <c r="D115" s="74"/>
      <c r="E115" s="74"/>
      <c r="F115" s="74"/>
      <c r="G115" s="74"/>
      <c r="H115" s="74"/>
      <c r="I115" s="74" t="str">
        <f>VLOOKUP(A115,阵容辅助填写!$A:$AF,30,0)</f>
        <v>{2:266}</v>
      </c>
      <c r="J115" s="74">
        <v>10000</v>
      </c>
      <c r="K115" s="74">
        <v>0</v>
      </c>
      <c r="L115" s="74" t="str">
        <f>VLOOKUP(A115,阵容辅助填写!$A:$AF,31,0)</f>
        <v/>
      </c>
      <c r="M115" s="74"/>
      <c r="N115" s="74"/>
      <c r="O115" s="74" t="str">
        <f>VLOOKUP(A115,阵容辅助填写!$A:$AF,32,0)</f>
        <v/>
      </c>
      <c r="P115" s="74"/>
      <c r="Q115" s="74"/>
      <c r="R115" s="74"/>
      <c r="S115" s="78" t="s">
        <v>362</v>
      </c>
      <c r="T115" s="74"/>
      <c r="U115" s="74"/>
      <c r="V115" s="74"/>
      <c r="W115" s="72">
        <v>100002</v>
      </c>
    </row>
    <row r="116" spans="1:23" x14ac:dyDescent="0.2">
      <c r="A116" s="72">
        <v>10094</v>
      </c>
      <c r="B116" s="54" t="s">
        <v>504</v>
      </c>
      <c r="C116" s="74"/>
      <c r="D116" s="74"/>
      <c r="E116" s="74"/>
      <c r="F116" s="74"/>
      <c r="G116" s="74"/>
      <c r="H116" s="74"/>
      <c r="I116" s="74" t="str">
        <f>VLOOKUP(A116,阵容辅助填写!$A:$AF,30,0)</f>
        <v>{2:267}</v>
      </c>
      <c r="J116" s="74">
        <v>10000</v>
      </c>
      <c r="K116" s="74">
        <v>0</v>
      </c>
      <c r="L116" s="74" t="str">
        <f>VLOOKUP(A116,阵容辅助填写!$A:$AF,31,0)</f>
        <v/>
      </c>
      <c r="M116" s="74"/>
      <c r="N116" s="74"/>
      <c r="O116" s="74" t="str">
        <f>VLOOKUP(A116,阵容辅助填写!$A:$AF,32,0)</f>
        <v/>
      </c>
      <c r="P116" s="74"/>
      <c r="Q116" s="74"/>
      <c r="R116" s="74"/>
      <c r="S116" s="78" t="s">
        <v>362</v>
      </c>
      <c r="T116" s="74"/>
      <c r="U116" s="74"/>
      <c r="V116" s="74"/>
      <c r="W116" s="72">
        <v>100002</v>
      </c>
    </row>
    <row r="117" spans="1:23" x14ac:dyDescent="0.2">
      <c r="A117" s="72">
        <v>10095</v>
      </c>
      <c r="B117" s="54" t="s">
        <v>505</v>
      </c>
      <c r="C117" s="74"/>
      <c r="D117" s="74"/>
      <c r="E117" s="74"/>
      <c r="F117" s="74"/>
      <c r="G117" s="74"/>
      <c r="H117" s="74"/>
      <c r="I117" s="74" t="str">
        <f>VLOOKUP(A117,阵容辅助填写!$A:$AF,30,0)</f>
        <v>{2:244}</v>
      </c>
      <c r="J117" s="74">
        <v>10000</v>
      </c>
      <c r="K117" s="74">
        <v>0</v>
      </c>
      <c r="L117" s="74" t="str">
        <f>VLOOKUP(A117,阵容辅助填写!$A:$AF,31,0)</f>
        <v/>
      </c>
      <c r="M117" s="74"/>
      <c r="N117" s="74"/>
      <c r="O117" s="74" t="str">
        <f>VLOOKUP(A117,阵容辅助填写!$A:$AF,32,0)</f>
        <v/>
      </c>
      <c r="P117" s="74"/>
      <c r="Q117" s="74"/>
      <c r="R117" s="74"/>
      <c r="S117" s="78" t="s">
        <v>362</v>
      </c>
      <c r="T117" s="74"/>
      <c r="U117" s="74"/>
      <c r="V117" s="74"/>
      <c r="W117" s="72">
        <v>100002</v>
      </c>
    </row>
    <row r="118" spans="1:23" x14ac:dyDescent="0.2">
      <c r="A118" s="72">
        <v>10096</v>
      </c>
      <c r="B118" s="54" t="s">
        <v>506</v>
      </c>
      <c r="C118" s="74"/>
      <c r="D118" s="74"/>
      <c r="E118" s="74"/>
      <c r="F118" s="74"/>
      <c r="G118" s="74"/>
      <c r="H118" s="74"/>
      <c r="I118" s="74" t="str">
        <f>VLOOKUP(A118,阵容辅助填写!$A:$AF,30,0)</f>
        <v>{2:245}</v>
      </c>
      <c r="J118" s="74">
        <v>10000</v>
      </c>
      <c r="K118" s="74">
        <v>0</v>
      </c>
      <c r="L118" s="74" t="str">
        <f>VLOOKUP(A118,阵容辅助填写!$A:$AF,31,0)</f>
        <v/>
      </c>
      <c r="M118" s="74"/>
      <c r="N118" s="74"/>
      <c r="O118" s="74" t="str">
        <f>VLOOKUP(A118,阵容辅助填写!$A:$AF,32,0)</f>
        <v/>
      </c>
      <c r="P118" s="74"/>
      <c r="Q118" s="74"/>
      <c r="R118" s="74"/>
      <c r="S118" s="78" t="s">
        <v>362</v>
      </c>
      <c r="T118" s="74"/>
      <c r="U118" s="74"/>
      <c r="V118" s="74"/>
      <c r="W118" s="72">
        <v>100002</v>
      </c>
    </row>
    <row r="119" spans="1:23" x14ac:dyDescent="0.2">
      <c r="A119" s="72">
        <v>10097</v>
      </c>
      <c r="B119" s="54" t="s">
        <v>507</v>
      </c>
      <c r="C119" s="74"/>
      <c r="D119" s="74"/>
      <c r="E119" s="74"/>
      <c r="F119" s="74"/>
      <c r="G119" s="74"/>
      <c r="H119" s="74"/>
      <c r="I119" s="74" t="str">
        <f>VLOOKUP(A119,阵容辅助填写!$A:$AF,30,0)</f>
        <v>{2:246}</v>
      </c>
      <c r="J119" s="74">
        <v>10000</v>
      </c>
      <c r="K119" s="74">
        <v>0</v>
      </c>
      <c r="L119" s="74" t="str">
        <f>VLOOKUP(A119,阵容辅助填写!$A:$AF,31,0)</f>
        <v/>
      </c>
      <c r="M119" s="74"/>
      <c r="N119" s="74"/>
      <c r="O119" s="74" t="str">
        <f>VLOOKUP(A119,阵容辅助填写!$A:$AF,32,0)</f>
        <v/>
      </c>
      <c r="P119" s="74"/>
      <c r="Q119" s="74"/>
      <c r="R119" s="74"/>
      <c r="S119" s="78" t="s">
        <v>362</v>
      </c>
      <c r="T119" s="74"/>
      <c r="U119" s="74"/>
      <c r="V119" s="74"/>
      <c r="W119" s="72">
        <v>100002</v>
      </c>
    </row>
    <row r="120" spans="1:23" x14ac:dyDescent="0.2">
      <c r="A120" s="72">
        <v>10098</v>
      </c>
      <c r="B120" s="54" t="s">
        <v>508</v>
      </c>
      <c r="C120" s="74"/>
      <c r="D120" s="74"/>
      <c r="E120" s="74"/>
      <c r="F120" s="74"/>
      <c r="G120" s="74"/>
      <c r="H120" s="74"/>
      <c r="I120" s="74" t="str">
        <f>VLOOKUP(A120,阵容辅助填写!$A:$AF,30,0)</f>
        <v>{2:247}</v>
      </c>
      <c r="J120" s="74">
        <v>10000</v>
      </c>
      <c r="K120" s="74">
        <v>0</v>
      </c>
      <c r="L120" s="74" t="str">
        <f>VLOOKUP(A120,阵容辅助填写!$A:$AF,31,0)</f>
        <v/>
      </c>
      <c r="M120" s="74"/>
      <c r="N120" s="74"/>
      <c r="O120" s="74" t="str">
        <f>VLOOKUP(A120,阵容辅助填写!$A:$AF,32,0)</f>
        <v/>
      </c>
      <c r="P120" s="74"/>
      <c r="Q120" s="74"/>
      <c r="R120" s="74"/>
      <c r="S120" s="78" t="s">
        <v>362</v>
      </c>
      <c r="T120" s="74"/>
      <c r="U120" s="74"/>
      <c r="V120" s="74"/>
      <c r="W120" s="72">
        <v>100002</v>
      </c>
    </row>
    <row r="121" spans="1:23" x14ac:dyDescent="0.2">
      <c r="A121" s="72">
        <v>10099</v>
      </c>
      <c r="B121" s="54" t="s">
        <v>509</v>
      </c>
      <c r="C121" s="74"/>
      <c r="D121" s="74"/>
      <c r="E121" s="74"/>
      <c r="F121" s="74"/>
      <c r="G121" s="74"/>
      <c r="H121" s="74"/>
      <c r="I121" s="74" t="str">
        <f>VLOOKUP(A121,阵容辅助填写!$A:$AF,30,0)</f>
        <v>{2:268}</v>
      </c>
      <c r="J121" s="74">
        <v>10000</v>
      </c>
      <c r="K121" s="74">
        <v>0</v>
      </c>
      <c r="L121" s="74" t="str">
        <f>VLOOKUP(A121,阵容辅助填写!$A:$AF,31,0)</f>
        <v/>
      </c>
      <c r="M121" s="74"/>
      <c r="N121" s="74"/>
      <c r="O121" s="74" t="str">
        <f>VLOOKUP(A121,阵容辅助填写!$A:$AF,32,0)</f>
        <v/>
      </c>
      <c r="P121" s="74"/>
      <c r="Q121" s="74"/>
      <c r="R121" s="74"/>
      <c r="S121" s="78" t="s">
        <v>362</v>
      </c>
      <c r="T121" s="74"/>
      <c r="U121" s="74"/>
      <c r="V121" s="74"/>
      <c r="W121" s="72">
        <v>100002</v>
      </c>
    </row>
    <row r="122" spans="1:23" x14ac:dyDescent="0.2">
      <c r="A122" s="72">
        <v>10100</v>
      </c>
      <c r="B122" s="54" t="s">
        <v>510</v>
      </c>
      <c r="C122" s="74"/>
      <c r="D122" s="74"/>
      <c r="E122" s="74"/>
      <c r="F122" s="74"/>
      <c r="G122" s="74"/>
      <c r="H122" s="74"/>
      <c r="I122" s="74" t="str">
        <f>VLOOKUP(A122,阵容辅助填写!$A:$AF,30,0)</f>
        <v>{2:239}</v>
      </c>
      <c r="J122" s="74">
        <v>10000</v>
      </c>
      <c r="K122" s="74">
        <v>0</v>
      </c>
      <c r="L122" s="74" t="str">
        <f>VLOOKUP(A122,阵容辅助填写!$A:$AF,31,0)</f>
        <v/>
      </c>
      <c r="M122" s="74"/>
      <c r="N122" s="74"/>
      <c r="O122" s="74" t="str">
        <f>VLOOKUP(A122,阵容辅助填写!$A:$AF,32,0)</f>
        <v/>
      </c>
      <c r="P122" s="74"/>
      <c r="Q122" s="74"/>
      <c r="R122" s="74"/>
      <c r="S122" s="78" t="s">
        <v>362</v>
      </c>
      <c r="T122" s="74"/>
      <c r="U122" s="74"/>
      <c r="V122" s="74"/>
      <c r="W122" s="72">
        <v>100002</v>
      </c>
    </row>
    <row r="123" spans="1:23" x14ac:dyDescent="0.2">
      <c r="A123" s="72">
        <v>10101</v>
      </c>
      <c r="B123" s="54" t="s">
        <v>511</v>
      </c>
      <c r="C123" s="74"/>
      <c r="D123" s="74"/>
      <c r="E123" s="74"/>
      <c r="F123" s="74"/>
      <c r="G123" s="74"/>
      <c r="H123" s="74"/>
      <c r="I123" s="74" t="str">
        <f>VLOOKUP(A123,阵容辅助填写!$A:$AF,30,0)</f>
        <v>{2:269}</v>
      </c>
      <c r="J123" s="74">
        <v>10000</v>
      </c>
      <c r="K123" s="74">
        <v>0</v>
      </c>
      <c r="L123" s="74" t="str">
        <f>VLOOKUP(A123,阵容辅助填写!$A:$AF,31,0)</f>
        <v/>
      </c>
      <c r="M123" s="74"/>
      <c r="N123" s="74"/>
      <c r="O123" s="74" t="str">
        <f>VLOOKUP(A123,阵容辅助填写!$A:$AF,32,0)</f>
        <v/>
      </c>
      <c r="P123" s="74"/>
      <c r="Q123" s="74"/>
      <c r="R123" s="74"/>
      <c r="S123" s="78" t="s">
        <v>362</v>
      </c>
      <c r="T123" s="74"/>
      <c r="U123" s="74"/>
      <c r="V123" s="74"/>
      <c r="W123" s="72">
        <v>100002</v>
      </c>
    </row>
    <row r="124" spans="1:23" x14ac:dyDescent="0.2">
      <c r="A124" s="72">
        <v>10102</v>
      </c>
      <c r="B124" s="54" t="s">
        <v>512</v>
      </c>
      <c r="C124" s="74"/>
      <c r="D124" s="74"/>
      <c r="E124" s="74"/>
      <c r="F124" s="74"/>
      <c r="G124" s="74"/>
      <c r="H124" s="74"/>
      <c r="I124" s="74" t="str">
        <f>VLOOKUP(A124,阵容辅助填写!$A:$AF,30,0)</f>
        <v>{2:270}</v>
      </c>
      <c r="J124" s="74">
        <v>10000</v>
      </c>
      <c r="K124" s="74">
        <v>0</v>
      </c>
      <c r="L124" s="74" t="str">
        <f>VLOOKUP(A124,阵容辅助填写!$A:$AF,31,0)</f>
        <v/>
      </c>
      <c r="M124" s="74"/>
      <c r="N124" s="74"/>
      <c r="O124" s="74" t="str">
        <f>VLOOKUP(A124,阵容辅助填写!$A:$AF,32,0)</f>
        <v/>
      </c>
      <c r="P124" s="74"/>
      <c r="Q124" s="74"/>
      <c r="R124" s="74"/>
      <c r="S124" s="78" t="s">
        <v>362</v>
      </c>
      <c r="T124" s="74"/>
      <c r="U124" s="74"/>
      <c r="V124" s="74"/>
      <c r="W124" s="72">
        <v>100002</v>
      </c>
    </row>
    <row r="125" spans="1:23" x14ac:dyDescent="0.2">
      <c r="A125" s="72">
        <v>10103</v>
      </c>
      <c r="B125" s="54" t="s">
        <v>513</v>
      </c>
      <c r="C125" s="74"/>
      <c r="D125" s="74"/>
      <c r="E125" s="74"/>
      <c r="F125" s="74"/>
      <c r="G125" s="74"/>
      <c r="H125" s="74"/>
      <c r="I125" s="74" t="str">
        <f>VLOOKUP(A125,阵容辅助填写!$A:$AF,30,0)</f>
        <v>{2:271}</v>
      </c>
      <c r="J125" s="74">
        <v>10000</v>
      </c>
      <c r="K125" s="74">
        <v>0</v>
      </c>
      <c r="L125" s="74" t="str">
        <f>VLOOKUP(A125,阵容辅助填写!$A:$AF,31,0)</f>
        <v/>
      </c>
      <c r="M125" s="74"/>
      <c r="N125" s="74"/>
      <c r="O125" s="74" t="str">
        <f>VLOOKUP(A125,阵容辅助填写!$A:$AF,32,0)</f>
        <v/>
      </c>
      <c r="P125" s="74"/>
      <c r="Q125" s="74"/>
      <c r="R125" s="74"/>
      <c r="S125" s="78" t="s">
        <v>362</v>
      </c>
      <c r="T125" s="74"/>
      <c r="U125" s="74"/>
      <c r="V125" s="74"/>
      <c r="W125" s="72">
        <v>100002</v>
      </c>
    </row>
    <row r="126" spans="1:23" x14ac:dyDescent="0.2">
      <c r="A126" s="72">
        <v>10104</v>
      </c>
      <c r="B126" s="54" t="s">
        <v>514</v>
      </c>
      <c r="C126" s="74"/>
      <c r="D126" s="74"/>
      <c r="E126" s="74"/>
      <c r="F126" s="74"/>
      <c r="G126" s="74"/>
      <c r="H126" s="74"/>
      <c r="I126" s="74" t="str">
        <f>VLOOKUP(A126,阵容辅助填写!$A:$AF,30,0)</f>
        <v>{2:252}</v>
      </c>
      <c r="J126" s="74">
        <v>10000</v>
      </c>
      <c r="K126" s="74">
        <v>0</v>
      </c>
      <c r="L126" s="74" t="str">
        <f>VLOOKUP(A126,阵容辅助填写!$A:$AF,31,0)</f>
        <v/>
      </c>
      <c r="M126" s="74"/>
      <c r="N126" s="74"/>
      <c r="O126" s="74" t="str">
        <f>VLOOKUP(A126,阵容辅助填写!$A:$AF,32,0)</f>
        <v/>
      </c>
      <c r="P126" s="74"/>
      <c r="Q126" s="74"/>
      <c r="R126" s="74"/>
      <c r="S126" s="78" t="s">
        <v>362</v>
      </c>
      <c r="T126" s="74"/>
      <c r="U126" s="74"/>
      <c r="V126" s="74"/>
      <c r="W126" s="72">
        <v>100002</v>
      </c>
    </row>
    <row r="127" spans="1:23" x14ac:dyDescent="0.2">
      <c r="A127" s="72">
        <v>10105</v>
      </c>
      <c r="B127" s="54" t="s">
        <v>515</v>
      </c>
      <c r="C127" s="74"/>
      <c r="D127" s="74"/>
      <c r="E127" s="74"/>
      <c r="F127" s="74"/>
      <c r="G127" s="74"/>
      <c r="H127" s="74"/>
      <c r="I127" s="74" t="str">
        <f>VLOOKUP(A127,阵容辅助填写!$A:$AF,30,0)</f>
        <v>{2:272}</v>
      </c>
      <c r="J127" s="74">
        <v>10000</v>
      </c>
      <c r="K127" s="74">
        <v>0</v>
      </c>
      <c r="L127" s="74" t="str">
        <f>VLOOKUP(A127,阵容辅助填写!$A:$AF,31,0)</f>
        <v/>
      </c>
      <c r="M127" s="74"/>
      <c r="N127" s="74"/>
      <c r="O127" s="74" t="str">
        <f>VLOOKUP(A127,阵容辅助填写!$A:$AF,32,0)</f>
        <v/>
      </c>
      <c r="P127" s="74"/>
      <c r="Q127" s="74"/>
      <c r="R127" s="74"/>
      <c r="S127" s="78" t="s">
        <v>362</v>
      </c>
      <c r="T127" s="74"/>
      <c r="U127" s="74"/>
      <c r="V127" s="74"/>
      <c r="W127" s="72">
        <v>100002</v>
      </c>
    </row>
    <row r="128" spans="1:23" x14ac:dyDescent="0.2">
      <c r="A128" s="72">
        <v>10106</v>
      </c>
      <c r="B128" s="54" t="s">
        <v>516</v>
      </c>
      <c r="C128" s="74"/>
      <c r="D128" s="74"/>
      <c r="E128" s="74"/>
      <c r="F128" s="74"/>
      <c r="G128" s="74"/>
      <c r="H128" s="74"/>
      <c r="I128" s="74" t="str">
        <f>VLOOKUP(A128,阵容辅助填写!$A:$AF,30,0)</f>
        <v>{2:253}</v>
      </c>
      <c r="J128" s="74">
        <v>10000</v>
      </c>
      <c r="K128" s="74">
        <v>0</v>
      </c>
      <c r="L128" s="74" t="str">
        <f>VLOOKUP(A128,阵容辅助填写!$A:$AF,31,0)</f>
        <v/>
      </c>
      <c r="M128" s="74"/>
      <c r="N128" s="74"/>
      <c r="O128" s="74" t="str">
        <f>VLOOKUP(A128,阵容辅助填写!$A:$AF,32,0)</f>
        <v/>
      </c>
      <c r="P128" s="74"/>
      <c r="Q128" s="74"/>
      <c r="R128" s="74"/>
      <c r="S128" s="78" t="s">
        <v>362</v>
      </c>
      <c r="T128" s="74"/>
      <c r="U128" s="74"/>
      <c r="V128" s="74"/>
      <c r="W128" s="72">
        <v>100002</v>
      </c>
    </row>
    <row r="129" spans="1:23" x14ac:dyDescent="0.2">
      <c r="A129" s="72">
        <v>10107</v>
      </c>
      <c r="B129" s="54" t="s">
        <v>517</v>
      </c>
      <c r="C129" s="74"/>
      <c r="D129" s="74"/>
      <c r="E129" s="74"/>
      <c r="F129" s="74"/>
      <c r="G129" s="74"/>
      <c r="H129" s="74"/>
      <c r="I129" s="74" t="str">
        <f>VLOOKUP(A129,阵容辅助填写!$A:$AF,30,0)</f>
        <v>{2:273}</v>
      </c>
      <c r="J129" s="74">
        <v>10000</v>
      </c>
      <c r="K129" s="74">
        <v>0</v>
      </c>
      <c r="L129" s="74" t="str">
        <f>VLOOKUP(A129,阵容辅助填写!$A:$AF,31,0)</f>
        <v/>
      </c>
      <c r="M129" s="74"/>
      <c r="N129" s="74"/>
      <c r="O129" s="74" t="str">
        <f>VLOOKUP(A129,阵容辅助填写!$A:$AF,32,0)</f>
        <v/>
      </c>
      <c r="P129" s="74"/>
      <c r="Q129" s="74"/>
      <c r="R129" s="74"/>
      <c r="S129" s="78" t="s">
        <v>362</v>
      </c>
      <c r="T129" s="74"/>
      <c r="U129" s="74"/>
      <c r="V129" s="74"/>
      <c r="W129" s="72">
        <v>100002</v>
      </c>
    </row>
    <row r="130" spans="1:23" x14ac:dyDescent="0.2">
      <c r="A130" s="72">
        <v>10108</v>
      </c>
      <c r="B130" s="54" t="s">
        <v>518</v>
      </c>
      <c r="C130" s="74"/>
      <c r="D130" s="74"/>
      <c r="E130" s="74"/>
      <c r="F130" s="74"/>
      <c r="G130" s="74"/>
      <c r="H130" s="74"/>
      <c r="I130" s="74" t="str">
        <f>VLOOKUP(A130,阵容辅助填写!$A:$AF,30,0)</f>
        <v>{2:274,3:252}</v>
      </c>
      <c r="J130" s="74">
        <v>10000</v>
      </c>
      <c r="K130" s="74">
        <v>0</v>
      </c>
      <c r="L130" s="74" t="str">
        <f>VLOOKUP(A130,阵容辅助填写!$A:$AF,31,0)</f>
        <v/>
      </c>
      <c r="M130" s="74"/>
      <c r="N130" s="74"/>
      <c r="O130" s="74" t="str">
        <f>VLOOKUP(A130,阵容辅助填写!$A:$AF,32,0)</f>
        <v/>
      </c>
      <c r="P130" s="74"/>
      <c r="Q130" s="74"/>
      <c r="R130" s="74"/>
      <c r="S130" s="78" t="s">
        <v>362</v>
      </c>
      <c r="T130" s="74"/>
      <c r="U130" s="74"/>
      <c r="V130" s="74"/>
      <c r="W130" s="72">
        <v>100002</v>
      </c>
    </row>
    <row r="131" spans="1:23" x14ac:dyDescent="0.2">
      <c r="A131" s="72">
        <v>10109</v>
      </c>
      <c r="B131" s="54" t="s">
        <v>519</v>
      </c>
      <c r="C131" s="74"/>
      <c r="D131" s="74"/>
      <c r="E131" s="74"/>
      <c r="F131" s="74"/>
      <c r="G131" s="74"/>
      <c r="H131" s="74"/>
      <c r="I131" s="74" t="str">
        <f>VLOOKUP(A131,阵容辅助填写!$A:$AF,30,0)</f>
        <v>{2:241}</v>
      </c>
      <c r="J131" s="74">
        <v>10000</v>
      </c>
      <c r="K131" s="74">
        <v>0</v>
      </c>
      <c r="L131" s="74" t="str">
        <f>VLOOKUP(A131,阵容辅助填写!$A:$AF,31,0)</f>
        <v/>
      </c>
      <c r="M131" s="74"/>
      <c r="N131" s="74"/>
      <c r="O131" s="74" t="str">
        <f>VLOOKUP(A131,阵容辅助填写!$A:$AF,32,0)</f>
        <v/>
      </c>
      <c r="P131" s="74"/>
      <c r="Q131" s="74"/>
      <c r="R131" s="74"/>
      <c r="S131" s="78" t="s">
        <v>362</v>
      </c>
      <c r="T131" s="74"/>
      <c r="U131" s="74"/>
      <c r="V131" s="74"/>
      <c r="W131" s="72">
        <v>100002</v>
      </c>
    </row>
    <row r="132" spans="1:23" x14ac:dyDescent="0.2">
      <c r="A132" s="72">
        <v>10110</v>
      </c>
      <c r="B132" s="54" t="s">
        <v>520</v>
      </c>
      <c r="C132" s="74"/>
      <c r="D132" s="74"/>
      <c r="E132" s="74"/>
      <c r="F132" s="74"/>
      <c r="G132" s="74"/>
      <c r="H132" s="74"/>
      <c r="I132" s="74" t="str">
        <f>VLOOKUP(A132,阵容辅助填写!$A:$AF,30,0)</f>
        <v>{2:275,3:252}</v>
      </c>
      <c r="J132" s="74">
        <v>10000</v>
      </c>
      <c r="K132" s="74">
        <v>0</v>
      </c>
      <c r="L132" s="74" t="str">
        <f>VLOOKUP(A132,阵容辅助填写!$A:$AF,31,0)</f>
        <v/>
      </c>
      <c r="M132" s="74"/>
      <c r="N132" s="74"/>
      <c r="O132" s="74" t="str">
        <f>VLOOKUP(A132,阵容辅助填写!$A:$AF,32,0)</f>
        <v/>
      </c>
      <c r="P132" s="74"/>
      <c r="Q132" s="74"/>
      <c r="R132" s="74"/>
      <c r="S132" s="78" t="s">
        <v>362</v>
      </c>
      <c r="T132" s="74"/>
      <c r="U132" s="74"/>
      <c r="V132" s="74"/>
      <c r="W132" s="72">
        <v>100002</v>
      </c>
    </row>
    <row r="133" spans="1:23" x14ac:dyDescent="0.2">
      <c r="A133" s="72">
        <v>10111</v>
      </c>
      <c r="B133" s="54" t="s">
        <v>521</v>
      </c>
      <c r="C133" s="74"/>
      <c r="D133" s="74"/>
      <c r="E133" s="74"/>
      <c r="F133" s="74"/>
      <c r="G133" s="74"/>
      <c r="H133" s="74"/>
      <c r="I133" s="74" t="str">
        <f>VLOOKUP(A133,阵容辅助填写!$A:$AF,30,0)</f>
        <v>{2:276}</v>
      </c>
      <c r="J133" s="74">
        <v>10000</v>
      </c>
      <c r="K133" s="74">
        <v>0</v>
      </c>
      <c r="L133" s="74" t="str">
        <f>VLOOKUP(A133,阵容辅助填写!$A:$AF,31,0)</f>
        <v/>
      </c>
      <c r="M133" s="74"/>
      <c r="N133" s="74"/>
      <c r="O133" s="74" t="str">
        <f>VLOOKUP(A133,阵容辅助填写!$A:$AF,32,0)</f>
        <v/>
      </c>
      <c r="P133" s="74"/>
      <c r="Q133" s="74"/>
      <c r="R133" s="74"/>
      <c r="S133" s="78" t="s">
        <v>362</v>
      </c>
      <c r="T133" s="74"/>
      <c r="U133" s="74"/>
      <c r="V133" s="74"/>
      <c r="W133" s="72">
        <v>100002</v>
      </c>
    </row>
    <row r="134" spans="1:23" x14ac:dyDescent="0.2">
      <c r="A134" s="72">
        <v>10112</v>
      </c>
      <c r="B134" s="54" t="s">
        <v>522</v>
      </c>
      <c r="C134" s="74"/>
      <c r="D134" s="74"/>
      <c r="E134" s="74"/>
      <c r="F134" s="74"/>
      <c r="G134" s="74"/>
      <c r="H134" s="74"/>
      <c r="I134" s="74" t="str">
        <f>VLOOKUP(A134,阵容辅助填写!$A:$AF,30,0)</f>
        <v>{2:277}</v>
      </c>
      <c r="J134" s="74">
        <v>10000</v>
      </c>
      <c r="K134" s="74">
        <v>0</v>
      </c>
      <c r="L134" s="74" t="str">
        <f>VLOOKUP(A134,阵容辅助填写!$A:$AF,31,0)</f>
        <v/>
      </c>
      <c r="M134" s="74"/>
      <c r="N134" s="74"/>
      <c r="O134" s="74" t="str">
        <f>VLOOKUP(A134,阵容辅助填写!$A:$AF,32,0)</f>
        <v/>
      </c>
      <c r="P134" s="74"/>
      <c r="Q134" s="74"/>
      <c r="R134" s="74"/>
      <c r="S134" s="78" t="s">
        <v>362</v>
      </c>
      <c r="T134" s="74"/>
      <c r="U134" s="74"/>
      <c r="V134" s="74"/>
      <c r="W134" s="72">
        <v>100002</v>
      </c>
    </row>
    <row r="135" spans="1:23" x14ac:dyDescent="0.2">
      <c r="A135" s="72">
        <v>10113</v>
      </c>
      <c r="B135" s="54" t="s">
        <v>523</v>
      </c>
      <c r="C135" s="74"/>
      <c r="D135" s="74"/>
      <c r="E135" s="74"/>
      <c r="F135" s="74"/>
      <c r="G135" s="74"/>
      <c r="H135" s="74"/>
      <c r="I135" s="74" t="str">
        <f>VLOOKUP(A135,阵容辅助填写!$A:$AF,30,0)</f>
        <v>{2:278}</v>
      </c>
      <c r="J135" s="74">
        <v>10000</v>
      </c>
      <c r="K135" s="74">
        <v>0</v>
      </c>
      <c r="L135" s="74" t="str">
        <f>VLOOKUP(A135,阵容辅助填写!$A:$AF,31,0)</f>
        <v/>
      </c>
      <c r="M135" s="74"/>
      <c r="N135" s="74"/>
      <c r="O135" s="74" t="str">
        <f>VLOOKUP(A135,阵容辅助填写!$A:$AF,32,0)</f>
        <v/>
      </c>
      <c r="P135" s="74"/>
      <c r="Q135" s="74"/>
      <c r="R135" s="74"/>
      <c r="S135" s="78" t="s">
        <v>362</v>
      </c>
      <c r="T135" s="74"/>
      <c r="U135" s="74"/>
      <c r="V135" s="74"/>
      <c r="W135" s="72">
        <v>100002</v>
      </c>
    </row>
    <row r="136" spans="1:23" x14ac:dyDescent="0.2">
      <c r="A136" s="72">
        <v>10114</v>
      </c>
      <c r="B136" s="54" t="s">
        <v>524</v>
      </c>
      <c r="C136" s="74"/>
      <c r="D136" s="74"/>
      <c r="E136" s="74"/>
      <c r="F136" s="74"/>
      <c r="G136" s="74"/>
      <c r="H136" s="74"/>
      <c r="I136" s="74" t="str">
        <f>VLOOKUP(A136,阵容辅助填写!$A:$AF,30,0)</f>
        <v>{2:279}</v>
      </c>
      <c r="J136" s="74">
        <v>10000</v>
      </c>
      <c r="K136" s="74">
        <v>0</v>
      </c>
      <c r="L136" s="74" t="str">
        <f>VLOOKUP(A136,阵容辅助填写!$A:$AF,31,0)</f>
        <v/>
      </c>
      <c r="M136" s="74"/>
      <c r="N136" s="74"/>
      <c r="O136" s="74" t="str">
        <f>VLOOKUP(A136,阵容辅助填写!$A:$AF,32,0)</f>
        <v/>
      </c>
      <c r="P136" s="74"/>
      <c r="Q136" s="74"/>
      <c r="R136" s="74"/>
      <c r="S136" s="78" t="s">
        <v>362</v>
      </c>
      <c r="T136" s="74"/>
      <c r="U136" s="74"/>
      <c r="V136" s="74"/>
      <c r="W136" s="72">
        <v>100002</v>
      </c>
    </row>
    <row r="137" spans="1:23" x14ac:dyDescent="0.2">
      <c r="A137" s="72">
        <v>10115</v>
      </c>
      <c r="B137" s="54" t="s">
        <v>525</v>
      </c>
      <c r="C137" s="74"/>
      <c r="D137" s="74"/>
      <c r="E137" s="74"/>
      <c r="F137" s="74"/>
      <c r="G137" s="74"/>
      <c r="H137" s="74"/>
      <c r="I137" s="74" t="str">
        <f>VLOOKUP(A137,阵容辅助填写!$A:$AF,30,0)</f>
        <v>{2:280}</v>
      </c>
      <c r="J137" s="74">
        <v>10000</v>
      </c>
      <c r="K137" s="74">
        <v>0</v>
      </c>
      <c r="L137" s="74" t="str">
        <f>VLOOKUP(A137,阵容辅助填写!$A:$AF,31,0)</f>
        <v/>
      </c>
      <c r="M137" s="74"/>
      <c r="N137" s="74"/>
      <c r="O137" s="74" t="str">
        <f>VLOOKUP(A137,阵容辅助填写!$A:$AF,32,0)</f>
        <v/>
      </c>
      <c r="P137" s="74"/>
      <c r="Q137" s="74"/>
      <c r="R137" s="74"/>
      <c r="S137" s="78" t="s">
        <v>362</v>
      </c>
      <c r="T137" s="74"/>
      <c r="U137" s="74"/>
      <c r="V137" s="74"/>
      <c r="W137" s="72">
        <v>100002</v>
      </c>
    </row>
    <row r="138" spans="1:23" x14ac:dyDescent="0.2">
      <c r="A138" s="72">
        <v>10116</v>
      </c>
      <c r="B138" s="54" t="s">
        <v>526</v>
      </c>
      <c r="C138" s="74"/>
      <c r="D138" s="74"/>
      <c r="E138" s="74"/>
      <c r="F138" s="74"/>
      <c r="G138" s="74"/>
      <c r="H138" s="74"/>
      <c r="I138" s="74" t="str">
        <f>VLOOKUP(A138,阵容辅助填写!$A:$AF,30,0)</f>
        <v>{2:281}</v>
      </c>
      <c r="J138" s="74">
        <v>10000</v>
      </c>
      <c r="K138" s="74">
        <v>0</v>
      </c>
      <c r="L138" s="74" t="str">
        <f>VLOOKUP(A138,阵容辅助填写!$A:$AF,31,0)</f>
        <v/>
      </c>
      <c r="M138" s="74"/>
      <c r="N138" s="74"/>
      <c r="O138" s="74" t="str">
        <f>VLOOKUP(A138,阵容辅助填写!$A:$AF,32,0)</f>
        <v/>
      </c>
      <c r="P138" s="74"/>
      <c r="Q138" s="74"/>
      <c r="R138" s="74"/>
      <c r="S138" s="78" t="s">
        <v>362</v>
      </c>
      <c r="T138" s="74"/>
      <c r="U138" s="74"/>
      <c r="V138" s="74"/>
      <c r="W138" s="72">
        <v>100002</v>
      </c>
    </row>
    <row r="139" spans="1:23" x14ac:dyDescent="0.2">
      <c r="A139" s="72">
        <v>10117</v>
      </c>
      <c r="B139" s="54" t="s">
        <v>527</v>
      </c>
      <c r="C139" s="74"/>
      <c r="D139" s="74"/>
      <c r="E139" s="74"/>
      <c r="F139" s="74"/>
      <c r="G139" s="74"/>
      <c r="H139" s="74"/>
      <c r="I139" s="74" t="str">
        <f>VLOOKUP(A139,阵容辅助填写!$A:$AF,30,0)</f>
        <v>{12:282}</v>
      </c>
      <c r="J139" s="74">
        <v>10000</v>
      </c>
      <c r="K139" s="74">
        <v>0</v>
      </c>
      <c r="L139" s="74" t="str">
        <f>VLOOKUP(A139,阵容辅助填写!$A:$AF,31,0)</f>
        <v/>
      </c>
      <c r="M139" s="74"/>
      <c r="N139" s="74"/>
      <c r="O139" s="74" t="str">
        <f>VLOOKUP(A139,阵容辅助填写!$A:$AF,32,0)</f>
        <v/>
      </c>
      <c r="P139" s="74"/>
      <c r="Q139" s="74"/>
      <c r="R139" s="74"/>
      <c r="S139" s="78" t="s">
        <v>362</v>
      </c>
      <c r="T139" s="74"/>
      <c r="U139" s="74"/>
      <c r="V139" s="74"/>
      <c r="W139" s="72">
        <v>100002</v>
      </c>
    </row>
    <row r="140" spans="1:23" x14ac:dyDescent="0.2">
      <c r="A140" s="72">
        <v>10118</v>
      </c>
      <c r="B140" s="54" t="s">
        <v>528</v>
      </c>
      <c r="C140" s="74"/>
      <c r="D140" s="74"/>
      <c r="E140" s="74"/>
      <c r="F140" s="74"/>
      <c r="G140" s="74"/>
      <c r="H140" s="74"/>
      <c r="I140" s="74" t="str">
        <f>VLOOKUP(A140,阵容辅助填写!$A:$AF,30,0)</f>
        <v>{12:283}</v>
      </c>
      <c r="J140" s="74">
        <v>10000</v>
      </c>
      <c r="K140" s="74">
        <v>0</v>
      </c>
      <c r="L140" s="74" t="str">
        <f>VLOOKUP(A140,阵容辅助填写!$A:$AF,31,0)</f>
        <v/>
      </c>
      <c r="M140" s="74"/>
      <c r="N140" s="74"/>
      <c r="O140" s="74" t="str">
        <f>VLOOKUP(A140,阵容辅助填写!$A:$AF,32,0)</f>
        <v/>
      </c>
      <c r="P140" s="74"/>
      <c r="Q140" s="74"/>
      <c r="R140" s="74"/>
      <c r="S140" s="78" t="s">
        <v>362</v>
      </c>
      <c r="T140" s="74"/>
      <c r="U140" s="74"/>
      <c r="V140" s="74"/>
      <c r="W140" s="72">
        <v>100002</v>
      </c>
    </row>
    <row r="141" spans="1:23" x14ac:dyDescent="0.2">
      <c r="A141" s="72">
        <v>10119</v>
      </c>
      <c r="B141" s="54" t="s">
        <v>529</v>
      </c>
      <c r="C141" s="74"/>
      <c r="D141" s="74"/>
      <c r="E141" s="74"/>
      <c r="F141" s="74"/>
      <c r="G141" s="74"/>
      <c r="H141" s="74"/>
      <c r="I141" s="74" t="str">
        <f>VLOOKUP(A141,阵容辅助填写!$A:$AF,30,0)</f>
        <v>{12:284}</v>
      </c>
      <c r="J141" s="74">
        <v>10000</v>
      </c>
      <c r="K141" s="74">
        <v>0</v>
      </c>
      <c r="L141" s="74" t="str">
        <f>VLOOKUP(A141,阵容辅助填写!$A:$AF,31,0)</f>
        <v/>
      </c>
      <c r="M141" s="74"/>
      <c r="N141" s="74"/>
      <c r="O141" s="74" t="str">
        <f>VLOOKUP(A141,阵容辅助填写!$A:$AF,32,0)</f>
        <v/>
      </c>
      <c r="P141" s="74"/>
      <c r="Q141" s="74"/>
      <c r="R141" s="74"/>
      <c r="S141" s="78" t="s">
        <v>362</v>
      </c>
      <c r="T141" s="74"/>
      <c r="U141" s="74"/>
      <c r="V141" s="74"/>
      <c r="W141" s="72">
        <v>100002</v>
      </c>
    </row>
    <row r="142" spans="1:23" x14ac:dyDescent="0.2">
      <c r="A142" s="72">
        <v>10120</v>
      </c>
      <c r="B142" s="54" t="s">
        <v>530</v>
      </c>
      <c r="C142" s="74"/>
      <c r="D142" s="74"/>
      <c r="E142" s="74"/>
      <c r="F142" s="74"/>
      <c r="G142" s="74"/>
      <c r="H142" s="74"/>
      <c r="I142" s="74" t="str">
        <f>VLOOKUP(A142,阵容辅助填写!$A:$AF,30,0)</f>
        <v>{12:285}</v>
      </c>
      <c r="J142" s="74">
        <v>10000</v>
      </c>
      <c r="K142" s="74">
        <v>0</v>
      </c>
      <c r="L142" s="74" t="str">
        <f>VLOOKUP(A142,阵容辅助填写!$A:$AF,31,0)</f>
        <v/>
      </c>
      <c r="M142" s="74"/>
      <c r="N142" s="74"/>
      <c r="O142" s="74" t="str">
        <f>VLOOKUP(A142,阵容辅助填写!$A:$AF,32,0)</f>
        <v/>
      </c>
      <c r="P142" s="74"/>
      <c r="Q142" s="74"/>
      <c r="R142" s="74"/>
      <c r="S142" s="77" t="s">
        <v>359</v>
      </c>
      <c r="T142" s="74"/>
      <c r="U142" s="74"/>
      <c r="V142" s="74"/>
      <c r="W142" s="72">
        <v>100002</v>
      </c>
    </row>
    <row r="143" spans="1:23" x14ac:dyDescent="0.2">
      <c r="A143" s="72">
        <v>10121</v>
      </c>
      <c r="B143" s="54" t="s">
        <v>531</v>
      </c>
      <c r="C143" s="74"/>
      <c r="D143" s="74"/>
      <c r="E143" s="74"/>
      <c r="F143" s="74" t="s">
        <v>572</v>
      </c>
      <c r="G143" s="74"/>
      <c r="H143" s="74"/>
      <c r="I143" s="74" t="str">
        <f>VLOOKUP(A143,阵容辅助填写!$A:$AF,30,0)</f>
        <v>{2:286}</v>
      </c>
      <c r="J143" s="74">
        <v>10000</v>
      </c>
      <c r="K143" s="74">
        <v>0</v>
      </c>
      <c r="L143" s="74" t="str">
        <f>VLOOKUP(A143,阵容辅助填写!$A:$AF,31,0)</f>
        <v/>
      </c>
      <c r="M143" s="74"/>
      <c r="N143" s="74"/>
      <c r="O143" s="74" t="str">
        <f>VLOOKUP(A143,阵容辅助填写!$A:$AF,32,0)</f>
        <v/>
      </c>
      <c r="P143" s="74"/>
      <c r="Q143" s="74"/>
      <c r="R143" s="74"/>
      <c r="S143" s="78" t="s">
        <v>362</v>
      </c>
      <c r="T143" s="74"/>
      <c r="U143" s="74"/>
      <c r="V143" s="74"/>
      <c r="W143" s="72">
        <v>100002</v>
      </c>
    </row>
    <row r="144" spans="1:23" x14ac:dyDescent="0.2">
      <c r="A144" s="72">
        <v>10122</v>
      </c>
      <c r="B144" s="54" t="s">
        <v>532</v>
      </c>
      <c r="C144" s="74"/>
      <c r="D144" s="74"/>
      <c r="E144" s="74"/>
      <c r="F144" s="74"/>
      <c r="G144" s="74"/>
      <c r="H144" s="74"/>
      <c r="I144" s="74" t="str">
        <f>VLOOKUP(A144,阵容辅助填写!$A:$AF,30,0)</f>
        <v>{1:296,2:297,3:298,4:299}</v>
      </c>
      <c r="J144" s="74">
        <v>10000</v>
      </c>
      <c r="K144" s="74">
        <v>0</v>
      </c>
      <c r="L144" s="74" t="str">
        <f>VLOOKUP(A144,阵容辅助填写!$A:$AF,31,0)</f>
        <v/>
      </c>
      <c r="M144" s="74"/>
      <c r="N144" s="74"/>
      <c r="O144" s="74" t="str">
        <f>VLOOKUP(A144,阵容辅助填写!$A:$AF,32,0)</f>
        <v/>
      </c>
      <c r="P144" s="74"/>
      <c r="Q144" s="74"/>
      <c r="R144" s="74"/>
      <c r="S144" s="78" t="s">
        <v>133</v>
      </c>
      <c r="T144" s="74"/>
      <c r="U144" s="74"/>
      <c r="V144" s="74"/>
      <c r="W144" s="72">
        <v>100002</v>
      </c>
    </row>
    <row r="145" spans="1:23" x14ac:dyDescent="0.2">
      <c r="A145" s="72">
        <v>10123</v>
      </c>
      <c r="B145" s="54" t="s">
        <v>533</v>
      </c>
      <c r="C145" s="74"/>
      <c r="D145" s="74"/>
      <c r="E145" s="74"/>
      <c r="F145" s="74"/>
      <c r="G145" s="74"/>
      <c r="H145" s="74"/>
      <c r="I145" s="74" t="str">
        <f>VLOOKUP(A145,阵容辅助填写!$A:$AF,30,0)</f>
        <v>{2:288}</v>
      </c>
      <c r="J145" s="74">
        <v>10000</v>
      </c>
      <c r="K145" s="74">
        <v>0</v>
      </c>
      <c r="L145" s="74" t="str">
        <f>VLOOKUP(A145,阵容辅助填写!$A:$AF,31,0)</f>
        <v/>
      </c>
      <c r="M145" s="74"/>
      <c r="N145" s="74"/>
      <c r="O145" s="74" t="str">
        <f>VLOOKUP(A145,阵容辅助填写!$A:$AF,32,0)</f>
        <v/>
      </c>
      <c r="P145" s="74"/>
      <c r="Q145" s="74"/>
      <c r="R145" s="74"/>
      <c r="S145" s="78" t="s">
        <v>362</v>
      </c>
      <c r="T145" s="74"/>
      <c r="U145" s="74"/>
      <c r="V145" s="74"/>
      <c r="W145" s="72">
        <v>100002</v>
      </c>
    </row>
    <row r="146" spans="1:23" x14ac:dyDescent="0.2">
      <c r="A146" s="72">
        <v>10124</v>
      </c>
      <c r="B146" s="54" t="s">
        <v>534</v>
      </c>
      <c r="C146" s="74"/>
      <c r="D146" s="74"/>
      <c r="E146" s="74"/>
      <c r="F146" s="74"/>
      <c r="G146" s="74"/>
      <c r="H146" s="74"/>
      <c r="I146" s="74" t="str">
        <f>VLOOKUP(A146,阵容辅助填写!$A:$AF,30,0)</f>
        <v>{2:289}</v>
      </c>
      <c r="J146" s="74">
        <v>10000</v>
      </c>
      <c r="K146" s="74">
        <v>0</v>
      </c>
      <c r="L146" s="74" t="str">
        <f>VLOOKUP(A146,阵容辅助填写!$A:$AF,31,0)</f>
        <v/>
      </c>
      <c r="M146" s="74"/>
      <c r="N146" s="74"/>
      <c r="O146" s="74" t="str">
        <f>VLOOKUP(A146,阵容辅助填写!$A:$AF,32,0)</f>
        <v/>
      </c>
      <c r="P146" s="74"/>
      <c r="Q146" s="74"/>
      <c r="R146" s="74"/>
      <c r="S146" s="78" t="s">
        <v>362</v>
      </c>
      <c r="T146" s="74"/>
      <c r="U146" s="74"/>
      <c r="V146" s="74"/>
      <c r="W146" s="72">
        <v>100002</v>
      </c>
    </row>
    <row r="147" spans="1:23" x14ac:dyDescent="0.2">
      <c r="A147" s="72">
        <v>10125</v>
      </c>
      <c r="B147" s="54" t="s">
        <v>535</v>
      </c>
      <c r="C147" s="74"/>
      <c r="D147" s="74"/>
      <c r="E147" s="74"/>
      <c r="F147" s="74"/>
      <c r="G147" s="74"/>
      <c r="H147" s="74"/>
      <c r="I147" s="74" t="str">
        <f>VLOOKUP(A147,阵容辅助填写!$A:$AF,30,0)</f>
        <v>{2:290}</v>
      </c>
      <c r="J147" s="74">
        <v>10000</v>
      </c>
      <c r="K147" s="74">
        <v>0</v>
      </c>
      <c r="L147" s="74" t="str">
        <f>VLOOKUP(A147,阵容辅助填写!$A:$AF,31,0)</f>
        <v/>
      </c>
      <c r="M147" s="74"/>
      <c r="N147" s="74"/>
      <c r="O147" s="74" t="str">
        <f>VLOOKUP(A147,阵容辅助填写!$A:$AF,32,0)</f>
        <v/>
      </c>
      <c r="P147" s="74"/>
      <c r="Q147" s="74"/>
      <c r="R147" s="74"/>
      <c r="S147" s="78" t="s">
        <v>362</v>
      </c>
      <c r="T147" s="74"/>
      <c r="U147" s="74"/>
      <c r="V147" s="74"/>
      <c r="W147" s="72">
        <v>100002</v>
      </c>
    </row>
    <row r="148" spans="1:23" x14ac:dyDescent="0.2">
      <c r="A148" s="72">
        <v>10126</v>
      </c>
      <c r="B148" s="54" t="s">
        <v>536</v>
      </c>
      <c r="C148" s="74"/>
      <c r="D148" s="74"/>
      <c r="E148" s="74"/>
      <c r="F148" s="74"/>
      <c r="G148" s="74"/>
      <c r="H148" s="74"/>
      <c r="I148" s="74" t="str">
        <f>VLOOKUP(A148,阵容辅助填写!$A:$AF,30,0)</f>
        <v>{2:291}</v>
      </c>
      <c r="J148" s="74">
        <v>10000</v>
      </c>
      <c r="K148" s="74">
        <v>0</v>
      </c>
      <c r="L148" s="74" t="str">
        <f>VLOOKUP(A148,阵容辅助填写!$A:$AF,31,0)</f>
        <v/>
      </c>
      <c r="M148" s="74"/>
      <c r="N148" s="74"/>
      <c r="O148" s="74" t="str">
        <f>VLOOKUP(A148,阵容辅助填写!$A:$AF,32,0)</f>
        <v/>
      </c>
      <c r="P148" s="74"/>
      <c r="Q148" s="74"/>
      <c r="R148" s="74"/>
      <c r="S148" s="78" t="s">
        <v>362</v>
      </c>
      <c r="T148" s="74"/>
      <c r="U148" s="74"/>
      <c r="V148" s="74"/>
      <c r="W148" s="72">
        <v>100002</v>
      </c>
    </row>
    <row r="149" spans="1:23" x14ac:dyDescent="0.2">
      <c r="A149" s="72">
        <v>10127</v>
      </c>
      <c r="B149" s="54" t="s">
        <v>537</v>
      </c>
      <c r="C149" s="74"/>
      <c r="D149" s="74"/>
      <c r="E149" s="74"/>
      <c r="F149" s="74"/>
      <c r="G149" s="74"/>
      <c r="H149" s="74"/>
      <c r="I149" s="74" t="str">
        <f>VLOOKUP(A149,阵容辅助填写!$A:$AF,30,0)</f>
        <v>{2:292}</v>
      </c>
      <c r="J149" s="74">
        <v>10000</v>
      </c>
      <c r="K149" s="74">
        <v>0</v>
      </c>
      <c r="L149" s="74" t="str">
        <f>VLOOKUP(A149,阵容辅助填写!$A:$AF,31,0)</f>
        <v/>
      </c>
      <c r="M149" s="74"/>
      <c r="N149" s="74"/>
      <c r="O149" s="74" t="str">
        <f>VLOOKUP(A149,阵容辅助填写!$A:$AF,32,0)</f>
        <v/>
      </c>
      <c r="P149" s="74"/>
      <c r="Q149" s="74"/>
      <c r="R149" s="74"/>
      <c r="S149" s="78" t="s">
        <v>362</v>
      </c>
      <c r="T149" s="74"/>
      <c r="U149" s="74"/>
      <c r="V149" s="74"/>
      <c r="W149" s="72">
        <v>100002</v>
      </c>
    </row>
    <row r="150" spans="1:23" x14ac:dyDescent="0.2">
      <c r="A150" s="72">
        <v>10128</v>
      </c>
      <c r="B150" s="54" t="s">
        <v>538</v>
      </c>
      <c r="C150" s="74"/>
      <c r="D150" s="74"/>
      <c r="E150" s="74"/>
      <c r="F150" s="74"/>
      <c r="G150" s="74"/>
      <c r="H150" s="74"/>
      <c r="I150" s="74" t="str">
        <f>VLOOKUP(A150,阵容辅助填写!$A:$AF,30,0)</f>
        <v>{2:293}</v>
      </c>
      <c r="J150" s="74">
        <v>10000</v>
      </c>
      <c r="K150" s="74">
        <v>0</v>
      </c>
      <c r="L150" s="74" t="str">
        <f>VLOOKUP(A150,阵容辅助填写!$A:$AF,31,0)</f>
        <v/>
      </c>
      <c r="M150" s="74"/>
      <c r="N150" s="74"/>
      <c r="O150" s="74" t="str">
        <f>VLOOKUP(A150,阵容辅助填写!$A:$AF,32,0)</f>
        <v/>
      </c>
      <c r="P150" s="74"/>
      <c r="Q150" s="74"/>
      <c r="R150" s="74"/>
      <c r="S150" s="78" t="s">
        <v>362</v>
      </c>
      <c r="T150" s="74"/>
      <c r="U150" s="74"/>
      <c r="V150" s="74"/>
      <c r="W150" s="72">
        <v>100002</v>
      </c>
    </row>
    <row r="151" spans="1:23" x14ac:dyDescent="0.2">
      <c r="A151" s="72">
        <v>10129</v>
      </c>
      <c r="B151" s="54" t="s">
        <v>539</v>
      </c>
      <c r="C151" s="74"/>
      <c r="D151" s="74"/>
      <c r="E151" s="74"/>
      <c r="F151" s="74"/>
      <c r="G151" s="74"/>
      <c r="H151" s="74"/>
      <c r="I151" s="74" t="str">
        <f>VLOOKUP(A151,阵容辅助填写!$A:$AF,30,0)</f>
        <v>{2:294}</v>
      </c>
      <c r="J151" s="74">
        <v>10000</v>
      </c>
      <c r="K151" s="74">
        <v>0</v>
      </c>
      <c r="L151" s="74" t="str">
        <f>VLOOKUP(A151,阵容辅助填写!$A:$AF,31,0)</f>
        <v/>
      </c>
      <c r="M151" s="74"/>
      <c r="N151" s="74"/>
      <c r="O151" s="74" t="str">
        <f>VLOOKUP(A151,阵容辅助填写!$A:$AF,32,0)</f>
        <v/>
      </c>
      <c r="P151" s="74"/>
      <c r="Q151" s="74"/>
      <c r="R151" s="74"/>
      <c r="S151" s="78" t="s">
        <v>362</v>
      </c>
      <c r="T151" s="74"/>
      <c r="U151" s="74"/>
      <c r="V151" s="74"/>
      <c r="W151" s="72">
        <v>100002</v>
      </c>
    </row>
    <row r="152" spans="1:23" x14ac:dyDescent="0.2">
      <c r="A152" s="72">
        <v>10130</v>
      </c>
      <c r="B152" s="54" t="s">
        <v>540</v>
      </c>
      <c r="C152" s="74"/>
      <c r="D152" s="74"/>
      <c r="E152" s="74"/>
      <c r="F152" s="74"/>
      <c r="G152" s="74"/>
      <c r="H152" s="74"/>
      <c r="I152" s="74" t="str">
        <f>VLOOKUP(A152,阵容辅助填写!$A:$AF,30,0)</f>
        <v>{2:295}</v>
      </c>
      <c r="J152" s="74">
        <v>10000</v>
      </c>
      <c r="K152" s="74">
        <v>0</v>
      </c>
      <c r="L152" s="74" t="str">
        <f>VLOOKUP(A152,阵容辅助填写!$A:$AF,31,0)</f>
        <v/>
      </c>
      <c r="M152" s="74"/>
      <c r="N152" s="74"/>
      <c r="O152" s="74" t="str">
        <f>VLOOKUP(A152,阵容辅助填写!$A:$AF,32,0)</f>
        <v/>
      </c>
      <c r="P152" s="74"/>
      <c r="Q152" s="74"/>
      <c r="R152" s="74"/>
      <c r="S152" s="78" t="s">
        <v>362</v>
      </c>
      <c r="T152" s="74"/>
      <c r="U152" s="74"/>
      <c r="V152" s="74"/>
      <c r="W152" s="72">
        <v>100002</v>
      </c>
    </row>
    <row r="153" spans="1:23" x14ac:dyDescent="0.2">
      <c r="A153" s="72">
        <v>10131</v>
      </c>
      <c r="B153" s="54" t="s">
        <v>579</v>
      </c>
      <c r="C153" s="74"/>
      <c r="D153" s="74"/>
      <c r="E153" s="74"/>
      <c r="F153" s="74"/>
      <c r="G153" s="74"/>
      <c r="H153" s="74"/>
      <c r="I153" s="74" t="str">
        <f>VLOOKUP(A153,阵容辅助填写!$A:$AF,30,0)</f>
        <v>{1:241,2:238,3:241}</v>
      </c>
      <c r="J153" s="74">
        <v>10000</v>
      </c>
      <c r="K153" s="74">
        <v>0</v>
      </c>
      <c r="L153" s="74" t="str">
        <f>VLOOKUP(A153,阵容辅助填写!$A:$AF,31,0)</f>
        <v/>
      </c>
      <c r="M153" s="74"/>
      <c r="N153" s="74"/>
      <c r="O153" s="74" t="str">
        <f>VLOOKUP(A153,阵容辅助填写!$A:$AF,32,0)</f>
        <v/>
      </c>
      <c r="P153" s="74"/>
      <c r="Q153" s="74"/>
      <c r="R153" s="74"/>
      <c r="S153" s="78" t="s">
        <v>488</v>
      </c>
      <c r="T153" s="74"/>
      <c r="U153" s="74"/>
      <c r="V153" s="74"/>
      <c r="W153" s="72">
        <v>100002</v>
      </c>
    </row>
    <row r="154" spans="1:23" x14ac:dyDescent="0.2">
      <c r="A154" s="72">
        <v>10132</v>
      </c>
      <c r="B154" s="54" t="s">
        <v>589</v>
      </c>
      <c r="C154" s="74"/>
      <c r="D154" s="74"/>
      <c r="E154" s="74"/>
      <c r="F154" s="74"/>
      <c r="G154" s="74"/>
      <c r="H154" s="74"/>
      <c r="I154" s="74" t="str">
        <f>VLOOKUP(A154,阵容辅助填写!$A:$AF,30,0)</f>
        <v>{1:241,2:238,3:241}</v>
      </c>
      <c r="J154" s="74">
        <v>5000</v>
      </c>
      <c r="K154" s="74">
        <v>0</v>
      </c>
      <c r="L154" s="74" t="str">
        <f>VLOOKUP(A154,阵容辅助填写!$A:$AF,31,0)</f>
        <v/>
      </c>
      <c r="M154" s="74"/>
      <c r="N154" s="74"/>
      <c r="O154" s="74" t="str">
        <f>VLOOKUP(A154,阵容辅助填写!$A:$AF,32,0)</f>
        <v/>
      </c>
      <c r="P154" s="74"/>
      <c r="Q154" s="74"/>
      <c r="R154" s="74"/>
      <c r="S154" s="80" t="s">
        <v>591</v>
      </c>
      <c r="T154" s="74"/>
      <c r="U154" s="74"/>
      <c r="V154" s="74"/>
      <c r="W154" s="72">
        <v>100002</v>
      </c>
    </row>
    <row r="155" spans="1:23" x14ac:dyDescent="0.2">
      <c r="A155" s="72">
        <v>10133</v>
      </c>
      <c r="B155" s="54" t="s">
        <v>590</v>
      </c>
      <c r="C155" s="74"/>
      <c r="D155" s="74"/>
      <c r="E155" s="74"/>
      <c r="F155" s="74"/>
      <c r="G155" s="74"/>
      <c r="H155" s="74"/>
      <c r="I155" s="74" t="str">
        <f>VLOOKUP(A155,阵容辅助填写!$A:$AF,30,0)</f>
        <v>{1:241,2:238,3:241}</v>
      </c>
      <c r="J155" s="74">
        <v>5000</v>
      </c>
      <c r="K155" s="74">
        <v>0</v>
      </c>
      <c r="L155" s="74" t="str">
        <f>VLOOKUP(A155,阵容辅助填写!$A:$AF,31,0)</f>
        <v/>
      </c>
      <c r="M155" s="74"/>
      <c r="N155" s="74"/>
      <c r="O155" s="74" t="str">
        <f>VLOOKUP(A155,阵容辅助填写!$A:$AF,32,0)</f>
        <v/>
      </c>
      <c r="P155" s="74"/>
      <c r="Q155" s="74"/>
      <c r="R155" s="74"/>
      <c r="S155" s="81" t="s">
        <v>592</v>
      </c>
      <c r="T155" s="74"/>
      <c r="U155" s="74"/>
      <c r="V155" s="74"/>
      <c r="W155" s="72">
        <v>100002</v>
      </c>
    </row>
    <row r="156" spans="1:23" x14ac:dyDescent="0.2">
      <c r="A156" s="72">
        <v>10134</v>
      </c>
      <c r="B156" s="54" t="s">
        <v>594</v>
      </c>
      <c r="C156" s="74"/>
      <c r="D156" s="74"/>
      <c r="E156" s="74"/>
      <c r="F156" s="74"/>
      <c r="G156" s="74"/>
      <c r="H156" s="74"/>
      <c r="I156" s="74" t="str">
        <f>VLOOKUP(A156,阵容辅助填写!$A:$AF,30,0)</f>
        <v>{1:241,2:238,3:241}</v>
      </c>
      <c r="J156" s="74">
        <v>5000</v>
      </c>
      <c r="K156" s="74">
        <v>0</v>
      </c>
      <c r="L156" s="74" t="str">
        <f>VLOOKUP(A156,阵容辅助填写!$A:$AF,31,0)</f>
        <v/>
      </c>
      <c r="M156" s="74"/>
      <c r="N156" s="74"/>
      <c r="O156" s="74" t="str">
        <f>VLOOKUP(A156,阵容辅助填写!$A:$AF,32,0)</f>
        <v/>
      </c>
      <c r="P156" s="74"/>
      <c r="Q156" s="74"/>
      <c r="R156" s="74"/>
      <c r="S156" s="54" t="s">
        <v>580</v>
      </c>
      <c r="T156" s="74"/>
      <c r="U156" s="74"/>
      <c r="V156" s="74"/>
      <c r="W156" s="72">
        <v>100002</v>
      </c>
    </row>
    <row r="157" spans="1:23" x14ac:dyDescent="0.2">
      <c r="A157" s="72">
        <v>10135</v>
      </c>
      <c r="B157" s="54" t="s">
        <v>595</v>
      </c>
      <c r="C157" s="74"/>
      <c r="D157" s="74"/>
      <c r="E157" s="74"/>
      <c r="F157" s="74"/>
      <c r="G157" s="74"/>
      <c r="H157" s="74"/>
      <c r="I157" s="74" t="str">
        <f>VLOOKUP(A157,阵容辅助填写!$A:$AF,30,0)</f>
        <v>{1:241,2:238,3:241}</v>
      </c>
      <c r="J157" s="74">
        <v>5000</v>
      </c>
      <c r="K157" s="74">
        <v>0</v>
      </c>
      <c r="L157" s="74" t="str">
        <f>VLOOKUP(A157,阵容辅助填写!$A:$AF,31,0)</f>
        <v/>
      </c>
      <c r="M157" s="74"/>
      <c r="N157" s="74"/>
      <c r="O157" s="74" t="str">
        <f>VLOOKUP(A157,阵容辅助填写!$A:$AF,32,0)</f>
        <v/>
      </c>
      <c r="P157" s="74"/>
      <c r="Q157" s="74"/>
      <c r="R157" s="74"/>
      <c r="S157" s="54" t="s">
        <v>578</v>
      </c>
      <c r="T157" s="74"/>
      <c r="U157" s="74"/>
      <c r="V157" s="74"/>
      <c r="W157" s="72">
        <v>100002</v>
      </c>
    </row>
    <row r="158" spans="1:23" x14ac:dyDescent="0.2">
      <c r="A158" s="72">
        <v>10136</v>
      </c>
      <c r="B158" s="54" t="s">
        <v>596</v>
      </c>
      <c r="C158" s="74"/>
      <c r="D158" s="74"/>
      <c r="E158" s="74"/>
      <c r="F158" s="74"/>
      <c r="G158" s="74"/>
      <c r="H158" s="74"/>
      <c r="I158" s="74" t="str">
        <f>VLOOKUP(A158,阵容辅助填写!$A:$AF,30,0)</f>
        <v>{1:241,2:238,3:241}</v>
      </c>
      <c r="J158" s="74">
        <v>5000</v>
      </c>
      <c r="K158" s="74">
        <v>0</v>
      </c>
      <c r="L158" s="74" t="str">
        <f>VLOOKUP(A158,阵容辅助填写!$A:$AF,31,0)</f>
        <v/>
      </c>
      <c r="M158" s="74"/>
      <c r="N158" s="74"/>
      <c r="O158" s="74" t="str">
        <f>VLOOKUP(A158,阵容辅助填写!$A:$AF,32,0)</f>
        <v/>
      </c>
      <c r="P158" s="74"/>
      <c r="Q158" s="74"/>
      <c r="R158" s="74"/>
      <c r="S158" s="54" t="s">
        <v>556</v>
      </c>
      <c r="T158" s="74"/>
      <c r="U158" s="74"/>
      <c r="V158" s="74"/>
      <c r="W158" s="72">
        <v>100002</v>
      </c>
    </row>
    <row r="159" spans="1:23" x14ac:dyDescent="0.2">
      <c r="A159" s="72">
        <v>10137</v>
      </c>
      <c r="B159" s="54" t="s">
        <v>597</v>
      </c>
      <c r="C159" s="74"/>
      <c r="D159" s="74"/>
      <c r="E159" s="74"/>
      <c r="F159" s="74"/>
      <c r="G159" s="74"/>
      <c r="H159" s="74"/>
      <c r="I159" s="74" t="str">
        <f>VLOOKUP(A159,阵容辅助填写!$A:$AF,30,0)</f>
        <v>{1:246,2:245,3:242,4:246}</v>
      </c>
      <c r="J159" s="74">
        <v>5000</v>
      </c>
      <c r="K159" s="74">
        <v>0</v>
      </c>
      <c r="L159" s="74" t="str">
        <f>VLOOKUP(A159,阵容辅助填写!$A:$AF,31,0)</f>
        <v/>
      </c>
      <c r="M159" s="74"/>
      <c r="N159" s="74"/>
      <c r="O159" s="74" t="str">
        <f>VLOOKUP(A159,阵容辅助填写!$A:$AF,32,0)</f>
        <v/>
      </c>
      <c r="P159" s="74"/>
      <c r="Q159" s="74"/>
      <c r="R159" s="74"/>
      <c r="S159" s="54" t="s">
        <v>600</v>
      </c>
      <c r="T159" s="74">
        <v>6</v>
      </c>
      <c r="U159" s="74"/>
      <c r="V159" s="74"/>
      <c r="W159" s="72">
        <v>100002</v>
      </c>
    </row>
    <row r="160" spans="1:23" x14ac:dyDescent="0.2">
      <c r="A160" s="72">
        <v>10138</v>
      </c>
      <c r="B160" s="54" t="s">
        <v>598</v>
      </c>
      <c r="C160" s="74"/>
      <c r="D160" s="74"/>
      <c r="E160" s="74"/>
      <c r="F160" s="74"/>
      <c r="G160" s="74"/>
      <c r="H160" s="74"/>
      <c r="I160" s="74" t="str">
        <f>VLOOKUP(A160,阵容辅助填写!$A:$AF,30,0)</f>
        <v>{11:247,12:242,13:247}</v>
      </c>
      <c r="J160" s="74">
        <v>5000</v>
      </c>
      <c r="K160" s="74">
        <v>0</v>
      </c>
      <c r="L160" s="74" t="str">
        <f>VLOOKUP(A160,阵容辅助填写!$A:$AF,31,0)</f>
        <v/>
      </c>
      <c r="M160" s="74"/>
      <c r="N160" s="74"/>
      <c r="O160" s="74" t="str">
        <f>VLOOKUP(A160,阵容辅助填写!$A:$AF,32,0)</f>
        <v/>
      </c>
      <c r="P160" s="74"/>
      <c r="Q160" s="74"/>
      <c r="R160" s="74"/>
      <c r="S160" s="54" t="s">
        <v>600</v>
      </c>
      <c r="T160" s="74">
        <v>7</v>
      </c>
      <c r="U160" s="74"/>
      <c r="V160" s="74"/>
      <c r="W160" s="72">
        <v>100002</v>
      </c>
    </row>
    <row r="161" spans="1:23" x14ac:dyDescent="0.2">
      <c r="A161" s="72">
        <v>10139</v>
      </c>
      <c r="B161" s="54" t="s">
        <v>599</v>
      </c>
      <c r="C161" s="74"/>
      <c r="D161" s="74"/>
      <c r="E161" s="74"/>
      <c r="F161" s="74"/>
      <c r="G161" s="74"/>
      <c r="H161" s="74"/>
      <c r="I161" s="74" t="str">
        <f>VLOOKUP(A161,阵容辅助填写!$A:$AF,30,0)</f>
        <v>{2:101140305}</v>
      </c>
      <c r="J161" s="74">
        <v>10000</v>
      </c>
      <c r="K161" s="74">
        <v>0</v>
      </c>
      <c r="L161" s="74" t="str">
        <f>VLOOKUP(A161,阵容辅助填写!$A:$AF,31,0)</f>
        <v/>
      </c>
      <c r="M161" s="74"/>
      <c r="N161" s="74"/>
      <c r="O161" s="74" t="str">
        <f>VLOOKUP(A161,阵容辅助填写!$A:$AF,32,0)</f>
        <v/>
      </c>
      <c r="P161" s="74"/>
      <c r="Q161" s="74"/>
      <c r="R161" s="74"/>
      <c r="S161" s="54" t="s">
        <v>600</v>
      </c>
      <c r="T161" s="74"/>
      <c r="U161" s="74"/>
      <c r="V161" s="74"/>
      <c r="W161" s="72">
        <v>100002</v>
      </c>
    </row>
    <row r="162" spans="1:23" x14ac:dyDescent="0.2">
      <c r="A162" s="72">
        <v>10140</v>
      </c>
      <c r="B162" s="54" t="s">
        <v>673</v>
      </c>
      <c r="C162" s="74"/>
      <c r="D162" s="74"/>
      <c r="E162" s="74"/>
      <c r="F162" s="74"/>
      <c r="G162" s="74"/>
      <c r="H162" s="74"/>
      <c r="I162" s="74" t="str">
        <f>VLOOKUP(A162,阵容辅助填写!$A:$AF,30,0)</f>
        <v>{2:300}</v>
      </c>
      <c r="J162" s="74">
        <v>10000</v>
      </c>
      <c r="K162" s="74">
        <v>0</v>
      </c>
      <c r="L162" s="74" t="str">
        <f>VLOOKUP(A162,阵容辅助填写!$A:$AF,31,0)</f>
        <v/>
      </c>
      <c r="M162" s="74"/>
      <c r="N162" s="74"/>
      <c r="O162" s="74" t="str">
        <f>VLOOKUP(A162,阵容辅助填写!$A:$AF,32,0)</f>
        <v/>
      </c>
      <c r="P162" s="74"/>
      <c r="Q162" s="74"/>
      <c r="R162" s="74"/>
      <c r="S162" s="81" t="s">
        <v>362</v>
      </c>
      <c r="T162" s="74"/>
      <c r="U162" s="74"/>
      <c r="V162" s="74"/>
      <c r="W162" s="72">
        <v>100002</v>
      </c>
    </row>
    <row r="163" spans="1:23" x14ac:dyDescent="0.2">
      <c r="A163" s="72">
        <v>10141</v>
      </c>
      <c r="B163" s="54" t="s">
        <v>674</v>
      </c>
      <c r="C163" s="74"/>
      <c r="D163" s="74"/>
      <c r="E163" s="74"/>
      <c r="F163" s="74"/>
      <c r="G163" s="74"/>
      <c r="H163" s="74"/>
      <c r="I163" s="74" t="str">
        <f>VLOOKUP(A163,[2]阵容辅助填写!$A:$AF,30,0)</f>
        <v>{1:241,2:238,3:241}</v>
      </c>
      <c r="J163" s="74">
        <v>5000</v>
      </c>
      <c r="K163" s="74">
        <v>0</v>
      </c>
      <c r="L163" s="74" t="str">
        <f>VLOOKUP(A163,[2]阵容辅助填写!$A:$AF,31,0)</f>
        <v/>
      </c>
      <c r="M163" s="74"/>
      <c r="N163" s="74"/>
      <c r="O163" s="74" t="str">
        <f>VLOOKUP(A163,[2]阵容辅助填写!$A:$AF,32,0)</f>
        <v/>
      </c>
      <c r="P163" s="74"/>
      <c r="Q163" s="74"/>
      <c r="R163" s="74"/>
      <c r="S163" s="81" t="s">
        <v>675</v>
      </c>
      <c r="T163" s="74"/>
      <c r="U163" s="74"/>
      <c r="V163" s="74"/>
      <c r="W163" s="72">
        <v>100002</v>
      </c>
    </row>
    <row r="164" spans="1:23" x14ac:dyDescent="0.2">
      <c r="A164" s="72">
        <v>10142</v>
      </c>
      <c r="B164" s="54" t="s">
        <v>676</v>
      </c>
      <c r="C164" s="74"/>
      <c r="D164" s="74"/>
      <c r="E164" s="74"/>
      <c r="F164" s="74"/>
      <c r="G164" s="74"/>
      <c r="H164" s="74"/>
      <c r="I164" s="74" t="str">
        <f>VLOOKUP(A164,阵容辅助填写!$A:$AF,30,0)</f>
        <v>{1:241,2:238,3:241}</v>
      </c>
      <c r="J164" s="74">
        <v>5000</v>
      </c>
      <c r="K164" s="74">
        <v>0</v>
      </c>
      <c r="L164" s="74" t="str">
        <f>VLOOKUP(A164,阵容辅助填写!$A:$AF,31,0)</f>
        <v/>
      </c>
      <c r="M164" s="74"/>
      <c r="N164" s="74"/>
      <c r="O164" s="74" t="str">
        <f>VLOOKUP(A164,阵容辅助填写!$A:$AF,32,0)</f>
        <v/>
      </c>
      <c r="P164" s="74"/>
      <c r="Q164" s="74"/>
      <c r="R164" s="74"/>
      <c r="S164" s="81" t="s">
        <v>677</v>
      </c>
      <c r="T164" s="74"/>
      <c r="U164" s="74"/>
      <c r="V164" s="74"/>
      <c r="W164" s="72">
        <v>100002</v>
      </c>
    </row>
    <row r="165" spans="1:23" x14ac:dyDescent="0.2">
      <c r="A165" s="72">
        <v>10143</v>
      </c>
      <c r="B165" s="54" t="s">
        <v>678</v>
      </c>
      <c r="C165" s="74"/>
      <c r="D165" s="74"/>
      <c r="E165" s="74"/>
      <c r="F165" s="74"/>
      <c r="G165" s="74"/>
      <c r="H165" s="74"/>
      <c r="I165" s="74" t="str">
        <f>VLOOKUP(A165,阵容辅助填写!$A:$AF,30,0)</f>
        <v>{1:302,2:301,3:303}</v>
      </c>
      <c r="J165" s="74">
        <v>10000</v>
      </c>
      <c r="K165" s="74">
        <v>0</v>
      </c>
      <c r="L165" s="74" t="str">
        <f>VLOOKUP(A165,阵容辅助填写!$A:$AF,31,0)</f>
        <v/>
      </c>
      <c r="M165" s="74"/>
      <c r="N165" s="74"/>
      <c r="O165" s="74" t="str">
        <f>VLOOKUP(A165,阵容辅助填写!$A:$AF,32,0)</f>
        <v/>
      </c>
      <c r="P165" s="74"/>
      <c r="Q165" s="74"/>
      <c r="R165" s="74"/>
      <c r="S165" s="81" t="s">
        <v>677</v>
      </c>
      <c r="T165" s="74"/>
      <c r="U165" s="74"/>
      <c r="V165" s="74"/>
      <c r="W165" s="72">
        <v>100002</v>
      </c>
    </row>
    <row r="166" spans="1:23" x14ac:dyDescent="0.2">
      <c r="A166" s="72">
        <v>10144</v>
      </c>
      <c r="B166" s="54" t="s">
        <v>679</v>
      </c>
      <c r="C166" s="74"/>
      <c r="D166" s="74"/>
      <c r="E166" s="74"/>
      <c r="F166" s="74"/>
      <c r="G166" s="74"/>
      <c r="H166" s="74"/>
      <c r="I166" s="74" t="str">
        <f>VLOOKUP(A166,阵容辅助填写!$A:$AF,30,0)</f>
        <v>{21:301,22:301}</v>
      </c>
      <c r="J166" s="74">
        <v>10000</v>
      </c>
      <c r="K166" s="74">
        <v>0</v>
      </c>
      <c r="L166" s="74" t="str">
        <f>VLOOKUP(A166,阵容辅助填写!$A:$AF,31,0)</f>
        <v/>
      </c>
      <c r="M166" s="74"/>
      <c r="N166" s="74"/>
      <c r="O166" s="74" t="str">
        <f>VLOOKUP(A166,阵容辅助填写!$A:$AF,32,0)</f>
        <v/>
      </c>
      <c r="P166" s="74"/>
      <c r="Q166" s="74"/>
      <c r="R166" s="74"/>
      <c r="S166" s="81" t="s">
        <v>677</v>
      </c>
      <c r="T166" s="74"/>
      <c r="U166" s="74"/>
      <c r="V166" s="74"/>
      <c r="W166" s="72">
        <v>100002</v>
      </c>
    </row>
    <row r="167" spans="1:23" x14ac:dyDescent="0.2">
      <c r="A167" s="72">
        <v>10145</v>
      </c>
      <c r="B167" s="54" t="s">
        <v>698</v>
      </c>
      <c r="C167" s="74"/>
      <c r="D167" s="74"/>
      <c r="E167" s="74"/>
      <c r="F167" s="74"/>
      <c r="G167" s="74"/>
      <c r="H167" s="74"/>
      <c r="I167" s="74" t="str">
        <f>VLOOKUP(A167,阵容辅助填写!$A:$AF,30,0)</f>
        <v>{2:304}</v>
      </c>
      <c r="J167" s="74">
        <v>10000</v>
      </c>
      <c r="K167" s="74">
        <v>0</v>
      </c>
      <c r="L167" s="74" t="str">
        <f>VLOOKUP(A167,阵容辅助填写!$A:$AF,31,0)</f>
        <v/>
      </c>
      <c r="M167" s="74"/>
      <c r="N167" s="74"/>
      <c r="O167" s="74" t="str">
        <f>VLOOKUP(A167,阵容辅助填写!$A:$AF,32,0)</f>
        <v/>
      </c>
      <c r="P167" s="74"/>
      <c r="Q167" s="74"/>
      <c r="R167" s="74"/>
      <c r="S167" s="81" t="s">
        <v>677</v>
      </c>
      <c r="T167" s="74"/>
      <c r="U167" s="74"/>
      <c r="V167" s="74"/>
      <c r="W167" s="72">
        <v>100002</v>
      </c>
    </row>
    <row r="168" spans="1:23" x14ac:dyDescent="0.2">
      <c r="A168" s="72">
        <v>10146</v>
      </c>
      <c r="B168" s="54" t="s">
        <v>699</v>
      </c>
      <c r="C168" s="74"/>
      <c r="D168" s="74"/>
      <c r="E168" s="74"/>
      <c r="F168" s="74"/>
      <c r="G168" s="74"/>
      <c r="H168" s="74"/>
      <c r="I168" s="74" t="str">
        <f>VLOOKUP(A168,阵容辅助填写!$A:$AF,30,0)</f>
        <v>{2:305}</v>
      </c>
      <c r="J168" s="74">
        <v>10000</v>
      </c>
      <c r="K168" s="74">
        <v>0</v>
      </c>
      <c r="L168" s="74" t="str">
        <f>VLOOKUP(A168,阵容辅助填写!$A:$AF,31,0)</f>
        <v/>
      </c>
      <c r="M168" s="74"/>
      <c r="N168" s="74"/>
      <c r="O168" s="74" t="str">
        <f>VLOOKUP(A168,阵容辅助填写!$A:$AF,32,0)</f>
        <v/>
      </c>
      <c r="P168" s="74"/>
      <c r="Q168" s="74"/>
      <c r="R168" s="74"/>
      <c r="S168" s="81" t="s">
        <v>677</v>
      </c>
      <c r="T168" s="74"/>
      <c r="U168" s="74"/>
      <c r="V168" s="74"/>
      <c r="W168" s="72">
        <v>100002</v>
      </c>
    </row>
    <row r="169" spans="1:23" x14ac:dyDescent="0.2">
      <c r="A169" s="72">
        <v>10147</v>
      </c>
      <c r="B169" s="54" t="s">
        <v>700</v>
      </c>
      <c r="C169" s="74"/>
      <c r="D169" s="74"/>
      <c r="E169" s="74"/>
      <c r="F169" s="74"/>
      <c r="G169" s="74"/>
      <c r="H169" s="74"/>
      <c r="I169" s="74" t="str">
        <f>VLOOKUP(A169,阵容辅助填写!$A:$AF,30,0)</f>
        <v>{2:306}</v>
      </c>
      <c r="J169" s="74">
        <v>10000</v>
      </c>
      <c r="K169" s="74">
        <v>0</v>
      </c>
      <c r="L169" s="74" t="str">
        <f>VLOOKUP(A169,阵容辅助填写!$A:$AF,31,0)</f>
        <v/>
      </c>
      <c r="M169" s="74"/>
      <c r="N169" s="74"/>
      <c r="O169" s="74" t="str">
        <f>VLOOKUP(A169,阵容辅助填写!$A:$AF,32,0)</f>
        <v/>
      </c>
      <c r="P169" s="74"/>
      <c r="Q169" s="74"/>
      <c r="R169" s="74"/>
      <c r="S169" s="81" t="s">
        <v>742</v>
      </c>
      <c r="T169" s="74">
        <v>8</v>
      </c>
      <c r="U169" s="74"/>
      <c r="V169" s="74"/>
      <c r="W169" s="72">
        <v>100002</v>
      </c>
    </row>
    <row r="170" spans="1:23" x14ac:dyDescent="0.2">
      <c r="A170" s="72">
        <v>10148</v>
      </c>
      <c r="B170" s="54" t="s">
        <v>701</v>
      </c>
      <c r="C170" s="74"/>
      <c r="D170" s="74"/>
      <c r="E170" s="74"/>
      <c r="F170" s="74"/>
      <c r="G170" s="74"/>
      <c r="H170" s="74"/>
      <c r="I170" s="74" t="str">
        <f>VLOOKUP(A170,阵容辅助填写!$A:$AF,30,0)</f>
        <v>{2:307}</v>
      </c>
      <c r="J170" s="74">
        <v>10000</v>
      </c>
      <c r="K170" s="74">
        <v>0</v>
      </c>
      <c r="L170" s="74" t="str">
        <f>VLOOKUP(A170,阵容辅助填写!$A:$AF,31,0)</f>
        <v/>
      </c>
      <c r="M170" s="74"/>
      <c r="N170" s="74"/>
      <c r="O170" s="74" t="str">
        <f>VLOOKUP(A170,阵容辅助填写!$A:$AF,32,0)</f>
        <v/>
      </c>
      <c r="P170" s="74"/>
      <c r="Q170" s="74"/>
      <c r="R170" s="74"/>
      <c r="S170" s="81" t="s">
        <v>677</v>
      </c>
      <c r="T170" s="74"/>
      <c r="U170" s="74"/>
      <c r="V170" s="74"/>
      <c r="W170" s="72">
        <v>100002</v>
      </c>
    </row>
    <row r="171" spans="1:23" x14ac:dyDescent="0.2">
      <c r="A171" s="72">
        <v>10149</v>
      </c>
      <c r="B171" s="54" t="s">
        <v>702</v>
      </c>
      <c r="C171" s="74"/>
      <c r="D171" s="74"/>
      <c r="E171" s="74"/>
      <c r="F171" s="74"/>
      <c r="G171" s="74"/>
      <c r="H171" s="74"/>
      <c r="I171" s="74" t="str">
        <f>VLOOKUP(A171,阵容辅助填写!$A:$AF,30,0)</f>
        <v>{2:308}</v>
      </c>
      <c r="J171" s="74">
        <v>10000</v>
      </c>
      <c r="K171" s="74">
        <v>0</v>
      </c>
      <c r="L171" s="74" t="str">
        <f>VLOOKUP(A171,阵容辅助填写!$A:$AF,31,0)</f>
        <v/>
      </c>
      <c r="M171" s="74"/>
      <c r="N171" s="74"/>
      <c r="O171" s="74" t="str">
        <f>VLOOKUP(A171,阵容辅助填写!$A:$AF,32,0)</f>
        <v/>
      </c>
      <c r="P171" s="74"/>
      <c r="Q171" s="74"/>
      <c r="R171" s="74"/>
      <c r="S171" s="81" t="s">
        <v>677</v>
      </c>
      <c r="T171" s="74"/>
      <c r="U171" s="74"/>
      <c r="V171" s="74"/>
      <c r="W171" s="72">
        <v>100002</v>
      </c>
    </row>
    <row r="172" spans="1:23" x14ac:dyDescent="0.2">
      <c r="A172" s="56">
        <v>10150</v>
      </c>
      <c r="B172" s="54" t="s">
        <v>703</v>
      </c>
      <c r="C172" s="74"/>
      <c r="D172" s="74"/>
      <c r="E172" s="74"/>
      <c r="F172" s="74"/>
      <c r="G172" s="74"/>
      <c r="H172" s="74"/>
      <c r="I172" s="74" t="str">
        <f>VLOOKUP(A172,阵容辅助填写!$A:$AF,30,0)</f>
        <v>{4:249}</v>
      </c>
      <c r="J172" s="74">
        <v>10000</v>
      </c>
      <c r="K172" s="74">
        <v>0</v>
      </c>
      <c r="L172" s="74" t="str">
        <f>VLOOKUP(A172,阵容辅助填写!$A:$AF,31,0)</f>
        <v/>
      </c>
      <c r="M172" s="74"/>
      <c r="N172" s="74"/>
      <c r="O172" s="74" t="str">
        <f>VLOOKUP(A172,阵容辅助填写!$A:$AF,32,0)</f>
        <v/>
      </c>
      <c r="P172" s="74"/>
      <c r="Q172" s="74"/>
      <c r="R172" s="74"/>
      <c r="S172" s="82" t="s">
        <v>704</v>
      </c>
      <c r="T172" s="74"/>
      <c r="U172" s="74"/>
      <c r="V172" s="74"/>
      <c r="W172" s="72">
        <v>100003</v>
      </c>
    </row>
    <row r="173" spans="1:23" x14ac:dyDescent="0.2">
      <c r="A173" s="72">
        <v>10151</v>
      </c>
      <c r="B173" s="54" t="s">
        <v>713</v>
      </c>
      <c r="C173" s="74"/>
      <c r="D173" s="74"/>
      <c r="E173" s="74"/>
      <c r="F173" s="74"/>
      <c r="G173" s="74"/>
      <c r="H173" s="74"/>
      <c r="I173" s="74" t="str">
        <f>VLOOKUP(A173,阵容辅助填写!$A:$AF,30,0)</f>
        <v>{2:309}</v>
      </c>
      <c r="J173" s="74">
        <v>10000</v>
      </c>
      <c r="K173" s="74">
        <v>0</v>
      </c>
      <c r="L173" s="74" t="str">
        <f>VLOOKUP(A173,阵容辅助填写!$A:$AF,31,0)</f>
        <v/>
      </c>
      <c r="M173" s="74"/>
      <c r="N173" s="74"/>
      <c r="O173" s="74" t="str">
        <f>VLOOKUP(A173,阵容辅助填写!$A:$AF,32,0)</f>
        <v/>
      </c>
      <c r="P173" s="74"/>
      <c r="Q173" s="74"/>
      <c r="R173" s="74"/>
      <c r="S173" s="81" t="s">
        <v>677</v>
      </c>
      <c r="T173" s="74"/>
      <c r="U173" s="74"/>
      <c r="V173" s="74"/>
      <c r="W173" s="72">
        <v>100002</v>
      </c>
    </row>
    <row r="174" spans="1:23" x14ac:dyDescent="0.2">
      <c r="A174" s="72">
        <v>10152</v>
      </c>
      <c r="B174" s="54" t="s">
        <v>714</v>
      </c>
      <c r="C174" s="74"/>
      <c r="D174" s="74"/>
      <c r="E174" s="74"/>
      <c r="F174" s="74"/>
      <c r="G174" s="74"/>
      <c r="H174" s="74"/>
      <c r="I174" s="74" t="str">
        <f>VLOOKUP(A174,阵容辅助填写!$A:$AF,30,0)</f>
        <v>{2:310}</v>
      </c>
      <c r="J174" s="74">
        <v>10000</v>
      </c>
      <c r="K174" s="74">
        <v>0</v>
      </c>
      <c r="L174" s="74" t="str">
        <f>VLOOKUP(A174,阵容辅助填写!$A:$AF,31,0)</f>
        <v/>
      </c>
      <c r="M174" s="74"/>
      <c r="N174" s="74"/>
      <c r="O174" s="74" t="str">
        <f>VLOOKUP(A174,阵容辅助填写!$A:$AF,32,0)</f>
        <v/>
      </c>
      <c r="P174" s="74"/>
      <c r="Q174" s="74"/>
      <c r="R174" s="74"/>
      <c r="S174" s="81" t="s">
        <v>677</v>
      </c>
      <c r="T174" s="74"/>
      <c r="U174" s="74"/>
      <c r="V174" s="74"/>
      <c r="W174" s="72">
        <v>100002</v>
      </c>
    </row>
    <row r="175" spans="1:23" x14ac:dyDescent="0.2">
      <c r="A175" s="72">
        <v>10153</v>
      </c>
      <c r="B175" s="54" t="s">
        <v>715</v>
      </c>
      <c r="C175" s="74"/>
      <c r="D175" s="74"/>
      <c r="E175" s="74"/>
      <c r="F175" s="74"/>
      <c r="G175" s="74"/>
      <c r="H175" s="74"/>
      <c r="I175" s="74" t="str">
        <f>VLOOKUP(A175,阵容辅助填写!$A:$AF,30,0)</f>
        <v>{2:311}</v>
      </c>
      <c r="J175" s="74">
        <v>10000</v>
      </c>
      <c r="K175" s="74">
        <v>0</v>
      </c>
      <c r="L175" s="74" t="str">
        <f>VLOOKUP(A175,阵容辅助填写!$A:$AF,31,0)</f>
        <v/>
      </c>
      <c r="M175" s="74"/>
      <c r="N175" s="74"/>
      <c r="O175" s="74" t="str">
        <f>VLOOKUP(A175,阵容辅助填写!$A:$AF,32,0)</f>
        <v/>
      </c>
      <c r="P175" s="74"/>
      <c r="Q175" s="74"/>
      <c r="R175" s="74"/>
      <c r="S175" s="81" t="s">
        <v>677</v>
      </c>
      <c r="T175" s="74"/>
      <c r="U175" s="74"/>
      <c r="V175" s="74"/>
      <c r="W175" s="72">
        <v>100002</v>
      </c>
    </row>
    <row r="176" spans="1:23" x14ac:dyDescent="0.2">
      <c r="A176" s="72">
        <v>10154</v>
      </c>
      <c r="B176" s="54" t="s">
        <v>716</v>
      </c>
      <c r="C176" s="74"/>
      <c r="D176" s="74"/>
      <c r="E176" s="74"/>
      <c r="F176" s="74"/>
      <c r="G176" s="74"/>
      <c r="H176" s="74"/>
      <c r="I176" s="74" t="str">
        <f>VLOOKUP(A176,阵容辅助填写!$A:$AF,30,0)</f>
        <v>{2:312}</v>
      </c>
      <c r="J176" s="74">
        <v>10000</v>
      </c>
      <c r="K176" s="74">
        <v>0</v>
      </c>
      <c r="L176" s="74" t="str">
        <f>VLOOKUP(A176,阵容辅助填写!$A:$AF,31,0)</f>
        <v/>
      </c>
      <c r="M176" s="74"/>
      <c r="N176" s="74"/>
      <c r="O176" s="74" t="str">
        <f>VLOOKUP(A176,阵容辅助填写!$A:$AF,32,0)</f>
        <v/>
      </c>
      <c r="P176" s="74"/>
      <c r="Q176" s="74"/>
      <c r="R176" s="74"/>
      <c r="S176" s="81" t="s">
        <v>677</v>
      </c>
      <c r="T176" s="74"/>
      <c r="U176" s="74"/>
      <c r="V176" s="74"/>
      <c r="W176" s="72">
        <v>100002</v>
      </c>
    </row>
    <row r="177" spans="1:23" x14ac:dyDescent="0.2">
      <c r="A177" s="72">
        <v>10155</v>
      </c>
      <c r="B177" s="54" t="s">
        <v>717</v>
      </c>
      <c r="C177" s="74"/>
      <c r="D177" s="74"/>
      <c r="E177" s="74"/>
      <c r="F177" s="74"/>
      <c r="G177" s="74"/>
      <c r="H177" s="74"/>
      <c r="I177" s="74" t="str">
        <f>VLOOKUP(A177,阵容辅助填写!$A:$AF,30,0)</f>
        <v>{2:313}</v>
      </c>
      <c r="J177" s="74">
        <v>10000</v>
      </c>
      <c r="K177" s="74">
        <v>0</v>
      </c>
      <c r="L177" s="74" t="str">
        <f>VLOOKUP(A177,阵容辅助填写!$A:$AF,31,0)</f>
        <v/>
      </c>
      <c r="M177" s="74"/>
      <c r="N177" s="74"/>
      <c r="O177" s="74" t="str">
        <f>VLOOKUP(A177,阵容辅助填写!$A:$AF,32,0)</f>
        <v/>
      </c>
      <c r="P177" s="74"/>
      <c r="Q177" s="74"/>
      <c r="R177" s="74"/>
      <c r="S177" s="81" t="s">
        <v>677</v>
      </c>
      <c r="T177" s="74"/>
      <c r="U177" s="74"/>
      <c r="V177" s="74"/>
      <c r="W177" s="72">
        <v>100002</v>
      </c>
    </row>
    <row r="178" spans="1:23" x14ac:dyDescent="0.2">
      <c r="A178" s="72">
        <v>10156</v>
      </c>
      <c r="B178" s="54" t="s">
        <v>718</v>
      </c>
      <c r="C178" s="74"/>
      <c r="D178" s="74"/>
      <c r="E178" s="74"/>
      <c r="F178" s="74"/>
      <c r="G178" s="74"/>
      <c r="H178" s="74"/>
      <c r="I178" s="74" t="str">
        <f>VLOOKUP(A178,阵容辅助填写!$A:$AF,30,0)</f>
        <v>{2:314}</v>
      </c>
      <c r="J178" s="74">
        <v>10000</v>
      </c>
      <c r="K178" s="74">
        <v>0</v>
      </c>
      <c r="L178" s="74" t="str">
        <f>VLOOKUP(A178,阵容辅助填写!$A:$AF,31,0)</f>
        <v/>
      </c>
      <c r="M178" s="74"/>
      <c r="N178" s="74"/>
      <c r="O178" s="74" t="str">
        <f>VLOOKUP(A178,阵容辅助填写!$A:$AF,32,0)</f>
        <v/>
      </c>
      <c r="P178" s="74"/>
      <c r="Q178" s="74"/>
      <c r="R178" s="74"/>
      <c r="S178" s="81" t="s">
        <v>677</v>
      </c>
      <c r="T178" s="74"/>
      <c r="U178" s="74"/>
      <c r="V178" s="74"/>
      <c r="W178" s="72">
        <v>100002</v>
      </c>
    </row>
    <row r="179" spans="1:23" x14ac:dyDescent="0.2">
      <c r="A179" s="72">
        <v>10157</v>
      </c>
      <c r="B179" s="54" t="s">
        <v>719</v>
      </c>
      <c r="C179" s="74"/>
      <c r="D179" s="74"/>
      <c r="E179" s="74"/>
      <c r="F179" s="74"/>
      <c r="G179" s="74"/>
      <c r="H179" s="74"/>
      <c r="I179" s="74" t="str">
        <f>VLOOKUP(A179,阵容辅助填写!$A:$AF,30,0)</f>
        <v>{2:315}</v>
      </c>
      <c r="J179" s="74">
        <v>10000</v>
      </c>
      <c r="K179" s="74">
        <v>0</v>
      </c>
      <c r="L179" s="74" t="str">
        <f>VLOOKUP(A179,阵容辅助填写!$A:$AF,31,0)</f>
        <v/>
      </c>
      <c r="M179" s="74"/>
      <c r="N179" s="74"/>
      <c r="O179" s="74" t="str">
        <f>VLOOKUP(A179,阵容辅助填写!$A:$AF,32,0)</f>
        <v/>
      </c>
      <c r="P179" s="74"/>
      <c r="Q179" s="74"/>
      <c r="R179" s="74"/>
      <c r="S179" s="81" t="s">
        <v>677</v>
      </c>
      <c r="T179" s="74"/>
      <c r="U179" s="74"/>
      <c r="V179" s="74"/>
      <c r="W179" s="72">
        <v>100002</v>
      </c>
    </row>
    <row r="180" spans="1:23" x14ac:dyDescent="0.2">
      <c r="A180" s="72">
        <v>10158</v>
      </c>
      <c r="B180" s="54" t="s">
        <v>720</v>
      </c>
      <c r="C180" s="74"/>
      <c r="D180" s="74"/>
      <c r="E180" s="74"/>
      <c r="F180" s="74"/>
      <c r="G180" s="74"/>
      <c r="H180" s="74"/>
      <c r="I180" s="74" t="str">
        <f>VLOOKUP(A180,阵容辅助填写!$A:$AF,30,0)</f>
        <v>{2:316}</v>
      </c>
      <c r="J180" s="74">
        <v>10000</v>
      </c>
      <c r="K180" s="74">
        <v>0</v>
      </c>
      <c r="L180" s="74" t="str">
        <f>VLOOKUP(A180,阵容辅助填写!$A:$AF,31,0)</f>
        <v/>
      </c>
      <c r="M180" s="74"/>
      <c r="N180" s="74"/>
      <c r="O180" s="74" t="str">
        <f>VLOOKUP(A180,阵容辅助填写!$A:$AF,32,0)</f>
        <v/>
      </c>
      <c r="P180" s="74"/>
      <c r="Q180" s="74"/>
      <c r="R180" s="74"/>
      <c r="S180" s="81" t="s">
        <v>677</v>
      </c>
      <c r="T180" s="74"/>
      <c r="U180" s="74"/>
      <c r="V180" s="74"/>
      <c r="W180" s="72">
        <v>100002</v>
      </c>
    </row>
    <row r="181" spans="1:23" x14ac:dyDescent="0.2">
      <c r="A181" s="72">
        <v>10159</v>
      </c>
      <c r="B181" s="54" t="s">
        <v>721</v>
      </c>
      <c r="C181" s="74"/>
      <c r="D181" s="74"/>
      <c r="E181" s="74"/>
      <c r="F181" s="74"/>
      <c r="G181" s="74"/>
      <c r="H181" s="74"/>
      <c r="I181" s="74" t="str">
        <f>VLOOKUP(A181,阵容辅助填写!$A:$AF,30,0)</f>
        <v>{2:317}</v>
      </c>
      <c r="J181" s="74">
        <v>10000</v>
      </c>
      <c r="K181" s="74">
        <v>0</v>
      </c>
      <c r="L181" s="74" t="str">
        <f>VLOOKUP(A181,阵容辅助填写!$A:$AF,31,0)</f>
        <v/>
      </c>
      <c r="M181" s="74"/>
      <c r="N181" s="74"/>
      <c r="O181" s="74" t="str">
        <f>VLOOKUP(A181,阵容辅助填写!$A:$AF,32,0)</f>
        <v/>
      </c>
      <c r="P181" s="74"/>
      <c r="Q181" s="74"/>
      <c r="R181" s="74"/>
      <c r="S181" s="81" t="s">
        <v>677</v>
      </c>
      <c r="T181" s="74"/>
      <c r="U181" s="74"/>
      <c r="V181" s="74"/>
      <c r="W181" s="72">
        <v>100002</v>
      </c>
    </row>
    <row r="182" spans="1:23" x14ac:dyDescent="0.2">
      <c r="A182" s="72">
        <v>10160</v>
      </c>
      <c r="B182" s="54" t="s">
        <v>730</v>
      </c>
      <c r="C182" s="74"/>
      <c r="D182" s="74"/>
      <c r="E182" s="74"/>
      <c r="F182" s="74"/>
      <c r="G182" s="74"/>
      <c r="H182" s="74"/>
      <c r="I182" s="74" t="str">
        <f>VLOOKUP(A182,阵容辅助填写!$A:$AF,30,0)</f>
        <v>{2:318}</v>
      </c>
      <c r="J182" s="74">
        <v>10000</v>
      </c>
      <c r="K182" s="74">
        <v>0</v>
      </c>
      <c r="L182" s="74"/>
      <c r="M182" s="74"/>
      <c r="N182" s="74"/>
      <c r="O182" s="74"/>
      <c r="P182" s="74"/>
      <c r="Q182" s="74"/>
      <c r="R182" s="74"/>
      <c r="S182" s="78" t="s">
        <v>362</v>
      </c>
      <c r="T182" s="74"/>
      <c r="U182" s="74"/>
      <c r="V182" s="74"/>
      <c r="W182" s="72">
        <v>100002</v>
      </c>
    </row>
    <row r="183" spans="1:23" x14ac:dyDescent="0.2">
      <c r="A183" s="72">
        <v>10161</v>
      </c>
      <c r="B183" s="54" t="s">
        <v>731</v>
      </c>
      <c r="C183" s="74"/>
      <c r="D183" s="74"/>
      <c r="E183" s="74"/>
      <c r="F183" s="74"/>
      <c r="G183" s="74"/>
      <c r="H183" s="74"/>
      <c r="I183" s="74" t="str">
        <f>VLOOKUP(A183,阵容辅助填写!$A:$AF,30,0)</f>
        <v>{2:319}</v>
      </c>
      <c r="J183" s="74">
        <v>10000</v>
      </c>
      <c r="K183" s="74">
        <v>0</v>
      </c>
      <c r="L183" s="74"/>
      <c r="M183" s="74"/>
      <c r="N183" s="74"/>
      <c r="O183" s="74"/>
      <c r="P183" s="74"/>
      <c r="Q183" s="74"/>
      <c r="R183" s="74"/>
      <c r="S183" s="78" t="s">
        <v>362</v>
      </c>
      <c r="T183" s="74"/>
      <c r="U183" s="74"/>
      <c r="V183" s="74"/>
      <c r="W183" s="72">
        <v>100002</v>
      </c>
    </row>
    <row r="184" spans="1:23" x14ac:dyDescent="0.2">
      <c r="A184" s="72">
        <v>10162</v>
      </c>
      <c r="B184" s="54" t="s">
        <v>734</v>
      </c>
      <c r="C184" s="74"/>
      <c r="D184" s="74"/>
      <c r="E184" s="74"/>
      <c r="F184" s="74"/>
      <c r="G184" s="74"/>
      <c r="H184" s="74"/>
      <c r="I184" s="74" t="str">
        <f>VLOOKUP(A184,阵容辅助填写!$A:$AF,30,0)</f>
        <v>{2:320}</v>
      </c>
      <c r="J184" s="74">
        <v>10000</v>
      </c>
      <c r="K184" s="74">
        <v>0</v>
      </c>
      <c r="L184" s="74"/>
      <c r="M184" s="74"/>
      <c r="N184" s="74"/>
      <c r="O184" s="74"/>
      <c r="P184" s="74"/>
      <c r="Q184" s="74"/>
      <c r="R184" s="74"/>
      <c r="S184" s="78" t="s">
        <v>362</v>
      </c>
      <c r="T184" s="74"/>
      <c r="U184" s="74"/>
      <c r="V184" s="74"/>
      <c r="W184" s="72">
        <v>100002</v>
      </c>
    </row>
    <row r="185" spans="1:23" x14ac:dyDescent="0.2">
      <c r="A185" s="72">
        <v>10163</v>
      </c>
      <c r="B185" s="54" t="s">
        <v>735</v>
      </c>
      <c r="C185" s="74"/>
      <c r="D185" s="74"/>
      <c r="E185" s="74"/>
      <c r="F185" s="74"/>
      <c r="G185" s="74"/>
      <c r="H185" s="74"/>
      <c r="I185" s="74" t="str">
        <f>VLOOKUP(A185,阵容辅助填写!$A:$AF,30,0)</f>
        <v>{2:321}</v>
      </c>
      <c r="J185" s="74">
        <v>10000</v>
      </c>
      <c r="K185" s="74">
        <v>0</v>
      </c>
      <c r="L185" s="74"/>
      <c r="M185" s="74"/>
      <c r="N185" s="74"/>
      <c r="O185" s="74"/>
      <c r="P185" s="74"/>
      <c r="Q185" s="74"/>
      <c r="R185" s="74"/>
      <c r="S185" s="78" t="s">
        <v>362</v>
      </c>
      <c r="T185" s="74"/>
      <c r="U185" s="74"/>
      <c r="V185" s="74"/>
      <c r="W185" s="72">
        <v>100002</v>
      </c>
    </row>
    <row r="186" spans="1:23" x14ac:dyDescent="0.2">
      <c r="A186" s="72">
        <v>10164</v>
      </c>
      <c r="B186" s="54" t="s">
        <v>736</v>
      </c>
      <c r="C186" s="74"/>
      <c r="D186" s="74"/>
      <c r="E186" s="74"/>
      <c r="F186" s="74"/>
      <c r="G186" s="74"/>
      <c r="H186" s="74"/>
      <c r="I186" s="74" t="str">
        <f>VLOOKUP(A186,阵容辅助填写!$A:$AF,30,0)</f>
        <v>{2:322}</v>
      </c>
      <c r="J186" s="74">
        <v>10000</v>
      </c>
      <c r="K186" s="74">
        <v>0</v>
      </c>
      <c r="L186" s="74"/>
      <c r="M186" s="74"/>
      <c r="N186" s="74"/>
      <c r="O186" s="74"/>
      <c r="P186" s="74"/>
      <c r="Q186" s="74"/>
      <c r="R186" s="74"/>
      <c r="S186" s="78" t="s">
        <v>362</v>
      </c>
      <c r="T186" s="74"/>
      <c r="U186" s="74"/>
      <c r="V186" s="74"/>
      <c r="W186" s="72">
        <v>100002</v>
      </c>
    </row>
    <row r="187" spans="1:23" x14ac:dyDescent="0.2">
      <c r="A187" s="72">
        <v>10165</v>
      </c>
      <c r="B187" s="54" t="s">
        <v>737</v>
      </c>
      <c r="C187" s="74"/>
      <c r="D187" s="74"/>
      <c r="E187" s="74"/>
      <c r="F187" s="74"/>
      <c r="G187" s="74"/>
      <c r="H187" s="74"/>
      <c r="I187" s="74" t="str">
        <f>VLOOKUP(A187,阵容辅助填写!$A:$AF,30,0)</f>
        <v>{2:323}</v>
      </c>
      <c r="J187" s="74">
        <v>10000</v>
      </c>
      <c r="K187" s="74">
        <v>0</v>
      </c>
      <c r="L187" s="74"/>
      <c r="M187" s="74"/>
      <c r="N187" s="74"/>
      <c r="O187" s="74"/>
      <c r="P187" s="74"/>
      <c r="Q187" s="74"/>
      <c r="R187" s="74"/>
      <c r="S187" s="78" t="s">
        <v>362</v>
      </c>
      <c r="T187" s="74"/>
      <c r="U187" s="74"/>
      <c r="V187" s="74"/>
      <c r="W187" s="72">
        <v>100002</v>
      </c>
    </row>
    <row r="188" spans="1:23" x14ac:dyDescent="0.2">
      <c r="A188" s="56">
        <v>10166</v>
      </c>
      <c r="B188" s="54" t="s">
        <v>776</v>
      </c>
      <c r="C188" s="74"/>
      <c r="D188" s="74"/>
      <c r="E188" s="74"/>
      <c r="F188" s="74"/>
      <c r="G188" s="74"/>
      <c r="H188" s="74"/>
      <c r="I188" s="74" t="str">
        <f>VLOOKUP(A188,阵容辅助填写!$A:$AF,30,0)</f>
        <v>{1:241,2:238,3:241}</v>
      </c>
      <c r="J188" s="74">
        <v>5000</v>
      </c>
      <c r="K188" s="74">
        <v>0</v>
      </c>
      <c r="L188" s="74" t="str">
        <f>VLOOKUP(A188,阵容辅助填写!$A:$AF,31,0)</f>
        <v/>
      </c>
      <c r="M188" s="74"/>
      <c r="N188" s="74"/>
      <c r="O188" s="74" t="str">
        <f>VLOOKUP(A188,阵容辅助填写!$A:$AF,32,0)</f>
        <v/>
      </c>
      <c r="P188" s="74"/>
      <c r="Q188" s="74"/>
      <c r="R188" s="74"/>
      <c r="S188" s="83" t="s">
        <v>777</v>
      </c>
      <c r="T188" s="74"/>
      <c r="U188" s="74"/>
      <c r="V188" s="74"/>
      <c r="W188" s="72">
        <v>100002</v>
      </c>
    </row>
    <row r="189" spans="1:23" x14ac:dyDescent="0.2">
      <c r="A189" s="56">
        <v>10167</v>
      </c>
      <c r="B189" s="54" t="s">
        <v>778</v>
      </c>
      <c r="C189" s="74"/>
      <c r="D189" s="74"/>
      <c r="E189" s="74"/>
      <c r="F189" s="74"/>
      <c r="G189" s="74"/>
      <c r="H189" s="74"/>
      <c r="I189" s="74" t="str">
        <f>VLOOKUP(A189,阵容辅助填写!$A:$AF,30,0)</f>
        <v>{1:241,2:238,3:241}</v>
      </c>
      <c r="J189" s="74">
        <v>5000</v>
      </c>
      <c r="K189" s="74">
        <v>0</v>
      </c>
      <c r="L189" s="74" t="str">
        <f>VLOOKUP(A189,阵容辅助填写!$A:$AF,31,0)</f>
        <v/>
      </c>
      <c r="M189" s="74"/>
      <c r="N189" s="74"/>
      <c r="O189" s="74" t="str">
        <f>VLOOKUP(A189,阵容辅助填写!$A:$AF,32,0)</f>
        <v/>
      </c>
      <c r="P189" s="74"/>
      <c r="Q189" s="74"/>
      <c r="R189" s="74"/>
      <c r="S189" s="83" t="s">
        <v>779</v>
      </c>
      <c r="T189" s="74"/>
      <c r="U189" s="74"/>
      <c r="V189" s="74"/>
      <c r="W189" s="72">
        <v>100002</v>
      </c>
    </row>
    <row r="190" spans="1:23" x14ac:dyDescent="0.2">
      <c r="A190" s="56">
        <v>10168</v>
      </c>
      <c r="B190" s="54" t="s">
        <v>780</v>
      </c>
      <c r="C190" s="74"/>
      <c r="D190" s="74"/>
      <c r="E190" s="74"/>
      <c r="F190" s="74"/>
      <c r="G190" s="74"/>
      <c r="H190" s="74"/>
      <c r="I190" s="74" t="str">
        <f>VLOOKUP(A190,阵容辅助填写!$A:$AF,30,0)</f>
        <v>{2:324}</v>
      </c>
      <c r="J190" s="74">
        <v>5000</v>
      </c>
      <c r="K190" s="74">
        <v>0</v>
      </c>
      <c r="L190" s="74" t="str">
        <f>VLOOKUP(A190,阵容辅助填写!$A:$AF,31,0)</f>
        <v/>
      </c>
      <c r="M190" s="74"/>
      <c r="N190" s="74"/>
      <c r="O190" s="74" t="str">
        <f>VLOOKUP(A190,阵容辅助填写!$A:$AF,32,0)</f>
        <v/>
      </c>
      <c r="P190" s="74"/>
      <c r="Q190" s="74"/>
      <c r="R190" s="74"/>
      <c r="S190" s="83" t="s">
        <v>779</v>
      </c>
      <c r="T190" s="74"/>
      <c r="U190" s="74"/>
      <c r="V190" s="74"/>
      <c r="W190" s="72">
        <v>100002</v>
      </c>
    </row>
    <row r="191" spans="1:23" x14ac:dyDescent="0.2">
      <c r="A191" s="56">
        <v>10169</v>
      </c>
      <c r="B191" s="54" t="s">
        <v>783</v>
      </c>
      <c r="C191" s="74"/>
      <c r="D191" s="74"/>
      <c r="E191" s="74"/>
      <c r="F191" s="74"/>
      <c r="G191" s="76" t="s">
        <v>784</v>
      </c>
      <c r="H191" s="74">
        <v>1</v>
      </c>
      <c r="I191" s="74" t="str">
        <f>VLOOKUP(A191,阵容辅助填写!$A:$AF,30,0)</f>
        <v>{1:232,2:232,3:232,4:232}</v>
      </c>
      <c r="J191" s="74">
        <v>10000</v>
      </c>
      <c r="K191" s="74">
        <v>0</v>
      </c>
      <c r="L191" s="74" t="s">
        <v>785</v>
      </c>
      <c r="M191" s="74"/>
      <c r="N191" s="74"/>
      <c r="O191" s="74" t="s">
        <v>785</v>
      </c>
      <c r="P191" s="74"/>
      <c r="Q191" s="74"/>
      <c r="R191" s="74"/>
      <c r="S191" s="84" t="s">
        <v>786</v>
      </c>
      <c r="T191" s="74"/>
      <c r="U191" s="74"/>
      <c r="V191" s="74"/>
      <c r="W191" s="72">
        <v>100002</v>
      </c>
    </row>
    <row r="192" spans="1:23" x14ac:dyDescent="0.2">
      <c r="A192" s="56">
        <v>10170</v>
      </c>
      <c r="B192" s="54" t="s">
        <v>787</v>
      </c>
      <c r="C192" s="74"/>
      <c r="D192" s="74"/>
      <c r="E192" s="74"/>
      <c r="F192" s="74"/>
      <c r="G192" s="76" t="s">
        <v>788</v>
      </c>
      <c r="H192" s="74">
        <v>2</v>
      </c>
      <c r="I192" s="74" t="str">
        <f>VLOOKUP(A192,阵容辅助填写!$A:$AF,30,0)</f>
        <v>{1:232,2:232,3:232,4:232}</v>
      </c>
      <c r="J192" s="74">
        <v>10000</v>
      </c>
      <c r="K192" s="74">
        <v>0</v>
      </c>
      <c r="L192" s="74" t="s">
        <v>785</v>
      </c>
      <c r="M192" s="74"/>
      <c r="N192" s="74"/>
      <c r="O192" s="74" t="s">
        <v>785</v>
      </c>
      <c r="P192" s="74"/>
      <c r="Q192" s="74"/>
      <c r="R192" s="74"/>
      <c r="S192" s="84" t="s">
        <v>786</v>
      </c>
      <c r="T192" s="74"/>
      <c r="U192" s="74"/>
      <c r="V192" s="74"/>
      <c r="W192" s="72">
        <v>100002</v>
      </c>
    </row>
    <row r="193" spans="1:23" x14ac:dyDescent="0.2">
      <c r="A193" s="56">
        <v>10171</v>
      </c>
      <c r="B193" s="54" t="s">
        <v>789</v>
      </c>
      <c r="C193" s="74"/>
      <c r="D193" s="74"/>
      <c r="E193" s="74"/>
      <c r="F193" s="74"/>
      <c r="G193" s="76" t="s">
        <v>788</v>
      </c>
      <c r="H193" s="74">
        <v>3</v>
      </c>
      <c r="I193" s="74" t="str">
        <f>VLOOKUP(A193,阵容辅助填写!$A:$AF,30,0)</f>
        <v>{1:232,2:232,3:232,4:232}</v>
      </c>
      <c r="J193" s="74">
        <v>10000</v>
      </c>
      <c r="K193" s="74">
        <v>0</v>
      </c>
      <c r="L193" s="74" t="s">
        <v>785</v>
      </c>
      <c r="M193" s="74"/>
      <c r="N193" s="74"/>
      <c r="O193" s="74" t="s">
        <v>785</v>
      </c>
      <c r="P193" s="74"/>
      <c r="Q193" s="74"/>
      <c r="R193" s="74"/>
      <c r="S193" s="84" t="s">
        <v>786</v>
      </c>
      <c r="T193" s="74"/>
      <c r="U193" s="74"/>
      <c r="V193" s="74"/>
      <c r="W193" s="72">
        <v>100002</v>
      </c>
    </row>
    <row r="194" spans="1:23" x14ac:dyDescent="0.2">
      <c r="A194" s="17">
        <v>601001</v>
      </c>
      <c r="B194" s="74" t="s">
        <v>463</v>
      </c>
      <c r="C194" s="74"/>
      <c r="D194" s="74"/>
      <c r="E194" s="74"/>
      <c r="F194" s="74" t="s">
        <v>474</v>
      </c>
      <c r="G194" s="74"/>
      <c r="H194" s="74"/>
      <c r="I194" s="74" t="str">
        <f>VLOOKUP(A194,阵容辅助填写!$A:$AF,30,0)</f>
        <v>{1:10004,2:10005,3:10004,4:10014}</v>
      </c>
      <c r="J194" s="74">
        <v>8500</v>
      </c>
      <c r="K194" s="74">
        <v>0</v>
      </c>
      <c r="L194" s="74" t="str">
        <f>VLOOKUP(A194,阵容辅助填写!$A:$AF,31,0)</f>
        <v/>
      </c>
      <c r="M194" s="74"/>
      <c r="N194" s="74"/>
      <c r="O194" s="74" t="str">
        <f>VLOOKUP(A194,阵容辅助填写!$A:$AF,32,0)</f>
        <v/>
      </c>
      <c r="P194" s="74"/>
      <c r="Q194" s="74"/>
      <c r="R194" s="74"/>
      <c r="S194" s="79" t="s">
        <v>92</v>
      </c>
      <c r="T194" s="74"/>
      <c r="U194" s="74"/>
      <c r="V194" s="74"/>
      <c r="W194" s="72">
        <v>100011</v>
      </c>
    </row>
    <row r="195" spans="1:23" x14ac:dyDescent="0.2">
      <c r="A195" s="17">
        <v>601002</v>
      </c>
      <c r="B195" s="74" t="s">
        <v>464</v>
      </c>
      <c r="C195" s="74"/>
      <c r="D195" s="74"/>
      <c r="E195" s="74"/>
      <c r="F195" s="74" t="s">
        <v>475</v>
      </c>
      <c r="G195" s="74"/>
      <c r="H195" s="74"/>
      <c r="I195" s="74" t="str">
        <f>VLOOKUP(A195,阵容辅助填写!$A:$AF,30,0)</f>
        <v>{1:10004,2:10005,3:10005,4:10014}</v>
      </c>
      <c r="J195" s="74">
        <v>9000</v>
      </c>
      <c r="K195" s="74">
        <v>0</v>
      </c>
      <c r="L195" s="74" t="str">
        <f>VLOOKUP(A195,阵容辅助填写!$A:$AF,31,0)</f>
        <v/>
      </c>
      <c r="M195" s="74"/>
      <c r="N195" s="74"/>
      <c r="O195" s="74" t="str">
        <f>VLOOKUP(A195,阵容辅助填写!$A:$AF,32,0)</f>
        <v/>
      </c>
      <c r="P195" s="74"/>
      <c r="Q195" s="74"/>
      <c r="R195" s="74"/>
      <c r="S195" s="79" t="s">
        <v>92</v>
      </c>
      <c r="T195" s="74"/>
      <c r="U195" s="74"/>
      <c r="V195" s="74"/>
      <c r="W195" s="72">
        <v>100011</v>
      </c>
    </row>
    <row r="196" spans="1:23" x14ac:dyDescent="0.2">
      <c r="A196" s="17">
        <v>601003</v>
      </c>
      <c r="B196" s="74" t="s">
        <v>465</v>
      </c>
      <c r="C196" s="74"/>
      <c r="D196" s="74"/>
      <c r="E196" s="74"/>
      <c r="F196" s="74" t="s">
        <v>476</v>
      </c>
      <c r="G196" s="74"/>
      <c r="H196" s="74"/>
      <c r="I196" s="74" t="str">
        <f>VLOOKUP(A196,阵容辅助填写!$A:$AF,30,0)</f>
        <v>{1:10004,2:10006,3:10005,4:10014}</v>
      </c>
      <c r="J196" s="74">
        <v>10000</v>
      </c>
      <c r="K196" s="74">
        <v>1</v>
      </c>
      <c r="L196" s="74" t="str">
        <f>VLOOKUP(A196,阵容辅助填写!$A:$AF,31,0)</f>
        <v/>
      </c>
      <c r="M196" s="74"/>
      <c r="N196" s="74"/>
      <c r="O196" s="74" t="str">
        <f>VLOOKUP(A196,阵容辅助填写!$A:$AF,32,0)</f>
        <v/>
      </c>
      <c r="P196" s="74"/>
      <c r="Q196" s="74"/>
      <c r="R196" s="74"/>
      <c r="S196" s="79" t="s">
        <v>92</v>
      </c>
      <c r="T196" s="74"/>
      <c r="U196" s="74"/>
      <c r="V196" s="74"/>
      <c r="W196" s="72">
        <v>100011</v>
      </c>
    </row>
    <row r="197" spans="1:23" x14ac:dyDescent="0.2">
      <c r="A197" s="17">
        <v>601004</v>
      </c>
      <c r="B197" s="74" t="s">
        <v>466</v>
      </c>
      <c r="C197" s="74"/>
      <c r="D197" s="74"/>
      <c r="E197" s="74"/>
      <c r="F197" s="74" t="s">
        <v>477</v>
      </c>
      <c r="G197" s="74"/>
      <c r="H197" s="74"/>
      <c r="I197" s="74" t="str">
        <f>VLOOKUP(A197,阵容辅助填写!$A:$AF,30,0)</f>
        <v>{1:10007,2:10007,3:10008,4:10007}</v>
      </c>
      <c r="J197" s="74">
        <v>9800</v>
      </c>
      <c r="K197" s="74">
        <v>0</v>
      </c>
      <c r="L197" s="74" t="str">
        <f>VLOOKUP(A197,阵容辅助填写!$A:$AF,31,0)</f>
        <v/>
      </c>
      <c r="M197" s="74"/>
      <c r="N197" s="74"/>
      <c r="O197" s="74" t="str">
        <f>VLOOKUP(A197,阵容辅助填写!$A:$AF,32,0)</f>
        <v/>
      </c>
      <c r="P197" s="74"/>
      <c r="Q197" s="74"/>
      <c r="R197" s="74"/>
      <c r="S197" s="79" t="s">
        <v>89</v>
      </c>
      <c r="T197" s="74"/>
      <c r="U197" s="74"/>
      <c r="V197" s="74"/>
      <c r="W197" s="72">
        <v>100011</v>
      </c>
    </row>
    <row r="198" spans="1:23" x14ac:dyDescent="0.2">
      <c r="A198" s="17">
        <v>601005</v>
      </c>
      <c r="B198" s="74" t="s">
        <v>467</v>
      </c>
      <c r="C198" s="74"/>
      <c r="D198" s="74"/>
      <c r="E198" s="74"/>
      <c r="F198" s="74" t="s">
        <v>478</v>
      </c>
      <c r="G198" s="74"/>
      <c r="H198" s="74"/>
      <c r="I198" s="74" t="str">
        <f>VLOOKUP(A198,阵容辅助填写!$A:$AF,30,0)</f>
        <v>{1:10007,2:10009,3:10008,4:10007}</v>
      </c>
      <c r="J198" s="74">
        <v>10000</v>
      </c>
      <c r="K198" s="74">
        <v>0</v>
      </c>
      <c r="L198" s="74" t="str">
        <f>VLOOKUP(A198,阵容辅助填写!$A:$AF,31,0)</f>
        <v/>
      </c>
      <c r="M198" s="74"/>
      <c r="N198" s="74"/>
      <c r="O198" s="74" t="str">
        <f>VLOOKUP(A198,阵容辅助填写!$A:$AF,32,0)</f>
        <v/>
      </c>
      <c r="P198" s="74"/>
      <c r="Q198" s="74"/>
      <c r="R198" s="74"/>
      <c r="S198" s="79" t="s">
        <v>89</v>
      </c>
      <c r="T198" s="74"/>
      <c r="U198" s="74"/>
      <c r="V198" s="74"/>
      <c r="W198" s="72">
        <v>100011</v>
      </c>
    </row>
    <row r="199" spans="1:23" x14ac:dyDescent="0.2">
      <c r="A199" s="17">
        <v>601018</v>
      </c>
      <c r="B199" s="74" t="s">
        <v>468</v>
      </c>
      <c r="C199" s="74"/>
      <c r="D199" s="74"/>
      <c r="E199" s="74"/>
      <c r="F199" s="74" t="s">
        <v>479</v>
      </c>
      <c r="G199" s="74"/>
      <c r="H199" s="74"/>
      <c r="I199" s="74" t="str">
        <f>VLOOKUP(A199,阵容辅助填写!$A:$AF,30,0)</f>
        <v>{1:10007,2:10009,3:10007,4:10010}</v>
      </c>
      <c r="J199" s="74">
        <v>10500</v>
      </c>
      <c r="K199" s="74">
        <v>1</v>
      </c>
      <c r="L199" s="74" t="str">
        <f>VLOOKUP(A199,阵容辅助填写!$A:$AF,31,0)</f>
        <v/>
      </c>
      <c r="M199" s="74"/>
      <c r="N199" s="74"/>
      <c r="O199" s="74" t="str">
        <f>VLOOKUP(A199,阵容辅助填写!$A:$AF,32,0)</f>
        <v/>
      </c>
      <c r="P199" s="74"/>
      <c r="Q199" s="74"/>
      <c r="R199" s="74"/>
      <c r="S199" s="79" t="s">
        <v>89</v>
      </c>
      <c r="T199" s="74"/>
      <c r="U199" s="74"/>
      <c r="V199" s="74"/>
      <c r="W199" s="72">
        <v>100011</v>
      </c>
    </row>
    <row r="200" spans="1:23" x14ac:dyDescent="0.2">
      <c r="A200" s="17">
        <v>601015</v>
      </c>
      <c r="B200" s="74" t="s">
        <v>487</v>
      </c>
      <c r="C200" s="74"/>
      <c r="D200" s="74"/>
      <c r="E200" s="74"/>
      <c r="F200" s="74" t="s">
        <v>480</v>
      </c>
      <c r="G200" s="74"/>
      <c r="H200" s="74"/>
      <c r="I200" s="74" t="str">
        <f>VLOOKUP(A200,阵容辅助填写!$A:$AF,30,0)</f>
        <v>{1:10008,2:10017,3:10017,4:10008}</v>
      </c>
      <c r="J200" s="74">
        <v>10000</v>
      </c>
      <c r="K200" s="74">
        <v>0</v>
      </c>
      <c r="L200" s="74" t="str">
        <f>VLOOKUP(A200,阵容辅助填写!$A:$AF,31,0)</f>
        <v/>
      </c>
      <c r="M200" s="74"/>
      <c r="N200" s="74"/>
      <c r="O200" s="74" t="str">
        <f>VLOOKUP(A200,阵容辅助填写!$A:$AF,32,0)</f>
        <v/>
      </c>
      <c r="P200" s="74"/>
      <c r="Q200" s="74"/>
      <c r="R200" s="74"/>
      <c r="S200" s="79" t="s">
        <v>89</v>
      </c>
      <c r="T200" s="74"/>
      <c r="U200" s="74"/>
      <c r="V200" s="74"/>
      <c r="W200" s="72">
        <v>100011</v>
      </c>
    </row>
    <row r="201" spans="1:23" x14ac:dyDescent="0.2">
      <c r="A201" s="17">
        <v>601006</v>
      </c>
      <c r="B201" s="74" t="s">
        <v>469</v>
      </c>
      <c r="C201" s="74"/>
      <c r="D201" s="74"/>
      <c r="E201" s="74"/>
      <c r="F201" s="74"/>
      <c r="G201" s="74"/>
      <c r="H201" s="74"/>
      <c r="I201" s="74" t="str">
        <f>VLOOKUP(A201,阵容辅助填写!$A:$AF,30,0)</f>
        <v>{1:10009,2:10017,3:10008,4:10017}</v>
      </c>
      <c r="J201" s="74">
        <v>10000</v>
      </c>
      <c r="K201" s="74">
        <v>0</v>
      </c>
      <c r="L201" s="74" t="str">
        <f>VLOOKUP(A201,阵容辅助填写!$A:$AF,31,0)</f>
        <v/>
      </c>
      <c r="M201" s="74"/>
      <c r="N201" s="74"/>
      <c r="O201" s="74" t="str">
        <f>VLOOKUP(A201,阵容辅助填写!$A:$AF,32,0)</f>
        <v/>
      </c>
      <c r="P201" s="74"/>
      <c r="Q201" s="74"/>
      <c r="R201" s="74"/>
      <c r="S201" s="79" t="s">
        <v>89</v>
      </c>
      <c r="T201" s="74"/>
      <c r="U201" s="74"/>
      <c r="V201" s="74"/>
      <c r="W201" s="72">
        <v>100011</v>
      </c>
    </row>
    <row r="202" spans="1:23" x14ac:dyDescent="0.2">
      <c r="A202" s="17">
        <v>601020</v>
      </c>
      <c r="B202" s="74" t="s">
        <v>470</v>
      </c>
      <c r="C202" s="74"/>
      <c r="D202" s="74"/>
      <c r="E202" s="74"/>
      <c r="F202" s="74" t="s">
        <v>481</v>
      </c>
      <c r="G202" s="74"/>
      <c r="H202" s="74"/>
      <c r="I202" s="74" t="str">
        <f>VLOOKUP(A202,阵容辅助填写!$A:$AF,30,0)</f>
        <v>{1:10007,2:10011,3:10017}</v>
      </c>
      <c r="J202" s="74">
        <v>8000</v>
      </c>
      <c r="K202" s="74">
        <v>0</v>
      </c>
      <c r="L202" s="74" t="str">
        <f>VLOOKUP(A202,阵容辅助填写!$A:$AF,31,0)</f>
        <v>{1:10017,2:10012,3:10008}</v>
      </c>
      <c r="M202" s="74">
        <v>8500</v>
      </c>
      <c r="N202" s="74"/>
      <c r="O202" s="74" t="str">
        <f>VLOOKUP(A202,阵容辅助填写!$A:$AF,32,0)</f>
        <v>{1:10007,2:10010,3:10009,4:10007}</v>
      </c>
      <c r="P202" s="74">
        <v>9000</v>
      </c>
      <c r="Q202" s="74"/>
      <c r="R202" s="74"/>
      <c r="S202" s="79" t="s">
        <v>90</v>
      </c>
      <c r="T202" s="74"/>
      <c r="U202" s="74"/>
      <c r="V202" s="74"/>
      <c r="W202" s="72">
        <v>100011</v>
      </c>
    </row>
    <row r="203" spans="1:23" x14ac:dyDescent="0.2">
      <c r="A203" s="17">
        <v>601019</v>
      </c>
      <c r="B203" s="74" t="s">
        <v>471</v>
      </c>
      <c r="C203" s="74"/>
      <c r="D203" s="74" t="s">
        <v>473</v>
      </c>
      <c r="E203" s="74"/>
      <c r="F203" s="74" t="s">
        <v>482</v>
      </c>
      <c r="G203" s="74"/>
      <c r="H203" s="74"/>
      <c r="I203" s="74" t="str">
        <f>VLOOKUP(A203,阵容辅助填写!$A:$AF,30,0)</f>
        <v>{1:10010,2:10013,3:10031,4:10012}</v>
      </c>
      <c r="J203" s="74">
        <v>10000</v>
      </c>
      <c r="K203" s="74">
        <v>1</v>
      </c>
      <c r="L203" s="74" t="str">
        <f>VLOOKUP(A203,阵容辅助填写!$A:$AF,31,0)</f>
        <v/>
      </c>
      <c r="M203" s="74"/>
      <c r="N203" s="74"/>
      <c r="O203" s="74" t="str">
        <f>VLOOKUP(A203,阵容辅助填写!$A:$AF,32,0)</f>
        <v/>
      </c>
      <c r="P203" s="74"/>
      <c r="Q203" s="74"/>
      <c r="R203" s="74"/>
      <c r="S203" s="79" t="s">
        <v>91</v>
      </c>
      <c r="T203" s="74">
        <v>5</v>
      </c>
      <c r="U203" s="74"/>
      <c r="V203" s="74"/>
      <c r="W203" s="72">
        <v>100003</v>
      </c>
    </row>
    <row r="204" spans="1:23" x14ac:dyDescent="0.2">
      <c r="A204" s="17">
        <v>601021</v>
      </c>
      <c r="B204" s="74" t="s">
        <v>472</v>
      </c>
      <c r="C204" s="74"/>
      <c r="D204" s="74" t="s">
        <v>473</v>
      </c>
      <c r="E204" s="74"/>
      <c r="F204" s="74" t="s">
        <v>483</v>
      </c>
      <c r="G204" s="74"/>
      <c r="H204" s="74"/>
      <c r="I204" s="74" t="str">
        <f>VLOOKUP(A204,阵容辅助填写!$A:$AF,30,0)</f>
        <v>{1:10010,2:10030,3:10031,4:10012}</v>
      </c>
      <c r="J204" s="74">
        <v>10000</v>
      </c>
      <c r="K204" s="74">
        <v>1</v>
      </c>
      <c r="L204" s="74" t="str">
        <f>VLOOKUP(A204,阵容辅助填写!$A:$AF,31,0)</f>
        <v/>
      </c>
      <c r="M204" s="74"/>
      <c r="N204" s="74"/>
      <c r="O204" s="74" t="str">
        <f>VLOOKUP(A204,阵容辅助填写!$A:$AF,32,0)</f>
        <v/>
      </c>
      <c r="P204" s="74"/>
      <c r="Q204" s="74"/>
      <c r="R204" s="74"/>
      <c r="S204" s="79" t="s">
        <v>91</v>
      </c>
      <c r="T204" s="74">
        <v>5</v>
      </c>
      <c r="U204" s="74"/>
      <c r="V204" s="74"/>
      <c r="W204" s="72">
        <v>100003</v>
      </c>
    </row>
    <row r="205" spans="1:23" x14ac:dyDescent="0.2">
      <c r="A205" s="17">
        <v>601014</v>
      </c>
      <c r="B205" s="74" t="s">
        <v>486</v>
      </c>
      <c r="C205" s="74"/>
      <c r="D205" s="74"/>
      <c r="E205" s="74"/>
      <c r="F205" s="74"/>
      <c r="G205" s="74"/>
      <c r="H205" s="74"/>
      <c r="I205" s="74" t="str">
        <f>VLOOKUP(A205,阵容辅助填写!$A:$AF,30,0)</f>
        <v>{1:10017,2:10008,3:10010,4:10017}</v>
      </c>
      <c r="J205" s="74">
        <v>10000</v>
      </c>
      <c r="K205" s="74">
        <v>0</v>
      </c>
      <c r="L205" s="74" t="str">
        <f>VLOOKUP(A205,阵容辅助填写!$A:$AF,31,0)</f>
        <v/>
      </c>
      <c r="M205" s="74"/>
      <c r="N205" s="74"/>
      <c r="O205" s="74" t="str">
        <f>VLOOKUP(A205,阵容辅助填写!$A:$AF,32,0)</f>
        <v/>
      </c>
      <c r="P205" s="74"/>
      <c r="Q205" s="74"/>
      <c r="R205" s="74"/>
      <c r="S205" s="79" t="s">
        <v>90</v>
      </c>
      <c r="T205" s="74"/>
      <c r="U205" s="74"/>
      <c r="V205" s="74"/>
      <c r="W205" s="72">
        <v>100011</v>
      </c>
    </row>
    <row r="206" spans="1:23" x14ac:dyDescent="0.2">
      <c r="A206" s="17">
        <v>601009</v>
      </c>
      <c r="B206" s="74" t="s">
        <v>484</v>
      </c>
      <c r="C206" s="74"/>
      <c r="D206" s="74"/>
      <c r="E206" s="74"/>
      <c r="F206" s="74"/>
      <c r="G206" s="74"/>
      <c r="H206" s="74"/>
      <c r="I206" s="74" t="str">
        <f>VLOOKUP(A206,阵容辅助填写!$A:$AF,30,0)</f>
        <v>{1:10008,2:10017,3:10011,4:10009}</v>
      </c>
      <c r="J206" s="74">
        <v>10000</v>
      </c>
      <c r="K206" s="74">
        <v>0</v>
      </c>
      <c r="L206" s="74" t="str">
        <f>VLOOKUP(A206,阵容辅助填写!$A:$AF,31,0)</f>
        <v/>
      </c>
      <c r="M206" s="74"/>
      <c r="N206" s="74"/>
      <c r="O206" s="74" t="str">
        <f>VLOOKUP(A206,阵容辅助填写!$A:$AF,32,0)</f>
        <v/>
      </c>
      <c r="P206" s="74"/>
      <c r="Q206" s="74"/>
      <c r="R206" s="74"/>
      <c r="S206" s="79" t="s">
        <v>90</v>
      </c>
      <c r="T206" s="74"/>
      <c r="U206" s="74"/>
      <c r="V206" s="74"/>
      <c r="W206" s="72">
        <v>100011</v>
      </c>
    </row>
    <row r="207" spans="1:23" x14ac:dyDescent="0.2">
      <c r="A207" s="17">
        <v>601010</v>
      </c>
      <c r="B207" s="74" t="s">
        <v>485</v>
      </c>
      <c r="C207" s="74"/>
      <c r="D207" s="74"/>
      <c r="E207" s="74"/>
      <c r="F207" s="74"/>
      <c r="G207" s="74"/>
      <c r="H207" s="74"/>
      <c r="I207" s="74" t="str">
        <f>VLOOKUP(A207,阵容辅助填写!$A:$AF,30,0)</f>
        <v>{1:10009,2:10008,3:10012,4:10007}</v>
      </c>
      <c r="J207" s="74">
        <v>10000</v>
      </c>
      <c r="K207" s="74">
        <v>0</v>
      </c>
      <c r="L207" s="74" t="str">
        <f>VLOOKUP(A207,阵容辅助填写!$A:$AF,31,0)</f>
        <v/>
      </c>
      <c r="M207" s="74"/>
      <c r="N207" s="74"/>
      <c r="O207" s="74" t="str">
        <f>VLOOKUP(A207,阵容辅助填写!$A:$AF,32,0)</f>
        <v/>
      </c>
      <c r="P207" s="74"/>
      <c r="Q207" s="74"/>
      <c r="R207" s="74"/>
      <c r="S207" s="79" t="s">
        <v>90</v>
      </c>
      <c r="T207" s="74"/>
      <c r="U207" s="74"/>
      <c r="V207" s="74"/>
      <c r="W207" s="72">
        <v>100011</v>
      </c>
    </row>
    <row r="208" spans="1:23" x14ac:dyDescent="0.2">
      <c r="A208" s="22">
        <v>1000200</v>
      </c>
      <c r="B208" s="8" t="s">
        <v>456</v>
      </c>
      <c r="C208" s="8"/>
      <c r="D208" s="74"/>
      <c r="E208" s="74"/>
      <c r="F208" s="74"/>
      <c r="G208" s="74"/>
      <c r="H208" s="74"/>
      <c r="I208" s="74" t="str">
        <f>VLOOKUP(A208,阵容辅助填写!$A:$AF,30,0)</f>
        <v>{1:100020001,2:100020002,3:100020002,4:100020001}</v>
      </c>
      <c r="J208" s="74">
        <v>10000</v>
      </c>
      <c r="K208" s="74">
        <v>0</v>
      </c>
      <c r="L208" s="74" t="str">
        <f>VLOOKUP(A208,阵容辅助填写!$A:$AF,31,0)</f>
        <v/>
      </c>
      <c r="M208" s="74"/>
      <c r="N208" s="74"/>
      <c r="O208" s="74" t="str">
        <f>VLOOKUP(A208,阵容辅助填写!$A:$AF,32,0)</f>
        <v/>
      </c>
      <c r="P208" s="74"/>
      <c r="Q208" s="74"/>
      <c r="R208" s="74" t="s">
        <v>425</v>
      </c>
      <c r="S208" s="85" t="s">
        <v>421</v>
      </c>
      <c r="T208" s="74"/>
      <c r="U208" s="74"/>
      <c r="V208" s="74"/>
      <c r="W208" s="72">
        <v>100002</v>
      </c>
    </row>
    <row r="209" spans="1:23" x14ac:dyDescent="0.2">
      <c r="A209" s="22">
        <v>1000201</v>
      </c>
      <c r="B209" s="8" t="s">
        <v>94</v>
      </c>
      <c r="C209" s="8"/>
      <c r="D209" s="74"/>
      <c r="E209" s="74"/>
      <c r="F209" s="74"/>
      <c r="G209" s="74"/>
      <c r="H209" s="74"/>
      <c r="I209" s="74" t="str">
        <f>VLOOKUP(A209,阵容辅助填写!$A:$AF,30,0)</f>
        <v>{2:20001,3:20002,4:20003}</v>
      </c>
      <c r="J209" s="74">
        <v>10000</v>
      </c>
      <c r="K209" s="74">
        <v>0</v>
      </c>
      <c r="L209" s="74" t="str">
        <f>VLOOKUP(A209,阵容辅助填写!$A:$AF,31,0)</f>
        <v/>
      </c>
      <c r="M209" s="74"/>
      <c r="N209" s="74"/>
      <c r="O209" s="74" t="str">
        <f>VLOOKUP(A209,阵容辅助填写!$A:$AF,32,0)</f>
        <v/>
      </c>
      <c r="P209" s="74"/>
      <c r="Q209" s="74"/>
      <c r="R209" s="74"/>
      <c r="S209" s="77" t="s">
        <v>133</v>
      </c>
      <c r="T209" s="74"/>
      <c r="U209" s="74"/>
      <c r="V209" s="74"/>
      <c r="W209" s="72">
        <v>100002</v>
      </c>
    </row>
    <row r="210" spans="1:23" x14ac:dyDescent="0.2">
      <c r="A210" s="22">
        <v>1000202</v>
      </c>
      <c r="B210" s="74" t="s">
        <v>95</v>
      </c>
      <c r="C210" s="74"/>
      <c r="D210" s="74"/>
      <c r="E210" s="74"/>
      <c r="F210" s="74"/>
      <c r="G210" s="74"/>
      <c r="H210" s="74"/>
      <c r="I210" s="74" t="str">
        <f>VLOOKUP(A210,阵容辅助填写!$A:$AF,30,0)</f>
        <v>{1:20004,2:20001,3:20002,4:20001}</v>
      </c>
      <c r="J210" s="74">
        <v>10000</v>
      </c>
      <c r="K210" s="74">
        <v>0</v>
      </c>
      <c r="L210" s="74" t="str">
        <f>VLOOKUP(A210,阵容辅助填写!$A:$AF,31,0)</f>
        <v/>
      </c>
      <c r="M210" s="74"/>
      <c r="N210" s="74"/>
      <c r="O210" s="74" t="str">
        <f>VLOOKUP(A210,阵容辅助填写!$A:$AF,32,0)</f>
        <v/>
      </c>
      <c r="P210" s="74"/>
      <c r="Q210" s="74"/>
      <c r="R210" s="74"/>
      <c r="S210" s="77" t="s">
        <v>134</v>
      </c>
      <c r="T210" s="74"/>
      <c r="U210" s="74"/>
      <c r="V210" s="74"/>
      <c r="W210" s="72">
        <v>100002</v>
      </c>
    </row>
    <row r="211" spans="1:23" x14ac:dyDescent="0.2">
      <c r="A211" s="22">
        <v>1000203</v>
      </c>
      <c r="B211" s="74" t="s">
        <v>96</v>
      </c>
      <c r="C211" s="74"/>
      <c r="D211" s="74"/>
      <c r="E211" s="74"/>
      <c r="F211" s="74" t="s">
        <v>444</v>
      </c>
      <c r="G211" s="74"/>
      <c r="H211" s="74"/>
      <c r="I211" s="74" t="str">
        <f>VLOOKUP(A211,阵容辅助填写!$A:$AF,30,0)</f>
        <v>{3:20005}</v>
      </c>
      <c r="J211" s="74">
        <v>10000</v>
      </c>
      <c r="K211" s="74">
        <v>1</v>
      </c>
      <c r="L211" s="74" t="str">
        <f>VLOOKUP(A211,阵容辅助填写!$A:$AF,31,0)</f>
        <v/>
      </c>
      <c r="M211" s="74"/>
      <c r="N211" s="74"/>
      <c r="O211" s="74" t="str">
        <f>VLOOKUP(A211,阵容辅助填写!$A:$AF,32,0)</f>
        <v/>
      </c>
      <c r="P211" s="74"/>
      <c r="Q211" s="74"/>
      <c r="R211" s="74"/>
      <c r="S211" s="77" t="s">
        <v>132</v>
      </c>
      <c r="T211" s="74"/>
      <c r="U211" s="74"/>
      <c r="V211" s="74"/>
      <c r="W211" s="72">
        <v>100003</v>
      </c>
    </row>
    <row r="212" spans="1:23" x14ac:dyDescent="0.2">
      <c r="A212" s="22">
        <v>1000101</v>
      </c>
      <c r="B212" s="74" t="s">
        <v>345</v>
      </c>
      <c r="C212" s="74"/>
      <c r="D212" s="74"/>
      <c r="E212" s="74"/>
      <c r="F212" s="74"/>
      <c r="G212" s="74"/>
      <c r="H212" s="74"/>
      <c r="I212" s="74" t="str">
        <f>VLOOKUP(A212,阵容辅助填写!$A:$AF,30,0)</f>
        <v>{2:100010101,3:100010101}</v>
      </c>
      <c r="J212" s="74">
        <v>10000</v>
      </c>
      <c r="K212" s="74">
        <v>0</v>
      </c>
      <c r="L212" s="74" t="str">
        <f>VLOOKUP(A212,阵容辅助填写!$A:$AF,31,0)</f>
        <v/>
      </c>
      <c r="M212" s="74"/>
      <c r="N212" s="74"/>
      <c r="O212" s="74" t="str">
        <f>VLOOKUP(A212,阵容辅助填写!$A:$AF,32,0)</f>
        <v/>
      </c>
      <c r="P212" s="74"/>
      <c r="Q212" s="74"/>
      <c r="R212" s="74" t="s">
        <v>705</v>
      </c>
      <c r="S212" s="77" t="s">
        <v>370</v>
      </c>
      <c r="T212" s="74"/>
      <c r="U212" s="74"/>
      <c r="V212" s="74"/>
      <c r="W212" s="72">
        <v>100011</v>
      </c>
    </row>
    <row r="213" spans="1:23" x14ac:dyDescent="0.2">
      <c r="A213" s="22">
        <v>1000102</v>
      </c>
      <c r="B213" s="74" t="s">
        <v>346</v>
      </c>
      <c r="C213" s="74"/>
      <c r="D213" s="74" t="s">
        <v>430</v>
      </c>
      <c r="E213" s="74"/>
      <c r="F213" s="74"/>
      <c r="G213" s="74"/>
      <c r="H213" s="74"/>
      <c r="I213" s="74" t="str">
        <f>VLOOKUP(A213,阵容辅助填写!$A:$AF,30,0)</f>
        <v>{11:100010201,12:100010202,13:100010203}</v>
      </c>
      <c r="J213" s="74">
        <v>10000</v>
      </c>
      <c r="K213" s="74">
        <v>0</v>
      </c>
      <c r="L213" s="74" t="str">
        <f>VLOOKUP(A213,阵容辅助填写!$A:$AF,31,0)</f>
        <v/>
      </c>
      <c r="M213" s="74"/>
      <c r="N213" s="74"/>
      <c r="O213" s="74" t="str">
        <f>VLOOKUP(A213,阵容辅助填写!$A:$AF,32,0)</f>
        <v/>
      </c>
      <c r="P213" s="74"/>
      <c r="Q213" s="74"/>
      <c r="R213" s="74" t="s">
        <v>425</v>
      </c>
      <c r="S213" s="77" t="s">
        <v>371</v>
      </c>
      <c r="T213" s="74">
        <v>4</v>
      </c>
      <c r="U213" s="74"/>
      <c r="V213" s="74"/>
      <c r="W213" s="72">
        <v>100003</v>
      </c>
    </row>
    <row r="214" spans="1:23" x14ac:dyDescent="0.2">
      <c r="A214" s="22">
        <v>1000103</v>
      </c>
      <c r="B214" s="74" t="s">
        <v>347</v>
      </c>
      <c r="C214" s="74"/>
      <c r="D214" s="74" t="s">
        <v>424</v>
      </c>
      <c r="E214" s="74"/>
      <c r="F214" s="74"/>
      <c r="G214" s="74"/>
      <c r="H214" s="74"/>
      <c r="I214" s="74" t="str">
        <f>VLOOKUP(A214,阵容辅助填写!$A:$AF,30,0)</f>
        <v>{11:100010302,12:100010301,13:100010303}</v>
      </c>
      <c r="J214" s="74">
        <v>10000</v>
      </c>
      <c r="K214" s="74">
        <v>1</v>
      </c>
      <c r="L214" s="74" t="str">
        <f>VLOOKUP(A214,阵容辅助填写!$A:$AF,31,0)</f>
        <v/>
      </c>
      <c r="M214" s="74"/>
      <c r="N214" s="74"/>
      <c r="O214" s="74" t="str">
        <f>VLOOKUP(A214,阵容辅助填写!$A:$AF,32,0)</f>
        <v/>
      </c>
      <c r="P214" s="74"/>
      <c r="Q214" s="74"/>
      <c r="R214" s="74" t="s">
        <v>706</v>
      </c>
      <c r="S214" s="77" t="s">
        <v>369</v>
      </c>
      <c r="T214" s="74">
        <v>1</v>
      </c>
      <c r="U214" s="74">
        <v>1</v>
      </c>
      <c r="V214" s="74">
        <v>1</v>
      </c>
      <c r="W214" s="72">
        <v>100003</v>
      </c>
    </row>
    <row r="215" spans="1:23" x14ac:dyDescent="0.2">
      <c r="A215" s="16" t="s">
        <v>275</v>
      </c>
      <c r="B215" s="74" t="s">
        <v>299</v>
      </c>
      <c r="C215" s="74"/>
      <c r="D215" s="74"/>
      <c r="E215" s="74"/>
      <c r="F215" s="74"/>
      <c r="G215" s="74"/>
      <c r="H215" s="74"/>
      <c r="I215" s="74" t="str">
        <f>VLOOKUP(A215,阵容辅助填写!$A:$AF,30,0)</f>
        <v>{1:101010101,2:101010101,3:101010102,4:101010102}</v>
      </c>
      <c r="J215" s="74">
        <v>10000</v>
      </c>
      <c r="K215" s="74">
        <v>0</v>
      </c>
      <c r="L215" s="74" t="str">
        <f>VLOOKUP(A215,阵容辅助填写!$A:$AF,31,0)</f>
        <v/>
      </c>
      <c r="M215" s="74"/>
      <c r="N215" s="74"/>
      <c r="O215" s="74" t="str">
        <f>VLOOKUP(A215,阵容辅助填写!$A:$AF,32,0)</f>
        <v/>
      </c>
      <c r="P215" s="74"/>
      <c r="Q215" s="74"/>
      <c r="R215" s="74"/>
      <c r="S215" s="72" t="s">
        <v>362</v>
      </c>
      <c r="T215" s="74"/>
      <c r="U215" s="74"/>
      <c r="V215" s="74"/>
      <c r="W215" s="72">
        <v>100007</v>
      </c>
    </row>
    <row r="216" spans="1:23" x14ac:dyDescent="0.2">
      <c r="A216" s="16" t="s">
        <v>276</v>
      </c>
      <c r="B216" s="74" t="s">
        <v>457</v>
      </c>
      <c r="C216" s="74"/>
      <c r="D216" s="74"/>
      <c r="E216" s="74"/>
      <c r="F216" s="74"/>
      <c r="G216" s="74"/>
      <c r="H216" s="74"/>
      <c r="I216" s="74" t="str">
        <f>VLOOKUP(A216,阵容辅助填写!$A:$AF,30,0)</f>
        <v>{1:101020101,2:101020101,3:101020103,4:101020102}</v>
      </c>
      <c r="J216" s="74">
        <v>10000</v>
      </c>
      <c r="K216" s="74">
        <v>0</v>
      </c>
      <c r="L216" s="74" t="str">
        <f>VLOOKUP(A216,阵容辅助填写!$A:$AF,31,0)</f>
        <v/>
      </c>
      <c r="M216" s="74"/>
      <c r="N216" s="74"/>
      <c r="O216" s="74" t="str">
        <f>VLOOKUP(A216,阵容辅助填写!$A:$AF,32,0)</f>
        <v/>
      </c>
      <c r="P216" s="74"/>
      <c r="Q216" s="74"/>
      <c r="R216" s="74"/>
      <c r="S216" s="72" t="s">
        <v>362</v>
      </c>
      <c r="T216" s="74"/>
      <c r="U216" s="74"/>
      <c r="V216" s="74"/>
      <c r="W216" s="72">
        <v>100007</v>
      </c>
    </row>
    <row r="217" spans="1:23" x14ac:dyDescent="0.2">
      <c r="A217" s="16" t="s">
        <v>277</v>
      </c>
      <c r="B217" s="74" t="s">
        <v>457</v>
      </c>
      <c r="C217" s="74"/>
      <c r="D217" s="74"/>
      <c r="E217" s="74"/>
      <c r="F217" s="74"/>
      <c r="G217" s="74"/>
      <c r="H217" s="74"/>
      <c r="I217" s="74" t="str">
        <f>VLOOKUP(A217,阵容辅助填写!$A:$AF,30,0)</f>
        <v>{1:101020201,2:101020202,3:101020202,4:101020201}</v>
      </c>
      <c r="J217" s="74">
        <v>10500</v>
      </c>
      <c r="K217" s="74">
        <v>0</v>
      </c>
      <c r="L217" s="74" t="str">
        <f>VLOOKUP(A217,阵容辅助填写!$A:$AF,31,0)</f>
        <v/>
      </c>
      <c r="M217" s="74"/>
      <c r="N217" s="74"/>
      <c r="O217" s="74" t="str">
        <f>VLOOKUP(A217,阵容辅助填写!$A:$AF,32,0)</f>
        <v/>
      </c>
      <c r="P217" s="74"/>
      <c r="Q217" s="74"/>
      <c r="R217" s="74"/>
      <c r="S217" s="72" t="s">
        <v>362</v>
      </c>
      <c r="T217" s="74"/>
      <c r="U217" s="74"/>
      <c r="V217" s="74"/>
      <c r="W217" s="72">
        <v>100007</v>
      </c>
    </row>
    <row r="218" spans="1:23" x14ac:dyDescent="0.2">
      <c r="A218" s="16">
        <v>1010203</v>
      </c>
      <c r="B218" s="74" t="s">
        <v>300</v>
      </c>
      <c r="C218" s="74"/>
      <c r="D218" s="74"/>
      <c r="E218" s="74"/>
      <c r="F218" s="74" t="s">
        <v>445</v>
      </c>
      <c r="G218" s="74"/>
      <c r="H218" s="74"/>
      <c r="I218" s="74" t="str">
        <f>VLOOKUP(A218,阵容辅助填写!$A:$AF,30,0)</f>
        <v>{21:101020301,22:101020302}</v>
      </c>
      <c r="J218" s="74">
        <v>10000</v>
      </c>
      <c r="K218" s="74">
        <v>0</v>
      </c>
      <c r="L218" s="74" t="str">
        <f>VLOOKUP(A218,阵容辅助填写!$A:$AF,31,0)</f>
        <v/>
      </c>
      <c r="M218" s="74"/>
      <c r="N218" s="74"/>
      <c r="O218" s="74" t="str">
        <f>VLOOKUP(A218,阵容辅助填写!$A:$AF,32,0)</f>
        <v/>
      </c>
      <c r="P218" s="74"/>
      <c r="Q218" s="74"/>
      <c r="R218" s="74"/>
      <c r="S218" s="72" t="s">
        <v>593</v>
      </c>
      <c r="T218" s="74"/>
      <c r="U218" s="74"/>
      <c r="V218" s="74"/>
      <c r="W218" s="72">
        <v>100002</v>
      </c>
    </row>
    <row r="219" spans="1:23" x14ac:dyDescent="0.2">
      <c r="A219" s="16">
        <v>1010401</v>
      </c>
      <c r="B219" s="74" t="s">
        <v>306</v>
      </c>
      <c r="C219" s="74"/>
      <c r="D219" s="74"/>
      <c r="E219" s="74"/>
      <c r="F219" s="74"/>
      <c r="G219" s="74"/>
      <c r="H219" s="74"/>
      <c r="I219" s="74" t="str">
        <f>VLOOKUP(A219,阵容辅助填写!$A:$AF,30,0)</f>
        <v>{1:101040101,2:101040103,3:101040101,4:101040101}</v>
      </c>
      <c r="J219" s="38">
        <v>10000</v>
      </c>
      <c r="K219" s="74">
        <v>0</v>
      </c>
      <c r="L219" s="74" t="str">
        <f>VLOOKUP(A219,阵容辅助填写!$A:$AF,31,0)</f>
        <v/>
      </c>
      <c r="M219" s="74"/>
      <c r="N219" s="74"/>
      <c r="O219" s="74" t="str">
        <f>VLOOKUP(A219,阵容辅助填写!$A:$AF,32,0)</f>
        <v/>
      </c>
      <c r="P219" s="74"/>
      <c r="Q219" s="74"/>
      <c r="R219" s="74"/>
      <c r="S219" s="72" t="s">
        <v>361</v>
      </c>
      <c r="T219" s="74"/>
      <c r="U219" s="74"/>
      <c r="V219" s="74"/>
      <c r="W219" s="72">
        <v>100007</v>
      </c>
    </row>
    <row r="220" spans="1:23" x14ac:dyDescent="0.2">
      <c r="A220" s="16" t="s">
        <v>278</v>
      </c>
      <c r="B220" s="74" t="s">
        <v>306</v>
      </c>
      <c r="C220" s="74"/>
      <c r="D220" s="74"/>
      <c r="E220" s="74"/>
      <c r="F220" s="74"/>
      <c r="G220" s="74"/>
      <c r="H220" s="74"/>
      <c r="I220" s="74" t="str">
        <f>VLOOKUP(A220,阵容辅助填写!$A:$AF,30,0)</f>
        <v>{1:101040201,2:101040203,3:101040203,4:101040202}</v>
      </c>
      <c r="J220" s="38">
        <v>10500</v>
      </c>
      <c r="K220" s="74">
        <v>0</v>
      </c>
      <c r="L220" s="74" t="str">
        <f>VLOOKUP(A220,阵容辅助填写!$A:$AF,31,0)</f>
        <v/>
      </c>
      <c r="M220" s="74"/>
      <c r="N220" s="74"/>
      <c r="O220" s="74" t="str">
        <f>VLOOKUP(A220,阵容辅助填写!$A:$AF,32,0)</f>
        <v/>
      </c>
      <c r="P220" s="74"/>
      <c r="Q220" s="74"/>
      <c r="R220" s="74"/>
      <c r="S220" s="72" t="s">
        <v>361</v>
      </c>
      <c r="T220" s="74"/>
      <c r="U220" s="74"/>
      <c r="V220" s="74"/>
      <c r="W220" s="72">
        <v>100007</v>
      </c>
    </row>
    <row r="221" spans="1:23" x14ac:dyDescent="0.2">
      <c r="A221" s="16">
        <v>1010501</v>
      </c>
      <c r="B221" s="74" t="s">
        <v>305</v>
      </c>
      <c r="C221" s="74"/>
      <c r="D221" s="74"/>
      <c r="E221" s="74"/>
      <c r="F221" s="74"/>
      <c r="G221" s="74"/>
      <c r="H221" s="74"/>
      <c r="I221" s="74" t="str">
        <f>VLOOKUP(A221,阵容辅助填写!$A:$AF,30,0)</f>
        <v>{1:101050101,2:101050103,3:101050102,4:101050102}</v>
      </c>
      <c r="J221" s="38">
        <v>10000</v>
      </c>
      <c r="K221" s="74">
        <v>0</v>
      </c>
      <c r="L221" s="74" t="str">
        <f>VLOOKUP(A221,阵容辅助填写!$A:$AF,31,0)</f>
        <v/>
      </c>
      <c r="M221" s="74"/>
      <c r="N221" s="74"/>
      <c r="O221" s="74" t="str">
        <f>VLOOKUP(A221,阵容辅助填写!$A:$AF,32,0)</f>
        <v/>
      </c>
      <c r="P221" s="74"/>
      <c r="Q221" s="74"/>
      <c r="R221" s="74"/>
      <c r="S221" s="72" t="s">
        <v>361</v>
      </c>
      <c r="T221" s="74"/>
      <c r="U221" s="74"/>
      <c r="V221" s="74"/>
      <c r="W221" s="72">
        <v>100007</v>
      </c>
    </row>
    <row r="222" spans="1:23" x14ac:dyDescent="0.2">
      <c r="A222" s="16" t="s">
        <v>279</v>
      </c>
      <c r="B222" s="74" t="s">
        <v>305</v>
      </c>
      <c r="C222" s="74"/>
      <c r="D222" s="74"/>
      <c r="E222" s="74"/>
      <c r="F222" s="74"/>
      <c r="G222" s="74"/>
      <c r="H222" s="74"/>
      <c r="I222" s="74" t="str">
        <f>VLOOKUP(A222,阵容辅助填写!$A:$AF,30,0)</f>
        <v>{1:101050201,2:101050203,3:101050202,4:101050201}</v>
      </c>
      <c r="J222" s="38">
        <v>10500</v>
      </c>
      <c r="K222" s="74">
        <v>0</v>
      </c>
      <c r="L222" s="74" t="str">
        <f>VLOOKUP(A222,阵容辅助填写!$A:$AF,31,0)</f>
        <v/>
      </c>
      <c r="M222" s="74"/>
      <c r="N222" s="74"/>
      <c r="O222" s="74" t="str">
        <f>VLOOKUP(A222,阵容辅助填写!$A:$AF,32,0)</f>
        <v/>
      </c>
      <c r="P222" s="74"/>
      <c r="Q222" s="74"/>
      <c r="R222" s="74"/>
      <c r="S222" s="72" t="s">
        <v>361</v>
      </c>
      <c r="T222" s="74"/>
      <c r="U222" s="74"/>
      <c r="V222" s="74"/>
      <c r="W222" s="72">
        <v>100007</v>
      </c>
    </row>
    <row r="223" spans="1:23" x14ac:dyDescent="0.2">
      <c r="A223" s="16" t="s">
        <v>280</v>
      </c>
      <c r="B223" s="74" t="s">
        <v>301</v>
      </c>
      <c r="C223" s="74"/>
      <c r="D223" s="74"/>
      <c r="E223" s="74"/>
      <c r="F223" s="74"/>
      <c r="G223" s="74"/>
      <c r="H223" s="74"/>
      <c r="I223" s="74" t="str">
        <f>VLOOKUP(A223,阵容辅助填写!$A:$AF,30,0)</f>
        <v>{1:101050301,2:101050301,3:101050302,4:101050303}</v>
      </c>
      <c r="J223" s="74">
        <v>10000</v>
      </c>
      <c r="K223" s="74">
        <v>0</v>
      </c>
      <c r="L223" s="74" t="str">
        <f>VLOOKUP(A223,阵容辅助填写!$A:$AF,31,0)</f>
        <v/>
      </c>
      <c r="M223" s="74"/>
      <c r="N223" s="74"/>
      <c r="O223" s="74" t="str">
        <f>VLOOKUP(A223,阵容辅助填写!$A:$AF,32,0)</f>
        <v/>
      </c>
      <c r="P223" s="74"/>
      <c r="Q223" s="74"/>
      <c r="R223" s="74"/>
      <c r="S223" s="72" t="s">
        <v>360</v>
      </c>
      <c r="T223" s="74"/>
      <c r="U223" s="74"/>
      <c r="V223" s="74"/>
      <c r="W223" s="72">
        <v>100002</v>
      </c>
    </row>
    <row r="224" spans="1:23" x14ac:dyDescent="0.2">
      <c r="A224" s="16" t="s">
        <v>281</v>
      </c>
      <c r="B224" s="74" t="s">
        <v>301</v>
      </c>
      <c r="C224" s="74"/>
      <c r="D224" s="74"/>
      <c r="E224" s="74"/>
      <c r="F224" s="74"/>
      <c r="G224" s="74"/>
      <c r="H224" s="74"/>
      <c r="I224" s="74" t="str">
        <f>VLOOKUP(A224,阵容辅助填写!$A:$AF,30,0)</f>
        <v>{1:101050401,2:101050402,3:101050401,4:101050403}</v>
      </c>
      <c r="J224" s="74">
        <v>10500</v>
      </c>
      <c r="K224" s="74">
        <v>0</v>
      </c>
      <c r="L224" s="74" t="str">
        <f>VLOOKUP(A224,阵容辅助填写!$A:$AF,31,0)</f>
        <v/>
      </c>
      <c r="M224" s="74"/>
      <c r="N224" s="74"/>
      <c r="O224" s="74" t="str">
        <f>VLOOKUP(A224,阵容辅助填写!$A:$AF,32,0)</f>
        <v/>
      </c>
      <c r="P224" s="74"/>
      <c r="Q224" s="74"/>
      <c r="R224" s="74"/>
      <c r="S224" s="72" t="s">
        <v>360</v>
      </c>
      <c r="T224" s="74"/>
      <c r="U224" s="74"/>
      <c r="V224" s="74"/>
      <c r="W224" s="72">
        <v>100002</v>
      </c>
    </row>
    <row r="225" spans="1:23" x14ac:dyDescent="0.2">
      <c r="A225" s="16">
        <v>1010601</v>
      </c>
      <c r="B225" s="74" t="s">
        <v>304</v>
      </c>
      <c r="C225" s="74"/>
      <c r="D225" s="74"/>
      <c r="E225" s="74"/>
      <c r="F225" s="74"/>
      <c r="G225" s="74"/>
      <c r="H225" s="74"/>
      <c r="I225" s="74" t="str">
        <f>VLOOKUP(A225,阵容辅助填写!$A:$AF,30,0)</f>
        <v>{1:101060101,2:101060102,3:101060103,4:101060101}</v>
      </c>
      <c r="J225" s="38">
        <v>10000</v>
      </c>
      <c r="K225" s="74">
        <v>0</v>
      </c>
      <c r="L225" s="74" t="str">
        <f>VLOOKUP(A225,阵容辅助填写!$A:$AF,31,0)</f>
        <v/>
      </c>
      <c r="M225" s="74"/>
      <c r="N225" s="74"/>
      <c r="O225" s="74" t="str">
        <f>VLOOKUP(A225,阵容辅助填写!$A:$AF,32,0)</f>
        <v/>
      </c>
      <c r="P225" s="74"/>
      <c r="Q225" s="74"/>
      <c r="R225" s="74"/>
      <c r="S225" s="72" t="s">
        <v>360</v>
      </c>
      <c r="T225" s="74"/>
      <c r="U225" s="74"/>
      <c r="V225" s="74"/>
      <c r="W225" s="72">
        <v>100002</v>
      </c>
    </row>
    <row r="226" spans="1:23" x14ac:dyDescent="0.2">
      <c r="A226" s="16" t="s">
        <v>282</v>
      </c>
      <c r="B226" s="74" t="s">
        <v>304</v>
      </c>
      <c r="C226" s="74"/>
      <c r="D226" s="74"/>
      <c r="E226" s="74"/>
      <c r="F226" s="74"/>
      <c r="G226" s="74"/>
      <c r="H226" s="74"/>
      <c r="I226" s="74" t="str">
        <f>VLOOKUP(A226,阵容辅助填写!$A:$AF,30,0)</f>
        <v>{1:101060201,2:101060201,3:101060202,4:101060203}</v>
      </c>
      <c r="J226" s="38">
        <v>10500</v>
      </c>
      <c r="K226" s="74">
        <v>0</v>
      </c>
      <c r="L226" s="74" t="str">
        <f>VLOOKUP(A226,阵容辅助填写!$A:$AF,31,0)</f>
        <v/>
      </c>
      <c r="M226" s="74"/>
      <c r="N226" s="74"/>
      <c r="O226" s="74" t="str">
        <f>VLOOKUP(A226,阵容辅助填写!$A:$AF,32,0)</f>
        <v/>
      </c>
      <c r="P226" s="74"/>
      <c r="Q226" s="74"/>
      <c r="R226" s="74"/>
      <c r="S226" s="72" t="s">
        <v>360</v>
      </c>
      <c r="T226" s="74"/>
      <c r="U226" s="74"/>
      <c r="V226" s="74"/>
      <c r="W226" s="72">
        <v>100002</v>
      </c>
    </row>
    <row r="227" spans="1:23" x14ac:dyDescent="0.2">
      <c r="A227" s="16" t="s">
        <v>283</v>
      </c>
      <c r="B227" s="74" t="s">
        <v>302</v>
      </c>
      <c r="C227" s="74"/>
      <c r="D227" s="74"/>
      <c r="E227" s="74"/>
      <c r="F227" s="74" t="s">
        <v>446</v>
      </c>
      <c r="G227" s="74"/>
      <c r="H227" s="74"/>
      <c r="I227" s="74" t="str">
        <f>VLOOKUP(A227,阵容辅助填写!$A:$AF,30,0)</f>
        <v>{1:101060301,2:101060301,3:101060301,4:101060301}</v>
      </c>
      <c r="J227" s="74">
        <v>10000</v>
      </c>
      <c r="K227" s="74">
        <v>0</v>
      </c>
      <c r="L227" s="74" t="str">
        <f>VLOOKUP(A227,阵容辅助填写!$A:$AF,31,0)</f>
        <v/>
      </c>
      <c r="M227" s="74"/>
      <c r="N227" s="74"/>
      <c r="O227" s="74" t="str">
        <f>VLOOKUP(A227,阵容辅助填写!$A:$AF,32,0)</f>
        <v/>
      </c>
      <c r="P227" s="74"/>
      <c r="Q227" s="74"/>
      <c r="R227" s="74"/>
      <c r="S227" s="72" t="s">
        <v>555</v>
      </c>
      <c r="T227" s="74"/>
      <c r="U227" s="74"/>
      <c r="V227" s="74"/>
      <c r="W227" s="72">
        <v>100011</v>
      </c>
    </row>
    <row r="228" spans="1:23" x14ac:dyDescent="0.2">
      <c r="A228" s="16">
        <v>1010604</v>
      </c>
      <c r="B228" s="74" t="s">
        <v>303</v>
      </c>
      <c r="C228" s="74"/>
      <c r="D228" s="74"/>
      <c r="E228" s="74"/>
      <c r="F228" s="74"/>
      <c r="G228" s="74"/>
      <c r="H228" s="74"/>
      <c r="I228" s="74" t="str">
        <f>VLOOKUP(A228,阵容辅助填写!$A:$AF,30,0)</f>
        <v>{1:101060401,2:101060402,3:101060402,4:101060401}</v>
      </c>
      <c r="J228" s="74">
        <v>10500</v>
      </c>
      <c r="K228" s="74">
        <v>0</v>
      </c>
      <c r="L228" s="74" t="str">
        <f>VLOOKUP(A228,阵容辅助填写!$A:$AF,31,0)</f>
        <v/>
      </c>
      <c r="M228" s="74"/>
      <c r="N228" s="74"/>
      <c r="O228" s="74" t="str">
        <f>VLOOKUP(A228,阵容辅助填写!$A:$AF,32,0)</f>
        <v/>
      </c>
      <c r="P228" s="74"/>
      <c r="Q228" s="74"/>
      <c r="R228" s="74"/>
      <c r="S228" s="72" t="s">
        <v>555</v>
      </c>
      <c r="T228" s="74"/>
      <c r="U228" s="74"/>
      <c r="V228" s="74"/>
      <c r="W228" s="72">
        <v>100011</v>
      </c>
    </row>
    <row r="229" spans="1:23" x14ac:dyDescent="0.2">
      <c r="A229" s="16">
        <v>1010606</v>
      </c>
      <c r="B229" s="74" t="s">
        <v>303</v>
      </c>
      <c r="C229" s="74"/>
      <c r="D229" s="74"/>
      <c r="E229" s="74"/>
      <c r="F229" s="74" t="s">
        <v>659</v>
      </c>
      <c r="G229" s="74"/>
      <c r="H229" s="74"/>
      <c r="I229" s="74" t="str">
        <f>VLOOKUP(A229,阵容辅助填写!$A:$AF,30,0)</f>
        <v>{11:101060501,12:101060502,13:101060501}</v>
      </c>
      <c r="J229" s="74">
        <v>11000</v>
      </c>
      <c r="K229" s="74">
        <v>1</v>
      </c>
      <c r="L229" s="74" t="str">
        <f>VLOOKUP(A229,阵容辅助填写!$A:$AF,31,0)</f>
        <v/>
      </c>
      <c r="M229" s="74"/>
      <c r="N229" s="74"/>
      <c r="O229" s="74" t="str">
        <f>VLOOKUP(A229,阵容辅助填写!$A:$AF,32,0)</f>
        <v/>
      </c>
      <c r="P229" s="74"/>
      <c r="Q229" s="74"/>
      <c r="R229" s="74"/>
      <c r="S229" s="72" t="s">
        <v>555</v>
      </c>
      <c r="T229" s="74"/>
      <c r="U229" s="74"/>
      <c r="V229" s="74"/>
      <c r="W229" s="72">
        <v>100011</v>
      </c>
    </row>
    <row r="230" spans="1:23" x14ac:dyDescent="0.2">
      <c r="A230" s="16">
        <v>1010701</v>
      </c>
      <c r="B230" s="74" t="s">
        <v>667</v>
      </c>
      <c r="C230" s="74"/>
      <c r="D230" s="74"/>
      <c r="E230" s="74"/>
      <c r="F230" s="74"/>
      <c r="G230" s="74"/>
      <c r="H230" s="74"/>
      <c r="I230" s="74" t="str">
        <f>VLOOKUP(A230,阵容辅助填写!$A:$AF,30,0)</f>
        <v>{1:101090102,2:101090102,3:101090101,4:101090102}</v>
      </c>
      <c r="J230" s="74">
        <v>10000</v>
      </c>
      <c r="K230" s="74">
        <v>0</v>
      </c>
      <c r="L230" s="74" t="str">
        <f>VLOOKUP(A230,阵容辅助填写!$A:$AF,31,0)</f>
        <v/>
      </c>
      <c r="M230" s="74"/>
      <c r="N230" s="74"/>
      <c r="O230" s="74" t="str">
        <f>VLOOKUP(A230,阵容辅助填写!$A:$AF,32,0)</f>
        <v/>
      </c>
      <c r="P230" s="74"/>
      <c r="Q230" s="74"/>
      <c r="R230" s="74"/>
      <c r="S230" s="72" t="s">
        <v>362</v>
      </c>
      <c r="T230" s="74"/>
      <c r="U230" s="74"/>
      <c r="V230" s="74"/>
      <c r="W230" s="72">
        <v>100007</v>
      </c>
    </row>
    <row r="231" spans="1:23" x14ac:dyDescent="0.2">
      <c r="A231" s="16" t="s">
        <v>284</v>
      </c>
      <c r="B231" s="74" t="s">
        <v>667</v>
      </c>
      <c r="C231" s="74"/>
      <c r="D231" s="74"/>
      <c r="E231" s="74"/>
      <c r="F231" s="74"/>
      <c r="G231" s="74"/>
      <c r="H231" s="74"/>
      <c r="I231" s="74" t="str">
        <f>VLOOKUP(A231,阵容辅助填写!$A:$AF,30,0)</f>
        <v>{1:101090202,2:101090203,3:101090201,4:101090202}</v>
      </c>
      <c r="J231" s="74">
        <v>10500</v>
      </c>
      <c r="K231" s="74">
        <v>0</v>
      </c>
      <c r="L231" s="74" t="str">
        <f>VLOOKUP(A231,阵容辅助填写!$A:$AF,31,0)</f>
        <v/>
      </c>
      <c r="M231" s="74"/>
      <c r="N231" s="74"/>
      <c r="O231" s="74" t="str">
        <f>VLOOKUP(A231,阵容辅助填写!$A:$AF,32,0)</f>
        <v/>
      </c>
      <c r="P231" s="74"/>
      <c r="Q231" s="74"/>
      <c r="R231" s="74"/>
      <c r="S231" s="72" t="s">
        <v>362</v>
      </c>
      <c r="T231" s="74"/>
      <c r="U231" s="74"/>
      <c r="V231" s="74"/>
      <c r="W231" s="72">
        <v>100007</v>
      </c>
    </row>
    <row r="232" spans="1:23" x14ac:dyDescent="0.2">
      <c r="A232" s="16">
        <v>1010901</v>
      </c>
      <c r="B232" s="74" t="s">
        <v>666</v>
      </c>
      <c r="C232" s="74"/>
      <c r="D232" s="74"/>
      <c r="E232" s="74"/>
      <c r="F232" s="74"/>
      <c r="G232" s="74"/>
      <c r="H232" s="74"/>
      <c r="I232" s="74" t="str">
        <f>VLOOKUP(A232,阵容辅助填写!$A:$AF,30,0)</f>
        <v>{1:101070103,2:101070101,3:101070101,4:101070102}</v>
      </c>
      <c r="J232" s="74">
        <v>10000</v>
      </c>
      <c r="K232" s="74">
        <v>0</v>
      </c>
      <c r="L232" s="74" t="str">
        <f>VLOOKUP(A232,阵容辅助填写!$A:$AF,31,0)</f>
        <v/>
      </c>
      <c r="M232" s="74"/>
      <c r="N232" s="74"/>
      <c r="O232" s="74" t="str">
        <f>VLOOKUP(A232,阵容辅助填写!$A:$AF,32,0)</f>
        <v/>
      </c>
      <c r="P232" s="74"/>
      <c r="Q232" s="74"/>
      <c r="R232" s="74"/>
      <c r="S232" s="72" t="s">
        <v>360</v>
      </c>
      <c r="T232" s="74"/>
      <c r="U232" s="74"/>
      <c r="V232" s="74"/>
      <c r="W232" s="72">
        <v>100002</v>
      </c>
    </row>
    <row r="233" spans="1:23" x14ac:dyDescent="0.2">
      <c r="A233" s="16">
        <v>1010902</v>
      </c>
      <c r="B233" s="74" t="s">
        <v>666</v>
      </c>
      <c r="C233" s="74"/>
      <c r="D233" s="74"/>
      <c r="E233" s="74"/>
      <c r="F233" s="74"/>
      <c r="G233" s="74"/>
      <c r="H233" s="74"/>
      <c r="I233" s="74" t="str">
        <f>VLOOKUP(A233,阵容辅助填写!$A:$AF,30,0)</f>
        <v>{1:101070201,2:101070202,3:101070202,4:101070201}</v>
      </c>
      <c r="J233" s="74">
        <v>10500</v>
      </c>
      <c r="K233" s="74">
        <v>0</v>
      </c>
      <c r="L233" s="74" t="str">
        <f>VLOOKUP(A233,阵容辅助填写!$A:$AF,31,0)</f>
        <v/>
      </c>
      <c r="M233" s="74"/>
      <c r="N233" s="74"/>
      <c r="O233" s="74" t="str">
        <f>VLOOKUP(A233,阵容辅助填写!$A:$AF,32,0)</f>
        <v/>
      </c>
      <c r="P233" s="74"/>
      <c r="Q233" s="74"/>
      <c r="R233" s="74"/>
      <c r="S233" s="72" t="s">
        <v>360</v>
      </c>
      <c r="T233" s="74"/>
      <c r="U233" s="74"/>
      <c r="V233" s="74"/>
      <c r="W233" s="72">
        <v>100002</v>
      </c>
    </row>
    <row r="234" spans="1:23" x14ac:dyDescent="0.2">
      <c r="A234" s="16">
        <v>1010903</v>
      </c>
      <c r="B234" s="74" t="s">
        <v>307</v>
      </c>
      <c r="C234" s="74"/>
      <c r="D234" s="74"/>
      <c r="E234" s="74"/>
      <c r="F234" s="74" t="s">
        <v>660</v>
      </c>
      <c r="G234" s="74"/>
      <c r="H234" s="74"/>
      <c r="I234" s="74" t="str">
        <f>VLOOKUP(A234,阵容辅助填写!$A:$AF,30,0)</f>
        <v>{1:101090301,2:101090301,3:101090304,4:101090301}</v>
      </c>
      <c r="J234" s="74">
        <v>10000</v>
      </c>
      <c r="K234" s="74">
        <v>0</v>
      </c>
      <c r="L234" s="74" t="str">
        <f>VLOOKUP(A234,阵容辅助填写!$A:$AF,31,0)</f>
        <v/>
      </c>
      <c r="M234" s="74"/>
      <c r="N234" s="74"/>
      <c r="O234" s="74" t="str">
        <f>VLOOKUP(A234,阵容辅助填写!$A:$AF,32,0)</f>
        <v/>
      </c>
      <c r="P234" s="74"/>
      <c r="Q234" s="74"/>
      <c r="R234" s="74"/>
      <c r="S234" s="72" t="s">
        <v>362</v>
      </c>
      <c r="T234" s="74"/>
      <c r="U234" s="74"/>
      <c r="V234" s="74"/>
      <c r="W234" s="72">
        <v>100007</v>
      </c>
    </row>
    <row r="235" spans="1:23" x14ac:dyDescent="0.2">
      <c r="A235" s="16">
        <v>1010905</v>
      </c>
      <c r="B235" s="74" t="s">
        <v>307</v>
      </c>
      <c r="C235" s="74"/>
      <c r="D235" s="74"/>
      <c r="E235" s="74"/>
      <c r="F235" s="74" t="s">
        <v>661</v>
      </c>
      <c r="G235" s="74"/>
      <c r="H235" s="74"/>
      <c r="I235" s="74" t="str">
        <f>VLOOKUP(A235,阵容辅助填写!$A:$AF,30,0)</f>
        <v>{1:101090302,2:101090304,3:101090304,4:101090302}</v>
      </c>
      <c r="J235" s="74">
        <v>10500</v>
      </c>
      <c r="K235" s="74">
        <v>0</v>
      </c>
      <c r="L235" s="74" t="str">
        <f>VLOOKUP(A235,阵容辅助填写!$A:$AF,31,0)</f>
        <v/>
      </c>
      <c r="M235" s="74"/>
      <c r="N235" s="74"/>
      <c r="O235" s="74" t="str">
        <f>VLOOKUP(A235,阵容辅助填写!$A:$AF,32,0)</f>
        <v/>
      </c>
      <c r="P235" s="74"/>
      <c r="Q235" s="74"/>
      <c r="R235" s="74"/>
      <c r="S235" s="72" t="s">
        <v>362</v>
      </c>
      <c r="T235" s="74"/>
      <c r="U235" s="74"/>
      <c r="V235" s="74"/>
      <c r="W235" s="72">
        <v>100007</v>
      </c>
    </row>
    <row r="236" spans="1:23" x14ac:dyDescent="0.2">
      <c r="A236" s="16">
        <v>1010906</v>
      </c>
      <c r="B236" s="74" t="s">
        <v>307</v>
      </c>
      <c r="C236" s="74"/>
      <c r="D236" s="74"/>
      <c r="E236" s="74"/>
      <c r="F236" s="74" t="s">
        <v>662</v>
      </c>
      <c r="G236" s="74"/>
      <c r="H236" s="74"/>
      <c r="I236" s="74" t="str">
        <f>VLOOKUP(A236,阵容辅助填写!$A:$AF,30,0)</f>
        <v>{11:101090302,12:101090303,13:101090301}</v>
      </c>
      <c r="J236" s="74">
        <v>11000</v>
      </c>
      <c r="K236" s="74">
        <v>1</v>
      </c>
      <c r="L236" s="74" t="str">
        <f>VLOOKUP(A236,阵容辅助填写!$A:$AF,31,0)</f>
        <v/>
      </c>
      <c r="M236" s="74"/>
      <c r="N236" s="74"/>
      <c r="O236" s="74" t="str">
        <f>VLOOKUP(A236,阵容辅助填写!$A:$AF,32,0)</f>
        <v/>
      </c>
      <c r="P236" s="74"/>
      <c r="Q236" s="74"/>
      <c r="R236" s="74"/>
      <c r="S236" s="72" t="s">
        <v>362</v>
      </c>
      <c r="T236" s="74"/>
      <c r="U236" s="74"/>
      <c r="V236" s="74"/>
      <c r="W236" s="72">
        <v>100007</v>
      </c>
    </row>
    <row r="237" spans="1:23" x14ac:dyDescent="0.2">
      <c r="A237" s="16">
        <v>1011101</v>
      </c>
      <c r="B237" s="74" t="s">
        <v>308</v>
      </c>
      <c r="C237" s="74"/>
      <c r="D237" s="74"/>
      <c r="E237" s="74"/>
      <c r="F237" s="74"/>
      <c r="G237" s="74"/>
      <c r="H237" s="74"/>
      <c r="I237" s="74" t="str">
        <f>VLOOKUP(A237,阵容辅助填写!$A:$AF,30,0)</f>
        <v>{1:101110101,2:101110102,3:101110102,4:101110101}</v>
      </c>
      <c r="J237" s="74">
        <v>10000</v>
      </c>
      <c r="K237" s="74">
        <v>0</v>
      </c>
      <c r="L237" s="74" t="str">
        <f>VLOOKUP(A237,阵容辅助填写!$A:$AF,31,0)</f>
        <v/>
      </c>
      <c r="M237" s="74"/>
      <c r="N237" s="74"/>
      <c r="O237" s="74" t="str">
        <f>VLOOKUP(A237,阵容辅助填写!$A:$AF,32,0)</f>
        <v/>
      </c>
      <c r="P237" s="74"/>
      <c r="Q237" s="74"/>
      <c r="R237" s="74"/>
      <c r="S237" s="72" t="s">
        <v>362</v>
      </c>
      <c r="T237" s="74"/>
      <c r="U237" s="74"/>
      <c r="V237" s="74"/>
      <c r="W237" s="72">
        <v>100002</v>
      </c>
    </row>
    <row r="238" spans="1:23" x14ac:dyDescent="0.2">
      <c r="A238" s="16" t="s">
        <v>285</v>
      </c>
      <c r="B238" s="74" t="s">
        <v>308</v>
      </c>
      <c r="C238" s="74"/>
      <c r="D238" s="74"/>
      <c r="E238" s="74"/>
      <c r="F238" s="74"/>
      <c r="G238" s="74"/>
      <c r="H238" s="74"/>
      <c r="I238" s="74" t="str">
        <f>VLOOKUP(A238,阵容辅助填写!$A:$AF,30,0)</f>
        <v>{1:101110201,2:101110202,3:101110202,4:101110202}</v>
      </c>
      <c r="J238" s="74">
        <v>10500</v>
      </c>
      <c r="K238" s="74">
        <v>0</v>
      </c>
      <c r="L238" s="74" t="str">
        <f>VLOOKUP(A238,阵容辅助填写!$A:$AF,31,0)</f>
        <v/>
      </c>
      <c r="M238" s="74"/>
      <c r="N238" s="74"/>
      <c r="O238" s="74" t="str">
        <f>VLOOKUP(A238,阵容辅助填写!$A:$AF,32,0)</f>
        <v/>
      </c>
      <c r="P238" s="74"/>
      <c r="Q238" s="74"/>
      <c r="R238" s="74"/>
      <c r="S238" s="72" t="s">
        <v>362</v>
      </c>
      <c r="T238" s="74"/>
      <c r="U238" s="74"/>
      <c r="V238" s="74"/>
      <c r="W238" s="72">
        <v>100002</v>
      </c>
    </row>
    <row r="239" spans="1:23" x14ac:dyDescent="0.2">
      <c r="A239" s="16">
        <v>1011106</v>
      </c>
      <c r="B239" s="74" t="s">
        <v>586</v>
      </c>
      <c r="C239" s="74"/>
      <c r="D239" s="74"/>
      <c r="E239" s="74"/>
      <c r="F239" s="74"/>
      <c r="G239" s="74"/>
      <c r="H239" s="74"/>
      <c r="I239" s="74" t="str">
        <f>VLOOKUP(A239,阵容辅助填写!$A:$AF,30,0)</f>
        <v>{1:101110302,2:101110301,3:101110301,4:101110302}</v>
      </c>
      <c r="J239" s="74">
        <v>10000</v>
      </c>
      <c r="K239" s="74">
        <v>0</v>
      </c>
      <c r="L239" s="74" t="str">
        <f>VLOOKUP(A239,阵容辅助填写!$A:$AF,31,0)</f>
        <v/>
      </c>
      <c r="M239" s="74"/>
      <c r="N239" s="74"/>
      <c r="O239" s="74" t="str">
        <f>VLOOKUP(A239,阵容辅助填写!$A:$AF,32,0)</f>
        <v/>
      </c>
      <c r="P239" s="74"/>
      <c r="Q239" s="74"/>
      <c r="R239" s="74"/>
      <c r="S239" s="72" t="s">
        <v>580</v>
      </c>
      <c r="T239" s="74"/>
      <c r="U239" s="74"/>
      <c r="V239" s="74"/>
      <c r="W239" s="72">
        <v>100002</v>
      </c>
    </row>
    <row r="240" spans="1:23" x14ac:dyDescent="0.2">
      <c r="A240" s="16" t="s">
        <v>286</v>
      </c>
      <c r="B240" s="74" t="s">
        <v>587</v>
      </c>
      <c r="C240" s="74"/>
      <c r="D240" s="74"/>
      <c r="E240" s="74"/>
      <c r="F240" s="74"/>
      <c r="G240" s="74"/>
      <c r="H240" s="74"/>
      <c r="I240" s="74" t="str">
        <f>VLOOKUP(A240,阵容辅助填写!$A:$AF,30,0)</f>
        <v>{1:101110301,2:101110304,3:101110302,4:101110301}</v>
      </c>
      <c r="J240" s="74">
        <v>10000</v>
      </c>
      <c r="K240" s="74">
        <v>0</v>
      </c>
      <c r="L240" s="74" t="str">
        <f>VLOOKUP(A240,阵容辅助填写!$A:$AF,31,0)</f>
        <v/>
      </c>
      <c r="M240" s="74"/>
      <c r="N240" s="74"/>
      <c r="O240" s="74" t="str">
        <f>VLOOKUP(A240,阵容辅助填写!$A:$AF,32,0)</f>
        <v/>
      </c>
      <c r="P240" s="74"/>
      <c r="Q240" s="74"/>
      <c r="R240" s="74"/>
      <c r="S240" s="72" t="s">
        <v>358</v>
      </c>
      <c r="T240" s="74"/>
      <c r="U240" s="74"/>
      <c r="V240" s="74"/>
      <c r="W240" s="72">
        <v>100002</v>
      </c>
    </row>
    <row r="241" spans="1:23" x14ac:dyDescent="0.2">
      <c r="A241" s="16" t="s">
        <v>287</v>
      </c>
      <c r="B241" s="74" t="s">
        <v>588</v>
      </c>
      <c r="C241" s="74"/>
      <c r="D241" s="74"/>
      <c r="E241" s="74"/>
      <c r="F241" s="74" t="s">
        <v>447</v>
      </c>
      <c r="G241" s="74"/>
      <c r="H241" s="74"/>
      <c r="I241" s="74" t="str">
        <f>VLOOKUP(A241,阵容辅助填写!$A:$AF,30,0)</f>
        <v>{1:101110303,2:101110301,3:101110302,4:101110304}</v>
      </c>
      <c r="J241" s="74">
        <v>10500</v>
      </c>
      <c r="K241" s="74">
        <v>0</v>
      </c>
      <c r="L241" s="74" t="str">
        <f>VLOOKUP(A241,阵容辅助填写!$A:$AF,31,0)</f>
        <v/>
      </c>
      <c r="M241" s="74"/>
      <c r="N241" s="74"/>
      <c r="O241" s="74" t="str">
        <f>VLOOKUP(A241,阵容辅助填写!$A:$AF,32,0)</f>
        <v/>
      </c>
      <c r="P241" s="74"/>
      <c r="Q241" s="74"/>
      <c r="R241" s="74"/>
      <c r="S241" s="72" t="s">
        <v>423</v>
      </c>
      <c r="T241" s="74"/>
      <c r="U241" s="74"/>
      <c r="V241" s="74"/>
      <c r="W241" s="72">
        <v>100002</v>
      </c>
    </row>
    <row r="242" spans="1:23" s="46" customFormat="1" x14ac:dyDescent="0.2">
      <c r="A242" s="44">
        <v>1011105</v>
      </c>
      <c r="B242" s="45" t="s">
        <v>601</v>
      </c>
      <c r="C242" s="45"/>
      <c r="D242" s="45"/>
      <c r="E242" s="45"/>
      <c r="F242" s="45"/>
      <c r="G242" s="45"/>
      <c r="H242" s="45"/>
      <c r="I242" s="45" t="str">
        <f>VLOOKUP(A242,阵容辅助填写!$A:$AF,30,0)</f>
        <v>{11:101110505,12:101110506,13:101110504}</v>
      </c>
      <c r="J242" s="45">
        <v>10000</v>
      </c>
      <c r="K242" s="45">
        <v>0</v>
      </c>
      <c r="L242" s="45" t="str">
        <f>VLOOKUP(A242,阵容辅助填写!$A:$AF,31,0)</f>
        <v/>
      </c>
      <c r="M242" s="45"/>
      <c r="N242" s="45"/>
      <c r="O242" s="45" t="str">
        <f>VLOOKUP(A242,阵容辅助填写!$A:$AF,32,0)</f>
        <v/>
      </c>
      <c r="P242" s="45"/>
      <c r="Q242" s="45"/>
      <c r="R242" s="45"/>
      <c r="S242" s="44" t="s">
        <v>423</v>
      </c>
      <c r="T242" s="45"/>
      <c r="U242" s="45"/>
      <c r="V242" s="45"/>
      <c r="W242" s="44">
        <v>100002</v>
      </c>
    </row>
    <row r="243" spans="1:23" x14ac:dyDescent="0.2">
      <c r="A243" s="16">
        <v>1011201</v>
      </c>
      <c r="B243" s="74" t="s">
        <v>311</v>
      </c>
      <c r="C243" s="74"/>
      <c r="D243" s="74"/>
      <c r="E243" s="74"/>
      <c r="F243" s="74"/>
      <c r="G243" s="74"/>
      <c r="H243" s="74"/>
      <c r="I243" s="74" t="str">
        <f>VLOOKUP(A243,阵容辅助填写!$A:$AF,30,0)</f>
        <v>{1:101120101,2:101120103,3:101120102,4:101120101}</v>
      </c>
      <c r="J243" s="74">
        <v>10000</v>
      </c>
      <c r="K243" s="74">
        <v>0</v>
      </c>
      <c r="L243" s="74" t="str">
        <f>VLOOKUP(A243,阵容辅助填写!$A:$AF,31,0)</f>
        <v/>
      </c>
      <c r="M243" s="74"/>
      <c r="N243" s="74"/>
      <c r="O243" s="74" t="str">
        <f>VLOOKUP(A243,阵容辅助填写!$A:$AF,32,0)</f>
        <v/>
      </c>
      <c r="P243" s="74"/>
      <c r="Q243" s="74"/>
      <c r="R243" s="74"/>
      <c r="S243" s="72" t="s">
        <v>356</v>
      </c>
      <c r="T243" s="74"/>
      <c r="U243" s="74"/>
      <c r="V243" s="74"/>
      <c r="W243" s="72">
        <v>100002</v>
      </c>
    </row>
    <row r="244" spans="1:23" x14ac:dyDescent="0.2">
      <c r="A244" s="16" t="s">
        <v>288</v>
      </c>
      <c r="B244" s="74" t="s">
        <v>311</v>
      </c>
      <c r="C244" s="74"/>
      <c r="D244" s="74"/>
      <c r="E244" s="74"/>
      <c r="F244" s="74"/>
      <c r="G244" s="74"/>
      <c r="H244" s="74"/>
      <c r="I244" s="74" t="str">
        <f>VLOOKUP(A244,阵容辅助填写!$A:$AF,30,0)</f>
        <v>{1:101120201,2:101120203,3:101120203,4:101120202}</v>
      </c>
      <c r="J244" s="74">
        <v>10500</v>
      </c>
      <c r="K244" s="74">
        <v>0</v>
      </c>
      <c r="L244" s="74" t="str">
        <f>VLOOKUP(A244,阵容辅助填写!$A:$AF,31,0)</f>
        <v/>
      </c>
      <c r="M244" s="74"/>
      <c r="N244" s="74"/>
      <c r="O244" s="74" t="str">
        <f>VLOOKUP(A244,阵容辅助填写!$A:$AF,32,0)</f>
        <v/>
      </c>
      <c r="P244" s="74"/>
      <c r="Q244" s="74"/>
      <c r="R244" s="74"/>
      <c r="S244" s="72" t="s">
        <v>356</v>
      </c>
      <c r="T244" s="74"/>
      <c r="U244" s="74"/>
      <c r="V244" s="74"/>
      <c r="W244" s="72">
        <v>100002</v>
      </c>
    </row>
    <row r="245" spans="1:23" x14ac:dyDescent="0.2">
      <c r="A245" s="16" t="s">
        <v>289</v>
      </c>
      <c r="B245" s="74" t="s">
        <v>310</v>
      </c>
      <c r="C245" s="74"/>
      <c r="D245" s="74"/>
      <c r="E245" s="74"/>
      <c r="F245" s="74"/>
      <c r="G245" s="74"/>
      <c r="H245" s="74"/>
      <c r="I245" s="74" t="str">
        <f>VLOOKUP(A245,阵容辅助填写!$A:$AF,30,0)</f>
        <v>{1:101120301,2:101120302,3:101120303,4:101120302}</v>
      </c>
      <c r="J245" s="74">
        <v>10000</v>
      </c>
      <c r="K245" s="74">
        <v>0</v>
      </c>
      <c r="L245" s="74" t="str">
        <f>VLOOKUP(A245,阵容辅助填写!$A:$AF,31,0)</f>
        <v/>
      </c>
      <c r="M245" s="74"/>
      <c r="N245" s="74"/>
      <c r="O245" s="74" t="str">
        <f>VLOOKUP(A245,阵容辅助填写!$A:$AF,32,0)</f>
        <v/>
      </c>
      <c r="P245" s="74"/>
      <c r="Q245" s="74"/>
      <c r="R245" s="74"/>
      <c r="S245" s="72" t="s">
        <v>556</v>
      </c>
      <c r="T245" s="74"/>
      <c r="U245" s="74"/>
      <c r="V245" s="74"/>
      <c r="W245" s="72">
        <v>100002</v>
      </c>
    </row>
    <row r="246" spans="1:23" x14ac:dyDescent="0.2">
      <c r="A246" s="16" t="s">
        <v>290</v>
      </c>
      <c r="B246" s="74" t="s">
        <v>309</v>
      </c>
      <c r="C246" s="74"/>
      <c r="D246" s="74"/>
      <c r="E246" s="74"/>
      <c r="F246" s="74" t="s">
        <v>732</v>
      </c>
      <c r="G246" s="74"/>
      <c r="H246" s="74"/>
      <c r="I246" s="74" t="str">
        <f>VLOOKUP(A246,阵容辅助填写!$A:$AF,30,0)</f>
        <v>{1:101120404,2:101120403,3:101120401,4:101120402}</v>
      </c>
      <c r="J246" s="74">
        <v>10500</v>
      </c>
      <c r="K246" s="74">
        <v>0</v>
      </c>
      <c r="L246" s="74" t="str">
        <f>VLOOKUP(A246,阵容辅助填写!$A:$AF,31,0)</f>
        <v/>
      </c>
      <c r="M246" s="74"/>
      <c r="N246" s="74"/>
      <c r="O246" s="74" t="str">
        <f>VLOOKUP(A246,阵容辅助填写!$A:$AF,32,0)</f>
        <v/>
      </c>
      <c r="P246" s="74"/>
      <c r="Q246" s="74"/>
      <c r="R246" s="74"/>
      <c r="S246" s="72" t="s">
        <v>556</v>
      </c>
      <c r="T246" s="74"/>
      <c r="U246" s="74"/>
      <c r="V246" s="74"/>
      <c r="W246" s="72">
        <v>100002</v>
      </c>
    </row>
    <row r="247" spans="1:23" x14ac:dyDescent="0.2">
      <c r="A247" s="16" t="s">
        <v>291</v>
      </c>
      <c r="B247" s="74" t="s">
        <v>585</v>
      </c>
      <c r="C247" s="74"/>
      <c r="D247" s="74"/>
      <c r="E247" s="74"/>
      <c r="F247" s="74"/>
      <c r="G247" s="74"/>
      <c r="H247" s="74"/>
      <c r="I247" s="74" t="str">
        <f>VLOOKUP(A247,阵容辅助填写!$A:$AF,30,0)</f>
        <v>{11:101120501,12:101120505,13:101120503}</v>
      </c>
      <c r="J247" s="74">
        <v>11000</v>
      </c>
      <c r="K247" s="74">
        <v>1</v>
      </c>
      <c r="L247" s="74" t="str">
        <f>VLOOKUP(A247,阵容辅助填写!$A:$AF,31,0)</f>
        <v/>
      </c>
      <c r="M247" s="74"/>
      <c r="N247" s="74"/>
      <c r="O247" s="74" t="str">
        <f>VLOOKUP(A247,阵容辅助填写!$A:$AF,32,0)</f>
        <v/>
      </c>
      <c r="P247" s="74"/>
      <c r="Q247" s="74"/>
      <c r="R247" s="74"/>
      <c r="S247" s="72" t="s">
        <v>556</v>
      </c>
      <c r="T247" s="74"/>
      <c r="U247" s="74"/>
      <c r="V247" s="74"/>
      <c r="W247" s="72">
        <v>100005</v>
      </c>
    </row>
    <row r="248" spans="1:23" x14ac:dyDescent="0.2">
      <c r="A248" s="16">
        <v>1011301</v>
      </c>
      <c r="B248" s="74" t="s">
        <v>312</v>
      </c>
      <c r="C248" s="74"/>
      <c r="D248" s="74"/>
      <c r="E248" s="74"/>
      <c r="F248" s="74"/>
      <c r="G248" s="74"/>
      <c r="H248" s="74"/>
      <c r="I248" s="74" t="str">
        <f>VLOOKUP(A248,阵容辅助填写!$A:$AF,30,0)</f>
        <v>{1:101130101,2:101130102,3:101130103,4:101130101}</v>
      </c>
      <c r="J248" s="74">
        <v>10000</v>
      </c>
      <c r="K248" s="74">
        <v>0</v>
      </c>
      <c r="L248" s="74" t="str">
        <f>VLOOKUP(A248,阵容辅助填写!$A:$AF,31,0)</f>
        <v/>
      </c>
      <c r="M248" s="74"/>
      <c r="N248" s="74"/>
      <c r="O248" s="74" t="str">
        <f>VLOOKUP(A248,阵容辅助填写!$A:$AF,32,0)</f>
        <v/>
      </c>
      <c r="P248" s="74"/>
      <c r="Q248" s="74"/>
      <c r="R248" s="74"/>
      <c r="S248" s="72" t="s">
        <v>356</v>
      </c>
      <c r="T248" s="74"/>
      <c r="U248" s="74"/>
      <c r="V248" s="74"/>
      <c r="W248" s="72">
        <v>100002</v>
      </c>
    </row>
    <row r="249" spans="1:23" x14ac:dyDescent="0.2">
      <c r="A249" s="16" t="s">
        <v>292</v>
      </c>
      <c r="B249" s="74" t="s">
        <v>312</v>
      </c>
      <c r="C249" s="74"/>
      <c r="D249" s="74"/>
      <c r="E249" s="74"/>
      <c r="F249" s="74"/>
      <c r="G249" s="74"/>
      <c r="H249" s="74"/>
      <c r="I249" s="74" t="str">
        <f>VLOOKUP(A249,阵容辅助填写!$A:$AF,30,0)</f>
        <v>{1:101130201,2:101130202,3:101130201,4:101130203}</v>
      </c>
      <c r="J249" s="74">
        <v>10500</v>
      </c>
      <c r="K249" s="74">
        <v>0</v>
      </c>
      <c r="L249" s="74" t="str">
        <f>VLOOKUP(A249,阵容辅助填写!$A:$AF,31,0)</f>
        <v/>
      </c>
      <c r="M249" s="74"/>
      <c r="N249" s="74"/>
      <c r="O249" s="74" t="str">
        <f>VLOOKUP(A249,阵容辅助填写!$A:$AF,32,0)</f>
        <v/>
      </c>
      <c r="P249" s="74"/>
      <c r="Q249" s="74"/>
      <c r="R249" s="74"/>
      <c r="S249" s="72" t="s">
        <v>356</v>
      </c>
      <c r="T249" s="74"/>
      <c r="U249" s="74"/>
      <c r="V249" s="74"/>
      <c r="W249" s="72">
        <v>100002</v>
      </c>
    </row>
    <row r="250" spans="1:23" x14ac:dyDescent="0.2">
      <c r="A250" s="16">
        <v>1011401</v>
      </c>
      <c r="B250" s="74" t="s">
        <v>733</v>
      </c>
      <c r="C250" s="74"/>
      <c r="D250" s="74"/>
      <c r="E250" s="74"/>
      <c r="F250" s="74"/>
      <c r="G250" s="74"/>
      <c r="H250" s="74"/>
      <c r="I250" s="74" t="str">
        <f>VLOOKUP(A250,阵容辅助填写!$A:$AF,30,0)</f>
        <v>{1:101140101,2:101140101,3:101140101,4:101140102}</v>
      </c>
      <c r="J250" s="74">
        <v>10000</v>
      </c>
      <c r="K250" s="74">
        <v>0</v>
      </c>
      <c r="L250" s="74" t="str">
        <f>VLOOKUP(A250,阵容辅助填写!$A:$AF,31,0)</f>
        <v/>
      </c>
      <c r="M250" s="74"/>
      <c r="N250" s="74"/>
      <c r="O250" s="74" t="str">
        <f>VLOOKUP(A250,阵容辅助填写!$A:$AF,32,0)</f>
        <v/>
      </c>
      <c r="P250" s="74"/>
      <c r="Q250" s="74"/>
      <c r="R250" s="74"/>
      <c r="S250" s="72" t="s">
        <v>356</v>
      </c>
      <c r="T250" s="74"/>
      <c r="U250" s="74"/>
      <c r="V250" s="74"/>
      <c r="W250" s="72">
        <v>100002</v>
      </c>
    </row>
    <row r="251" spans="1:23" x14ac:dyDescent="0.2">
      <c r="A251" s="16" t="s">
        <v>293</v>
      </c>
      <c r="B251" s="74" t="s">
        <v>733</v>
      </c>
      <c r="C251" s="74"/>
      <c r="D251" s="74"/>
      <c r="E251" s="74"/>
      <c r="F251" s="74"/>
      <c r="G251" s="74"/>
      <c r="H251" s="74"/>
      <c r="I251" s="74" t="str">
        <f>VLOOKUP(A251,阵容辅助填写!$A:$AF,30,0)</f>
        <v>{1:101140204,2:101140202,3:101140201,4:101140203}</v>
      </c>
      <c r="J251" s="74">
        <v>10500</v>
      </c>
      <c r="K251" s="74">
        <v>0</v>
      </c>
      <c r="L251" s="74" t="str">
        <f>VLOOKUP(A251,阵容辅助填写!$A:$AF,31,0)</f>
        <v/>
      </c>
      <c r="M251" s="74"/>
      <c r="N251" s="74"/>
      <c r="O251" s="74" t="str">
        <f>VLOOKUP(A251,阵容辅助填写!$A:$AF,32,0)</f>
        <v/>
      </c>
      <c r="P251" s="74"/>
      <c r="Q251" s="74"/>
      <c r="R251" s="74"/>
      <c r="S251" s="72" t="s">
        <v>356</v>
      </c>
      <c r="T251" s="74"/>
      <c r="U251" s="74"/>
      <c r="V251" s="74"/>
      <c r="W251" s="72">
        <v>100002</v>
      </c>
    </row>
    <row r="252" spans="1:23" x14ac:dyDescent="0.2">
      <c r="A252" s="16">
        <v>1011403</v>
      </c>
      <c r="B252" s="74" t="s">
        <v>582</v>
      </c>
      <c r="C252" s="74"/>
      <c r="D252" s="74" t="s">
        <v>669</v>
      </c>
      <c r="E252" s="74"/>
      <c r="F252" s="74" t="s">
        <v>663</v>
      </c>
      <c r="G252" s="74"/>
      <c r="H252" s="74"/>
      <c r="I252" s="74" t="str">
        <f>VLOOKUP(A252,阵容辅助填写!$A:$AF,30,0)</f>
        <v>{1:101140303,2:101140302,3:101140305,4:101140303}</v>
      </c>
      <c r="J252" s="74">
        <v>10000</v>
      </c>
      <c r="K252" s="74">
        <v>0</v>
      </c>
      <c r="L252" s="74" t="str">
        <f>VLOOKUP(A252,阵容辅助填写!$A:$AF,31,0)</f>
        <v/>
      </c>
      <c r="M252" s="74"/>
      <c r="N252" s="74"/>
      <c r="O252" s="74" t="str">
        <f>VLOOKUP(A252,阵容辅助填写!$A:$AF,32,0)</f>
        <v/>
      </c>
      <c r="P252" s="74"/>
      <c r="Q252" s="74"/>
      <c r="R252" s="74"/>
      <c r="S252" s="72" t="s">
        <v>359</v>
      </c>
      <c r="T252" s="74">
        <v>6</v>
      </c>
      <c r="U252" s="74"/>
      <c r="V252" s="74"/>
      <c r="W252" s="72">
        <v>100011</v>
      </c>
    </row>
    <row r="253" spans="1:23" ht="17.25" customHeight="1" x14ac:dyDescent="0.2">
      <c r="A253" s="16" t="s">
        <v>294</v>
      </c>
      <c r="B253" s="74" t="s">
        <v>583</v>
      </c>
      <c r="C253" s="74"/>
      <c r="D253" s="74" t="s">
        <v>670</v>
      </c>
      <c r="E253" s="74"/>
      <c r="F253" s="74" t="s">
        <v>664</v>
      </c>
      <c r="G253" s="74"/>
      <c r="H253" s="74"/>
      <c r="I253" s="74" t="str">
        <f>VLOOKUP(A253,阵容辅助填写!$A:$AF,30,0)</f>
        <v>{11:101140304,12:101140305,13:101140304}</v>
      </c>
      <c r="J253" s="74">
        <v>10000</v>
      </c>
      <c r="K253" s="74">
        <v>0</v>
      </c>
      <c r="L253" s="74" t="str">
        <f>VLOOKUP(A253,阵容辅助填写!$A:$AF,31,0)</f>
        <v/>
      </c>
      <c r="M253" s="74"/>
      <c r="N253" s="74"/>
      <c r="O253" s="74" t="str">
        <f>VLOOKUP(A253,阵容辅助填写!$A:$AF,32,0)</f>
        <v/>
      </c>
      <c r="P253" s="74"/>
      <c r="Q253" s="74"/>
      <c r="R253" s="74"/>
      <c r="S253" s="72" t="s">
        <v>359</v>
      </c>
      <c r="T253" s="74">
        <v>7</v>
      </c>
      <c r="U253" s="74"/>
      <c r="V253" s="74"/>
      <c r="W253" s="72">
        <v>100011</v>
      </c>
    </row>
    <row r="254" spans="1:23" x14ac:dyDescent="0.2">
      <c r="A254" s="16" t="s">
        <v>295</v>
      </c>
      <c r="B254" s="74" t="s">
        <v>584</v>
      </c>
      <c r="C254" s="74"/>
      <c r="D254" s="74"/>
      <c r="E254" s="74"/>
      <c r="F254" s="74" t="s">
        <v>665</v>
      </c>
      <c r="G254" s="74"/>
      <c r="H254" s="74"/>
      <c r="I254" s="74" t="str">
        <f>VLOOKUP(A254,阵容辅助填写!$A:$AF,30,0)</f>
        <v>{12:101140306}</v>
      </c>
      <c r="J254" s="74">
        <v>10500</v>
      </c>
      <c r="K254" s="74">
        <v>1</v>
      </c>
      <c r="L254" s="74" t="str">
        <f>VLOOKUP(A254,阵容辅助填写!$A:$AF,31,0)</f>
        <v/>
      </c>
      <c r="M254" s="74"/>
      <c r="N254" s="74"/>
      <c r="O254" s="74" t="str">
        <f>VLOOKUP(A254,阵容辅助填写!$A:$AF,32,0)</f>
        <v/>
      </c>
      <c r="P254" s="74"/>
      <c r="Q254" s="74"/>
      <c r="R254" s="74"/>
      <c r="S254" s="72" t="s">
        <v>359</v>
      </c>
      <c r="T254" s="74"/>
      <c r="U254" s="74"/>
      <c r="V254" s="74"/>
      <c r="W254" s="72">
        <v>100003</v>
      </c>
    </row>
    <row r="255" spans="1:23" x14ac:dyDescent="0.2">
      <c r="A255" s="16" t="s">
        <v>296</v>
      </c>
      <c r="B255" s="74" t="s">
        <v>313</v>
      </c>
      <c r="C255" s="74"/>
      <c r="D255" s="74"/>
      <c r="E255" s="74"/>
      <c r="F255" s="74"/>
      <c r="G255" s="74"/>
      <c r="H255" s="74"/>
      <c r="I255" s="74" t="str">
        <f>VLOOKUP(A255,阵容辅助填写!$A:$AF,30,0)</f>
        <v>{1:101150101,2:101150102,3:101150102,4:101150101}</v>
      </c>
      <c r="J255" s="38">
        <v>10000</v>
      </c>
      <c r="K255" s="74">
        <v>0</v>
      </c>
      <c r="L255" s="74" t="str">
        <f>VLOOKUP(A255,阵容辅助填写!$A:$AF,31,0)</f>
        <v/>
      </c>
      <c r="M255" s="74"/>
      <c r="N255" s="74"/>
      <c r="O255" s="74" t="str">
        <f>VLOOKUP(A255,阵容辅助填写!$A:$AF,32,0)</f>
        <v/>
      </c>
      <c r="P255" s="74"/>
      <c r="Q255" s="74"/>
      <c r="R255" s="74"/>
      <c r="S255" s="72" t="s">
        <v>361</v>
      </c>
      <c r="T255" s="74"/>
      <c r="U255" s="74"/>
      <c r="V255" s="74"/>
      <c r="W255" s="72">
        <v>100007</v>
      </c>
    </row>
    <row r="256" spans="1:23" x14ac:dyDescent="0.2">
      <c r="A256" s="16" t="s">
        <v>297</v>
      </c>
      <c r="B256" s="74" t="s">
        <v>313</v>
      </c>
      <c r="C256" s="74"/>
      <c r="D256" s="74"/>
      <c r="E256" s="74"/>
      <c r="F256" s="74"/>
      <c r="G256" s="74"/>
      <c r="H256" s="74"/>
      <c r="I256" s="74" t="str">
        <f>VLOOKUP(A256,阵容辅助填写!$A:$AF,30,0)</f>
        <v>{1:101150202,2:101150201,3:101150201,4:101150202}</v>
      </c>
      <c r="J256" s="38">
        <v>10500</v>
      </c>
      <c r="K256" s="74">
        <v>0</v>
      </c>
      <c r="L256" s="74" t="str">
        <f>VLOOKUP(A256,阵容辅助填写!$A:$AF,31,0)</f>
        <v/>
      </c>
      <c r="M256" s="74"/>
      <c r="N256" s="74"/>
      <c r="O256" s="74" t="str">
        <f>VLOOKUP(A256,阵容辅助填写!$A:$AF,32,0)</f>
        <v/>
      </c>
      <c r="P256" s="74"/>
      <c r="Q256" s="74"/>
      <c r="R256" s="74"/>
      <c r="S256" s="72" t="s">
        <v>361</v>
      </c>
      <c r="T256" s="74"/>
      <c r="U256" s="74"/>
      <c r="V256" s="74"/>
      <c r="W256" s="72">
        <v>100007</v>
      </c>
    </row>
    <row r="257" spans="1:23" x14ac:dyDescent="0.2">
      <c r="A257" s="16" t="s">
        <v>298</v>
      </c>
      <c r="B257" s="74" t="s">
        <v>458</v>
      </c>
      <c r="C257" s="74"/>
      <c r="D257" s="74"/>
      <c r="E257" s="74"/>
      <c r="F257" s="74"/>
      <c r="G257" s="74"/>
      <c r="H257" s="74"/>
      <c r="I257" s="74" t="str">
        <f>VLOOKUP(A257,阵容辅助填写!$A:$AF,30,0)</f>
        <v>{1:101160101,2:101160102,3:101160103,4:101160102}</v>
      </c>
      <c r="J257" s="38">
        <v>10000</v>
      </c>
      <c r="K257" s="74">
        <v>0</v>
      </c>
      <c r="L257" s="74" t="str">
        <f>VLOOKUP(A257,阵容辅助填写!$A:$AF,31,0)</f>
        <v/>
      </c>
      <c r="M257" s="74"/>
      <c r="N257" s="74"/>
      <c r="O257" s="74" t="str">
        <f>VLOOKUP(A257,阵容辅助填写!$A:$AF,32,0)</f>
        <v/>
      </c>
      <c r="P257" s="74"/>
      <c r="Q257" s="74"/>
      <c r="R257" s="74"/>
      <c r="S257" s="72" t="s">
        <v>361</v>
      </c>
      <c r="T257" s="74"/>
      <c r="U257" s="74"/>
      <c r="V257" s="74"/>
      <c r="W257" s="72">
        <v>100007</v>
      </c>
    </row>
    <row r="258" spans="1:23" x14ac:dyDescent="0.2">
      <c r="A258" s="16">
        <v>1011602</v>
      </c>
      <c r="B258" s="74" t="s">
        <v>458</v>
      </c>
      <c r="C258" s="74"/>
      <c r="D258" s="74"/>
      <c r="E258" s="74"/>
      <c r="F258" s="74"/>
      <c r="G258" s="74"/>
      <c r="H258" s="74"/>
      <c r="I258" s="74" t="str">
        <f>VLOOKUP(A258,阵容辅助填写!$A:$AF,30,0)</f>
        <v>{1:101160202,2:101160203,3:101160202,4:101160201}</v>
      </c>
      <c r="J258" s="38">
        <v>10500</v>
      </c>
      <c r="K258" s="74">
        <v>0</v>
      </c>
      <c r="L258" s="74" t="str">
        <f>VLOOKUP(A258,阵容辅助填写!$A:$AF,31,0)</f>
        <v/>
      </c>
      <c r="M258" s="74"/>
      <c r="N258" s="74"/>
      <c r="O258" s="74" t="str">
        <f>VLOOKUP(A258,阵容辅助填写!$A:$AF,32,0)</f>
        <v/>
      </c>
      <c r="P258" s="74"/>
      <c r="Q258" s="74"/>
      <c r="R258" s="74"/>
      <c r="S258" s="72" t="s">
        <v>361</v>
      </c>
      <c r="T258" s="74"/>
      <c r="U258" s="74"/>
      <c r="V258" s="74"/>
      <c r="W258" s="72">
        <v>100007</v>
      </c>
    </row>
    <row r="259" spans="1:23" ht="28.5" x14ac:dyDescent="0.2">
      <c r="A259" s="32">
        <v>1020101</v>
      </c>
      <c r="B259" s="74" t="s">
        <v>437</v>
      </c>
      <c r="C259" s="74"/>
      <c r="D259" s="74"/>
      <c r="E259" s="74"/>
      <c r="F259" s="74"/>
      <c r="G259" s="74"/>
      <c r="H259" s="74"/>
      <c r="I259" s="74" t="str">
        <f>VLOOKUP(A259,阵容辅助填写!$A:$AF,30,0)</f>
        <v>{3:102010103}</v>
      </c>
      <c r="J259" s="74">
        <v>10000</v>
      </c>
      <c r="K259" s="74">
        <v>0</v>
      </c>
      <c r="L259" s="74" t="str">
        <f>VLOOKUP(A259,阵容辅助填写!$A:$AF,31,0)</f>
        <v/>
      </c>
      <c r="M259" s="74"/>
      <c r="N259" s="74"/>
      <c r="O259" s="74" t="str">
        <f>VLOOKUP(A259,阵容辅助填写!$A:$AF,32,0)</f>
        <v/>
      </c>
      <c r="P259" s="74"/>
      <c r="Q259" s="74"/>
      <c r="R259" s="74"/>
      <c r="S259" s="35" t="s">
        <v>552</v>
      </c>
      <c r="T259" s="74"/>
      <c r="U259" s="74"/>
      <c r="V259" s="74"/>
      <c r="W259" s="72">
        <v>100002</v>
      </c>
    </row>
    <row r="260" spans="1:23" ht="28.5" x14ac:dyDescent="0.2">
      <c r="A260" s="32">
        <v>1020102</v>
      </c>
      <c r="B260" s="74" t="s">
        <v>437</v>
      </c>
      <c r="C260" s="74"/>
      <c r="D260" s="74"/>
      <c r="E260" s="74"/>
      <c r="F260" s="74"/>
      <c r="G260" s="74"/>
      <c r="H260" s="74"/>
      <c r="I260" s="74" t="str">
        <f>VLOOKUP(A260,阵容辅助填写!$A:$AF,30,0)</f>
        <v>{1:102010101,2:102010101,3:102010102,4:102010102}</v>
      </c>
      <c r="J260" s="74">
        <v>10000</v>
      </c>
      <c r="K260" s="74">
        <v>0</v>
      </c>
      <c r="L260" s="74" t="str">
        <f>VLOOKUP(A260,阵容辅助填写!$A:$AF,31,0)</f>
        <v/>
      </c>
      <c r="M260" s="74"/>
      <c r="N260" s="74"/>
      <c r="O260" s="74" t="str">
        <f>VLOOKUP(A260,阵容辅助填写!$A:$AF,32,0)</f>
        <v/>
      </c>
      <c r="P260" s="74"/>
      <c r="Q260" s="74"/>
      <c r="R260" s="74"/>
      <c r="S260" s="35" t="s">
        <v>552</v>
      </c>
      <c r="T260" s="74"/>
      <c r="U260" s="74"/>
      <c r="V260" s="74"/>
      <c r="W260" s="72">
        <v>100002</v>
      </c>
    </row>
    <row r="261" spans="1:23" x14ac:dyDescent="0.2">
      <c r="A261" s="33">
        <v>1020201</v>
      </c>
      <c r="B261" s="74" t="s">
        <v>438</v>
      </c>
      <c r="C261" s="74"/>
      <c r="D261" s="74"/>
      <c r="E261" s="74"/>
      <c r="F261" s="74"/>
      <c r="G261" s="74"/>
      <c r="H261" s="74"/>
      <c r="I261" s="74" t="str">
        <f>VLOOKUP(A261,阵容辅助填写!$A:$AF,30,0)</f>
        <v>{1:102020101,2:102020101,3:102020102,4:102020101}</v>
      </c>
      <c r="J261" s="38">
        <v>10000</v>
      </c>
      <c r="K261" s="74">
        <v>0</v>
      </c>
      <c r="L261" s="74" t="str">
        <f>VLOOKUP(A261,阵容辅助填写!$A:$AF,31,0)</f>
        <v/>
      </c>
      <c r="M261" s="74"/>
      <c r="N261" s="74"/>
      <c r="O261" s="74" t="str">
        <f>VLOOKUP(A261,阵容辅助填写!$A:$AF,32,0)</f>
        <v/>
      </c>
      <c r="P261" s="74"/>
      <c r="Q261" s="74"/>
      <c r="R261" s="74"/>
      <c r="S261" s="36" t="s">
        <v>361</v>
      </c>
      <c r="T261" s="74"/>
      <c r="U261" s="74"/>
      <c r="V261" s="74"/>
      <c r="W261" s="72">
        <v>100007</v>
      </c>
    </row>
    <row r="262" spans="1:23" x14ac:dyDescent="0.2">
      <c r="A262" s="4">
        <v>1020202</v>
      </c>
      <c r="B262" s="74" t="s">
        <v>439</v>
      </c>
      <c r="C262" s="74"/>
      <c r="D262" s="74"/>
      <c r="E262" s="74"/>
      <c r="F262" s="74"/>
      <c r="G262" s="74"/>
      <c r="H262" s="74"/>
      <c r="I262" s="74" t="str">
        <f>VLOOKUP(A262,阵容辅助填写!$A:$AF,30,0)</f>
        <v>{1:102020201,2:102020203,3:102020202,4:102020201}</v>
      </c>
      <c r="J262" s="38">
        <v>10500</v>
      </c>
      <c r="K262" s="74">
        <v>0</v>
      </c>
      <c r="L262" s="74" t="str">
        <f>VLOOKUP(A262,阵容辅助填写!$A:$AF,31,0)</f>
        <v/>
      </c>
      <c r="M262" s="74"/>
      <c r="N262" s="74"/>
      <c r="O262" s="74" t="str">
        <f>VLOOKUP(A262,阵容辅助填写!$A:$AF,32,0)</f>
        <v/>
      </c>
      <c r="P262" s="74"/>
      <c r="Q262" s="74"/>
      <c r="R262" s="74"/>
      <c r="S262" s="86" t="s">
        <v>361</v>
      </c>
      <c r="T262" s="74"/>
      <c r="U262" s="74"/>
      <c r="V262" s="74"/>
      <c r="W262" s="72">
        <v>100007</v>
      </c>
    </row>
    <row r="263" spans="1:23" x14ac:dyDescent="0.2">
      <c r="A263" s="33">
        <v>1020301</v>
      </c>
      <c r="B263" s="74" t="s">
        <v>440</v>
      </c>
      <c r="C263" s="74"/>
      <c r="D263" s="74"/>
      <c r="E263" s="74"/>
      <c r="F263" s="74"/>
      <c r="G263" s="74"/>
      <c r="H263" s="74"/>
      <c r="I263" s="74" t="str">
        <f>VLOOKUP(A263,阵容辅助填写!$A:$AF,30,0)</f>
        <v>{1:102030101,2:102030101,3:102030102,4:102030102}</v>
      </c>
      <c r="J263" s="38">
        <v>10000</v>
      </c>
      <c r="K263" s="74">
        <v>0</v>
      </c>
      <c r="L263" s="74" t="str">
        <f>VLOOKUP(A263,阵容辅助填写!$A:$AF,31,0)</f>
        <v/>
      </c>
      <c r="M263" s="74"/>
      <c r="N263" s="74"/>
      <c r="O263" s="74" t="str">
        <f>VLOOKUP(A263,阵容辅助填写!$A:$AF,32,0)</f>
        <v/>
      </c>
      <c r="P263" s="74"/>
      <c r="Q263" s="74"/>
      <c r="R263" s="74"/>
      <c r="S263" s="86" t="s">
        <v>578</v>
      </c>
      <c r="T263" s="74"/>
      <c r="U263" s="74"/>
      <c r="V263" s="74"/>
      <c r="W263" s="72">
        <v>100002</v>
      </c>
    </row>
    <row r="264" spans="1:23" x14ac:dyDescent="0.2">
      <c r="A264" s="34">
        <v>1020302</v>
      </c>
      <c r="B264" s="74" t="s">
        <v>441</v>
      </c>
      <c r="C264" s="74"/>
      <c r="D264" s="74"/>
      <c r="E264" s="74"/>
      <c r="F264" s="74"/>
      <c r="G264" s="74"/>
      <c r="H264" s="74"/>
      <c r="I264" s="74" t="str">
        <f>VLOOKUP(A264,阵容辅助填写!$A:$AF,30,0)</f>
        <v>{1:102030201,2:102030202,3:102030201,4:102030202}</v>
      </c>
      <c r="J264" s="38">
        <v>10500</v>
      </c>
      <c r="K264" s="74">
        <v>0</v>
      </c>
      <c r="L264" s="74" t="str">
        <f>VLOOKUP(A264,阵容辅助填写!$A:$AF,31,0)</f>
        <v/>
      </c>
      <c r="M264" s="74"/>
      <c r="N264" s="74"/>
      <c r="O264" s="74" t="str">
        <f>VLOOKUP(A264,阵容辅助填写!$A:$AF,32,0)</f>
        <v/>
      </c>
      <c r="P264" s="74"/>
      <c r="Q264" s="74"/>
      <c r="R264" s="74"/>
      <c r="S264" s="86" t="s">
        <v>578</v>
      </c>
      <c r="T264" s="74"/>
      <c r="U264" s="74"/>
      <c r="V264" s="74"/>
      <c r="W264" s="72">
        <v>100002</v>
      </c>
    </row>
    <row r="265" spans="1:23" x14ac:dyDescent="0.2">
      <c r="A265" s="4">
        <v>1020303</v>
      </c>
      <c r="B265" s="74" t="s">
        <v>541</v>
      </c>
      <c r="C265" s="74"/>
      <c r="D265" s="74"/>
      <c r="E265" s="74"/>
      <c r="F265" s="74" t="s">
        <v>557</v>
      </c>
      <c r="G265" s="74"/>
      <c r="H265" s="74"/>
      <c r="I265" s="74" t="str">
        <f>VLOOKUP(A265,阵容辅助填写!$A:$AF,30,0)</f>
        <v>{2:102030301}</v>
      </c>
      <c r="J265" s="74">
        <v>10000</v>
      </c>
      <c r="K265" s="74">
        <v>0</v>
      </c>
      <c r="L265" s="74" t="str">
        <f>VLOOKUP(A265,阵容辅助填写!$A:$AF,31,0)</f>
        <v/>
      </c>
      <c r="M265" s="74"/>
      <c r="N265" s="74"/>
      <c r="O265" s="74" t="str">
        <f>VLOOKUP(A265,阵容辅助填写!$A:$AF,32,0)</f>
        <v/>
      </c>
      <c r="P265" s="74"/>
      <c r="Q265" s="74"/>
      <c r="R265" s="74"/>
      <c r="S265" s="36" t="s">
        <v>553</v>
      </c>
      <c r="T265" s="74"/>
      <c r="U265" s="74"/>
      <c r="V265" s="74"/>
      <c r="W265" s="72">
        <v>100002</v>
      </c>
    </row>
    <row r="266" spans="1:23" x14ac:dyDescent="0.2">
      <c r="A266" s="33">
        <v>1020304</v>
      </c>
      <c r="B266" s="74" t="s">
        <v>542</v>
      </c>
      <c r="C266" s="74"/>
      <c r="D266" s="74"/>
      <c r="E266" s="74"/>
      <c r="F266" s="74" t="s">
        <v>558</v>
      </c>
      <c r="G266" s="74"/>
      <c r="H266" s="74"/>
      <c r="I266" s="74" t="str">
        <f>VLOOKUP(A266,阵容辅助填写!$A:$AF,30,0)</f>
        <v>{2:102030302,4:102030303}</v>
      </c>
      <c r="J266" s="74">
        <v>10500</v>
      </c>
      <c r="K266" s="74">
        <v>0</v>
      </c>
      <c r="L266" s="74" t="str">
        <f>VLOOKUP(A266,阵容辅助填写!$A:$AF,31,0)</f>
        <v/>
      </c>
      <c r="M266" s="74"/>
      <c r="N266" s="74"/>
      <c r="O266" s="74" t="str">
        <f>VLOOKUP(A266,阵容辅助填写!$A:$AF,32,0)</f>
        <v/>
      </c>
      <c r="P266" s="74"/>
      <c r="Q266" s="74"/>
      <c r="R266" s="74"/>
      <c r="S266" s="36" t="s">
        <v>553</v>
      </c>
      <c r="T266" s="74"/>
      <c r="U266" s="74"/>
      <c r="V266" s="74"/>
      <c r="W266" s="72">
        <v>100002</v>
      </c>
    </row>
    <row r="267" spans="1:23" x14ac:dyDescent="0.2">
      <c r="A267" s="4">
        <v>1020501</v>
      </c>
      <c r="B267" s="74" t="s">
        <v>543</v>
      </c>
      <c r="C267" s="74"/>
      <c r="D267" s="74"/>
      <c r="E267" s="74"/>
      <c r="F267" s="74"/>
      <c r="G267" s="74"/>
      <c r="H267" s="74"/>
      <c r="I267" s="74" t="str">
        <f>VLOOKUP(A267,阵容辅助填写!$A:$AF,30,0)</f>
        <v>{1:102050101,2:102050102,3:102050101,4:102050103}</v>
      </c>
      <c r="J267" s="74">
        <v>9000</v>
      </c>
      <c r="K267" s="74">
        <v>0</v>
      </c>
      <c r="L267" s="74" t="str">
        <f>VLOOKUP(A267,阵容辅助填写!$A:$AF,31,0)</f>
        <v/>
      </c>
      <c r="M267" s="74"/>
      <c r="N267" s="74"/>
      <c r="O267" s="74" t="str">
        <f>VLOOKUP(A267,阵容辅助填写!$A:$AF,32,0)</f>
        <v/>
      </c>
      <c r="P267" s="74"/>
      <c r="Q267" s="74"/>
      <c r="R267" s="74"/>
      <c r="S267" s="36" t="s">
        <v>362</v>
      </c>
      <c r="T267" s="74"/>
      <c r="U267" s="74"/>
      <c r="V267" s="74"/>
      <c r="W267" s="72">
        <v>100007</v>
      </c>
    </row>
    <row r="268" spans="1:23" x14ac:dyDescent="0.2">
      <c r="A268" s="4">
        <v>1020502</v>
      </c>
      <c r="B268" s="74" t="s">
        <v>544</v>
      </c>
      <c r="C268" s="74"/>
      <c r="D268" s="74"/>
      <c r="E268" s="74"/>
      <c r="F268" s="74"/>
      <c r="G268" s="74"/>
      <c r="H268" s="74"/>
      <c r="I268" s="74" t="str">
        <f>VLOOKUP(A268,阵容辅助填写!$A:$AF,30,0)</f>
        <v>{1:102050202,2:102050201,3:102050201,4:102050202}</v>
      </c>
      <c r="J268" s="74">
        <v>9500</v>
      </c>
      <c r="K268" s="74">
        <v>0</v>
      </c>
      <c r="L268" s="74" t="str">
        <f>VLOOKUP(A268,阵容辅助填写!$A:$AF,31,0)</f>
        <v/>
      </c>
      <c r="M268" s="74"/>
      <c r="N268" s="74"/>
      <c r="O268" s="74" t="str">
        <f>VLOOKUP(A268,阵容辅助填写!$A:$AF,32,0)</f>
        <v/>
      </c>
      <c r="P268" s="74"/>
      <c r="Q268" s="74"/>
      <c r="R268" s="74"/>
      <c r="S268" s="36" t="s">
        <v>362</v>
      </c>
      <c r="T268" s="74"/>
      <c r="U268" s="74"/>
      <c r="V268" s="74"/>
      <c r="W268" s="72">
        <v>100007</v>
      </c>
    </row>
    <row r="269" spans="1:23" x14ac:dyDescent="0.2">
      <c r="A269" s="4">
        <v>1020503</v>
      </c>
      <c r="B269" s="74" t="s">
        <v>545</v>
      </c>
      <c r="C269" s="74"/>
      <c r="D269" s="74"/>
      <c r="E269" s="74"/>
      <c r="F269" s="74" t="s">
        <v>559</v>
      </c>
      <c r="G269" s="74"/>
      <c r="H269" s="74"/>
      <c r="I269" s="74" t="str">
        <f>VLOOKUP(A269,阵容辅助填写!$A:$AF,30,0)</f>
        <v>{1:102050301,2:102050301,3:102050301,4:102050302}</v>
      </c>
      <c r="J269" s="74">
        <v>9500</v>
      </c>
      <c r="K269" s="74">
        <v>0</v>
      </c>
      <c r="L269" s="74" t="str">
        <f>VLOOKUP(A269,阵容辅助填写!$A:$AF,31,0)</f>
        <v/>
      </c>
      <c r="M269" s="74"/>
      <c r="N269" s="74"/>
      <c r="O269" s="74" t="str">
        <f>VLOOKUP(A269,阵容辅助填写!$A:$AF,32,0)</f>
        <v/>
      </c>
      <c r="P269" s="74"/>
      <c r="Q269" s="74"/>
      <c r="R269" s="74"/>
      <c r="S269" s="86" t="s">
        <v>578</v>
      </c>
      <c r="T269" s="74"/>
      <c r="U269" s="74"/>
      <c r="V269" s="74"/>
      <c r="W269" s="72">
        <v>100002</v>
      </c>
    </row>
    <row r="270" spans="1:23" x14ac:dyDescent="0.2">
      <c r="A270" s="4">
        <v>1020504</v>
      </c>
      <c r="B270" s="74" t="s">
        <v>545</v>
      </c>
      <c r="C270" s="74"/>
      <c r="D270" s="74"/>
      <c r="E270" s="74"/>
      <c r="F270" s="74" t="s">
        <v>560</v>
      </c>
      <c r="G270" s="74"/>
      <c r="H270" s="74"/>
      <c r="I270" s="74" t="str">
        <f>VLOOKUP(A270,阵容辅助填写!$A:$AF,30,0)</f>
        <v>{1:102050302,2:102050301,3:102050301,4:102050302}</v>
      </c>
      <c r="J270" s="74">
        <v>9500</v>
      </c>
      <c r="K270" s="74">
        <v>0</v>
      </c>
      <c r="L270" s="74" t="str">
        <f>VLOOKUP(A270,阵容辅助填写!$A:$AF,31,0)</f>
        <v/>
      </c>
      <c r="M270" s="74"/>
      <c r="N270" s="74"/>
      <c r="O270" s="74" t="str">
        <f>VLOOKUP(A270,阵容辅助填写!$A:$AF,32,0)</f>
        <v/>
      </c>
      <c r="P270" s="74"/>
      <c r="Q270" s="74"/>
      <c r="R270" s="74"/>
      <c r="S270" s="86" t="s">
        <v>578</v>
      </c>
      <c r="T270" s="74"/>
      <c r="U270" s="74"/>
      <c r="V270" s="74"/>
      <c r="W270" s="72">
        <v>100002</v>
      </c>
    </row>
    <row r="271" spans="1:23" x14ac:dyDescent="0.2">
      <c r="A271" s="4">
        <v>1020505</v>
      </c>
      <c r="B271" s="74" t="s">
        <v>545</v>
      </c>
      <c r="C271" s="74"/>
      <c r="D271" s="74"/>
      <c r="E271" s="74"/>
      <c r="F271" s="74" t="s">
        <v>560</v>
      </c>
      <c r="G271" s="74"/>
      <c r="H271" s="74"/>
      <c r="I271" s="74" t="str">
        <f>VLOOKUP(A271,阵容辅助填写!$A:$AF,30,0)</f>
        <v>{1:102050302,2:102050303,3:102050303,4:102050302}</v>
      </c>
      <c r="J271" s="74">
        <v>10000</v>
      </c>
      <c r="K271" s="74">
        <v>0</v>
      </c>
      <c r="L271" s="74" t="str">
        <f>VLOOKUP(A271,阵容辅助填写!$A:$AF,31,0)</f>
        <v/>
      </c>
      <c r="M271" s="74"/>
      <c r="N271" s="74"/>
      <c r="O271" s="74" t="str">
        <f>VLOOKUP(A271,阵容辅助填写!$A:$AF,32,0)</f>
        <v/>
      </c>
      <c r="P271" s="74"/>
      <c r="Q271" s="74"/>
      <c r="R271" s="74"/>
      <c r="S271" s="86" t="s">
        <v>578</v>
      </c>
      <c r="T271" s="74"/>
      <c r="U271" s="74"/>
      <c r="V271" s="74"/>
      <c r="W271" s="72">
        <v>100002</v>
      </c>
    </row>
    <row r="272" spans="1:23" x14ac:dyDescent="0.2">
      <c r="A272" s="4">
        <v>1020601</v>
      </c>
      <c r="B272" s="74" t="s">
        <v>546</v>
      </c>
      <c r="C272" s="74"/>
      <c r="D272" s="74"/>
      <c r="E272" s="74"/>
      <c r="F272" s="74" t="s">
        <v>561</v>
      </c>
      <c r="G272" s="74"/>
      <c r="H272" s="74"/>
      <c r="I272" s="74" t="str">
        <f>VLOOKUP(A272,阵容辅助填写!$A:$AF,30,0)</f>
        <v>{1:102060101,2:102060102,3:102060101,4:102060101}</v>
      </c>
      <c r="J272" s="74">
        <v>10000</v>
      </c>
      <c r="K272" s="74">
        <v>0</v>
      </c>
      <c r="L272" s="74" t="str">
        <f>VLOOKUP(A272,阵容辅助填写!$A:$AF,31,0)</f>
        <v/>
      </c>
      <c r="M272" s="74"/>
      <c r="N272" s="74"/>
      <c r="O272" s="74" t="str">
        <f>VLOOKUP(A272,阵容辅助填写!$A:$AF,32,0)</f>
        <v/>
      </c>
      <c r="P272" s="74"/>
      <c r="Q272" s="74"/>
      <c r="R272" s="74"/>
      <c r="S272" s="37" t="s">
        <v>554</v>
      </c>
      <c r="T272" s="74"/>
      <c r="U272" s="74"/>
      <c r="V272" s="74"/>
      <c r="W272" s="72">
        <v>100002</v>
      </c>
    </row>
    <row r="273" spans="1:23" x14ac:dyDescent="0.2">
      <c r="A273" s="33">
        <v>1020602</v>
      </c>
      <c r="B273" s="74" t="s">
        <v>546</v>
      </c>
      <c r="C273" s="74"/>
      <c r="D273" s="74"/>
      <c r="E273" s="74"/>
      <c r="F273" s="74" t="s">
        <v>562</v>
      </c>
      <c r="G273" s="74"/>
      <c r="H273" s="74"/>
      <c r="I273" s="74" t="str">
        <f>VLOOKUP(A273,阵容辅助填写!$A:$AF,30,0)</f>
        <v>{1:102060101,2:102060103,3:102060101,4:102060101}</v>
      </c>
      <c r="J273" s="74">
        <v>10500</v>
      </c>
      <c r="K273" s="74">
        <v>0</v>
      </c>
      <c r="L273" s="74" t="str">
        <f>VLOOKUP(A273,阵容辅助填写!$A:$AF,31,0)</f>
        <v/>
      </c>
      <c r="M273" s="74"/>
      <c r="N273" s="74"/>
      <c r="O273" s="74" t="str">
        <f>VLOOKUP(A273,阵容辅助填写!$A:$AF,32,0)</f>
        <v/>
      </c>
      <c r="P273" s="74"/>
      <c r="Q273" s="74"/>
      <c r="R273" s="74"/>
      <c r="S273" s="37" t="s">
        <v>554</v>
      </c>
      <c r="T273" s="74"/>
      <c r="U273" s="74"/>
      <c r="V273" s="74"/>
      <c r="W273" s="72">
        <v>100002</v>
      </c>
    </row>
    <row r="274" spans="1:23" x14ac:dyDescent="0.2">
      <c r="A274" s="4">
        <v>1020701</v>
      </c>
      <c r="B274" s="74" t="s">
        <v>547</v>
      </c>
      <c r="C274" s="74"/>
      <c r="D274" s="74"/>
      <c r="E274" s="74"/>
      <c r="F274" s="74"/>
      <c r="G274" s="74"/>
      <c r="H274" s="74"/>
      <c r="I274" s="74" t="str">
        <f>VLOOKUP(A274,阵容辅助填写!$A:$AF,30,0)</f>
        <v>{1:102070101,2:102070201,3:102070201,4:102070101}</v>
      </c>
      <c r="J274" s="74">
        <v>9500</v>
      </c>
      <c r="K274" s="74">
        <v>0</v>
      </c>
      <c r="L274" s="74" t="str">
        <f>VLOOKUP(A274,阵容辅助填写!$A:$AF,31,0)</f>
        <v/>
      </c>
      <c r="M274" s="74"/>
      <c r="N274" s="74"/>
      <c r="O274" s="74" t="str">
        <f>VLOOKUP(A274,阵容辅助填写!$A:$AF,32,0)</f>
        <v/>
      </c>
      <c r="P274" s="74"/>
      <c r="Q274" s="74"/>
      <c r="R274" s="74"/>
      <c r="S274" s="36" t="s">
        <v>361</v>
      </c>
      <c r="T274" s="74"/>
      <c r="U274" s="74"/>
      <c r="V274" s="74"/>
      <c r="W274" s="72">
        <v>100007</v>
      </c>
    </row>
    <row r="275" spans="1:23" x14ac:dyDescent="0.2">
      <c r="A275" s="4">
        <v>1020702</v>
      </c>
      <c r="B275" s="74" t="s">
        <v>548</v>
      </c>
      <c r="C275" s="74"/>
      <c r="D275" s="74"/>
      <c r="E275" s="74"/>
      <c r="F275" s="74"/>
      <c r="G275" s="74"/>
      <c r="H275" s="74"/>
      <c r="I275" s="74" t="str">
        <f>VLOOKUP(A275,阵容辅助填写!$A:$AF,30,0)</f>
        <v>{1:102070202,2:102070201,3:102070201,4:102070202}</v>
      </c>
      <c r="J275" s="74">
        <v>10500</v>
      </c>
      <c r="K275" s="74">
        <v>0</v>
      </c>
      <c r="L275" s="74" t="str">
        <f>VLOOKUP(A275,阵容辅助填写!$A:$AF,31,0)</f>
        <v/>
      </c>
      <c r="M275" s="74"/>
      <c r="N275" s="74"/>
      <c r="O275" s="74" t="str">
        <f>VLOOKUP(A275,阵容辅助填写!$A:$AF,32,0)</f>
        <v/>
      </c>
      <c r="P275" s="74"/>
      <c r="Q275" s="74"/>
      <c r="R275" s="74"/>
      <c r="S275" s="36" t="s">
        <v>361</v>
      </c>
      <c r="T275" s="74"/>
      <c r="U275" s="74"/>
      <c r="V275" s="74"/>
      <c r="W275" s="72">
        <v>100007</v>
      </c>
    </row>
    <row r="276" spans="1:23" x14ac:dyDescent="0.2">
      <c r="A276" s="33">
        <v>1020801</v>
      </c>
      <c r="B276" s="74" t="s">
        <v>549</v>
      </c>
      <c r="C276" s="74"/>
      <c r="D276" s="74"/>
      <c r="E276" s="74"/>
      <c r="F276" s="74" t="s">
        <v>563</v>
      </c>
      <c r="G276" s="74"/>
      <c r="H276" s="74"/>
      <c r="I276" s="74" t="str">
        <f>VLOOKUP(A276,阵容辅助填写!$A:$AF,30,0)</f>
        <v>{2:102080101}</v>
      </c>
      <c r="J276" s="74">
        <v>10500</v>
      </c>
      <c r="K276" s="74">
        <v>1</v>
      </c>
      <c r="L276" s="74" t="str">
        <f>VLOOKUP(A276,阵容辅助填写!$A:$AF,31,0)</f>
        <v/>
      </c>
      <c r="M276" s="74"/>
      <c r="N276" s="74"/>
      <c r="O276" s="74" t="str">
        <f>VLOOKUP(A276,阵容辅助填写!$A:$AF,32,0)</f>
        <v/>
      </c>
      <c r="P276" s="74"/>
      <c r="Q276" s="74"/>
      <c r="R276" s="74"/>
      <c r="S276" s="36" t="s">
        <v>581</v>
      </c>
      <c r="T276" s="74"/>
      <c r="U276" s="74"/>
      <c r="V276" s="74"/>
      <c r="W276" s="72">
        <v>100002</v>
      </c>
    </row>
    <row r="277" spans="1:23" x14ac:dyDescent="0.2">
      <c r="A277" s="5">
        <v>1020901</v>
      </c>
      <c r="B277" s="74" t="s">
        <v>550</v>
      </c>
      <c r="C277" s="74"/>
      <c r="D277" s="74"/>
      <c r="E277" s="74"/>
      <c r="F277" s="74" t="s">
        <v>564</v>
      </c>
      <c r="G277" s="74"/>
      <c r="H277" s="74"/>
      <c r="I277" s="74" t="str">
        <f>VLOOKUP(A277,阵容辅助填写!$A:$AF,30,0)</f>
        <v>{2:102090101,3:102090102}</v>
      </c>
      <c r="J277" s="74">
        <v>11500</v>
      </c>
      <c r="K277" s="74">
        <v>1</v>
      </c>
      <c r="L277" s="74" t="str">
        <f>VLOOKUP(A277,阵容辅助填写!$A:$AF,31,0)</f>
        <v/>
      </c>
      <c r="M277" s="74"/>
      <c r="N277" s="74"/>
      <c r="O277" s="74" t="str">
        <f>VLOOKUP(A277,阵容辅助填写!$A:$AF,32,0)</f>
        <v/>
      </c>
      <c r="P277" s="74"/>
      <c r="Q277" s="74"/>
      <c r="R277" s="74"/>
      <c r="S277" s="36" t="s">
        <v>581</v>
      </c>
      <c r="T277" s="74"/>
      <c r="U277" s="74"/>
      <c r="V277" s="74"/>
      <c r="W277" s="72">
        <v>100002</v>
      </c>
    </row>
    <row r="278" spans="1:23" x14ac:dyDescent="0.2">
      <c r="A278" s="4">
        <v>1021001</v>
      </c>
      <c r="B278" s="74" t="s">
        <v>680</v>
      </c>
      <c r="C278" s="74"/>
      <c r="D278" s="74"/>
      <c r="E278" s="74"/>
      <c r="F278" s="74"/>
      <c r="G278" s="74"/>
      <c r="H278" s="74"/>
      <c r="I278" s="74" t="str">
        <f>VLOOKUP(A278,阵容辅助填写!$A:$AF,30,0)</f>
        <v>{1:102100101,2:102100102,3:102100102,4:102100101}</v>
      </c>
      <c r="J278" s="74">
        <v>9500</v>
      </c>
      <c r="K278" s="74">
        <v>0</v>
      </c>
      <c r="L278" s="74"/>
      <c r="M278" s="74"/>
      <c r="N278" s="74"/>
      <c r="O278" s="74"/>
      <c r="P278" s="74"/>
      <c r="Q278" s="74"/>
      <c r="R278" s="74"/>
      <c r="S278" s="86" t="s">
        <v>361</v>
      </c>
      <c r="T278" s="74"/>
      <c r="U278" s="74"/>
      <c r="V278" s="74"/>
      <c r="W278" s="72">
        <v>100007</v>
      </c>
    </row>
    <row r="279" spans="1:23" x14ac:dyDescent="0.2">
      <c r="A279" s="4">
        <v>1021002</v>
      </c>
      <c r="B279" s="74" t="s">
        <v>681</v>
      </c>
      <c r="C279" s="74"/>
      <c r="D279" s="74"/>
      <c r="E279" s="74"/>
      <c r="F279" s="74" t="s">
        <v>828</v>
      </c>
      <c r="G279" s="74"/>
      <c r="H279" s="74"/>
      <c r="I279" s="74" t="str">
        <f>VLOOKUP(A279,阵容辅助填写!$A:$AF,30,0)</f>
        <v>{11:102100103,12:102100104,13:102100103}</v>
      </c>
      <c r="J279" s="74">
        <v>9500</v>
      </c>
      <c r="K279" s="74">
        <v>0</v>
      </c>
      <c r="L279" s="74"/>
      <c r="M279" s="74"/>
      <c r="N279" s="74"/>
      <c r="O279" s="74"/>
      <c r="P279" s="74"/>
      <c r="Q279" s="74"/>
      <c r="R279" s="74"/>
      <c r="S279" s="86" t="s">
        <v>361</v>
      </c>
      <c r="T279" s="74"/>
      <c r="U279" s="74"/>
      <c r="V279" s="74"/>
      <c r="W279" s="72">
        <v>100007</v>
      </c>
    </row>
    <row r="280" spans="1:23" x14ac:dyDescent="0.2">
      <c r="A280" s="4">
        <v>1021201</v>
      </c>
      <c r="B280" s="74" t="s">
        <v>551</v>
      </c>
      <c r="C280" s="74"/>
      <c r="D280" s="74"/>
      <c r="E280" s="74"/>
      <c r="F280" s="74"/>
      <c r="G280" s="74"/>
      <c r="H280" s="74"/>
      <c r="I280" s="74" t="str">
        <f>VLOOKUP(A280,阵容辅助填写!$A:$AF,30,0)</f>
        <v>{1:102120101,2:102120103,3:102120102,4:102120101}</v>
      </c>
      <c r="J280" s="74">
        <v>9500</v>
      </c>
      <c r="K280" s="74">
        <v>0</v>
      </c>
      <c r="L280" s="74"/>
      <c r="M280" s="74"/>
      <c r="N280" s="74"/>
      <c r="O280" s="74"/>
      <c r="P280" s="74"/>
      <c r="Q280" s="74"/>
      <c r="R280" s="74"/>
      <c r="S280" s="86" t="s">
        <v>361</v>
      </c>
      <c r="T280" s="74"/>
      <c r="U280" s="74"/>
      <c r="V280" s="74"/>
      <c r="W280" s="72">
        <v>100007</v>
      </c>
    </row>
    <row r="281" spans="1:23" x14ac:dyDescent="0.2">
      <c r="A281" s="4">
        <v>1021202</v>
      </c>
      <c r="B281" s="74" t="s">
        <v>682</v>
      </c>
      <c r="C281" s="74"/>
      <c r="D281" s="74"/>
      <c r="E281" s="74"/>
      <c r="F281" s="74"/>
      <c r="G281" s="74"/>
      <c r="H281" s="74"/>
      <c r="I281" s="74" t="str">
        <f>VLOOKUP(A281,阵容辅助填写!$A:$AF,30,0)</f>
        <v>{1:102120105,2:102120104,3:102120104,4:102120105}</v>
      </c>
      <c r="J281" s="74">
        <v>9500</v>
      </c>
      <c r="K281" s="74">
        <v>0</v>
      </c>
      <c r="L281" s="74"/>
      <c r="M281" s="74"/>
      <c r="N281" s="74"/>
      <c r="O281" s="74"/>
      <c r="P281" s="74"/>
      <c r="Q281" s="74"/>
      <c r="R281" s="74"/>
      <c r="S281" s="86" t="s">
        <v>361</v>
      </c>
      <c r="T281" s="74"/>
      <c r="U281" s="74"/>
      <c r="V281" s="74"/>
      <c r="W281" s="72">
        <v>100007</v>
      </c>
    </row>
    <row r="282" spans="1:23" x14ac:dyDescent="0.2">
      <c r="A282" s="4">
        <v>1021301</v>
      </c>
      <c r="B282" s="74" t="s">
        <v>683</v>
      </c>
      <c r="C282" s="74"/>
      <c r="D282" s="74"/>
      <c r="E282" s="74"/>
      <c r="F282" s="74"/>
      <c r="G282" s="74"/>
      <c r="H282" s="74"/>
      <c r="I282" s="74" t="str">
        <f>VLOOKUP(A282,阵容辅助填写!$A:$AF,30,0)</f>
        <v>{1:102130101,2:102130102,3:102130102,4:102130101}</v>
      </c>
      <c r="J282" s="74">
        <v>9500</v>
      </c>
      <c r="K282" s="74">
        <v>0</v>
      </c>
      <c r="L282" s="74"/>
      <c r="M282" s="74"/>
      <c r="N282" s="74"/>
      <c r="O282" s="74"/>
      <c r="P282" s="74"/>
      <c r="Q282" s="74"/>
      <c r="R282" s="74"/>
      <c r="S282" s="86" t="s">
        <v>359</v>
      </c>
      <c r="T282" s="74"/>
      <c r="U282" s="74"/>
      <c r="V282" s="74"/>
      <c r="W282" s="72">
        <v>100002</v>
      </c>
    </row>
    <row r="283" spans="1:23" x14ac:dyDescent="0.2">
      <c r="A283" s="4">
        <v>1021302</v>
      </c>
      <c r="B283" s="74" t="s">
        <v>684</v>
      </c>
      <c r="C283" s="74"/>
      <c r="D283" s="74"/>
      <c r="E283" s="74"/>
      <c r="F283" s="74"/>
      <c r="G283" s="74"/>
      <c r="H283" s="74"/>
      <c r="I283" s="74" t="str">
        <f>VLOOKUP(A283,阵容辅助填写!$A:$AF,30,0)</f>
        <v>{1:102130104,2:102130103,3:102130104,4:102130103}</v>
      </c>
      <c r="J283" s="74">
        <v>9500</v>
      </c>
      <c r="K283" s="74">
        <v>0</v>
      </c>
      <c r="L283" s="74"/>
      <c r="M283" s="74"/>
      <c r="N283" s="74"/>
      <c r="O283" s="74"/>
      <c r="P283" s="74"/>
      <c r="Q283" s="74"/>
      <c r="R283" s="74"/>
      <c r="S283" s="86" t="s">
        <v>359</v>
      </c>
      <c r="T283" s="74"/>
      <c r="U283" s="74"/>
      <c r="V283" s="74"/>
      <c r="W283" s="72">
        <v>100002</v>
      </c>
    </row>
    <row r="284" spans="1:23" x14ac:dyDescent="0.2">
      <c r="A284" s="4">
        <v>1021303</v>
      </c>
      <c r="B284" s="74" t="s">
        <v>685</v>
      </c>
      <c r="C284" s="74"/>
      <c r="D284" s="74"/>
      <c r="E284" s="74"/>
      <c r="F284" s="74" t="s">
        <v>829</v>
      </c>
      <c r="G284" s="74"/>
      <c r="H284" s="74"/>
      <c r="I284" s="74" t="str">
        <f>VLOOKUP(A284,阵容辅助填写!$A:$AF,30,0)</f>
        <v>{2:102130105}</v>
      </c>
      <c r="J284" s="74">
        <v>9500</v>
      </c>
      <c r="K284" s="74">
        <v>0</v>
      </c>
      <c r="L284" s="74"/>
      <c r="M284" s="74"/>
      <c r="N284" s="74"/>
      <c r="O284" s="74"/>
      <c r="P284" s="74"/>
      <c r="Q284" s="74"/>
      <c r="R284" s="74"/>
      <c r="S284" s="86" t="s">
        <v>356</v>
      </c>
      <c r="T284" s="74"/>
      <c r="U284" s="74"/>
      <c r="V284" s="74"/>
      <c r="W284" s="72">
        <v>100002</v>
      </c>
    </row>
    <row r="285" spans="1:23" x14ac:dyDescent="0.2">
      <c r="A285" s="4">
        <v>1021304</v>
      </c>
      <c r="B285" s="74" t="s">
        <v>686</v>
      </c>
      <c r="C285" s="74"/>
      <c r="D285" s="74"/>
      <c r="E285" s="74"/>
      <c r="F285" s="74" t="s">
        <v>830</v>
      </c>
      <c r="G285" s="74"/>
      <c r="H285" s="74"/>
      <c r="I285" s="74" t="str">
        <f>VLOOKUP(A285,阵容辅助填写!$A:$AF,30,0)</f>
        <v>{21:102130106,22:102130107}</v>
      </c>
      <c r="J285" s="74">
        <v>9500</v>
      </c>
      <c r="K285" s="74">
        <v>0</v>
      </c>
      <c r="L285" s="74"/>
      <c r="M285" s="74"/>
      <c r="N285" s="74"/>
      <c r="O285" s="74"/>
      <c r="P285" s="74"/>
      <c r="Q285" s="74"/>
      <c r="R285" s="74"/>
      <c r="S285" s="86" t="s">
        <v>356</v>
      </c>
      <c r="T285" s="74"/>
      <c r="U285" s="74"/>
      <c r="V285" s="74"/>
      <c r="W285" s="72">
        <v>100002</v>
      </c>
    </row>
    <row r="286" spans="1:23" x14ac:dyDescent="0.2">
      <c r="A286" s="4">
        <v>1021501</v>
      </c>
      <c r="B286" s="74" t="s">
        <v>687</v>
      </c>
      <c r="C286" s="74"/>
      <c r="D286" s="74"/>
      <c r="E286" s="74"/>
      <c r="F286" s="74"/>
      <c r="G286" s="74"/>
      <c r="H286" s="74"/>
      <c r="I286" s="74" t="str">
        <f>VLOOKUP(A286,阵容辅助填写!$A:$AF,30,0)</f>
        <v>{1:102150101,2:102150101,3:102150101,4:102150101}</v>
      </c>
      <c r="J286" s="74">
        <v>9500</v>
      </c>
      <c r="K286" s="74">
        <v>0</v>
      </c>
      <c r="L286" s="74"/>
      <c r="M286" s="74"/>
      <c r="N286" s="74"/>
      <c r="O286" s="74"/>
      <c r="P286" s="74"/>
      <c r="Q286" s="74"/>
      <c r="R286" s="74"/>
      <c r="S286" s="86" t="s">
        <v>356</v>
      </c>
      <c r="T286" s="74"/>
      <c r="U286" s="74"/>
      <c r="V286" s="74"/>
      <c r="W286" s="72">
        <v>100002</v>
      </c>
    </row>
    <row r="287" spans="1:23" x14ac:dyDescent="0.2">
      <c r="A287" s="4">
        <v>1021502</v>
      </c>
      <c r="B287" s="74" t="s">
        <v>688</v>
      </c>
      <c r="C287" s="74"/>
      <c r="D287" s="74"/>
      <c r="E287" s="74"/>
      <c r="F287" s="74"/>
      <c r="G287" s="74"/>
      <c r="H287" s="74"/>
      <c r="I287" s="74" t="str">
        <f>VLOOKUP(A287,阵容辅助填写!$A:$AF,30,0)</f>
        <v>{1:102150201,2:102150201,3:102150201,4:102150202}</v>
      </c>
      <c r="J287" s="74">
        <v>9500</v>
      </c>
      <c r="K287" s="74">
        <v>0</v>
      </c>
      <c r="L287" s="74"/>
      <c r="M287" s="74"/>
      <c r="N287" s="74"/>
      <c r="O287" s="74"/>
      <c r="P287" s="74"/>
      <c r="Q287" s="74"/>
      <c r="R287" s="74"/>
      <c r="S287" s="95" t="s">
        <v>356</v>
      </c>
      <c r="T287" s="74"/>
      <c r="U287" s="74"/>
      <c r="V287" s="74"/>
      <c r="W287" s="72">
        <v>100002</v>
      </c>
    </row>
    <row r="288" spans="1:23" x14ac:dyDescent="0.2">
      <c r="A288" s="4">
        <v>1021601</v>
      </c>
      <c r="B288" s="74" t="s">
        <v>689</v>
      </c>
      <c r="C288" s="74"/>
      <c r="D288" s="74"/>
      <c r="E288" s="74"/>
      <c r="F288" s="74" t="s">
        <v>831</v>
      </c>
      <c r="G288" s="74"/>
      <c r="H288" s="74"/>
      <c r="I288" s="74" t="str">
        <f>VLOOKUP(A288,阵容辅助填写!$A:$AF,30,0)</f>
        <v>{2:102160101,3:102160101}</v>
      </c>
      <c r="J288" s="74">
        <v>9500</v>
      </c>
      <c r="K288" s="74">
        <v>0</v>
      </c>
      <c r="L288" s="74"/>
      <c r="M288" s="74"/>
      <c r="N288" s="74"/>
      <c r="O288" s="74"/>
      <c r="P288" s="74"/>
      <c r="Q288" s="74"/>
      <c r="R288" s="74"/>
      <c r="S288" s="54" t="s">
        <v>836</v>
      </c>
      <c r="T288" s="74"/>
      <c r="U288" s="74"/>
      <c r="V288" s="74"/>
      <c r="W288" s="72">
        <v>100002</v>
      </c>
    </row>
    <row r="289" spans="1:23" x14ac:dyDescent="0.2">
      <c r="A289" s="4">
        <v>1021602</v>
      </c>
      <c r="B289" s="74" t="s">
        <v>690</v>
      </c>
      <c r="C289" s="74"/>
      <c r="D289" s="74"/>
      <c r="E289" s="74"/>
      <c r="F289" s="74" t="s">
        <v>832</v>
      </c>
      <c r="G289" s="74"/>
      <c r="H289" s="74"/>
      <c r="I289" s="74" t="str">
        <f>VLOOKUP(A289,阵容辅助填写!$A:$AF,30,0)</f>
        <v>{1:102160101,2:102160101,3:102160102,4:102160102}</v>
      </c>
      <c r="J289" s="74">
        <v>9500</v>
      </c>
      <c r="K289" s="74">
        <v>0</v>
      </c>
      <c r="L289" s="74"/>
      <c r="M289" s="74"/>
      <c r="N289" s="74"/>
      <c r="O289" s="74"/>
      <c r="P289" s="74"/>
      <c r="Q289" s="74"/>
      <c r="R289" s="74"/>
      <c r="S289" s="54" t="s">
        <v>836</v>
      </c>
      <c r="T289" s="74"/>
      <c r="U289" s="74"/>
      <c r="V289" s="74"/>
      <c r="W289" s="72">
        <v>100002</v>
      </c>
    </row>
    <row r="290" spans="1:23" x14ac:dyDescent="0.2">
      <c r="A290" s="4">
        <v>1021701</v>
      </c>
      <c r="B290" s="74" t="s">
        <v>691</v>
      </c>
      <c r="C290" s="74"/>
      <c r="D290" s="74"/>
      <c r="E290" s="74"/>
      <c r="F290" s="74"/>
      <c r="G290" s="74"/>
      <c r="H290" s="74"/>
      <c r="I290" s="74" t="str">
        <f>VLOOKUP(A290,阵容辅助填写!$A:$AF,30,0)</f>
        <v>{1:102170102,2:102170103,3:102170101,4:102170102}</v>
      </c>
      <c r="J290" s="74">
        <v>9500</v>
      </c>
      <c r="K290" s="74">
        <v>0</v>
      </c>
      <c r="L290" s="74"/>
      <c r="M290" s="74"/>
      <c r="N290" s="74"/>
      <c r="O290" s="74"/>
      <c r="P290" s="74"/>
      <c r="Q290" s="74"/>
      <c r="R290" s="74"/>
      <c r="S290" s="86" t="s">
        <v>362</v>
      </c>
      <c r="T290" s="74"/>
      <c r="U290" s="74"/>
      <c r="V290" s="74"/>
      <c r="W290" s="72">
        <v>100007</v>
      </c>
    </row>
    <row r="291" spans="1:23" x14ac:dyDescent="0.2">
      <c r="A291" s="4">
        <v>1021702</v>
      </c>
      <c r="B291" s="74" t="s">
        <v>692</v>
      </c>
      <c r="C291" s="74"/>
      <c r="D291" s="74"/>
      <c r="E291" s="74"/>
      <c r="F291" s="74"/>
      <c r="G291" s="74"/>
      <c r="H291" s="74"/>
      <c r="I291" s="74" t="str">
        <f>VLOOKUP(A291,阵容辅助填写!$A:$AF,30,0)</f>
        <v>{1:102170201,2:102170201,3:102170201}</v>
      </c>
      <c r="J291" s="74">
        <v>9500</v>
      </c>
      <c r="K291" s="74">
        <v>0</v>
      </c>
      <c r="L291" s="74"/>
      <c r="M291" s="74"/>
      <c r="N291" s="74"/>
      <c r="O291" s="74"/>
      <c r="P291" s="74"/>
      <c r="Q291" s="74"/>
      <c r="R291" s="74"/>
      <c r="S291" s="86" t="s">
        <v>837</v>
      </c>
      <c r="T291" s="74"/>
      <c r="U291" s="74"/>
      <c r="V291" s="74"/>
      <c r="W291" s="72">
        <v>100002</v>
      </c>
    </row>
    <row r="292" spans="1:23" x14ac:dyDescent="0.2">
      <c r="A292" s="4">
        <v>1021703</v>
      </c>
      <c r="B292" s="74" t="s">
        <v>442</v>
      </c>
      <c r="C292" s="74"/>
      <c r="D292" s="74"/>
      <c r="E292" s="74"/>
      <c r="F292" s="74" t="s">
        <v>833</v>
      </c>
      <c r="G292" s="74"/>
      <c r="H292" s="74"/>
      <c r="I292" s="74" t="str">
        <f>VLOOKUP(A292,阵容辅助填写!$A:$AF,30,0)</f>
        <v>{11:102170201,12:102170202,13:102170201}</v>
      </c>
      <c r="J292" s="74">
        <v>9500</v>
      </c>
      <c r="K292" s="74">
        <v>0</v>
      </c>
      <c r="L292" s="74"/>
      <c r="M292" s="74"/>
      <c r="N292" s="74"/>
      <c r="O292" s="74"/>
      <c r="P292" s="74"/>
      <c r="Q292" s="74"/>
      <c r="R292" s="74"/>
      <c r="S292" s="86" t="s">
        <v>837</v>
      </c>
      <c r="T292" s="74"/>
      <c r="U292" s="74"/>
      <c r="V292" s="74"/>
      <c r="W292" s="72">
        <v>100002</v>
      </c>
    </row>
    <row r="293" spans="1:23" x14ac:dyDescent="0.2">
      <c r="A293" s="4">
        <v>1021704</v>
      </c>
      <c r="B293" s="74" t="s">
        <v>693</v>
      </c>
      <c r="C293" s="74"/>
      <c r="D293" s="74"/>
      <c r="E293" s="74"/>
      <c r="F293" s="74" t="s">
        <v>834</v>
      </c>
      <c r="G293" s="74"/>
      <c r="H293" s="74"/>
      <c r="I293" s="74" t="str">
        <f>VLOOKUP(A293,阵容辅助填写!$A:$AF,30,0)</f>
        <v>{21:102170202,22:102170202}</v>
      </c>
      <c r="J293" s="74">
        <v>9500</v>
      </c>
      <c r="K293" s="74">
        <v>0</v>
      </c>
      <c r="L293" s="74"/>
      <c r="M293" s="74"/>
      <c r="N293" s="74"/>
      <c r="O293" s="74"/>
      <c r="P293" s="74"/>
      <c r="Q293" s="74"/>
      <c r="R293" s="74"/>
      <c r="S293" s="86" t="s">
        <v>837</v>
      </c>
      <c r="T293" s="74"/>
      <c r="U293" s="74"/>
      <c r="V293" s="74"/>
      <c r="W293" s="72">
        <v>100002</v>
      </c>
    </row>
    <row r="294" spans="1:23" x14ac:dyDescent="0.2">
      <c r="A294" s="4">
        <v>1021801</v>
      </c>
      <c r="B294" s="74" t="s">
        <v>694</v>
      </c>
      <c r="C294" s="74"/>
      <c r="D294" s="74"/>
      <c r="E294" s="74"/>
      <c r="F294" s="74"/>
      <c r="G294" s="74"/>
      <c r="H294" s="74"/>
      <c r="I294" s="74" t="str">
        <f>VLOOKUP(A294,阵容辅助填写!$A:$AF,30,0)</f>
        <v>{1:102180102,2:102180102,3:102180101,4:102180101}</v>
      </c>
      <c r="J294" s="74">
        <v>9500</v>
      </c>
      <c r="K294" s="74">
        <v>0</v>
      </c>
      <c r="L294" s="74"/>
      <c r="M294" s="74"/>
      <c r="N294" s="74"/>
      <c r="O294" s="74"/>
      <c r="P294" s="74"/>
      <c r="Q294" s="74"/>
      <c r="R294" s="74"/>
      <c r="S294" s="37" t="s">
        <v>838</v>
      </c>
      <c r="T294" s="74"/>
      <c r="U294" s="74"/>
      <c r="V294" s="74"/>
      <c r="W294" s="72">
        <v>100002</v>
      </c>
    </row>
    <row r="295" spans="1:23" x14ac:dyDescent="0.2">
      <c r="A295" s="4">
        <v>1021901</v>
      </c>
      <c r="B295" s="74" t="s">
        <v>695</v>
      </c>
      <c r="C295" s="74"/>
      <c r="D295" s="74"/>
      <c r="E295" s="74"/>
      <c r="F295" s="74"/>
      <c r="G295" s="74"/>
      <c r="H295" s="74"/>
      <c r="I295" s="74" t="str">
        <f>VLOOKUP(A295,阵容辅助填写!$A:$AF,30,0)</f>
        <v>{1:102190101,2:102190101,3:102190102,4:102190102}</v>
      </c>
      <c r="J295" s="74">
        <v>9500</v>
      </c>
      <c r="K295" s="74">
        <v>0</v>
      </c>
      <c r="L295" s="74"/>
      <c r="M295" s="74"/>
      <c r="N295" s="74"/>
      <c r="O295" s="74"/>
      <c r="P295" s="74"/>
      <c r="Q295" s="74"/>
      <c r="R295" s="74"/>
      <c r="S295" s="96" t="s">
        <v>839</v>
      </c>
      <c r="T295" s="74"/>
      <c r="U295" s="74"/>
      <c r="V295" s="74"/>
      <c r="W295" s="72">
        <v>100002</v>
      </c>
    </row>
    <row r="296" spans="1:23" x14ac:dyDescent="0.2">
      <c r="A296" s="4">
        <v>1021902</v>
      </c>
      <c r="B296" s="74" t="s">
        <v>696</v>
      </c>
      <c r="C296" s="74"/>
      <c r="D296" s="74"/>
      <c r="E296" s="74"/>
      <c r="F296" s="74"/>
      <c r="G296" s="74"/>
      <c r="H296" s="74"/>
      <c r="I296" s="74" t="str">
        <f>VLOOKUP(A296,阵容辅助填写!$A:$AF,30,0)</f>
        <v>{11:102190102,12:102190103,13:102190101}</v>
      </c>
      <c r="J296" s="74">
        <v>9500</v>
      </c>
      <c r="K296" s="74">
        <v>0</v>
      </c>
      <c r="L296" s="74"/>
      <c r="M296" s="74"/>
      <c r="N296" s="74"/>
      <c r="O296" s="74"/>
      <c r="P296" s="74"/>
      <c r="Q296" s="74"/>
      <c r="R296" s="74"/>
      <c r="S296" s="96" t="s">
        <v>839</v>
      </c>
      <c r="T296" s="74"/>
      <c r="U296" s="74"/>
      <c r="V296" s="74"/>
      <c r="W296" s="72">
        <v>100002</v>
      </c>
    </row>
    <row r="297" spans="1:23" x14ac:dyDescent="0.2">
      <c r="A297" s="33">
        <v>1021903</v>
      </c>
      <c r="B297" s="74" t="s">
        <v>697</v>
      </c>
      <c r="C297" s="74"/>
      <c r="D297" s="74"/>
      <c r="E297" s="74"/>
      <c r="F297" s="74" t="s">
        <v>835</v>
      </c>
      <c r="G297" s="74"/>
      <c r="H297" s="74"/>
      <c r="I297" s="74" t="str">
        <f>VLOOKUP(A297,阵容辅助填写!$A:$AF,30,0)</f>
        <v>{2:102190104}</v>
      </c>
      <c r="J297" s="74">
        <v>9500</v>
      </c>
      <c r="K297" s="74">
        <v>0</v>
      </c>
      <c r="L297" s="74"/>
      <c r="M297" s="74"/>
      <c r="N297" s="74"/>
      <c r="O297" s="74"/>
      <c r="P297" s="74"/>
      <c r="Q297" s="74"/>
      <c r="R297" s="74"/>
      <c r="S297" s="97" t="s">
        <v>839</v>
      </c>
      <c r="T297" s="74"/>
      <c r="U297" s="74"/>
      <c r="V297" s="74"/>
      <c r="W297" s="72">
        <v>100002</v>
      </c>
    </row>
    <row r="298" spans="1:23" x14ac:dyDescent="0.2">
      <c r="A298" s="16">
        <v>301011</v>
      </c>
      <c r="B298" s="8" t="s">
        <v>97</v>
      </c>
      <c r="C298" s="8"/>
      <c r="D298" s="74"/>
      <c r="E298" s="74" t="s">
        <v>461</v>
      </c>
      <c r="F298" s="74"/>
      <c r="G298" s="74"/>
      <c r="H298" s="74"/>
      <c r="I298" s="74" t="str">
        <f>VLOOKUP(A298,阵容辅助填写!$A:$AF,30,0)</f>
        <v>{1:301001,2:301001,3:301001,4:301001}</v>
      </c>
      <c r="J298" s="74">
        <v>10000</v>
      </c>
      <c r="K298" s="74">
        <v>0</v>
      </c>
      <c r="L298" s="74" t="str">
        <f>VLOOKUP(A298,阵容辅助填写!$A:$AF,31,0)</f>
        <v/>
      </c>
      <c r="M298" s="74"/>
      <c r="N298" s="74"/>
      <c r="O298" s="74" t="str">
        <f>VLOOKUP(A298,阵容辅助填写!$A:$AF,32,0)</f>
        <v/>
      </c>
      <c r="P298" s="74"/>
      <c r="Q298" s="74"/>
      <c r="R298" s="74"/>
      <c r="S298" s="77" t="s">
        <v>488</v>
      </c>
      <c r="T298" s="74"/>
      <c r="U298" s="74"/>
      <c r="V298" s="74"/>
      <c r="W298" s="72">
        <v>100007</v>
      </c>
    </row>
    <row r="299" spans="1:23" x14ac:dyDescent="0.2">
      <c r="A299" s="16">
        <v>301012</v>
      </c>
      <c r="B299" s="74" t="s">
        <v>98</v>
      </c>
      <c r="C299" s="74"/>
      <c r="D299" s="74"/>
      <c r="E299" s="74" t="s">
        <v>461</v>
      </c>
      <c r="F299" s="74"/>
      <c r="G299" s="74"/>
      <c r="H299" s="74"/>
      <c r="I299" s="74" t="str">
        <f>VLOOKUP(A299,阵容辅助填写!$A:$AF,30,0)</f>
        <v>{1:301002,2:301002,3:301002,4:301002}</v>
      </c>
      <c r="J299" s="74">
        <v>8000</v>
      </c>
      <c r="K299" s="74">
        <v>0</v>
      </c>
      <c r="L299" s="74" t="str">
        <f>VLOOKUP(A299,阵容辅助填写!$A:$AF,31,0)</f>
        <v>{1:301002,2:301002,3:301002,4:301002}</v>
      </c>
      <c r="M299" s="74">
        <v>10000</v>
      </c>
      <c r="N299" s="74"/>
      <c r="O299" s="74" t="str">
        <f>VLOOKUP(A299,阵容辅助填写!$A:$AF,32,0)</f>
        <v/>
      </c>
      <c r="P299" s="74"/>
      <c r="Q299" s="74"/>
      <c r="R299" s="74"/>
      <c r="S299" s="77" t="s">
        <v>488</v>
      </c>
      <c r="T299" s="74"/>
      <c r="U299" s="74"/>
      <c r="V299" s="74"/>
      <c r="W299" s="72">
        <v>100007</v>
      </c>
    </row>
    <row r="300" spans="1:23" x14ac:dyDescent="0.2">
      <c r="A300" s="16">
        <v>301013</v>
      </c>
      <c r="B300" s="74" t="s">
        <v>99</v>
      </c>
      <c r="C300" s="74"/>
      <c r="D300" s="74"/>
      <c r="E300" s="74" t="s">
        <v>461</v>
      </c>
      <c r="F300" s="74"/>
      <c r="G300" s="74"/>
      <c r="H300" s="74"/>
      <c r="I300" s="74" t="str">
        <f>VLOOKUP(A300,阵容辅助填写!$A:$AF,30,0)</f>
        <v>{1:301003,2:301003,3:301003,4:301003}</v>
      </c>
      <c r="J300" s="74">
        <v>8000</v>
      </c>
      <c r="K300" s="74">
        <v>0</v>
      </c>
      <c r="L300" s="74" t="str">
        <f>VLOOKUP(A300,阵容辅助填写!$A:$AF,31,0)</f>
        <v>{1:301003,2:301003,3:301003,4:301003}</v>
      </c>
      <c r="M300" s="74">
        <v>10000</v>
      </c>
      <c r="N300" s="74"/>
      <c r="O300" s="74" t="str">
        <f>VLOOKUP(A300,阵容辅助填写!$A:$AF,32,0)</f>
        <v/>
      </c>
      <c r="P300" s="74"/>
      <c r="Q300" s="74"/>
      <c r="R300" s="74"/>
      <c r="S300" s="77" t="s">
        <v>488</v>
      </c>
      <c r="T300" s="74"/>
      <c r="U300" s="74"/>
      <c r="V300" s="74"/>
      <c r="W300" s="72">
        <v>100007</v>
      </c>
    </row>
    <row r="301" spans="1:23" x14ac:dyDescent="0.2">
      <c r="A301" s="16">
        <v>301014</v>
      </c>
      <c r="B301" s="74" t="s">
        <v>100</v>
      </c>
      <c r="C301" s="74"/>
      <c r="D301" s="74"/>
      <c r="E301" s="74" t="s">
        <v>461</v>
      </c>
      <c r="F301" s="74"/>
      <c r="G301" s="74"/>
      <c r="H301" s="74"/>
      <c r="I301" s="74" t="str">
        <f>VLOOKUP(A301,阵容辅助填写!$A:$AF,30,0)</f>
        <v>{1:301004,2:301004,3:301004,4:301004}</v>
      </c>
      <c r="J301" s="74">
        <v>8000</v>
      </c>
      <c r="K301" s="74">
        <v>0</v>
      </c>
      <c r="L301" s="74" t="str">
        <f>VLOOKUP(A301,阵容辅助填写!$A:$AF,31,0)</f>
        <v>{1:301004,2:301004,3:301004,4:301004}</v>
      </c>
      <c r="M301" s="74">
        <v>10000</v>
      </c>
      <c r="N301" s="74"/>
      <c r="O301" s="74" t="str">
        <f>VLOOKUP(A301,阵容辅助填写!$A:$AF,32,0)</f>
        <v/>
      </c>
      <c r="P301" s="74"/>
      <c r="Q301" s="74"/>
      <c r="R301" s="74"/>
      <c r="S301" s="77" t="s">
        <v>488</v>
      </c>
      <c r="T301" s="74"/>
      <c r="U301" s="74"/>
      <c r="V301" s="74"/>
      <c r="W301" s="72">
        <v>100007</v>
      </c>
    </row>
    <row r="302" spans="1:23" x14ac:dyDescent="0.2">
      <c r="A302" s="16">
        <v>301015</v>
      </c>
      <c r="B302" s="27" t="s">
        <v>322</v>
      </c>
      <c r="C302" s="74"/>
      <c r="D302" s="74"/>
      <c r="E302" s="74" t="s">
        <v>461</v>
      </c>
      <c r="F302" s="74"/>
      <c r="G302" s="74"/>
      <c r="H302" s="74"/>
      <c r="I302" s="74" t="str">
        <f>VLOOKUP(A302,阵容辅助填写!$A:$AF,30,0)</f>
        <v>{1:301005,2:301005,3:301005,4:301005}</v>
      </c>
      <c r="J302" s="74">
        <v>8000</v>
      </c>
      <c r="K302" s="74">
        <v>0</v>
      </c>
      <c r="L302" s="74" t="str">
        <f>VLOOKUP(A302,阵容辅助填写!$A:$AF,31,0)</f>
        <v>{1:301005,2:301005,3:301005,4:301005}</v>
      </c>
      <c r="M302" s="74">
        <v>10000</v>
      </c>
      <c r="N302" s="74"/>
      <c r="O302" s="74" t="str">
        <f>VLOOKUP(A302,阵容辅助填写!$A:$AF,32,0)</f>
        <v/>
      </c>
      <c r="P302" s="74"/>
      <c r="Q302" s="74"/>
      <c r="R302" s="74"/>
      <c r="S302" s="77" t="s">
        <v>488</v>
      </c>
      <c r="T302" s="74"/>
      <c r="U302" s="74"/>
      <c r="V302" s="74"/>
      <c r="W302" s="72">
        <v>100007</v>
      </c>
    </row>
    <row r="303" spans="1:23" x14ac:dyDescent="0.2">
      <c r="A303" s="16">
        <v>302011</v>
      </c>
      <c r="B303" s="8" t="s">
        <v>101</v>
      </c>
      <c r="C303" s="74"/>
      <c r="D303" s="74"/>
      <c r="E303" s="74" t="s">
        <v>461</v>
      </c>
      <c r="F303" s="74"/>
      <c r="G303" s="74"/>
      <c r="H303" s="74"/>
      <c r="I303" s="74" t="str">
        <f>VLOOKUP(A303,阵容辅助填写!$A:$AF,30,0)</f>
        <v>{2:302001}</v>
      </c>
      <c r="J303" s="74">
        <v>10000</v>
      </c>
      <c r="K303" s="74">
        <v>0</v>
      </c>
      <c r="L303" s="74" t="str">
        <f>VLOOKUP(A303,阵容辅助填写!$A:$AF,31,0)</f>
        <v/>
      </c>
      <c r="M303" s="74"/>
      <c r="N303" s="74"/>
      <c r="O303" s="74" t="str">
        <f>VLOOKUP(A303,阵容辅助填写!$A:$AF,32,0)</f>
        <v/>
      </c>
      <c r="P303" s="74"/>
      <c r="Q303" s="74"/>
      <c r="R303" s="74"/>
      <c r="S303" s="77" t="s">
        <v>489</v>
      </c>
      <c r="T303" s="74"/>
      <c r="U303" s="74"/>
      <c r="V303" s="74"/>
      <c r="W303" s="72">
        <v>100007</v>
      </c>
    </row>
    <row r="304" spans="1:23" x14ac:dyDescent="0.2">
      <c r="A304" s="16">
        <v>302012</v>
      </c>
      <c r="B304" s="74" t="s">
        <v>102</v>
      </c>
      <c r="C304" s="74"/>
      <c r="D304" s="74"/>
      <c r="E304" s="74" t="s">
        <v>461</v>
      </c>
      <c r="F304" s="74"/>
      <c r="G304" s="74"/>
      <c r="H304" s="74"/>
      <c r="I304" s="74" t="str">
        <f>VLOOKUP(A304,阵容辅助填写!$A:$AF,30,0)</f>
        <v>{2:302002}</v>
      </c>
      <c r="J304" s="74">
        <v>10000</v>
      </c>
      <c r="K304" s="74">
        <v>0</v>
      </c>
      <c r="L304" s="74" t="str">
        <f>VLOOKUP(A304,阵容辅助填写!$A:$AF,31,0)</f>
        <v/>
      </c>
      <c r="M304" s="74"/>
      <c r="N304" s="74"/>
      <c r="O304" s="74" t="str">
        <f>VLOOKUP(A304,阵容辅助填写!$A:$AF,32,0)</f>
        <v/>
      </c>
      <c r="P304" s="74"/>
      <c r="Q304" s="74"/>
      <c r="R304" s="74"/>
      <c r="S304" s="77" t="s">
        <v>489</v>
      </c>
      <c r="T304" s="74"/>
      <c r="U304" s="74"/>
      <c r="V304" s="74"/>
      <c r="W304" s="72">
        <v>100007</v>
      </c>
    </row>
    <row r="305" spans="1:23" x14ac:dyDescent="0.2">
      <c r="A305" s="16">
        <v>302013</v>
      </c>
      <c r="B305" s="74" t="s">
        <v>103</v>
      </c>
      <c r="C305" s="74"/>
      <c r="D305" s="74"/>
      <c r="E305" s="74" t="s">
        <v>461</v>
      </c>
      <c r="F305" s="74"/>
      <c r="G305" s="74"/>
      <c r="H305" s="74"/>
      <c r="I305" s="74" t="str">
        <f>VLOOKUP(A305,阵容辅助填写!$A:$AF,30,0)</f>
        <v>{2:302003}</v>
      </c>
      <c r="J305" s="74">
        <v>10000</v>
      </c>
      <c r="K305" s="74">
        <v>0</v>
      </c>
      <c r="L305" s="74" t="str">
        <f>VLOOKUP(A305,阵容辅助填写!$A:$AF,31,0)</f>
        <v/>
      </c>
      <c r="M305" s="74"/>
      <c r="N305" s="74"/>
      <c r="O305" s="74" t="str">
        <f>VLOOKUP(A305,阵容辅助填写!$A:$AF,32,0)</f>
        <v/>
      </c>
      <c r="P305" s="74"/>
      <c r="Q305" s="74"/>
      <c r="R305" s="74"/>
      <c r="S305" s="77" t="s">
        <v>489</v>
      </c>
      <c r="T305" s="74"/>
      <c r="U305" s="74"/>
      <c r="V305" s="74"/>
      <c r="W305" s="72">
        <v>100007</v>
      </c>
    </row>
    <row r="306" spans="1:23" x14ac:dyDescent="0.2">
      <c r="A306" s="16">
        <v>302014</v>
      </c>
      <c r="B306" s="74" t="s">
        <v>104</v>
      </c>
      <c r="C306" s="74"/>
      <c r="D306" s="74"/>
      <c r="E306" s="74" t="s">
        <v>461</v>
      </c>
      <c r="F306" s="74"/>
      <c r="G306" s="74"/>
      <c r="H306" s="74"/>
      <c r="I306" s="74" t="str">
        <f>VLOOKUP(A306,阵容辅助填写!$A:$AF,30,0)</f>
        <v>{2:302004}</v>
      </c>
      <c r="J306" s="74">
        <v>10000</v>
      </c>
      <c r="K306" s="74">
        <v>0</v>
      </c>
      <c r="L306" s="74" t="str">
        <f>VLOOKUP(A306,阵容辅助填写!$A:$AF,31,0)</f>
        <v/>
      </c>
      <c r="M306" s="74"/>
      <c r="N306" s="74"/>
      <c r="O306" s="74" t="str">
        <f>VLOOKUP(A306,阵容辅助填写!$A:$AF,32,0)</f>
        <v/>
      </c>
      <c r="P306" s="74"/>
      <c r="Q306" s="74"/>
      <c r="R306" s="74"/>
      <c r="S306" s="77" t="s">
        <v>489</v>
      </c>
      <c r="T306" s="74"/>
      <c r="U306" s="74"/>
      <c r="V306" s="74"/>
      <c r="W306" s="72">
        <v>100007</v>
      </c>
    </row>
    <row r="307" spans="1:23" x14ac:dyDescent="0.2">
      <c r="A307" s="16">
        <v>302015</v>
      </c>
      <c r="B307" s="27" t="s">
        <v>321</v>
      </c>
      <c r="C307" s="74"/>
      <c r="D307" s="74"/>
      <c r="E307" s="74" t="s">
        <v>461</v>
      </c>
      <c r="F307" s="74"/>
      <c r="G307" s="74"/>
      <c r="H307" s="74"/>
      <c r="I307" s="74" t="str">
        <f>VLOOKUP(A307,阵容辅助填写!$A:$AF,30,0)</f>
        <v>{2:302005}</v>
      </c>
      <c r="J307" s="74">
        <v>10000</v>
      </c>
      <c r="K307" s="74">
        <v>0</v>
      </c>
      <c r="L307" s="74" t="str">
        <f>VLOOKUP(A307,阵容辅助填写!$A:$AF,31,0)</f>
        <v/>
      </c>
      <c r="M307" s="74"/>
      <c r="N307" s="74"/>
      <c r="O307" s="74" t="str">
        <f>VLOOKUP(A307,阵容辅助填写!$A:$AF,32,0)</f>
        <v/>
      </c>
      <c r="P307" s="74"/>
      <c r="Q307" s="74"/>
      <c r="R307" s="74"/>
      <c r="S307" s="77" t="s">
        <v>489</v>
      </c>
      <c r="T307" s="74"/>
      <c r="U307" s="74"/>
      <c r="V307" s="74"/>
      <c r="W307" s="72">
        <v>100007</v>
      </c>
    </row>
    <row r="308" spans="1:23" x14ac:dyDescent="0.2">
      <c r="A308" s="16">
        <v>303011</v>
      </c>
      <c r="B308" s="8" t="s">
        <v>565</v>
      </c>
      <c r="C308" s="74"/>
      <c r="D308" s="74"/>
      <c r="E308" s="74"/>
      <c r="F308" s="74"/>
      <c r="G308" s="74"/>
      <c r="H308" s="74"/>
      <c r="I308" s="74" t="str">
        <f>VLOOKUP(A308,阵容辅助填写!$A:$AF,30,0)</f>
        <v>{1:303105,2:303101,3:303105,4:303105}</v>
      </c>
      <c r="J308" s="74">
        <v>10000</v>
      </c>
      <c r="K308" s="74">
        <v>0</v>
      </c>
      <c r="L308" s="74" t="str">
        <f>VLOOKUP(A308,阵容辅助填写!$A:$AF,31,0)</f>
        <v/>
      </c>
      <c r="M308" s="74"/>
      <c r="N308" s="74"/>
      <c r="O308" s="74" t="str">
        <f>VLOOKUP(A308,阵容辅助填写!$A:$AF,32,0)</f>
        <v/>
      </c>
      <c r="P308" s="74"/>
      <c r="Q308" s="74"/>
      <c r="R308" s="74"/>
      <c r="S308" s="77" t="s">
        <v>490</v>
      </c>
      <c r="T308" s="74"/>
      <c r="U308" s="74"/>
      <c r="V308" s="74"/>
      <c r="W308" s="72">
        <v>100007</v>
      </c>
    </row>
    <row r="309" spans="1:23" x14ac:dyDescent="0.2">
      <c r="A309" s="16">
        <v>303012</v>
      </c>
      <c r="B309" s="27" t="s">
        <v>105</v>
      </c>
      <c r="C309" s="74"/>
      <c r="D309" s="74"/>
      <c r="E309" s="74"/>
      <c r="F309" s="74"/>
      <c r="G309" s="74"/>
      <c r="H309" s="74"/>
      <c r="I309" s="74" t="str">
        <f>VLOOKUP(A309,阵容辅助填写!$A:$AF,30,0)</f>
        <v>{1:303106,2:303102,3:303109,4:303102}</v>
      </c>
      <c r="J309" s="74">
        <v>10000</v>
      </c>
      <c r="K309" s="74">
        <v>0</v>
      </c>
      <c r="L309" s="74" t="str">
        <f>VLOOKUP(A309,阵容辅助填写!$A:$AF,31,0)</f>
        <v/>
      </c>
      <c r="M309" s="74"/>
      <c r="N309" s="74"/>
      <c r="O309" s="74" t="str">
        <f>VLOOKUP(A309,阵容辅助填写!$A:$AF,32,0)</f>
        <v/>
      </c>
      <c r="P309" s="74"/>
      <c r="Q309" s="74"/>
      <c r="R309" s="74"/>
      <c r="S309" s="77" t="s">
        <v>490</v>
      </c>
      <c r="T309" s="74"/>
      <c r="U309" s="74"/>
      <c r="V309" s="74"/>
      <c r="W309" s="72">
        <v>100007</v>
      </c>
    </row>
    <row r="310" spans="1:23" x14ac:dyDescent="0.2">
      <c r="A310" s="16">
        <v>303013</v>
      </c>
      <c r="B310" s="27" t="s">
        <v>106</v>
      </c>
      <c r="C310" s="74"/>
      <c r="D310" s="74"/>
      <c r="E310" s="74"/>
      <c r="F310" s="74"/>
      <c r="G310" s="74"/>
      <c r="H310" s="74"/>
      <c r="I310" s="74" t="str">
        <f>VLOOKUP(A310,阵容辅助填写!$A:$AF,30,0)</f>
        <v>{1:303110,2:303110,3:303103,4:303107}</v>
      </c>
      <c r="J310" s="74">
        <v>8000</v>
      </c>
      <c r="K310" s="74">
        <v>0</v>
      </c>
      <c r="L310" s="74" t="str">
        <f>VLOOKUP(A310,阵容辅助填写!$A:$AF,31,0)</f>
        <v>{1:303107,2:303103,3:303103,4:303107}</v>
      </c>
      <c r="M310" s="74">
        <v>10000</v>
      </c>
      <c r="N310" s="74"/>
      <c r="O310" s="74" t="str">
        <f>VLOOKUP(A310,阵容辅助填写!$A:$AF,32,0)</f>
        <v/>
      </c>
      <c r="P310" s="74"/>
      <c r="Q310" s="74"/>
      <c r="R310" s="74"/>
      <c r="S310" s="77" t="s">
        <v>490</v>
      </c>
      <c r="T310" s="74"/>
      <c r="U310" s="74"/>
      <c r="V310" s="74"/>
      <c r="W310" s="72">
        <v>100007</v>
      </c>
    </row>
    <row r="311" spans="1:23" x14ac:dyDescent="0.2">
      <c r="A311" s="16">
        <v>303014</v>
      </c>
      <c r="B311" s="27" t="s">
        <v>107</v>
      </c>
      <c r="C311" s="74"/>
      <c r="D311" s="74"/>
      <c r="E311" s="74"/>
      <c r="F311" s="74"/>
      <c r="G311" s="74"/>
      <c r="H311" s="74"/>
      <c r="I311" s="74" t="str">
        <f>VLOOKUP(A311,阵容辅助填写!$A:$AF,30,0)</f>
        <v>{1:303111,2:303111,3:303104,4:303111}</v>
      </c>
      <c r="J311" s="74">
        <v>8000</v>
      </c>
      <c r="K311" s="74">
        <v>0</v>
      </c>
      <c r="L311" s="74" t="str">
        <f>VLOOKUP(A311,阵容辅助填写!$A:$AF,31,0)</f>
        <v>{1:303108,2:303104,3:303104,4:303108}</v>
      </c>
      <c r="M311" s="74">
        <v>10000</v>
      </c>
      <c r="N311" s="74"/>
      <c r="O311" s="74" t="str">
        <f>VLOOKUP(A311,阵容辅助填写!$A:$AF,32,0)</f>
        <v/>
      </c>
      <c r="P311" s="74"/>
      <c r="Q311" s="74"/>
      <c r="R311" s="74"/>
      <c r="S311" s="77" t="s">
        <v>490</v>
      </c>
      <c r="T311" s="74"/>
      <c r="U311" s="74"/>
      <c r="V311" s="74"/>
      <c r="W311" s="72">
        <v>100007</v>
      </c>
    </row>
    <row r="312" spans="1:23" x14ac:dyDescent="0.2">
      <c r="A312" s="16">
        <v>303015</v>
      </c>
      <c r="B312" s="27" t="s">
        <v>318</v>
      </c>
      <c r="C312" s="74"/>
      <c r="D312" s="74"/>
      <c r="E312" s="74"/>
      <c r="F312" s="74"/>
      <c r="G312" s="74"/>
      <c r="H312" s="74"/>
      <c r="I312" s="74" t="str">
        <f>VLOOKUP(A312,阵容辅助填写!$A:$AF,30,0)</f>
        <v>{1:303114,2:303114,3:303114,4:303114}</v>
      </c>
      <c r="J312" s="74">
        <v>8000</v>
      </c>
      <c r="K312" s="74">
        <v>0</v>
      </c>
      <c r="L312" s="74" t="str">
        <f>VLOOKUP(A312,阵容辅助填写!$A:$AF,31,0)</f>
        <v>{1:303113,2:303112,3:303112,4:303113}</v>
      </c>
      <c r="M312" s="74">
        <v>10000</v>
      </c>
      <c r="N312" s="74"/>
      <c r="O312" s="74" t="str">
        <f>VLOOKUP(A312,阵容辅助填写!$A:$AF,32,0)</f>
        <v/>
      </c>
      <c r="P312" s="74"/>
      <c r="Q312" s="74"/>
      <c r="R312" s="74"/>
      <c r="S312" s="77" t="s">
        <v>490</v>
      </c>
      <c r="T312" s="74"/>
      <c r="U312" s="74"/>
      <c r="V312" s="74"/>
      <c r="W312" s="72">
        <v>100007</v>
      </c>
    </row>
    <row r="313" spans="1:23" x14ac:dyDescent="0.2">
      <c r="A313" s="16">
        <v>303021</v>
      </c>
      <c r="B313" s="8" t="s">
        <v>566</v>
      </c>
      <c r="C313" s="74"/>
      <c r="D313" s="74"/>
      <c r="E313" s="74"/>
      <c r="F313" s="74"/>
      <c r="G313" s="74"/>
      <c r="H313" s="74"/>
      <c r="I313" s="74" t="str">
        <f>VLOOKUP(A313,阵容辅助填写!$A:$AF,30,0)</f>
        <v>{1:303205,2:303205,3:303201,4:303205}</v>
      </c>
      <c r="J313" s="74">
        <v>10000</v>
      </c>
      <c r="K313" s="74">
        <v>0</v>
      </c>
      <c r="L313" s="74" t="str">
        <f>VLOOKUP(A313,阵容辅助填写!$A:$AF,31,0)</f>
        <v/>
      </c>
      <c r="M313" s="74"/>
      <c r="N313" s="74"/>
      <c r="O313" s="74" t="str">
        <f>VLOOKUP(A313,阵容辅助填写!$A:$AF,32,0)</f>
        <v/>
      </c>
      <c r="P313" s="74"/>
      <c r="Q313" s="74"/>
      <c r="R313" s="74"/>
      <c r="S313" s="77" t="s">
        <v>490</v>
      </c>
      <c r="T313" s="74"/>
      <c r="U313" s="74"/>
      <c r="V313" s="74"/>
      <c r="W313" s="72">
        <v>100007</v>
      </c>
    </row>
    <row r="314" spans="1:23" x14ac:dyDescent="0.2">
      <c r="A314" s="16">
        <v>303022</v>
      </c>
      <c r="B314" s="27" t="s">
        <v>108</v>
      </c>
      <c r="C314" s="74"/>
      <c r="D314" s="74"/>
      <c r="E314" s="74"/>
      <c r="F314" s="74"/>
      <c r="G314" s="74"/>
      <c r="H314" s="74"/>
      <c r="I314" s="74" t="str">
        <f>VLOOKUP(A314,阵容辅助填写!$A:$AF,30,0)</f>
        <v>{1:303206,2:303210,3:303202,4:303206}</v>
      </c>
      <c r="J314" s="74">
        <v>10000</v>
      </c>
      <c r="K314" s="74">
        <v>0</v>
      </c>
      <c r="L314" s="74" t="str">
        <f>VLOOKUP(A314,阵容辅助填写!$A:$AF,31,0)</f>
        <v/>
      </c>
      <c r="M314" s="74"/>
      <c r="N314" s="74"/>
      <c r="O314" s="74" t="str">
        <f>VLOOKUP(A314,阵容辅助填写!$A:$AF,32,0)</f>
        <v/>
      </c>
      <c r="P314" s="74"/>
      <c r="Q314" s="74"/>
      <c r="R314" s="74"/>
      <c r="S314" s="77" t="s">
        <v>490</v>
      </c>
      <c r="T314" s="74"/>
      <c r="U314" s="74"/>
      <c r="V314" s="74"/>
      <c r="W314" s="72">
        <v>100007</v>
      </c>
    </row>
    <row r="315" spans="1:23" x14ac:dyDescent="0.2">
      <c r="A315" s="16">
        <v>303023</v>
      </c>
      <c r="B315" s="27" t="s">
        <v>109</v>
      </c>
      <c r="C315" s="74"/>
      <c r="D315" s="74"/>
      <c r="E315" s="74"/>
      <c r="F315" s="74"/>
      <c r="G315" s="74"/>
      <c r="H315" s="74"/>
      <c r="I315" s="74" t="str">
        <f>VLOOKUP(A315,阵容辅助填写!$A:$AF,30,0)</f>
        <v>{1:303203,2:303207,3:303207,4:303211}</v>
      </c>
      <c r="J315" s="74">
        <v>8000</v>
      </c>
      <c r="K315" s="74">
        <v>0</v>
      </c>
      <c r="L315" s="74" t="str">
        <f>VLOOKUP(A315,阵容辅助填写!$A:$AF,31,0)</f>
        <v>{1:303207,2:303203,3:303203,4:303211}</v>
      </c>
      <c r="M315" s="74">
        <v>10000</v>
      </c>
      <c r="N315" s="74"/>
      <c r="O315" s="74" t="str">
        <f>VLOOKUP(A315,阵容辅助填写!$A:$AF,32,0)</f>
        <v/>
      </c>
      <c r="P315" s="74"/>
      <c r="Q315" s="74"/>
      <c r="R315" s="74"/>
      <c r="S315" s="77" t="s">
        <v>490</v>
      </c>
      <c r="T315" s="74"/>
      <c r="U315" s="74"/>
      <c r="V315" s="74"/>
      <c r="W315" s="72">
        <v>100007</v>
      </c>
    </row>
    <row r="316" spans="1:23" x14ac:dyDescent="0.2">
      <c r="A316" s="16">
        <v>303024</v>
      </c>
      <c r="B316" s="27" t="s">
        <v>110</v>
      </c>
      <c r="C316" s="74"/>
      <c r="D316" s="74"/>
      <c r="E316" s="74"/>
      <c r="F316" s="74"/>
      <c r="G316" s="74"/>
      <c r="H316" s="74"/>
      <c r="I316" s="74" t="str">
        <f>VLOOKUP(A316,阵容辅助填写!$A:$AF,30,0)</f>
        <v>{1:303208,2:303208,3:303212,4:303212}</v>
      </c>
      <c r="J316" s="74">
        <v>8000</v>
      </c>
      <c r="K316" s="74">
        <v>0</v>
      </c>
      <c r="L316" s="74" t="str">
        <f>VLOOKUP(A316,阵容辅助填写!$A:$AF,31,0)</f>
        <v>{1:303204,2:303208,3:303204,4:303212}</v>
      </c>
      <c r="M316" s="74">
        <v>10000</v>
      </c>
      <c r="N316" s="74"/>
      <c r="O316" s="74" t="str">
        <f>VLOOKUP(A316,阵容辅助填写!$A:$AF,32,0)</f>
        <v/>
      </c>
      <c r="P316" s="74"/>
      <c r="Q316" s="74"/>
      <c r="R316" s="74"/>
      <c r="S316" s="77" t="s">
        <v>490</v>
      </c>
      <c r="T316" s="74"/>
      <c r="U316" s="74"/>
      <c r="V316" s="74"/>
      <c r="W316" s="72">
        <v>100007</v>
      </c>
    </row>
    <row r="317" spans="1:23" x14ac:dyDescent="0.2">
      <c r="A317" s="16">
        <v>303025</v>
      </c>
      <c r="B317" s="27" t="s">
        <v>319</v>
      </c>
      <c r="C317" s="74"/>
      <c r="D317" s="74"/>
      <c r="E317" s="74"/>
      <c r="F317" s="74"/>
      <c r="G317" s="74"/>
      <c r="H317" s="74"/>
      <c r="I317" s="74" t="str">
        <f>VLOOKUP(A317,阵容辅助填写!$A:$AF,30,0)</f>
        <v>{1:303214,2:303215,3:303214,4:303215}</v>
      </c>
      <c r="J317" s="74">
        <v>8000</v>
      </c>
      <c r="K317" s="74">
        <v>0</v>
      </c>
      <c r="L317" s="74" t="str">
        <f>VLOOKUP(A317,阵容辅助填写!$A:$AF,31,0)</f>
        <v>{1:303213,2:303214,3:303213,4:303215}</v>
      </c>
      <c r="M317" s="74">
        <v>10000</v>
      </c>
      <c r="N317" s="74"/>
      <c r="O317" s="74" t="str">
        <f>VLOOKUP(A317,阵容辅助填写!$A:$AF,32,0)</f>
        <v/>
      </c>
      <c r="P317" s="74"/>
      <c r="Q317" s="74"/>
      <c r="R317" s="74"/>
      <c r="S317" s="77" t="s">
        <v>490</v>
      </c>
      <c r="T317" s="74"/>
      <c r="U317" s="74"/>
      <c r="V317" s="74"/>
      <c r="W317" s="72">
        <v>100007</v>
      </c>
    </row>
    <row r="318" spans="1:23" x14ac:dyDescent="0.2">
      <c r="A318" s="16">
        <v>303031</v>
      </c>
      <c r="B318" s="8" t="s">
        <v>567</v>
      </c>
      <c r="C318" s="74"/>
      <c r="D318" s="74"/>
      <c r="E318" s="74"/>
      <c r="F318" s="74"/>
      <c r="G318" s="74"/>
      <c r="H318" s="74"/>
      <c r="I318" s="74" t="str">
        <f>VLOOKUP(A318,阵容辅助填写!$A:$AF,30,0)</f>
        <v>{1:303301,2:303305,3:303305,4:303301}</v>
      </c>
      <c r="J318" s="74">
        <v>10000</v>
      </c>
      <c r="K318" s="74">
        <v>0</v>
      </c>
      <c r="L318" s="74" t="str">
        <f>VLOOKUP(A318,阵容辅助填写!$A:$AF,31,0)</f>
        <v/>
      </c>
      <c r="M318" s="74"/>
      <c r="N318" s="74"/>
      <c r="O318" s="74" t="str">
        <f>VLOOKUP(A318,阵容辅助填写!$A:$AF,32,0)</f>
        <v/>
      </c>
      <c r="P318" s="74"/>
      <c r="Q318" s="74"/>
      <c r="R318" s="74"/>
      <c r="S318" s="77" t="s">
        <v>490</v>
      </c>
      <c r="T318" s="74"/>
      <c r="U318" s="74"/>
      <c r="V318" s="74"/>
      <c r="W318" s="72">
        <v>100007</v>
      </c>
    </row>
    <row r="319" spans="1:23" x14ac:dyDescent="0.2">
      <c r="A319" s="16">
        <v>303032</v>
      </c>
      <c r="B319" s="27" t="s">
        <v>111</v>
      </c>
      <c r="C319" s="74"/>
      <c r="D319" s="74"/>
      <c r="E319" s="74"/>
      <c r="F319" s="74"/>
      <c r="G319" s="74"/>
      <c r="H319" s="74"/>
      <c r="I319" s="74" t="str">
        <f>VLOOKUP(A319,阵容辅助填写!$A:$AF,30,0)</f>
        <v>{1:303306,2:303302,3:303310,4:303306}</v>
      </c>
      <c r="J319" s="74">
        <v>10000</v>
      </c>
      <c r="K319" s="74">
        <v>0</v>
      </c>
      <c r="L319" s="74" t="str">
        <f>VLOOKUP(A319,阵容辅助填写!$A:$AF,31,0)</f>
        <v/>
      </c>
      <c r="M319" s="74"/>
      <c r="N319" s="74"/>
      <c r="O319" s="74" t="str">
        <f>VLOOKUP(A319,阵容辅助填写!$A:$AF,32,0)</f>
        <v/>
      </c>
      <c r="P319" s="74"/>
      <c r="Q319" s="74"/>
      <c r="R319" s="74"/>
      <c r="S319" s="77" t="s">
        <v>490</v>
      </c>
      <c r="T319" s="74"/>
      <c r="U319" s="74"/>
      <c r="V319" s="74"/>
      <c r="W319" s="72">
        <v>100007</v>
      </c>
    </row>
    <row r="320" spans="1:23" x14ac:dyDescent="0.2">
      <c r="A320" s="16">
        <v>303033</v>
      </c>
      <c r="B320" s="27" t="s">
        <v>112</v>
      </c>
      <c r="C320" s="74"/>
      <c r="D320" s="74"/>
      <c r="E320" s="74"/>
      <c r="F320" s="74"/>
      <c r="G320" s="74"/>
      <c r="H320" s="74"/>
      <c r="I320" s="74" t="str">
        <f>VLOOKUP(A320,阵容辅助填写!$A:$AF,30,0)</f>
        <v>{1:303303,2:303307,3:303303,4:303307}</v>
      </c>
      <c r="J320" s="74">
        <v>8000</v>
      </c>
      <c r="K320" s="74">
        <v>0</v>
      </c>
      <c r="L320" s="74" t="str">
        <f>VLOOKUP(A320,阵容辅助填写!$A:$AF,31,0)</f>
        <v>{1:303307,2:303303,3:303311,4:303307}</v>
      </c>
      <c r="M320" s="74">
        <v>10000</v>
      </c>
      <c r="N320" s="74"/>
      <c r="O320" s="74" t="str">
        <f>VLOOKUP(A320,阵容辅助填写!$A:$AF,32,0)</f>
        <v/>
      </c>
      <c r="P320" s="74"/>
      <c r="Q320" s="74"/>
      <c r="R320" s="74"/>
      <c r="S320" s="77" t="s">
        <v>490</v>
      </c>
      <c r="T320" s="74"/>
      <c r="U320" s="74"/>
      <c r="V320" s="74"/>
      <c r="W320" s="72">
        <v>100007</v>
      </c>
    </row>
    <row r="321" spans="1:23" x14ac:dyDescent="0.2">
      <c r="A321" s="16">
        <v>303034</v>
      </c>
      <c r="B321" s="27" t="s">
        <v>113</v>
      </c>
      <c r="C321" s="74"/>
      <c r="D321" s="74"/>
      <c r="E321" s="74"/>
      <c r="F321" s="74"/>
      <c r="G321" s="74"/>
      <c r="H321" s="74"/>
      <c r="I321" s="74" t="str">
        <f>VLOOKUP(A321,阵容辅助填写!$A:$AF,30,0)</f>
        <v>{1:303312,2:303304,3:303308,4:303304}</v>
      </c>
      <c r="J321" s="74">
        <v>8000</v>
      </c>
      <c r="K321" s="74">
        <v>0</v>
      </c>
      <c r="L321" s="74" t="str">
        <f>VLOOKUP(A321,阵容辅助填写!$A:$AF,31,0)</f>
        <v>{1:303308,2:303308,3:303304,4:303312}</v>
      </c>
      <c r="M321" s="74">
        <v>10000</v>
      </c>
      <c r="N321" s="74"/>
      <c r="O321" s="74" t="str">
        <f>VLOOKUP(A321,阵容辅助填写!$A:$AF,32,0)</f>
        <v/>
      </c>
      <c r="P321" s="74"/>
      <c r="Q321" s="74"/>
      <c r="R321" s="74"/>
      <c r="S321" s="77" t="s">
        <v>490</v>
      </c>
      <c r="T321" s="74"/>
      <c r="U321" s="74"/>
      <c r="V321" s="74"/>
      <c r="W321" s="72">
        <v>100007</v>
      </c>
    </row>
    <row r="322" spans="1:23" x14ac:dyDescent="0.2">
      <c r="A322" s="16">
        <v>303035</v>
      </c>
      <c r="B322" s="27" t="s">
        <v>320</v>
      </c>
      <c r="C322" s="74"/>
      <c r="D322" s="74"/>
      <c r="E322" s="74"/>
      <c r="F322" s="74"/>
      <c r="G322" s="74"/>
      <c r="H322" s="74"/>
      <c r="I322" s="74" t="str">
        <f>VLOOKUP(A322,阵容辅助填写!$A:$AF,30,0)</f>
        <v>{1:303315,2:303313,3:303313,4:303314}</v>
      </c>
      <c r="J322" s="74">
        <v>8000</v>
      </c>
      <c r="K322" s="74">
        <v>0</v>
      </c>
      <c r="L322" s="74" t="str">
        <f>VLOOKUP(A322,阵容辅助填写!$A:$AF,31,0)</f>
        <v>{1:303314,2:303314,3:303313,4:303315}</v>
      </c>
      <c r="M322" s="74">
        <v>10000</v>
      </c>
      <c r="N322" s="74"/>
      <c r="O322" s="74" t="str">
        <f>VLOOKUP(A322,阵容辅助填写!$A:$AF,32,0)</f>
        <v/>
      </c>
      <c r="P322" s="74"/>
      <c r="Q322" s="74"/>
      <c r="R322" s="74"/>
      <c r="S322" s="77" t="s">
        <v>490</v>
      </c>
      <c r="T322" s="74"/>
      <c r="U322" s="74"/>
      <c r="V322" s="74"/>
      <c r="W322" s="72">
        <v>100007</v>
      </c>
    </row>
    <row r="323" spans="1:23" x14ac:dyDescent="0.2">
      <c r="A323" s="16">
        <v>304011</v>
      </c>
      <c r="B323" s="8" t="s">
        <v>568</v>
      </c>
      <c r="C323" s="74"/>
      <c r="D323" s="74"/>
      <c r="E323" s="74"/>
      <c r="F323" s="74"/>
      <c r="G323" s="74"/>
      <c r="H323" s="74"/>
      <c r="I323" s="74" t="str">
        <f>VLOOKUP(A323,阵容辅助填写!$A:$AF,30,0)</f>
        <v>{1:304109,2:304101,3:304109,4:304109}</v>
      </c>
      <c r="J323" s="74">
        <v>10000</v>
      </c>
      <c r="K323" s="74">
        <v>0</v>
      </c>
      <c r="L323" s="74" t="str">
        <f>VLOOKUP(A323,阵容辅助填写!$A:$AF,31,0)</f>
        <v/>
      </c>
      <c r="M323" s="74"/>
      <c r="N323" s="74"/>
      <c r="O323" s="74" t="str">
        <f>VLOOKUP(A323,阵容辅助填写!$A:$AF,32,0)</f>
        <v/>
      </c>
      <c r="P323" s="74"/>
      <c r="Q323" s="74"/>
      <c r="R323" s="74"/>
      <c r="S323" s="77" t="s">
        <v>491</v>
      </c>
      <c r="T323" s="74"/>
      <c r="U323" s="74"/>
      <c r="V323" s="74"/>
      <c r="W323" s="72">
        <v>100007</v>
      </c>
    </row>
    <row r="324" spans="1:23" x14ac:dyDescent="0.2">
      <c r="A324" s="16">
        <v>304012</v>
      </c>
      <c r="B324" s="27" t="s">
        <v>114</v>
      </c>
      <c r="C324" s="74"/>
      <c r="D324" s="74"/>
      <c r="E324" s="74"/>
      <c r="F324" s="74"/>
      <c r="G324" s="74"/>
      <c r="H324" s="74"/>
      <c r="I324" s="74" t="str">
        <f>VLOOKUP(A324,阵容辅助填写!$A:$AF,30,0)</f>
        <v>{1:304110,2:304102,3:304106,4:304110}</v>
      </c>
      <c r="J324" s="74">
        <v>10000</v>
      </c>
      <c r="K324" s="74">
        <v>0</v>
      </c>
      <c r="L324" s="74" t="str">
        <f>VLOOKUP(A324,阵容辅助填写!$A:$AF,31,0)</f>
        <v/>
      </c>
      <c r="M324" s="74"/>
      <c r="N324" s="74"/>
      <c r="O324" s="74" t="str">
        <f>VLOOKUP(A324,阵容辅助填写!$A:$AF,32,0)</f>
        <v/>
      </c>
      <c r="P324" s="74"/>
      <c r="Q324" s="74"/>
      <c r="R324" s="74"/>
      <c r="S324" s="77" t="s">
        <v>491</v>
      </c>
      <c r="T324" s="74"/>
      <c r="U324" s="74"/>
      <c r="V324" s="74"/>
      <c r="W324" s="72">
        <v>100007</v>
      </c>
    </row>
    <row r="325" spans="1:23" x14ac:dyDescent="0.2">
      <c r="A325" s="16">
        <v>304013</v>
      </c>
      <c r="B325" s="27" t="s">
        <v>115</v>
      </c>
      <c r="C325" s="74"/>
      <c r="D325" s="74"/>
      <c r="E325" s="74"/>
      <c r="F325" s="74"/>
      <c r="G325" s="74"/>
      <c r="H325" s="74"/>
      <c r="I325" s="74" t="str">
        <f>VLOOKUP(A325,阵容辅助填写!$A:$AF,30,0)</f>
        <v>{1:304111,2:304107,3:304107,4:304111}</v>
      </c>
      <c r="J325" s="74">
        <v>8000</v>
      </c>
      <c r="K325" s="74">
        <v>0</v>
      </c>
      <c r="L325" s="74" t="str">
        <f>VLOOKUP(A325,阵容辅助填写!$A:$AF,31,0)</f>
        <v>{1:304111,2:304103,3:304107,4:304111}</v>
      </c>
      <c r="M325" s="74">
        <v>10000</v>
      </c>
      <c r="N325" s="74"/>
      <c r="O325" s="74" t="str">
        <f>VLOOKUP(A325,阵容辅助填写!$A:$AF,32,0)</f>
        <v/>
      </c>
      <c r="P325" s="74"/>
      <c r="Q325" s="74"/>
      <c r="R325" s="74"/>
      <c r="S325" s="77" t="s">
        <v>491</v>
      </c>
      <c r="T325" s="74"/>
      <c r="U325" s="74"/>
      <c r="V325" s="74"/>
      <c r="W325" s="72">
        <v>100007</v>
      </c>
    </row>
    <row r="326" spans="1:23" x14ac:dyDescent="0.2">
      <c r="A326" s="16">
        <v>304014</v>
      </c>
      <c r="B326" s="27" t="s">
        <v>116</v>
      </c>
      <c r="C326" s="74"/>
      <c r="D326" s="74"/>
      <c r="E326" s="74"/>
      <c r="F326" s="74"/>
      <c r="G326" s="74"/>
      <c r="H326" s="74"/>
      <c r="I326" s="74" t="str">
        <f>VLOOKUP(A326,阵容辅助填写!$A:$AF,30,0)</f>
        <v>{1:304112,2:304108,3:304108,4:304112}</v>
      </c>
      <c r="J326" s="74">
        <v>8000</v>
      </c>
      <c r="K326" s="74">
        <v>0</v>
      </c>
      <c r="L326" s="74" t="str">
        <f>VLOOKUP(A326,阵容辅助填写!$A:$AF,31,0)</f>
        <v>{1:304112,2:304104,3:304108,4:304112}</v>
      </c>
      <c r="M326" s="74">
        <v>10000</v>
      </c>
      <c r="N326" s="74"/>
      <c r="O326" s="74" t="str">
        <f>VLOOKUP(A326,阵容辅助填写!$A:$AF,32,0)</f>
        <v/>
      </c>
      <c r="P326" s="74"/>
      <c r="Q326" s="74"/>
      <c r="R326" s="74"/>
      <c r="S326" s="77" t="s">
        <v>491</v>
      </c>
      <c r="T326" s="74"/>
      <c r="U326" s="74"/>
      <c r="V326" s="74"/>
      <c r="W326" s="72">
        <v>100007</v>
      </c>
    </row>
    <row r="327" spans="1:23" x14ac:dyDescent="0.2">
      <c r="A327" s="16">
        <v>304015</v>
      </c>
      <c r="B327" s="27" t="s">
        <v>314</v>
      </c>
      <c r="C327" s="74"/>
      <c r="D327" s="74"/>
      <c r="E327" s="74"/>
      <c r="F327" s="74"/>
      <c r="G327" s="74"/>
      <c r="H327" s="74"/>
      <c r="I327" s="74" t="str">
        <f>VLOOKUP(A327,阵容辅助填写!$A:$AF,30,0)</f>
        <v>{1:304115,2:304114,3:304114,4:304115}</v>
      </c>
      <c r="J327" s="74">
        <v>8000</v>
      </c>
      <c r="K327" s="74">
        <v>0</v>
      </c>
      <c r="L327" s="74" t="str">
        <f>VLOOKUP(A327,阵容辅助填写!$A:$AF,31,0)</f>
        <v>{1:304115,2:304113,3:304114,4:304115}</v>
      </c>
      <c r="M327" s="74">
        <v>10000</v>
      </c>
      <c r="N327" s="74"/>
      <c r="O327" s="74" t="str">
        <f>VLOOKUP(A327,阵容辅助填写!$A:$AF,32,0)</f>
        <v/>
      </c>
      <c r="P327" s="74"/>
      <c r="Q327" s="74"/>
      <c r="R327" s="74"/>
      <c r="S327" s="77" t="s">
        <v>491</v>
      </c>
      <c r="T327" s="74"/>
      <c r="U327" s="74"/>
      <c r="V327" s="74"/>
      <c r="W327" s="72">
        <v>100007</v>
      </c>
    </row>
    <row r="328" spans="1:23" x14ac:dyDescent="0.2">
      <c r="A328" s="16">
        <v>304021</v>
      </c>
      <c r="B328" s="8" t="s">
        <v>569</v>
      </c>
      <c r="C328" s="74"/>
      <c r="D328" s="74"/>
      <c r="E328" s="74"/>
      <c r="F328" s="74"/>
      <c r="G328" s="74"/>
      <c r="H328" s="74"/>
      <c r="I328" s="74" t="str">
        <f>VLOOKUP(A328,阵容辅助填写!$A:$AF,30,0)</f>
        <v>{1:304201,2:304209,3:304205,4:304209}</v>
      </c>
      <c r="J328" s="74">
        <v>10000</v>
      </c>
      <c r="K328" s="74">
        <v>0</v>
      </c>
      <c r="L328" s="74" t="str">
        <f>VLOOKUP(A328,阵容辅助填写!$A:$AF,31,0)</f>
        <v/>
      </c>
      <c r="M328" s="74"/>
      <c r="N328" s="74"/>
      <c r="O328" s="74" t="str">
        <f>VLOOKUP(A328,阵容辅助填写!$A:$AF,32,0)</f>
        <v/>
      </c>
      <c r="P328" s="74"/>
      <c r="Q328" s="74"/>
      <c r="R328" s="74"/>
      <c r="S328" s="77" t="s">
        <v>491</v>
      </c>
      <c r="T328" s="74"/>
      <c r="U328" s="74"/>
      <c r="V328" s="74"/>
      <c r="W328" s="72">
        <v>100007</v>
      </c>
    </row>
    <row r="329" spans="1:23" x14ac:dyDescent="0.2">
      <c r="A329" s="16">
        <v>304022</v>
      </c>
      <c r="B329" s="27" t="s">
        <v>117</v>
      </c>
      <c r="C329" s="74"/>
      <c r="D329" s="74"/>
      <c r="E329" s="74"/>
      <c r="F329" s="74"/>
      <c r="G329" s="74"/>
      <c r="H329" s="74"/>
      <c r="I329" s="74" t="str">
        <f>VLOOKUP(A329,阵容辅助填写!$A:$AF,30,0)</f>
        <v>{1:304210,2:304202,3:304206,4:304210}</v>
      </c>
      <c r="J329" s="74">
        <v>10000</v>
      </c>
      <c r="K329" s="74">
        <v>0</v>
      </c>
      <c r="L329" s="74" t="str">
        <f>VLOOKUP(A329,阵容辅助填写!$A:$AF,31,0)</f>
        <v/>
      </c>
      <c r="M329" s="74"/>
      <c r="N329" s="74"/>
      <c r="O329" s="74" t="str">
        <f>VLOOKUP(A329,阵容辅助填写!$A:$AF,32,0)</f>
        <v/>
      </c>
      <c r="P329" s="74"/>
      <c r="Q329" s="74"/>
      <c r="R329" s="74"/>
      <c r="S329" s="77" t="s">
        <v>491</v>
      </c>
      <c r="T329" s="74"/>
      <c r="U329" s="74"/>
      <c r="V329" s="74"/>
      <c r="W329" s="72">
        <v>100007</v>
      </c>
    </row>
    <row r="330" spans="1:23" x14ac:dyDescent="0.2">
      <c r="A330" s="16">
        <v>304023</v>
      </c>
      <c r="B330" s="27" t="s">
        <v>118</v>
      </c>
      <c r="C330" s="74"/>
      <c r="D330" s="74"/>
      <c r="E330" s="74"/>
      <c r="F330" s="74"/>
      <c r="G330" s="74"/>
      <c r="H330" s="74"/>
      <c r="I330" s="74" t="str">
        <f>VLOOKUP(A330,阵容辅助填写!$A:$AF,30,0)</f>
        <v>{1:304207,2:304211,3:304211,4:304207}</v>
      </c>
      <c r="J330" s="74">
        <v>8000</v>
      </c>
      <c r="K330" s="74">
        <v>0</v>
      </c>
      <c r="L330" s="74" t="str">
        <f>VLOOKUP(A330,阵容辅助填写!$A:$AF,31,0)</f>
        <v>{1:304207,2:304203,3:304211,4:304203}</v>
      </c>
      <c r="M330" s="74">
        <v>10000</v>
      </c>
      <c r="N330" s="74"/>
      <c r="O330" s="74" t="str">
        <f>VLOOKUP(A330,阵容辅助填写!$A:$AF,32,0)</f>
        <v/>
      </c>
      <c r="P330" s="74"/>
      <c r="Q330" s="74"/>
      <c r="R330" s="74"/>
      <c r="S330" s="77" t="s">
        <v>491</v>
      </c>
      <c r="T330" s="74"/>
      <c r="U330" s="74"/>
      <c r="V330" s="74"/>
      <c r="W330" s="72">
        <v>100007</v>
      </c>
    </row>
    <row r="331" spans="1:23" x14ac:dyDescent="0.2">
      <c r="A331" s="16">
        <v>304024</v>
      </c>
      <c r="B331" s="27" t="s">
        <v>119</v>
      </c>
      <c r="C331" s="74"/>
      <c r="D331" s="74"/>
      <c r="E331" s="74"/>
      <c r="F331" s="74"/>
      <c r="G331" s="74"/>
      <c r="H331" s="74"/>
      <c r="I331" s="74" t="str">
        <f>VLOOKUP(A331,阵容辅助填写!$A:$AF,30,0)</f>
        <v>{1:304208,2:304212,3:304212,4:304208}</v>
      </c>
      <c r="J331" s="74">
        <v>8000</v>
      </c>
      <c r="K331" s="74">
        <v>0</v>
      </c>
      <c r="L331" s="74" t="str">
        <f>VLOOKUP(A331,阵容辅助填写!$A:$AF,31,0)</f>
        <v>{1:304204,2:304212,3:304212,4:304204}</v>
      </c>
      <c r="M331" s="74">
        <v>10000</v>
      </c>
      <c r="N331" s="74"/>
      <c r="O331" s="74" t="str">
        <f>VLOOKUP(A331,阵容辅助填写!$A:$AF,32,0)</f>
        <v/>
      </c>
      <c r="P331" s="74"/>
      <c r="Q331" s="74"/>
      <c r="R331" s="74"/>
      <c r="S331" s="77" t="s">
        <v>491</v>
      </c>
      <c r="T331" s="74"/>
      <c r="U331" s="74"/>
      <c r="V331" s="74"/>
      <c r="W331" s="72">
        <v>100007</v>
      </c>
    </row>
    <row r="332" spans="1:23" x14ac:dyDescent="0.2">
      <c r="A332" s="16">
        <v>304025</v>
      </c>
      <c r="B332" s="27" t="s">
        <v>315</v>
      </c>
      <c r="C332" s="74"/>
      <c r="D332" s="74"/>
      <c r="E332" s="74"/>
      <c r="F332" s="74"/>
      <c r="G332" s="74"/>
      <c r="H332" s="74"/>
      <c r="I332" s="74" t="str">
        <f>VLOOKUP(A332,阵容辅助填写!$A:$AF,30,0)</f>
        <v>{1:304214,2:304215,3:304215,4:304214}</v>
      </c>
      <c r="J332" s="74">
        <v>8000</v>
      </c>
      <c r="K332" s="74">
        <v>0</v>
      </c>
      <c r="L332" s="74" t="str">
        <f>VLOOKUP(A332,阵容辅助填写!$A:$AF,31,0)</f>
        <v>{1:304213,2:304215,3:304215,4:304213}</v>
      </c>
      <c r="M332" s="74">
        <v>10000</v>
      </c>
      <c r="N332" s="74"/>
      <c r="O332" s="74" t="str">
        <f>VLOOKUP(A332,阵容辅助填写!$A:$AF,32,0)</f>
        <v/>
      </c>
      <c r="P332" s="74"/>
      <c r="Q332" s="74"/>
      <c r="R332" s="74"/>
      <c r="S332" s="77" t="s">
        <v>491</v>
      </c>
      <c r="T332" s="74"/>
      <c r="U332" s="74"/>
      <c r="V332" s="74"/>
      <c r="W332" s="72">
        <v>100007</v>
      </c>
    </row>
    <row r="333" spans="1:23" x14ac:dyDescent="0.2">
      <c r="A333" s="16">
        <v>304031</v>
      </c>
      <c r="B333" s="8" t="s">
        <v>570</v>
      </c>
      <c r="C333" s="74"/>
      <c r="D333" s="74"/>
      <c r="E333" s="74"/>
      <c r="F333" s="74"/>
      <c r="G333" s="74"/>
      <c r="H333" s="74"/>
      <c r="I333" s="74" t="str">
        <f>VLOOKUP(A333,阵容辅助填写!$A:$AF,30,0)</f>
        <v>{1:304305,2:304309,3:304309,4:304301}</v>
      </c>
      <c r="J333" s="74">
        <v>10000</v>
      </c>
      <c r="K333" s="74">
        <v>0</v>
      </c>
      <c r="L333" s="74" t="str">
        <f>VLOOKUP(A333,阵容辅助填写!$A:$AF,31,0)</f>
        <v/>
      </c>
      <c r="M333" s="74"/>
      <c r="N333" s="74"/>
      <c r="O333" s="74" t="str">
        <f>VLOOKUP(A333,阵容辅助填写!$A:$AF,32,0)</f>
        <v/>
      </c>
      <c r="P333" s="74"/>
      <c r="Q333" s="74"/>
      <c r="R333" s="74"/>
      <c r="S333" s="77" t="s">
        <v>491</v>
      </c>
      <c r="T333" s="74"/>
      <c r="U333" s="74"/>
      <c r="V333" s="74"/>
      <c r="W333" s="72">
        <v>100007</v>
      </c>
    </row>
    <row r="334" spans="1:23" x14ac:dyDescent="0.2">
      <c r="A334" s="16">
        <v>304032</v>
      </c>
      <c r="B334" s="27" t="s">
        <v>120</v>
      </c>
      <c r="C334" s="74"/>
      <c r="D334" s="74"/>
      <c r="E334" s="74"/>
      <c r="F334" s="74"/>
      <c r="G334" s="74"/>
      <c r="H334" s="74"/>
      <c r="I334" s="74" t="str">
        <f>VLOOKUP(A334,阵容辅助填写!$A:$AF,30,0)</f>
        <v>{1:304306,2:304306,3:304310,4:304302}</v>
      </c>
      <c r="J334" s="74">
        <v>10000</v>
      </c>
      <c r="K334" s="74">
        <v>0</v>
      </c>
      <c r="L334" s="74" t="str">
        <f>VLOOKUP(A334,阵容辅助填写!$A:$AF,31,0)</f>
        <v/>
      </c>
      <c r="M334" s="74"/>
      <c r="N334" s="74"/>
      <c r="O334" s="74" t="str">
        <f>VLOOKUP(A334,阵容辅助填写!$A:$AF,32,0)</f>
        <v/>
      </c>
      <c r="P334" s="74"/>
      <c r="Q334" s="74"/>
      <c r="R334" s="74"/>
      <c r="S334" s="77" t="s">
        <v>491</v>
      </c>
      <c r="T334" s="74"/>
      <c r="U334" s="74"/>
      <c r="V334" s="74"/>
      <c r="W334" s="72">
        <v>100007</v>
      </c>
    </row>
    <row r="335" spans="1:23" x14ac:dyDescent="0.2">
      <c r="A335" s="16">
        <v>304033</v>
      </c>
      <c r="B335" s="27" t="s">
        <v>121</v>
      </c>
      <c r="C335" s="74"/>
      <c r="D335" s="74"/>
      <c r="E335" s="74"/>
      <c r="F335" s="74"/>
      <c r="G335" s="74"/>
      <c r="H335" s="74"/>
      <c r="I335" s="74" t="str">
        <f>VLOOKUP(A335,阵容辅助填写!$A:$AF,30,0)</f>
        <v>{1:304307,2:304311,3:304303,4:304303}</v>
      </c>
      <c r="J335" s="74">
        <v>8000</v>
      </c>
      <c r="K335" s="74">
        <v>0</v>
      </c>
      <c r="L335" s="74" t="str">
        <f>VLOOKUP(A335,阵容辅助填写!$A:$AF,31,0)</f>
        <v>{1:304307,2:304303,3:304311,4:304303}</v>
      </c>
      <c r="M335" s="74">
        <v>10000</v>
      </c>
      <c r="N335" s="74"/>
      <c r="O335" s="74" t="str">
        <f>VLOOKUP(A335,阵容辅助填写!$A:$AF,32,0)</f>
        <v/>
      </c>
      <c r="P335" s="74"/>
      <c r="Q335" s="74"/>
      <c r="R335" s="74"/>
      <c r="S335" s="77" t="s">
        <v>491</v>
      </c>
      <c r="T335" s="74"/>
      <c r="U335" s="74"/>
      <c r="V335" s="74"/>
      <c r="W335" s="72">
        <v>100007</v>
      </c>
    </row>
    <row r="336" spans="1:23" x14ac:dyDescent="0.2">
      <c r="A336" s="16">
        <v>304034</v>
      </c>
      <c r="B336" s="27" t="s">
        <v>122</v>
      </c>
      <c r="C336" s="74"/>
      <c r="D336" s="74"/>
      <c r="E336" s="74"/>
      <c r="F336" s="74"/>
      <c r="G336" s="74"/>
      <c r="H336" s="74"/>
      <c r="I336" s="74" t="str">
        <f>VLOOKUP(A336,阵容辅助填写!$A:$AF,30,0)</f>
        <v>{1:304308,2:304308,3:304304,4:304304}</v>
      </c>
      <c r="J336" s="74">
        <v>8000</v>
      </c>
      <c r="K336" s="74">
        <v>0</v>
      </c>
      <c r="L336" s="74" t="str">
        <f>VLOOKUP(A336,阵容辅助填写!$A:$AF,31,0)</f>
        <v>{1:304308,2:304312,3:304312,4:304304}</v>
      </c>
      <c r="M336" s="74">
        <v>10000</v>
      </c>
      <c r="N336" s="74"/>
      <c r="O336" s="74" t="str">
        <f>VLOOKUP(A336,阵容辅助填写!$A:$AF,32,0)</f>
        <v/>
      </c>
      <c r="P336" s="74"/>
      <c r="Q336" s="74"/>
      <c r="R336" s="74"/>
      <c r="S336" s="77" t="s">
        <v>491</v>
      </c>
      <c r="T336" s="74"/>
      <c r="U336" s="74"/>
      <c r="V336" s="74"/>
      <c r="W336" s="72">
        <v>100007</v>
      </c>
    </row>
    <row r="337" spans="1:23" x14ac:dyDescent="0.2">
      <c r="A337" s="16">
        <v>304035</v>
      </c>
      <c r="B337" s="27" t="s">
        <v>316</v>
      </c>
      <c r="C337" s="74"/>
      <c r="D337" s="74"/>
      <c r="E337" s="74"/>
      <c r="F337" s="74"/>
      <c r="G337" s="74"/>
      <c r="H337" s="74"/>
      <c r="I337" s="74" t="str">
        <f>VLOOKUP(A337,阵容辅助填写!$A:$AF,30,0)</f>
        <v>{1:304314,2:304314,3:304313,4:304313}</v>
      </c>
      <c r="J337" s="74">
        <v>8000</v>
      </c>
      <c r="K337" s="74">
        <v>0</v>
      </c>
      <c r="L337" s="74" t="str">
        <f>VLOOKUP(A337,阵容辅助填写!$A:$AF,31,0)</f>
        <v>{1:304315,2:304314,3:304313,4:304315}</v>
      </c>
      <c r="M337" s="74">
        <v>10000</v>
      </c>
      <c r="N337" s="74"/>
      <c r="O337" s="74" t="str">
        <f>VLOOKUP(A337,阵容辅助填写!$A:$AF,32,0)</f>
        <v/>
      </c>
      <c r="P337" s="74"/>
      <c r="Q337" s="74"/>
      <c r="R337" s="74"/>
      <c r="S337" s="77" t="s">
        <v>491</v>
      </c>
      <c r="T337" s="74"/>
      <c r="U337" s="74"/>
      <c r="V337" s="74"/>
      <c r="W337" s="72">
        <v>100007</v>
      </c>
    </row>
    <row r="338" spans="1:23" x14ac:dyDescent="0.2">
      <c r="A338" s="16">
        <v>304041</v>
      </c>
      <c r="B338" s="8" t="s">
        <v>571</v>
      </c>
      <c r="C338" s="74"/>
      <c r="D338" s="74"/>
      <c r="E338" s="74"/>
      <c r="F338" s="74"/>
      <c r="G338" s="74"/>
      <c r="H338" s="74"/>
      <c r="I338" s="74" t="str">
        <f>VLOOKUP(A338,阵容辅助填写!$A:$AF,30,0)</f>
        <v>{1:304405,2:304401,3:304405,4:304401}</v>
      </c>
      <c r="J338" s="74">
        <v>10000</v>
      </c>
      <c r="K338" s="74">
        <v>0</v>
      </c>
      <c r="L338" s="74" t="str">
        <f>VLOOKUP(A338,阵容辅助填写!$A:$AF,31,0)</f>
        <v/>
      </c>
      <c r="M338" s="74"/>
      <c r="N338" s="74"/>
      <c r="O338" s="74" t="str">
        <f>VLOOKUP(A338,阵容辅助填写!$A:$AF,32,0)</f>
        <v/>
      </c>
      <c r="P338" s="74"/>
      <c r="Q338" s="74"/>
      <c r="R338" s="74"/>
      <c r="S338" s="77" t="s">
        <v>491</v>
      </c>
      <c r="T338" s="74"/>
      <c r="U338" s="74"/>
      <c r="V338" s="74"/>
      <c r="W338" s="72">
        <v>100007</v>
      </c>
    </row>
    <row r="339" spans="1:23" x14ac:dyDescent="0.2">
      <c r="A339" s="16">
        <v>304042</v>
      </c>
      <c r="B339" s="27" t="s">
        <v>123</v>
      </c>
      <c r="C339" s="74"/>
      <c r="D339" s="74"/>
      <c r="E339" s="74"/>
      <c r="F339" s="74"/>
      <c r="G339" s="74"/>
      <c r="H339" s="74"/>
      <c r="I339" s="74" t="str">
        <f>VLOOKUP(A339,阵容辅助填写!$A:$AF,30,0)</f>
        <v>{1:304402,2:304410,3:304406,4:304402}</v>
      </c>
      <c r="J339" s="74">
        <v>10000</v>
      </c>
      <c r="K339" s="74">
        <v>0</v>
      </c>
      <c r="L339" s="74" t="str">
        <f>VLOOKUP(A339,阵容辅助填写!$A:$AF,31,0)</f>
        <v/>
      </c>
      <c r="M339" s="74"/>
      <c r="N339" s="74"/>
      <c r="O339" s="74" t="str">
        <f>VLOOKUP(A339,阵容辅助填写!$A:$AF,32,0)</f>
        <v/>
      </c>
      <c r="P339" s="74"/>
      <c r="Q339" s="74"/>
      <c r="R339" s="74"/>
      <c r="S339" s="77" t="s">
        <v>491</v>
      </c>
      <c r="T339" s="74"/>
      <c r="U339" s="74"/>
      <c r="V339" s="74"/>
      <c r="W339" s="72">
        <v>100007</v>
      </c>
    </row>
    <row r="340" spans="1:23" x14ac:dyDescent="0.2">
      <c r="A340" s="16">
        <v>304043</v>
      </c>
      <c r="B340" s="27" t="s">
        <v>124</v>
      </c>
      <c r="C340" s="74"/>
      <c r="D340" s="74"/>
      <c r="E340" s="74"/>
      <c r="F340" s="74"/>
      <c r="G340" s="74"/>
      <c r="H340" s="74"/>
      <c r="I340" s="74" t="str">
        <f>VLOOKUP(A340,阵容辅助填写!$A:$AF,30,0)</f>
        <v>{1:304407,2:304411,3:304403,4:304407}</v>
      </c>
      <c r="J340" s="74">
        <v>8000</v>
      </c>
      <c r="K340" s="74">
        <v>0</v>
      </c>
      <c r="L340" s="74" t="str">
        <f>VLOOKUP(A340,阵容辅助填写!$A:$AF,31,0)</f>
        <v>{1:304403,2:304411,3:304407,4:304403}</v>
      </c>
      <c r="M340" s="74">
        <v>10000</v>
      </c>
      <c r="N340" s="74"/>
      <c r="O340" s="74" t="str">
        <f>VLOOKUP(A340,阵容辅助填写!$A:$AF,32,0)</f>
        <v/>
      </c>
      <c r="P340" s="74"/>
      <c r="Q340" s="74"/>
      <c r="R340" s="74"/>
      <c r="S340" s="77" t="s">
        <v>491</v>
      </c>
      <c r="T340" s="74"/>
      <c r="U340" s="74"/>
      <c r="V340" s="74"/>
      <c r="W340" s="72">
        <v>100007</v>
      </c>
    </row>
    <row r="341" spans="1:23" x14ac:dyDescent="0.2">
      <c r="A341" s="16">
        <v>304044</v>
      </c>
      <c r="B341" s="27" t="s">
        <v>125</v>
      </c>
      <c r="C341" s="74"/>
      <c r="D341" s="74"/>
      <c r="E341" s="74"/>
      <c r="F341" s="74"/>
      <c r="G341" s="74"/>
      <c r="H341" s="74"/>
      <c r="I341" s="74" t="str">
        <f>VLOOKUP(A341,阵容辅助填写!$A:$AF,30,0)</f>
        <v>{1:304408,2:304408,3:304404,4:304412}</v>
      </c>
      <c r="J341" s="74">
        <v>8000</v>
      </c>
      <c r="K341" s="74">
        <v>0</v>
      </c>
      <c r="L341" s="74" t="str">
        <f>VLOOKUP(A341,阵容辅助填写!$A:$AF,31,0)</f>
        <v>{1:304412,2:304404,3:304404,4:304408}</v>
      </c>
      <c r="M341" s="74">
        <v>10000</v>
      </c>
      <c r="N341" s="74"/>
      <c r="O341" s="74" t="str">
        <f>VLOOKUP(A341,阵容辅助填写!$A:$AF,32,0)</f>
        <v/>
      </c>
      <c r="P341" s="74"/>
      <c r="Q341" s="74"/>
      <c r="R341" s="74"/>
      <c r="S341" s="77" t="s">
        <v>491</v>
      </c>
      <c r="T341" s="74"/>
      <c r="U341" s="74"/>
      <c r="V341" s="74"/>
      <c r="W341" s="72">
        <v>100007</v>
      </c>
    </row>
    <row r="342" spans="1:23" x14ac:dyDescent="0.2">
      <c r="A342" s="16">
        <v>304045</v>
      </c>
      <c r="B342" s="27" t="s">
        <v>317</v>
      </c>
      <c r="C342" s="74"/>
      <c r="D342" s="74"/>
      <c r="E342" s="74"/>
      <c r="F342" s="74"/>
      <c r="G342" s="74"/>
      <c r="H342" s="74"/>
      <c r="I342" s="74" t="str">
        <f>VLOOKUP(A342,阵容辅助填写!$A:$AF,30,0)</f>
        <v>{1:304415,2:304414,3:304413,4:304415}</v>
      </c>
      <c r="J342" s="74">
        <v>8000</v>
      </c>
      <c r="K342" s="74">
        <v>0</v>
      </c>
      <c r="L342" s="74" t="str">
        <f>VLOOKUP(A342,阵容辅助填写!$A:$AF,31,0)</f>
        <v>{1:304415,2:304413,3:304413,4:304414}</v>
      </c>
      <c r="M342" s="74">
        <v>10000</v>
      </c>
      <c r="N342" s="74"/>
      <c r="O342" s="74" t="str">
        <f>VLOOKUP(A342,阵容辅助填写!$A:$AF,32,0)</f>
        <v/>
      </c>
      <c r="P342" s="74"/>
      <c r="Q342" s="74"/>
      <c r="R342" s="74"/>
      <c r="S342" s="77" t="s">
        <v>491</v>
      </c>
      <c r="T342" s="74"/>
      <c r="U342" s="74"/>
      <c r="V342" s="74"/>
      <c r="W342" s="72">
        <v>100007</v>
      </c>
    </row>
    <row r="343" spans="1:23" x14ac:dyDescent="0.2">
      <c r="A343" s="16">
        <v>305011</v>
      </c>
      <c r="B343" s="8" t="s">
        <v>257</v>
      </c>
      <c r="C343" s="74"/>
      <c r="D343" s="74"/>
      <c r="E343" s="74"/>
      <c r="F343" s="74"/>
      <c r="G343" s="74"/>
      <c r="H343" s="74"/>
      <c r="I343" s="74" t="str">
        <f>VLOOKUP(A343,阵容辅助填写!$A:$AF,30,0)</f>
        <v>{11:305001,12:305011,13:305006}</v>
      </c>
      <c r="J343" s="74">
        <v>10000</v>
      </c>
      <c r="K343" s="74">
        <v>0</v>
      </c>
      <c r="L343" s="74" t="str">
        <f>VLOOKUP(A343,阵容辅助填写!$A:$AF,31,0)</f>
        <v/>
      </c>
      <c r="M343" s="74"/>
      <c r="N343" s="74"/>
      <c r="O343" s="74" t="str">
        <f>VLOOKUP(A343,阵容辅助填写!$A:$AF,32,0)</f>
        <v/>
      </c>
      <c r="P343" s="74"/>
      <c r="Q343" s="74"/>
      <c r="R343" s="74"/>
      <c r="S343" s="77" t="s">
        <v>492</v>
      </c>
      <c r="T343" s="74"/>
      <c r="U343" s="74"/>
      <c r="V343" s="74"/>
      <c r="W343" s="72">
        <v>100007</v>
      </c>
    </row>
    <row r="344" spans="1:23" x14ac:dyDescent="0.2">
      <c r="A344" s="16">
        <v>305012</v>
      </c>
      <c r="B344" s="27" t="s">
        <v>258</v>
      </c>
      <c r="C344" s="74"/>
      <c r="D344" s="74"/>
      <c r="E344" s="74"/>
      <c r="F344" s="74"/>
      <c r="G344" s="74"/>
      <c r="H344" s="74"/>
      <c r="I344" s="74" t="str">
        <f>VLOOKUP(A344,阵容辅助填写!$A:$AF,30,0)</f>
        <v>{11:305002,12:305012,13:305007}</v>
      </c>
      <c r="J344" s="74">
        <v>10000</v>
      </c>
      <c r="K344" s="74">
        <v>0</v>
      </c>
      <c r="L344" s="74" t="str">
        <f>VLOOKUP(A344,阵容辅助填写!$A:$AF,31,0)</f>
        <v/>
      </c>
      <c r="M344" s="74"/>
      <c r="N344" s="74"/>
      <c r="O344" s="74" t="str">
        <f>VLOOKUP(A344,阵容辅助填写!$A:$AF,32,0)</f>
        <v/>
      </c>
      <c r="P344" s="74"/>
      <c r="Q344" s="74"/>
      <c r="R344" s="74"/>
      <c r="S344" s="77" t="s">
        <v>492</v>
      </c>
      <c r="T344" s="74"/>
      <c r="U344" s="74"/>
      <c r="V344" s="74"/>
      <c r="W344" s="72">
        <v>100007</v>
      </c>
    </row>
    <row r="345" spans="1:23" x14ac:dyDescent="0.2">
      <c r="A345" s="16">
        <v>305013</v>
      </c>
      <c r="B345" s="27" t="s">
        <v>259</v>
      </c>
      <c r="C345" s="74"/>
      <c r="D345" s="74"/>
      <c r="E345" s="74"/>
      <c r="F345" s="74"/>
      <c r="G345" s="74"/>
      <c r="H345" s="74"/>
      <c r="I345" s="74" t="str">
        <f>VLOOKUP(A345,阵容辅助填写!$A:$AF,30,0)</f>
        <v>{1:305003,2:305003,3:305008,4:305008}</v>
      </c>
      <c r="J345" s="74">
        <v>8000</v>
      </c>
      <c r="K345" s="74">
        <v>0</v>
      </c>
      <c r="L345" s="74" t="str">
        <f>VLOOKUP(A345,阵容辅助填写!$A:$AF,31,0)</f>
        <v>{11:305016,12:305013,13:305019}</v>
      </c>
      <c r="M345" s="74">
        <v>10000</v>
      </c>
      <c r="N345" s="74"/>
      <c r="O345" s="74" t="str">
        <f>VLOOKUP(A345,阵容辅助填写!$A:$AF,32,0)</f>
        <v/>
      </c>
      <c r="P345" s="74"/>
      <c r="Q345" s="74"/>
      <c r="R345" s="74"/>
      <c r="S345" s="77" t="s">
        <v>492</v>
      </c>
      <c r="T345" s="74"/>
      <c r="U345" s="74"/>
      <c r="V345" s="74"/>
      <c r="W345" s="72">
        <v>100007</v>
      </c>
    </row>
    <row r="346" spans="1:23" x14ac:dyDescent="0.2">
      <c r="A346" s="16">
        <v>305014</v>
      </c>
      <c r="B346" s="27" t="s">
        <v>260</v>
      </c>
      <c r="C346" s="74"/>
      <c r="D346" s="74"/>
      <c r="E346" s="74"/>
      <c r="F346" s="74"/>
      <c r="G346" s="74"/>
      <c r="H346" s="74"/>
      <c r="I346" s="74" t="str">
        <f>VLOOKUP(A346,阵容辅助填写!$A:$AF,30,0)</f>
        <v>{1:305004,2:305004,3:305009,4:305009}</v>
      </c>
      <c r="J346" s="74">
        <v>8000</v>
      </c>
      <c r="K346" s="74">
        <v>0</v>
      </c>
      <c r="L346" s="74" t="str">
        <f>VLOOKUP(A346,阵容辅助填写!$A:$AF,31,0)</f>
        <v>{11:305017,12:305014,13:305020}</v>
      </c>
      <c r="M346" s="74">
        <v>10000</v>
      </c>
      <c r="N346" s="74"/>
      <c r="O346" s="74" t="str">
        <f>VLOOKUP(A346,阵容辅助填写!$A:$AF,32,0)</f>
        <v/>
      </c>
      <c r="P346" s="74"/>
      <c r="Q346" s="74"/>
      <c r="R346" s="74"/>
      <c r="S346" s="77" t="s">
        <v>492</v>
      </c>
      <c r="T346" s="74"/>
      <c r="U346" s="74"/>
      <c r="V346" s="74"/>
      <c r="W346" s="72">
        <v>100007</v>
      </c>
    </row>
    <row r="347" spans="1:23" x14ac:dyDescent="0.2">
      <c r="A347" s="16">
        <v>305015</v>
      </c>
      <c r="B347" s="27" t="s">
        <v>261</v>
      </c>
      <c r="C347" s="74"/>
      <c r="D347" s="74"/>
      <c r="E347" s="74"/>
      <c r="F347" s="74"/>
      <c r="G347" s="74"/>
      <c r="H347" s="74"/>
      <c r="I347" s="74" t="str">
        <f>VLOOKUP(A347,阵容辅助填写!$A:$AF,30,0)</f>
        <v>{1:305005,2:305005,3:305010,4:305010}</v>
      </c>
      <c r="J347" s="74">
        <v>8000</v>
      </c>
      <c r="K347" s="74">
        <v>0</v>
      </c>
      <c r="L347" s="74" t="str">
        <f>VLOOKUP(A347,阵容辅助填写!$A:$AF,31,0)</f>
        <v>{11:305018,12:305015,13:305021}</v>
      </c>
      <c r="M347" s="74">
        <v>10000</v>
      </c>
      <c r="N347" s="74"/>
      <c r="O347" s="74" t="str">
        <f>VLOOKUP(A347,阵容辅助填写!$A:$AF,32,0)</f>
        <v/>
      </c>
      <c r="P347" s="74"/>
      <c r="Q347" s="74"/>
      <c r="R347" s="74"/>
      <c r="S347" s="77" t="s">
        <v>492</v>
      </c>
      <c r="T347" s="74"/>
      <c r="U347" s="74"/>
      <c r="V347" s="74"/>
      <c r="W347" s="72">
        <v>100007</v>
      </c>
    </row>
    <row r="348" spans="1:23" x14ac:dyDescent="0.2">
      <c r="A348" s="16">
        <v>306011</v>
      </c>
      <c r="B348" s="8" t="s">
        <v>128</v>
      </c>
      <c r="C348" s="74"/>
      <c r="D348" s="74"/>
      <c r="E348" s="74"/>
      <c r="F348" s="74"/>
      <c r="G348" s="74"/>
      <c r="H348" s="74"/>
      <c r="I348" s="74" t="str">
        <f>VLOOKUP(A348,阵容辅助填写!$A:$AF,30,0)</f>
        <v>{12:306101}</v>
      </c>
      <c r="J348" s="74">
        <v>10000</v>
      </c>
      <c r="K348" s="74">
        <v>0</v>
      </c>
      <c r="L348" s="74" t="str">
        <f>VLOOKUP(A348,阵容辅助填写!$A:$AF,31,0)</f>
        <v/>
      </c>
      <c r="M348" s="74"/>
      <c r="N348" s="74"/>
      <c r="O348" s="74" t="str">
        <f>VLOOKUP(A348,阵容辅助填写!$A:$AF,32,0)</f>
        <v/>
      </c>
      <c r="P348" s="74"/>
      <c r="Q348" s="74"/>
      <c r="R348" s="74"/>
      <c r="S348" s="77" t="s">
        <v>450</v>
      </c>
      <c r="T348" s="74"/>
      <c r="U348" s="74"/>
      <c r="V348" s="74"/>
      <c r="W348" s="72">
        <v>100002</v>
      </c>
    </row>
    <row r="349" spans="1:23" x14ac:dyDescent="0.2">
      <c r="A349" s="16">
        <v>306012</v>
      </c>
      <c r="B349" s="74" t="s">
        <v>128</v>
      </c>
      <c r="C349" s="74"/>
      <c r="D349" s="74"/>
      <c r="E349" s="74"/>
      <c r="F349" s="74"/>
      <c r="G349" s="74"/>
      <c r="H349" s="74"/>
      <c r="I349" s="74" t="str">
        <f>VLOOKUP(A349,阵容辅助填写!$A:$AF,30,0)</f>
        <v>{12:306102}</v>
      </c>
      <c r="J349" s="74">
        <v>10000</v>
      </c>
      <c r="K349" s="74">
        <v>0</v>
      </c>
      <c r="L349" s="74" t="str">
        <f>VLOOKUP(A349,阵容辅助填写!$A:$AF,31,0)</f>
        <v/>
      </c>
      <c r="M349" s="74"/>
      <c r="N349" s="74"/>
      <c r="O349" s="74" t="str">
        <f>VLOOKUP(A349,阵容辅助填写!$A:$AF,32,0)</f>
        <v/>
      </c>
      <c r="P349" s="74"/>
      <c r="Q349" s="74"/>
      <c r="R349" s="74"/>
      <c r="S349" s="77" t="s">
        <v>450</v>
      </c>
      <c r="T349" s="74"/>
      <c r="U349" s="74"/>
      <c r="V349" s="74"/>
      <c r="W349" s="72">
        <v>100002</v>
      </c>
    </row>
    <row r="350" spans="1:23" x14ac:dyDescent="0.2">
      <c r="A350" s="16">
        <v>306013</v>
      </c>
      <c r="B350" s="74" t="s">
        <v>128</v>
      </c>
      <c r="C350" s="74"/>
      <c r="D350" s="74"/>
      <c r="E350" s="74"/>
      <c r="F350" s="74"/>
      <c r="G350" s="74"/>
      <c r="H350" s="74"/>
      <c r="I350" s="74" t="str">
        <f>VLOOKUP(A350,阵容辅助填写!$A:$AF,30,0)</f>
        <v>{11:306106,12:306103}</v>
      </c>
      <c r="J350" s="74">
        <v>10000</v>
      </c>
      <c r="K350" s="74">
        <v>0</v>
      </c>
      <c r="L350" s="74" t="str">
        <f>VLOOKUP(A350,阵容辅助填写!$A:$AF,31,0)</f>
        <v/>
      </c>
      <c r="M350" s="74"/>
      <c r="N350" s="74"/>
      <c r="O350" s="74" t="str">
        <f>VLOOKUP(A350,阵容辅助填写!$A:$AF,32,0)</f>
        <v/>
      </c>
      <c r="P350" s="74"/>
      <c r="Q350" s="74"/>
      <c r="R350" s="74"/>
      <c r="S350" s="77" t="s">
        <v>450</v>
      </c>
      <c r="T350" s="74"/>
      <c r="U350" s="74"/>
      <c r="V350" s="74"/>
      <c r="W350" s="72">
        <v>100002</v>
      </c>
    </row>
    <row r="351" spans="1:23" x14ac:dyDescent="0.2">
      <c r="A351" s="16">
        <v>306014</v>
      </c>
      <c r="B351" s="74" t="s">
        <v>128</v>
      </c>
      <c r="C351" s="74"/>
      <c r="D351" s="74"/>
      <c r="E351" s="74"/>
      <c r="F351" s="74"/>
      <c r="G351" s="74"/>
      <c r="H351" s="74"/>
      <c r="I351" s="74" t="str">
        <f>VLOOKUP(A351,阵容辅助填写!$A:$AF,30,0)</f>
        <v>{11:306107,12:306104,13:306107}</v>
      </c>
      <c r="J351" s="74">
        <v>10000</v>
      </c>
      <c r="K351" s="74">
        <v>0</v>
      </c>
      <c r="L351" s="74" t="str">
        <f>VLOOKUP(A351,阵容辅助填写!$A:$AF,31,0)</f>
        <v/>
      </c>
      <c r="M351" s="74"/>
      <c r="N351" s="74"/>
      <c r="O351" s="74" t="str">
        <f>VLOOKUP(A351,阵容辅助填写!$A:$AF,32,0)</f>
        <v/>
      </c>
      <c r="P351" s="74"/>
      <c r="Q351" s="74"/>
      <c r="R351" s="74"/>
      <c r="S351" s="77" t="s">
        <v>93</v>
      </c>
      <c r="T351" s="74"/>
      <c r="U351" s="74"/>
      <c r="V351" s="74"/>
      <c r="W351" s="72">
        <v>100002</v>
      </c>
    </row>
    <row r="352" spans="1:23" x14ac:dyDescent="0.2">
      <c r="A352" s="16">
        <v>306015</v>
      </c>
      <c r="B352" s="74" t="s">
        <v>128</v>
      </c>
      <c r="C352" s="74"/>
      <c r="D352" s="74"/>
      <c r="E352" s="74"/>
      <c r="F352" s="74"/>
      <c r="G352" s="74"/>
      <c r="H352" s="74"/>
      <c r="I352" s="74" t="str">
        <f>VLOOKUP(A352,阵容辅助填写!$A:$AF,30,0)</f>
        <v>{11:306108,12:306105,13:306108}</v>
      </c>
      <c r="J352" s="74">
        <v>10000</v>
      </c>
      <c r="K352" s="74">
        <v>0</v>
      </c>
      <c r="L352" s="74" t="str">
        <f>VLOOKUP(A352,阵容辅助填写!$A:$AF,31,0)</f>
        <v/>
      </c>
      <c r="M352" s="74"/>
      <c r="N352" s="74"/>
      <c r="O352" s="74" t="str">
        <f>VLOOKUP(A352,阵容辅助填写!$A:$AF,32,0)</f>
        <v/>
      </c>
      <c r="P352" s="74"/>
      <c r="Q352" s="74"/>
      <c r="R352" s="74"/>
      <c r="S352" s="77" t="s">
        <v>93</v>
      </c>
      <c r="T352" s="74"/>
      <c r="U352" s="74"/>
      <c r="V352" s="74"/>
      <c r="W352" s="72">
        <v>100002</v>
      </c>
    </row>
    <row r="353" spans="1:23" x14ac:dyDescent="0.2">
      <c r="A353" s="16">
        <v>306021</v>
      </c>
      <c r="B353" s="8" t="s">
        <v>129</v>
      </c>
      <c r="C353" s="74"/>
      <c r="D353" s="74"/>
      <c r="E353" s="74"/>
      <c r="F353" s="74"/>
      <c r="G353" s="74"/>
      <c r="H353" s="74"/>
      <c r="I353" s="74" t="str">
        <f>VLOOKUP(A353,阵容辅助填写!$A:$AF,30,0)</f>
        <v>{12:306201}</v>
      </c>
      <c r="J353" s="74">
        <v>10000</v>
      </c>
      <c r="K353" s="74">
        <v>0</v>
      </c>
      <c r="L353" s="74" t="str">
        <f>VLOOKUP(A353,阵容辅助填写!$A:$AF,31,0)</f>
        <v/>
      </c>
      <c r="M353" s="74"/>
      <c r="N353" s="74"/>
      <c r="O353" s="74" t="str">
        <f>VLOOKUP(A353,阵容辅助填写!$A:$AF,32,0)</f>
        <v/>
      </c>
      <c r="P353" s="74"/>
      <c r="Q353" s="74"/>
      <c r="R353" s="74"/>
      <c r="S353" s="77" t="s">
        <v>93</v>
      </c>
      <c r="T353" s="74"/>
      <c r="U353" s="74"/>
      <c r="V353" s="74"/>
      <c r="W353" s="72">
        <v>100002</v>
      </c>
    </row>
    <row r="354" spans="1:23" x14ac:dyDescent="0.2">
      <c r="A354" s="16">
        <v>306022</v>
      </c>
      <c r="B354" s="74" t="s">
        <v>129</v>
      </c>
      <c r="C354" s="74"/>
      <c r="D354" s="74"/>
      <c r="E354" s="74"/>
      <c r="F354" s="74"/>
      <c r="G354" s="74"/>
      <c r="H354" s="74"/>
      <c r="I354" s="74" t="str">
        <f>VLOOKUP(A354,阵容辅助填写!$A:$AF,30,0)</f>
        <v>{12:306202}</v>
      </c>
      <c r="J354" s="74">
        <v>10000</v>
      </c>
      <c r="K354" s="74">
        <v>0</v>
      </c>
      <c r="L354" s="74" t="str">
        <f>VLOOKUP(A354,阵容辅助填写!$A:$AF,31,0)</f>
        <v/>
      </c>
      <c r="M354" s="74"/>
      <c r="N354" s="74"/>
      <c r="O354" s="74" t="str">
        <f>VLOOKUP(A354,阵容辅助填写!$A:$AF,32,0)</f>
        <v/>
      </c>
      <c r="P354" s="74"/>
      <c r="Q354" s="74"/>
      <c r="R354" s="74"/>
      <c r="S354" s="77" t="s">
        <v>93</v>
      </c>
      <c r="T354" s="74"/>
      <c r="U354" s="74"/>
      <c r="V354" s="74"/>
      <c r="W354" s="72">
        <v>100002</v>
      </c>
    </row>
    <row r="355" spans="1:23" x14ac:dyDescent="0.2">
      <c r="A355" s="16">
        <v>306023</v>
      </c>
      <c r="B355" s="74" t="s">
        <v>129</v>
      </c>
      <c r="C355" s="74"/>
      <c r="D355" s="74"/>
      <c r="E355" s="74"/>
      <c r="F355" s="74"/>
      <c r="G355" s="74"/>
      <c r="H355" s="74"/>
      <c r="I355" s="74" t="str">
        <f>VLOOKUP(A355,阵容辅助填写!$A:$AF,30,0)</f>
        <v>{11:306206,12:306203,13:306206}</v>
      </c>
      <c r="J355" s="74">
        <v>10000</v>
      </c>
      <c r="K355" s="74">
        <v>0</v>
      </c>
      <c r="L355" s="74" t="str">
        <f>VLOOKUP(A355,阵容辅助填写!$A:$AF,31,0)</f>
        <v/>
      </c>
      <c r="M355" s="74"/>
      <c r="N355" s="74"/>
      <c r="O355" s="74" t="str">
        <f>VLOOKUP(A355,阵容辅助填写!$A:$AF,32,0)</f>
        <v/>
      </c>
      <c r="P355" s="74"/>
      <c r="Q355" s="74"/>
      <c r="R355" s="74"/>
      <c r="S355" s="77" t="s">
        <v>93</v>
      </c>
      <c r="T355" s="74"/>
      <c r="U355" s="74"/>
      <c r="V355" s="74"/>
      <c r="W355" s="72">
        <v>100002</v>
      </c>
    </row>
    <row r="356" spans="1:23" x14ac:dyDescent="0.2">
      <c r="A356" s="16">
        <v>306024</v>
      </c>
      <c r="B356" s="74" t="s">
        <v>129</v>
      </c>
      <c r="C356" s="74"/>
      <c r="D356" s="74"/>
      <c r="E356" s="74"/>
      <c r="F356" s="74"/>
      <c r="G356" s="74"/>
      <c r="H356" s="74"/>
      <c r="I356" s="74" t="str">
        <f>VLOOKUP(A356,阵容辅助填写!$A:$AF,30,0)</f>
        <v>{11:306207,12:306204,13:306210}</v>
      </c>
      <c r="J356" s="74">
        <v>10000</v>
      </c>
      <c r="K356" s="74">
        <v>0</v>
      </c>
      <c r="L356" s="74" t="str">
        <f>VLOOKUP(A356,阵容辅助填写!$A:$AF,31,0)</f>
        <v/>
      </c>
      <c r="M356" s="74"/>
      <c r="N356" s="74"/>
      <c r="O356" s="74" t="str">
        <f>VLOOKUP(A356,阵容辅助填写!$A:$AF,32,0)</f>
        <v/>
      </c>
      <c r="P356" s="74"/>
      <c r="Q356" s="74"/>
      <c r="R356" s="74"/>
      <c r="S356" s="77" t="s">
        <v>93</v>
      </c>
      <c r="T356" s="74"/>
      <c r="U356" s="74"/>
      <c r="V356" s="74"/>
      <c r="W356" s="72">
        <v>100002</v>
      </c>
    </row>
    <row r="357" spans="1:23" x14ac:dyDescent="0.2">
      <c r="A357" s="16">
        <v>306025</v>
      </c>
      <c r="B357" s="74" t="s">
        <v>129</v>
      </c>
      <c r="C357" s="74"/>
      <c r="D357" s="74"/>
      <c r="E357" s="74"/>
      <c r="F357" s="74"/>
      <c r="G357" s="74"/>
      <c r="H357" s="74"/>
      <c r="I357" s="74" t="str">
        <f>VLOOKUP(A357,阵容辅助填写!$A:$AF,30,0)</f>
        <v>{11:306208,12:306205,13:306211}</v>
      </c>
      <c r="J357" s="74">
        <v>10000</v>
      </c>
      <c r="K357" s="74">
        <v>0</v>
      </c>
      <c r="L357" s="74" t="str">
        <f>VLOOKUP(A357,阵容辅助填写!$A:$AF,31,0)</f>
        <v/>
      </c>
      <c r="M357" s="74"/>
      <c r="N357" s="74"/>
      <c r="O357" s="74" t="str">
        <f>VLOOKUP(A357,阵容辅助填写!$A:$AF,32,0)</f>
        <v/>
      </c>
      <c r="P357" s="74"/>
      <c r="Q357" s="74"/>
      <c r="R357" s="74"/>
      <c r="S357" s="77" t="s">
        <v>93</v>
      </c>
      <c r="T357" s="74"/>
      <c r="U357" s="74"/>
      <c r="V357" s="74"/>
      <c r="W357" s="72">
        <v>100002</v>
      </c>
    </row>
    <row r="358" spans="1:23" x14ac:dyDescent="0.2">
      <c r="A358" s="16">
        <v>306031</v>
      </c>
      <c r="B358" s="8" t="s">
        <v>130</v>
      </c>
      <c r="C358" s="74"/>
      <c r="D358" s="74"/>
      <c r="E358" s="74"/>
      <c r="F358" s="74"/>
      <c r="G358" s="74"/>
      <c r="H358" s="74"/>
      <c r="I358" s="74" t="str">
        <f>VLOOKUP(A358,阵容辅助填写!$A:$AF,30,0)</f>
        <v>{12:306301}</v>
      </c>
      <c r="J358" s="74">
        <v>10000</v>
      </c>
      <c r="K358" s="74">
        <v>0</v>
      </c>
      <c r="L358" s="74" t="str">
        <f>VLOOKUP(A358,阵容辅助填写!$A:$AF,31,0)</f>
        <v/>
      </c>
      <c r="M358" s="74"/>
      <c r="N358" s="74"/>
      <c r="O358" s="74" t="str">
        <f>VLOOKUP(A358,阵容辅助填写!$A:$AF,32,0)</f>
        <v/>
      </c>
      <c r="P358" s="74"/>
      <c r="Q358" s="74"/>
      <c r="R358" s="74"/>
      <c r="S358" s="77" t="s">
        <v>93</v>
      </c>
      <c r="T358" s="74"/>
      <c r="U358" s="74"/>
      <c r="V358" s="74"/>
      <c r="W358" s="72">
        <v>100002</v>
      </c>
    </row>
    <row r="359" spans="1:23" x14ac:dyDescent="0.2">
      <c r="A359" s="16">
        <v>306032</v>
      </c>
      <c r="B359" s="74" t="s">
        <v>130</v>
      </c>
      <c r="C359" s="74"/>
      <c r="D359" s="74"/>
      <c r="E359" s="74"/>
      <c r="F359" s="74"/>
      <c r="G359" s="74"/>
      <c r="H359" s="74"/>
      <c r="I359" s="74" t="str">
        <f>VLOOKUP(A359,阵容辅助填写!$A:$AF,30,0)</f>
        <v>{12:306302}</v>
      </c>
      <c r="J359" s="74">
        <v>10000</v>
      </c>
      <c r="K359" s="74">
        <v>0</v>
      </c>
      <c r="L359" s="74" t="str">
        <f>VLOOKUP(A359,阵容辅助填写!$A:$AF,31,0)</f>
        <v/>
      </c>
      <c r="M359" s="74"/>
      <c r="N359" s="74"/>
      <c r="O359" s="74" t="str">
        <f>VLOOKUP(A359,阵容辅助填写!$A:$AF,32,0)</f>
        <v/>
      </c>
      <c r="P359" s="74"/>
      <c r="Q359" s="74"/>
      <c r="R359" s="74"/>
      <c r="S359" s="77" t="s">
        <v>93</v>
      </c>
      <c r="T359" s="74"/>
      <c r="U359" s="74"/>
      <c r="V359" s="74"/>
      <c r="W359" s="72">
        <v>100002</v>
      </c>
    </row>
    <row r="360" spans="1:23" x14ac:dyDescent="0.2">
      <c r="A360" s="16">
        <v>306033</v>
      </c>
      <c r="B360" s="74" t="s">
        <v>130</v>
      </c>
      <c r="C360" s="74"/>
      <c r="D360" s="74"/>
      <c r="E360" s="74"/>
      <c r="F360" s="74"/>
      <c r="G360" s="74"/>
      <c r="H360" s="74"/>
      <c r="I360" s="74" t="str">
        <f>VLOOKUP(A360,阵容辅助填写!$A:$AF,30,0)</f>
        <v>{11:306306,12:306303,13:306306}</v>
      </c>
      <c r="J360" s="74">
        <v>10000</v>
      </c>
      <c r="K360" s="74">
        <v>0</v>
      </c>
      <c r="L360" s="74" t="str">
        <f>VLOOKUP(A360,阵容辅助填写!$A:$AF,31,0)</f>
        <v/>
      </c>
      <c r="M360" s="74"/>
      <c r="N360" s="74"/>
      <c r="O360" s="74" t="str">
        <f>VLOOKUP(A360,阵容辅助填写!$A:$AF,32,0)</f>
        <v/>
      </c>
      <c r="P360" s="74"/>
      <c r="Q360" s="74"/>
      <c r="R360" s="74"/>
      <c r="S360" s="77" t="s">
        <v>93</v>
      </c>
      <c r="T360" s="74"/>
      <c r="U360" s="74"/>
      <c r="V360" s="74"/>
      <c r="W360" s="72">
        <v>100002</v>
      </c>
    </row>
    <row r="361" spans="1:23" x14ac:dyDescent="0.2">
      <c r="A361" s="16">
        <v>306034</v>
      </c>
      <c r="B361" s="74" t="s">
        <v>130</v>
      </c>
      <c r="C361" s="74"/>
      <c r="D361" s="74"/>
      <c r="E361" s="74"/>
      <c r="F361" s="74"/>
      <c r="G361" s="74"/>
      <c r="H361" s="74"/>
      <c r="I361" s="74" t="str">
        <f>VLOOKUP(A361,阵容辅助填写!$A:$AF,30,0)</f>
        <v>{11:306307,12:306304,13:306307}</v>
      </c>
      <c r="J361" s="74">
        <v>10000</v>
      </c>
      <c r="K361" s="74">
        <v>0</v>
      </c>
      <c r="L361" s="74" t="str">
        <f>VLOOKUP(A361,阵容辅助填写!$A:$AF,31,0)</f>
        <v/>
      </c>
      <c r="M361" s="74"/>
      <c r="N361" s="74"/>
      <c r="O361" s="74" t="str">
        <f>VLOOKUP(A361,阵容辅助填写!$A:$AF,32,0)</f>
        <v/>
      </c>
      <c r="P361" s="74"/>
      <c r="Q361" s="74"/>
      <c r="R361" s="74"/>
      <c r="S361" s="77" t="s">
        <v>93</v>
      </c>
      <c r="T361" s="74"/>
      <c r="U361" s="74"/>
      <c r="V361" s="74"/>
      <c r="W361" s="72">
        <v>100002</v>
      </c>
    </row>
    <row r="362" spans="1:23" x14ac:dyDescent="0.2">
      <c r="A362" s="16">
        <v>306035</v>
      </c>
      <c r="B362" s="74" t="s">
        <v>130</v>
      </c>
      <c r="C362" s="74"/>
      <c r="D362" s="74"/>
      <c r="E362" s="74"/>
      <c r="F362" s="74"/>
      <c r="G362" s="74"/>
      <c r="H362" s="74"/>
      <c r="I362" s="74" t="str">
        <f>VLOOKUP(A362,阵容辅助填写!$A:$AF,30,0)</f>
        <v>{11:306308,12:306305,13:306308}</v>
      </c>
      <c r="J362" s="74">
        <v>10000</v>
      </c>
      <c r="K362" s="74">
        <v>0</v>
      </c>
      <c r="L362" s="74" t="str">
        <f>VLOOKUP(A362,阵容辅助填写!$A:$AF,31,0)</f>
        <v/>
      </c>
      <c r="M362" s="74"/>
      <c r="N362" s="74"/>
      <c r="O362" s="74" t="str">
        <f>VLOOKUP(A362,阵容辅助填写!$A:$AF,32,0)</f>
        <v/>
      </c>
      <c r="P362" s="74"/>
      <c r="Q362" s="74"/>
      <c r="R362" s="74"/>
      <c r="S362" s="77" t="s">
        <v>93</v>
      </c>
      <c r="T362" s="74"/>
      <c r="U362" s="74"/>
      <c r="V362" s="74"/>
      <c r="W362" s="72">
        <v>100002</v>
      </c>
    </row>
    <row r="363" spans="1:23" x14ac:dyDescent="0.2">
      <c r="A363" s="17">
        <v>307111</v>
      </c>
      <c r="B363" s="9" t="s">
        <v>135</v>
      </c>
      <c r="C363" s="9"/>
      <c r="D363" s="74"/>
      <c r="E363" s="74"/>
      <c r="F363" s="74"/>
      <c r="G363" s="74"/>
      <c r="H363" s="74"/>
      <c r="I363" s="74" t="str">
        <f>VLOOKUP(A363,阵容辅助填写!$A:$AF,30,0)</f>
        <v>{1:307101,2:307106,3:307106,4:307101}</v>
      </c>
      <c r="J363" s="74">
        <v>10000</v>
      </c>
      <c r="K363" s="74">
        <v>0</v>
      </c>
      <c r="L363" s="74" t="str">
        <f>VLOOKUP(A363,阵容辅助填写!$A:$AF,31,0)</f>
        <v/>
      </c>
      <c r="M363" s="74"/>
      <c r="N363" s="74"/>
      <c r="O363" s="74" t="str">
        <f>VLOOKUP(A363,阵容辅助填写!$A:$AF,32,0)</f>
        <v/>
      </c>
      <c r="P363" s="74"/>
      <c r="Q363" s="74"/>
      <c r="R363" s="74"/>
      <c r="S363" s="77" t="s">
        <v>93</v>
      </c>
      <c r="T363" s="74"/>
      <c r="U363" s="74"/>
      <c r="V363" s="74"/>
      <c r="W363" s="72">
        <v>100002</v>
      </c>
    </row>
    <row r="364" spans="1:23" x14ac:dyDescent="0.2">
      <c r="A364" s="72">
        <v>307112</v>
      </c>
      <c r="B364" s="74" t="s">
        <v>135</v>
      </c>
      <c r="C364" s="74"/>
      <c r="D364" s="74"/>
      <c r="E364" s="74"/>
      <c r="F364" s="74"/>
      <c r="G364" s="74"/>
      <c r="H364" s="74"/>
      <c r="I364" s="74" t="str">
        <f>VLOOKUP(A364,阵容辅助填写!$A:$AF,30,0)</f>
        <v>{1:307102,2:307107,3:307111,4:307102}</v>
      </c>
      <c r="J364" s="74">
        <v>10000</v>
      </c>
      <c r="K364" s="74">
        <v>0</v>
      </c>
      <c r="L364" s="74" t="str">
        <f>VLOOKUP(A364,阵容辅助填写!$A:$AF,31,0)</f>
        <v/>
      </c>
      <c r="M364" s="74"/>
      <c r="N364" s="74"/>
      <c r="O364" s="74" t="str">
        <f>VLOOKUP(A364,阵容辅助填写!$A:$AF,32,0)</f>
        <v/>
      </c>
      <c r="P364" s="74"/>
      <c r="Q364" s="74"/>
      <c r="R364" s="74"/>
      <c r="S364" s="77" t="s">
        <v>93</v>
      </c>
      <c r="T364" s="74"/>
      <c r="U364" s="74"/>
      <c r="V364" s="74"/>
      <c r="W364" s="72">
        <v>100002</v>
      </c>
    </row>
    <row r="365" spans="1:23" x14ac:dyDescent="0.2">
      <c r="A365" s="72">
        <v>307113</v>
      </c>
      <c r="B365" s="74" t="s">
        <v>135</v>
      </c>
      <c r="C365" s="74"/>
      <c r="D365" s="74"/>
      <c r="E365" s="74"/>
      <c r="F365" s="74"/>
      <c r="G365" s="74"/>
      <c r="H365" s="74"/>
      <c r="I365" s="74" t="str">
        <f>VLOOKUP(A365,阵容辅助填写!$A:$AF,30,0)</f>
        <v>{1:307103,2:307108,3:307103,4:307112}</v>
      </c>
      <c r="J365" s="74">
        <v>10000</v>
      </c>
      <c r="K365" s="74">
        <v>0</v>
      </c>
      <c r="L365" s="74" t="str">
        <f>VLOOKUP(A365,阵容辅助填写!$A:$AF,31,0)</f>
        <v/>
      </c>
      <c r="M365" s="74"/>
      <c r="N365" s="74"/>
      <c r="O365" s="74" t="str">
        <f>VLOOKUP(A365,阵容辅助填写!$A:$AF,32,0)</f>
        <v/>
      </c>
      <c r="P365" s="74"/>
      <c r="Q365" s="74"/>
      <c r="R365" s="74"/>
      <c r="S365" s="77" t="s">
        <v>93</v>
      </c>
      <c r="T365" s="74"/>
      <c r="U365" s="74"/>
      <c r="V365" s="74"/>
      <c r="W365" s="72">
        <v>100002</v>
      </c>
    </row>
    <row r="366" spans="1:23" x14ac:dyDescent="0.2">
      <c r="A366" s="72">
        <v>307114</v>
      </c>
      <c r="B366" s="74" t="s">
        <v>135</v>
      </c>
      <c r="C366" s="74"/>
      <c r="D366" s="74"/>
      <c r="E366" s="74"/>
      <c r="F366" s="74"/>
      <c r="G366" s="74"/>
      <c r="H366" s="74"/>
      <c r="I366" s="74" t="str">
        <f>VLOOKUP(A366,阵容辅助填写!$A:$AF,30,0)</f>
        <v>{1:307104,2:307109,3:307104,4:307113}</v>
      </c>
      <c r="J366" s="74">
        <v>10000</v>
      </c>
      <c r="K366" s="74">
        <v>0</v>
      </c>
      <c r="L366" s="74" t="str">
        <f>VLOOKUP(A366,阵容辅助填写!$A:$AF,31,0)</f>
        <v/>
      </c>
      <c r="M366" s="74"/>
      <c r="N366" s="74"/>
      <c r="O366" s="74" t="str">
        <f>VLOOKUP(A366,阵容辅助填写!$A:$AF,32,0)</f>
        <v/>
      </c>
      <c r="P366" s="74"/>
      <c r="Q366" s="74"/>
      <c r="R366" s="74"/>
      <c r="S366" s="77" t="s">
        <v>93</v>
      </c>
      <c r="T366" s="74"/>
      <c r="U366" s="74"/>
      <c r="V366" s="74"/>
      <c r="W366" s="72">
        <v>100002</v>
      </c>
    </row>
    <row r="367" spans="1:23" x14ac:dyDescent="0.2">
      <c r="A367" s="72">
        <v>307115</v>
      </c>
      <c r="B367" s="74" t="s">
        <v>135</v>
      </c>
      <c r="C367" s="74"/>
      <c r="D367" s="74"/>
      <c r="E367" s="74"/>
      <c r="F367" s="74"/>
      <c r="G367" s="74"/>
      <c r="H367" s="74"/>
      <c r="I367" s="74" t="str">
        <f>VLOOKUP(A367,阵容辅助填写!$A:$AF,30,0)</f>
        <v>{1:307105,2:307110,3:307105,4:307114}</v>
      </c>
      <c r="J367" s="74">
        <v>10000</v>
      </c>
      <c r="K367" s="74">
        <v>0</v>
      </c>
      <c r="L367" s="74" t="str">
        <f>VLOOKUP(A367,阵容辅助填写!$A:$AF,31,0)</f>
        <v/>
      </c>
      <c r="M367" s="74"/>
      <c r="N367" s="74"/>
      <c r="O367" s="74" t="str">
        <f>VLOOKUP(A367,阵容辅助填写!$A:$AF,32,0)</f>
        <v/>
      </c>
      <c r="P367" s="74"/>
      <c r="Q367" s="74"/>
      <c r="R367" s="74"/>
      <c r="S367" s="77" t="s">
        <v>93</v>
      </c>
      <c r="T367" s="74"/>
      <c r="U367" s="74"/>
      <c r="V367" s="74"/>
      <c r="W367" s="72">
        <v>100002</v>
      </c>
    </row>
    <row r="368" spans="1:23" x14ac:dyDescent="0.2">
      <c r="A368" s="17">
        <v>307121</v>
      </c>
      <c r="B368" s="9" t="s">
        <v>136</v>
      </c>
      <c r="C368" s="9"/>
      <c r="D368" s="74"/>
      <c r="E368" s="74"/>
      <c r="F368" s="74"/>
      <c r="G368" s="74"/>
      <c r="H368" s="74"/>
      <c r="I368" s="74" t="str">
        <f>VLOOKUP(A368,阵容辅助填写!$A:$AF,30,0)</f>
        <v>{1:307115,2:307124,3:307124,4:307115}</v>
      </c>
      <c r="J368" s="74">
        <v>10000</v>
      </c>
      <c r="K368" s="74">
        <v>0</v>
      </c>
      <c r="L368" s="74" t="str">
        <f>VLOOKUP(A368,阵容辅助填写!$A:$AF,31,0)</f>
        <v/>
      </c>
      <c r="M368" s="74"/>
      <c r="N368" s="74"/>
      <c r="O368" s="74" t="str">
        <f>VLOOKUP(A368,阵容辅助填写!$A:$AF,32,0)</f>
        <v/>
      </c>
      <c r="P368" s="74"/>
      <c r="Q368" s="74"/>
      <c r="R368" s="74"/>
      <c r="S368" s="77" t="s">
        <v>93</v>
      </c>
      <c r="T368" s="74"/>
      <c r="U368" s="74"/>
      <c r="V368" s="74"/>
      <c r="W368" s="72">
        <v>100002</v>
      </c>
    </row>
    <row r="369" spans="1:23" x14ac:dyDescent="0.2">
      <c r="A369" s="72">
        <v>307122</v>
      </c>
      <c r="B369" s="74" t="s">
        <v>136</v>
      </c>
      <c r="C369" s="74"/>
      <c r="D369" s="74"/>
      <c r="E369" s="74"/>
      <c r="F369" s="74"/>
      <c r="G369" s="74"/>
      <c r="H369" s="74"/>
      <c r="I369" s="74" t="str">
        <f>VLOOKUP(A369,阵容辅助填写!$A:$AF,30,0)</f>
        <v>{1:307116,2:307125,3:307120,4:307116}</v>
      </c>
      <c r="J369" s="74">
        <v>10000</v>
      </c>
      <c r="K369" s="74">
        <v>0</v>
      </c>
      <c r="L369" s="74" t="str">
        <f>VLOOKUP(A369,阵容辅助填写!$A:$AF,31,0)</f>
        <v/>
      </c>
      <c r="M369" s="74"/>
      <c r="N369" s="74"/>
      <c r="O369" s="74" t="str">
        <f>VLOOKUP(A369,阵容辅助填写!$A:$AF,32,0)</f>
        <v/>
      </c>
      <c r="P369" s="74"/>
      <c r="Q369" s="74"/>
      <c r="R369" s="74"/>
      <c r="S369" s="77" t="s">
        <v>93</v>
      </c>
      <c r="T369" s="74"/>
      <c r="U369" s="74"/>
      <c r="V369" s="74"/>
      <c r="W369" s="72">
        <v>100002</v>
      </c>
    </row>
    <row r="370" spans="1:23" x14ac:dyDescent="0.2">
      <c r="A370" s="72">
        <v>307123</v>
      </c>
      <c r="B370" s="74" t="s">
        <v>136</v>
      </c>
      <c r="C370" s="74"/>
      <c r="D370" s="74"/>
      <c r="E370" s="74"/>
      <c r="F370" s="74"/>
      <c r="G370" s="74"/>
      <c r="H370" s="74"/>
      <c r="I370" s="74" t="str">
        <f>VLOOKUP(A370,阵容辅助填写!$A:$AF,30,0)</f>
        <v>{1:307117,2:307126,3:307126,4:307121}</v>
      </c>
      <c r="J370" s="74">
        <v>10000</v>
      </c>
      <c r="K370" s="74">
        <v>0</v>
      </c>
      <c r="L370" s="74" t="str">
        <f>VLOOKUP(A370,阵容辅助填写!$A:$AF,31,0)</f>
        <v/>
      </c>
      <c r="M370" s="74"/>
      <c r="N370" s="74"/>
      <c r="O370" s="74" t="str">
        <f>VLOOKUP(A370,阵容辅助填写!$A:$AF,32,0)</f>
        <v/>
      </c>
      <c r="P370" s="74"/>
      <c r="Q370" s="74"/>
      <c r="R370" s="74"/>
      <c r="S370" s="77" t="s">
        <v>93</v>
      </c>
      <c r="T370" s="74"/>
      <c r="U370" s="74"/>
      <c r="V370" s="74"/>
      <c r="W370" s="72">
        <v>100002</v>
      </c>
    </row>
    <row r="371" spans="1:23" x14ac:dyDescent="0.2">
      <c r="A371" s="72">
        <v>307124</v>
      </c>
      <c r="B371" s="74" t="s">
        <v>136</v>
      </c>
      <c r="C371" s="74"/>
      <c r="D371" s="74"/>
      <c r="E371" s="74"/>
      <c r="F371" s="74"/>
      <c r="G371" s="74"/>
      <c r="H371" s="74"/>
      <c r="I371" s="74" t="str">
        <f>VLOOKUP(A371,阵容辅助填写!$A:$AF,30,0)</f>
        <v>{1:307118,2:307127,3:307127,4:307122}</v>
      </c>
      <c r="J371" s="74">
        <v>10000</v>
      </c>
      <c r="K371" s="74">
        <v>0</v>
      </c>
      <c r="L371" s="74" t="str">
        <f>VLOOKUP(A371,阵容辅助填写!$A:$AF,31,0)</f>
        <v/>
      </c>
      <c r="M371" s="74"/>
      <c r="N371" s="74"/>
      <c r="O371" s="74" t="str">
        <f>VLOOKUP(A371,阵容辅助填写!$A:$AF,32,0)</f>
        <v/>
      </c>
      <c r="P371" s="74"/>
      <c r="Q371" s="74"/>
      <c r="R371" s="74"/>
      <c r="S371" s="77" t="s">
        <v>93</v>
      </c>
      <c r="T371" s="74"/>
      <c r="U371" s="74"/>
      <c r="V371" s="74"/>
      <c r="W371" s="72">
        <v>100002</v>
      </c>
    </row>
    <row r="372" spans="1:23" x14ac:dyDescent="0.2">
      <c r="A372" s="72">
        <v>307125</v>
      </c>
      <c r="B372" s="74" t="s">
        <v>136</v>
      </c>
      <c r="C372" s="74"/>
      <c r="D372" s="74"/>
      <c r="E372" s="74"/>
      <c r="F372" s="74"/>
      <c r="G372" s="74"/>
      <c r="H372" s="74"/>
      <c r="I372" s="74" t="str">
        <f>VLOOKUP(A372,阵容辅助填写!$A:$AF,30,0)</f>
        <v>{1:307119,2:307128,3:307128,4:307123}</v>
      </c>
      <c r="J372" s="74">
        <v>10000</v>
      </c>
      <c r="K372" s="74">
        <v>0</v>
      </c>
      <c r="L372" s="74" t="str">
        <f>VLOOKUP(A372,阵容辅助填写!$A:$AF,31,0)</f>
        <v/>
      </c>
      <c r="M372" s="74"/>
      <c r="N372" s="74"/>
      <c r="O372" s="74" t="str">
        <f>VLOOKUP(A372,阵容辅助填写!$A:$AF,32,0)</f>
        <v/>
      </c>
      <c r="P372" s="74"/>
      <c r="Q372" s="74"/>
      <c r="R372" s="74"/>
      <c r="S372" s="77" t="s">
        <v>93</v>
      </c>
      <c r="T372" s="74"/>
      <c r="U372" s="74"/>
      <c r="V372" s="74"/>
      <c r="W372" s="72">
        <v>100002</v>
      </c>
    </row>
    <row r="373" spans="1:23" x14ac:dyDescent="0.2">
      <c r="A373" s="17">
        <v>307131</v>
      </c>
      <c r="B373" s="9" t="s">
        <v>262</v>
      </c>
      <c r="C373" s="74"/>
      <c r="D373" s="74"/>
      <c r="E373" s="74"/>
      <c r="F373" s="74"/>
      <c r="G373" s="74"/>
      <c r="H373" s="74"/>
      <c r="I373" s="74" t="str">
        <f>VLOOKUP(A373,阵容辅助填写!$A:$AF,30,0)</f>
        <v>{1:307157,2:307147,3:307152,4:307157}</v>
      </c>
      <c r="J373" s="74">
        <v>10000</v>
      </c>
      <c r="K373" s="74">
        <v>0</v>
      </c>
      <c r="L373" s="74" t="str">
        <f>VLOOKUP(A373,阵容辅助填写!$A:$AF,31,0)</f>
        <v/>
      </c>
      <c r="M373" s="74"/>
      <c r="N373" s="74"/>
      <c r="O373" s="74" t="str">
        <f>VLOOKUP(A373,阵容辅助填写!$A:$AF,32,0)</f>
        <v/>
      </c>
      <c r="P373" s="74"/>
      <c r="Q373" s="74"/>
      <c r="R373" s="74"/>
      <c r="S373" s="77" t="s">
        <v>93</v>
      </c>
      <c r="T373" s="74"/>
      <c r="U373" s="74"/>
      <c r="V373" s="74"/>
      <c r="W373" s="72">
        <v>100002</v>
      </c>
    </row>
    <row r="374" spans="1:23" x14ac:dyDescent="0.2">
      <c r="A374" s="72">
        <v>307132</v>
      </c>
      <c r="B374" s="74" t="s">
        <v>262</v>
      </c>
      <c r="C374" s="74"/>
      <c r="D374" s="74"/>
      <c r="E374" s="74"/>
      <c r="F374" s="74"/>
      <c r="G374" s="74"/>
      <c r="H374" s="74"/>
      <c r="I374" s="74" t="str">
        <f>VLOOKUP(A374,阵容辅助填写!$A:$AF,30,0)</f>
        <v>{1:307158,2:307148,3:307153,4:307158}</v>
      </c>
      <c r="J374" s="74">
        <v>10000</v>
      </c>
      <c r="K374" s="74">
        <v>0</v>
      </c>
      <c r="L374" s="74" t="str">
        <f>VLOOKUP(A374,阵容辅助填写!$A:$AF,31,0)</f>
        <v/>
      </c>
      <c r="M374" s="74"/>
      <c r="N374" s="74"/>
      <c r="O374" s="74" t="str">
        <f>VLOOKUP(A374,阵容辅助填写!$A:$AF,32,0)</f>
        <v/>
      </c>
      <c r="P374" s="74"/>
      <c r="Q374" s="74"/>
      <c r="R374" s="74"/>
      <c r="S374" s="77" t="s">
        <v>93</v>
      </c>
      <c r="T374" s="74"/>
      <c r="U374" s="74"/>
      <c r="V374" s="74"/>
      <c r="W374" s="72">
        <v>100002</v>
      </c>
    </row>
    <row r="375" spans="1:23" x14ac:dyDescent="0.2">
      <c r="A375" s="72">
        <v>307133</v>
      </c>
      <c r="B375" s="74" t="s">
        <v>262</v>
      </c>
      <c r="C375" s="74"/>
      <c r="D375" s="74"/>
      <c r="E375" s="74"/>
      <c r="F375" s="74"/>
      <c r="G375" s="74"/>
      <c r="H375" s="74"/>
      <c r="I375" s="74" t="str">
        <f>VLOOKUP(A375,阵容辅助填写!$A:$AF,30,0)</f>
        <v>{1:307159,2:307149,3:307154,4:307159}</v>
      </c>
      <c r="J375" s="74">
        <v>10000</v>
      </c>
      <c r="K375" s="74">
        <v>0</v>
      </c>
      <c r="L375" s="74" t="str">
        <f>VLOOKUP(A375,阵容辅助填写!$A:$AF,31,0)</f>
        <v/>
      </c>
      <c r="M375" s="74"/>
      <c r="N375" s="74"/>
      <c r="O375" s="74" t="str">
        <f>VLOOKUP(A375,阵容辅助填写!$A:$AF,32,0)</f>
        <v/>
      </c>
      <c r="P375" s="74"/>
      <c r="Q375" s="74"/>
      <c r="R375" s="74"/>
      <c r="S375" s="77" t="s">
        <v>93</v>
      </c>
      <c r="T375" s="74"/>
      <c r="U375" s="74"/>
      <c r="V375" s="74"/>
      <c r="W375" s="72">
        <v>100002</v>
      </c>
    </row>
    <row r="376" spans="1:23" x14ac:dyDescent="0.2">
      <c r="A376" s="72">
        <v>307134</v>
      </c>
      <c r="B376" s="74" t="s">
        <v>262</v>
      </c>
      <c r="C376" s="74"/>
      <c r="D376" s="74"/>
      <c r="E376" s="74"/>
      <c r="F376" s="74"/>
      <c r="G376" s="74"/>
      <c r="H376" s="74"/>
      <c r="I376" s="74" t="str">
        <f>VLOOKUP(A376,阵容辅助填写!$A:$AF,30,0)</f>
        <v>{1:307160,2:307150,3:307155,4:307160}</v>
      </c>
      <c r="J376" s="74">
        <v>10000</v>
      </c>
      <c r="K376" s="74">
        <v>0</v>
      </c>
      <c r="L376" s="74" t="str">
        <f>VLOOKUP(A376,阵容辅助填写!$A:$AF,31,0)</f>
        <v/>
      </c>
      <c r="M376" s="74"/>
      <c r="N376" s="74"/>
      <c r="O376" s="74" t="str">
        <f>VLOOKUP(A376,阵容辅助填写!$A:$AF,32,0)</f>
        <v/>
      </c>
      <c r="P376" s="74"/>
      <c r="Q376" s="74"/>
      <c r="R376" s="74"/>
      <c r="S376" s="77" t="s">
        <v>93</v>
      </c>
      <c r="T376" s="74"/>
      <c r="U376" s="74"/>
      <c r="V376" s="74"/>
      <c r="W376" s="72">
        <v>100002</v>
      </c>
    </row>
    <row r="377" spans="1:23" x14ac:dyDescent="0.2">
      <c r="A377" s="72">
        <v>307135</v>
      </c>
      <c r="B377" s="74" t="s">
        <v>262</v>
      </c>
      <c r="C377" s="74"/>
      <c r="D377" s="74"/>
      <c r="E377" s="74"/>
      <c r="F377" s="74"/>
      <c r="G377" s="74"/>
      <c r="H377" s="74"/>
      <c r="I377" s="74" t="str">
        <f>VLOOKUP(A377,阵容辅助填写!$A:$AF,30,0)</f>
        <v>{1:307161,2:307151,3:307156,4:307161}</v>
      </c>
      <c r="J377" s="74">
        <v>10000</v>
      </c>
      <c r="K377" s="74">
        <v>0</v>
      </c>
      <c r="L377" s="74" t="str">
        <f>VLOOKUP(A377,阵容辅助填写!$A:$AF,31,0)</f>
        <v/>
      </c>
      <c r="M377" s="74"/>
      <c r="N377" s="74"/>
      <c r="O377" s="74" t="str">
        <f>VLOOKUP(A377,阵容辅助填写!$A:$AF,32,0)</f>
        <v/>
      </c>
      <c r="P377" s="74"/>
      <c r="Q377" s="74"/>
      <c r="R377" s="74"/>
      <c r="S377" s="77" t="s">
        <v>93</v>
      </c>
      <c r="T377" s="74"/>
      <c r="U377" s="74"/>
      <c r="V377" s="74"/>
      <c r="W377" s="72">
        <v>100002</v>
      </c>
    </row>
    <row r="378" spans="1:23" x14ac:dyDescent="0.2">
      <c r="A378" s="17">
        <v>307141</v>
      </c>
      <c r="B378" s="9" t="s">
        <v>138</v>
      </c>
      <c r="C378" s="9"/>
      <c r="D378" s="74"/>
      <c r="E378" s="74"/>
      <c r="F378" s="74"/>
      <c r="G378" s="74"/>
      <c r="H378" s="74"/>
      <c r="I378" s="74" t="str">
        <f>VLOOKUP(A378,阵容辅助填写!$A:$AF,30,0)</f>
        <v>{1:307129,2:307132,3:307135,4:307129}</v>
      </c>
      <c r="J378" s="74">
        <v>10000</v>
      </c>
      <c r="K378" s="74">
        <v>0</v>
      </c>
      <c r="L378" s="74" t="str">
        <f>VLOOKUP(A378,阵容辅助填写!$A:$AF,31,0)</f>
        <v/>
      </c>
      <c r="M378" s="74"/>
      <c r="N378" s="74"/>
      <c r="O378" s="74" t="str">
        <f>VLOOKUP(A378,阵容辅助填写!$A:$AF,32,0)</f>
        <v/>
      </c>
      <c r="P378" s="74"/>
      <c r="Q378" s="74"/>
      <c r="R378" s="74"/>
      <c r="S378" s="77" t="s">
        <v>93</v>
      </c>
      <c r="T378" s="74"/>
      <c r="U378" s="74"/>
      <c r="V378" s="74"/>
      <c r="W378" s="72">
        <v>100002</v>
      </c>
    </row>
    <row r="379" spans="1:23" x14ac:dyDescent="0.2">
      <c r="A379" s="72">
        <v>307142</v>
      </c>
      <c r="B379" s="74" t="s">
        <v>137</v>
      </c>
      <c r="C379" s="74"/>
      <c r="D379" s="74"/>
      <c r="E379" s="74"/>
      <c r="F379" s="74"/>
      <c r="G379" s="74"/>
      <c r="H379" s="74"/>
      <c r="I379" s="74" t="str">
        <f>VLOOKUP(A379,阵容辅助填写!$A:$AF,30,0)</f>
        <v>{1:307130,2:307133,3:307136,4:307130}</v>
      </c>
      <c r="J379" s="74">
        <v>10000</v>
      </c>
      <c r="K379" s="74">
        <v>0</v>
      </c>
      <c r="L379" s="74" t="str">
        <f>VLOOKUP(A379,阵容辅助填写!$A:$AF,31,0)</f>
        <v/>
      </c>
      <c r="M379" s="74"/>
      <c r="N379" s="74"/>
      <c r="O379" s="74" t="str">
        <f>VLOOKUP(A379,阵容辅助填写!$A:$AF,32,0)</f>
        <v/>
      </c>
      <c r="P379" s="74"/>
      <c r="Q379" s="74"/>
      <c r="R379" s="74"/>
      <c r="S379" s="77" t="s">
        <v>93</v>
      </c>
      <c r="T379" s="74"/>
      <c r="U379" s="74"/>
      <c r="V379" s="74"/>
      <c r="W379" s="72">
        <v>100002</v>
      </c>
    </row>
    <row r="380" spans="1:23" x14ac:dyDescent="0.2">
      <c r="A380" s="72">
        <v>307143</v>
      </c>
      <c r="B380" s="74" t="s">
        <v>137</v>
      </c>
      <c r="C380" s="74"/>
      <c r="D380" s="74"/>
      <c r="E380" s="74"/>
      <c r="F380" s="74"/>
      <c r="G380" s="74"/>
      <c r="H380" s="74"/>
      <c r="I380" s="74" t="str">
        <f>VLOOKUP(A380,阵容辅助填写!$A:$AF,30,0)</f>
        <v>{1:307131,2:307134,3:307137,4:307131}</v>
      </c>
      <c r="J380" s="74">
        <v>10000</v>
      </c>
      <c r="K380" s="74">
        <v>0</v>
      </c>
      <c r="L380" s="74" t="str">
        <f>VLOOKUP(A380,阵容辅助填写!$A:$AF,31,0)</f>
        <v/>
      </c>
      <c r="M380" s="74"/>
      <c r="N380" s="74"/>
      <c r="O380" s="74" t="str">
        <f>VLOOKUP(A380,阵容辅助填写!$A:$AF,32,0)</f>
        <v/>
      </c>
      <c r="P380" s="74"/>
      <c r="Q380" s="74"/>
      <c r="R380" s="74"/>
      <c r="S380" s="77" t="s">
        <v>93</v>
      </c>
      <c r="T380" s="74"/>
      <c r="U380" s="74"/>
      <c r="V380" s="74"/>
      <c r="W380" s="72">
        <v>100002</v>
      </c>
    </row>
    <row r="381" spans="1:23" x14ac:dyDescent="0.2">
      <c r="A381" s="17">
        <v>307151</v>
      </c>
      <c r="B381" s="9" t="s">
        <v>140</v>
      </c>
      <c r="C381" s="9"/>
      <c r="D381" s="74"/>
      <c r="E381" s="74"/>
      <c r="F381" s="74"/>
      <c r="G381" s="74"/>
      <c r="H381" s="74"/>
      <c r="I381" s="74" t="str">
        <f>VLOOKUP(A381,阵容辅助填写!$A:$AF,30,0)</f>
        <v>{1:307138,2:307141,3:307144,4:307144}</v>
      </c>
      <c r="J381" s="74">
        <v>10000</v>
      </c>
      <c r="K381" s="74">
        <v>0</v>
      </c>
      <c r="L381" s="74" t="str">
        <f>VLOOKUP(A381,阵容辅助填写!$A:$AF,31,0)</f>
        <v/>
      </c>
      <c r="M381" s="74"/>
      <c r="N381" s="74"/>
      <c r="O381" s="74" t="str">
        <f>VLOOKUP(A381,阵容辅助填写!$A:$AF,32,0)</f>
        <v/>
      </c>
      <c r="P381" s="74"/>
      <c r="Q381" s="74"/>
      <c r="R381" s="74"/>
      <c r="S381" s="77" t="s">
        <v>93</v>
      </c>
      <c r="T381" s="74"/>
      <c r="U381" s="74"/>
      <c r="V381" s="74"/>
      <c r="W381" s="72">
        <v>100002</v>
      </c>
    </row>
    <row r="382" spans="1:23" x14ac:dyDescent="0.2">
      <c r="A382" s="72">
        <v>307152</v>
      </c>
      <c r="B382" s="74" t="s">
        <v>139</v>
      </c>
      <c r="C382" s="74"/>
      <c r="D382" s="74"/>
      <c r="E382" s="74"/>
      <c r="F382" s="74"/>
      <c r="G382" s="74"/>
      <c r="H382" s="74"/>
      <c r="I382" s="74" t="str">
        <f>VLOOKUP(A382,阵容辅助填写!$A:$AF,30,0)</f>
        <v>{1:307139,2:307142,3:307145,4:307145}</v>
      </c>
      <c r="J382" s="74">
        <v>10000</v>
      </c>
      <c r="K382" s="74">
        <v>0</v>
      </c>
      <c r="L382" s="74" t="str">
        <f>VLOOKUP(A382,阵容辅助填写!$A:$AF,31,0)</f>
        <v/>
      </c>
      <c r="M382" s="74"/>
      <c r="N382" s="74"/>
      <c r="O382" s="74" t="str">
        <f>VLOOKUP(A382,阵容辅助填写!$A:$AF,32,0)</f>
        <v/>
      </c>
      <c r="P382" s="74"/>
      <c r="Q382" s="74"/>
      <c r="R382" s="74"/>
      <c r="S382" s="77" t="s">
        <v>93</v>
      </c>
      <c r="T382" s="74"/>
      <c r="U382" s="74"/>
      <c r="V382" s="74"/>
      <c r="W382" s="72">
        <v>100002</v>
      </c>
    </row>
    <row r="383" spans="1:23" x14ac:dyDescent="0.2">
      <c r="A383" s="72">
        <v>307153</v>
      </c>
      <c r="B383" s="74" t="s">
        <v>139</v>
      </c>
      <c r="C383" s="74"/>
      <c r="D383" s="74"/>
      <c r="E383" s="74"/>
      <c r="F383" s="74"/>
      <c r="G383" s="74"/>
      <c r="H383" s="74"/>
      <c r="I383" s="74" t="str">
        <f>VLOOKUP(A383,阵容辅助填写!$A:$AF,30,0)</f>
        <v>{1:307140,2:307143,3:307146,4:307146}</v>
      </c>
      <c r="J383" s="74">
        <v>10000</v>
      </c>
      <c r="K383" s="74">
        <v>0</v>
      </c>
      <c r="L383" s="74" t="str">
        <f>VLOOKUP(A383,阵容辅助填写!$A:$AF,31,0)</f>
        <v/>
      </c>
      <c r="M383" s="74"/>
      <c r="N383" s="74"/>
      <c r="O383" s="74" t="str">
        <f>VLOOKUP(A383,阵容辅助填写!$A:$AF,32,0)</f>
        <v/>
      </c>
      <c r="P383" s="74"/>
      <c r="Q383" s="74"/>
      <c r="R383" s="74"/>
      <c r="S383" s="77" t="s">
        <v>93</v>
      </c>
      <c r="T383" s="74"/>
      <c r="U383" s="74"/>
      <c r="V383" s="74"/>
      <c r="W383" s="72">
        <v>100002</v>
      </c>
    </row>
    <row r="384" spans="1:23" x14ac:dyDescent="0.2">
      <c r="A384" s="18">
        <v>307511</v>
      </c>
      <c r="B384" s="10" t="s">
        <v>141</v>
      </c>
      <c r="C384" s="10"/>
      <c r="D384" s="74"/>
      <c r="E384" s="74"/>
      <c r="F384" s="74"/>
      <c r="G384" s="74"/>
      <c r="H384" s="74"/>
      <c r="I384" s="74" t="str">
        <f>VLOOKUP(A384,阵容辅助填写!$A:$AF,30,0)</f>
        <v>{1:307506,2:307501,3:307506,4:307501}</v>
      </c>
      <c r="J384" s="74">
        <v>10000</v>
      </c>
      <c r="K384" s="74">
        <v>0</v>
      </c>
      <c r="L384" s="74" t="str">
        <f>VLOOKUP(A384,阵容辅助填写!$A:$AF,31,0)</f>
        <v/>
      </c>
      <c r="M384" s="74"/>
      <c r="N384" s="74"/>
      <c r="O384" s="74" t="str">
        <f>VLOOKUP(A384,阵容辅助填写!$A:$AF,32,0)</f>
        <v/>
      </c>
      <c r="P384" s="74"/>
      <c r="Q384" s="74"/>
      <c r="R384" s="74"/>
      <c r="S384" s="77" t="s">
        <v>93</v>
      </c>
      <c r="T384" s="74"/>
      <c r="U384" s="74"/>
      <c r="V384" s="74"/>
      <c r="W384" s="72">
        <v>100002</v>
      </c>
    </row>
    <row r="385" spans="1:23" x14ac:dyDescent="0.2">
      <c r="A385" s="72">
        <v>307512</v>
      </c>
      <c r="B385" s="74" t="s">
        <v>141</v>
      </c>
      <c r="C385" s="74"/>
      <c r="D385" s="74"/>
      <c r="E385" s="74"/>
      <c r="F385" s="74"/>
      <c r="G385" s="74"/>
      <c r="H385" s="74"/>
      <c r="I385" s="74" t="str">
        <f>VLOOKUP(A385,阵容辅助填写!$A:$AF,30,0)</f>
        <v>{1:307502,2:307502,3:307511,4:307507}</v>
      </c>
      <c r="J385" s="74">
        <v>10000</v>
      </c>
      <c r="K385" s="74">
        <v>0</v>
      </c>
      <c r="L385" s="74" t="str">
        <f>VLOOKUP(A385,阵容辅助填写!$A:$AF,31,0)</f>
        <v/>
      </c>
      <c r="M385" s="74"/>
      <c r="N385" s="74"/>
      <c r="O385" s="74" t="str">
        <f>VLOOKUP(A385,阵容辅助填写!$A:$AF,32,0)</f>
        <v/>
      </c>
      <c r="P385" s="74"/>
      <c r="Q385" s="74"/>
      <c r="R385" s="74"/>
      <c r="S385" s="77" t="s">
        <v>93</v>
      </c>
      <c r="T385" s="74"/>
      <c r="U385" s="74"/>
      <c r="V385" s="74"/>
      <c r="W385" s="72">
        <v>100002</v>
      </c>
    </row>
    <row r="386" spans="1:23" x14ac:dyDescent="0.2">
      <c r="A386" s="72">
        <v>307513</v>
      </c>
      <c r="B386" s="74" t="s">
        <v>141</v>
      </c>
      <c r="C386" s="74"/>
      <c r="D386" s="74"/>
      <c r="E386" s="74"/>
      <c r="F386" s="74"/>
      <c r="G386" s="74"/>
      <c r="H386" s="74"/>
      <c r="I386" s="74" t="str">
        <f>VLOOKUP(A386,阵容辅助填写!$A:$AF,30,0)</f>
        <v>{1:307503,2:307508,3:307512,4:307503}</v>
      </c>
      <c r="J386" s="74">
        <v>10000</v>
      </c>
      <c r="K386" s="74">
        <v>0</v>
      </c>
      <c r="L386" s="74" t="str">
        <f>VLOOKUP(A386,阵容辅助填写!$A:$AF,31,0)</f>
        <v/>
      </c>
      <c r="M386" s="74"/>
      <c r="N386" s="74"/>
      <c r="O386" s="74" t="str">
        <f>VLOOKUP(A386,阵容辅助填写!$A:$AF,32,0)</f>
        <v/>
      </c>
      <c r="P386" s="74"/>
      <c r="Q386" s="74"/>
      <c r="R386" s="74"/>
      <c r="S386" s="77" t="s">
        <v>93</v>
      </c>
      <c r="T386" s="74"/>
      <c r="U386" s="74"/>
      <c r="V386" s="74"/>
      <c r="W386" s="72">
        <v>100002</v>
      </c>
    </row>
    <row r="387" spans="1:23" x14ac:dyDescent="0.2">
      <c r="A387" s="72">
        <v>307514</v>
      </c>
      <c r="B387" s="74" t="s">
        <v>141</v>
      </c>
      <c r="C387" s="74"/>
      <c r="D387" s="74"/>
      <c r="E387" s="74"/>
      <c r="F387" s="74"/>
      <c r="G387" s="74"/>
      <c r="H387" s="74"/>
      <c r="I387" s="74" t="str">
        <f>VLOOKUP(A387,阵容辅助填写!$A:$AF,30,0)</f>
        <v>{1:307504,2:307509,3:307513,4:307504}</v>
      </c>
      <c r="J387" s="74">
        <v>10000</v>
      </c>
      <c r="K387" s="74">
        <v>0</v>
      </c>
      <c r="L387" s="74" t="str">
        <f>VLOOKUP(A387,阵容辅助填写!$A:$AF,31,0)</f>
        <v/>
      </c>
      <c r="M387" s="74"/>
      <c r="N387" s="74"/>
      <c r="O387" s="74" t="str">
        <f>VLOOKUP(A387,阵容辅助填写!$A:$AF,32,0)</f>
        <v/>
      </c>
      <c r="P387" s="74"/>
      <c r="Q387" s="74"/>
      <c r="R387" s="74"/>
      <c r="S387" s="77" t="s">
        <v>93</v>
      </c>
      <c r="T387" s="74"/>
      <c r="U387" s="74"/>
      <c r="V387" s="74"/>
      <c r="W387" s="72">
        <v>100002</v>
      </c>
    </row>
    <row r="388" spans="1:23" x14ac:dyDescent="0.2">
      <c r="A388" s="72">
        <v>307515</v>
      </c>
      <c r="B388" s="74" t="s">
        <v>141</v>
      </c>
      <c r="C388" s="74"/>
      <c r="D388" s="74"/>
      <c r="E388" s="74"/>
      <c r="F388" s="74"/>
      <c r="G388" s="74"/>
      <c r="H388" s="74"/>
      <c r="I388" s="74" t="str">
        <f>VLOOKUP(A388,阵容辅助填写!$A:$AF,30,0)</f>
        <v>{1:307505,2:307510,3:307514,4:307505}</v>
      </c>
      <c r="J388" s="74">
        <v>10000</v>
      </c>
      <c r="K388" s="74">
        <v>0</v>
      </c>
      <c r="L388" s="74" t="str">
        <f>VLOOKUP(A388,阵容辅助填写!$A:$AF,31,0)</f>
        <v/>
      </c>
      <c r="M388" s="74"/>
      <c r="N388" s="74"/>
      <c r="O388" s="74" t="str">
        <f>VLOOKUP(A388,阵容辅助填写!$A:$AF,32,0)</f>
        <v/>
      </c>
      <c r="P388" s="74"/>
      <c r="Q388" s="74"/>
      <c r="R388" s="74"/>
      <c r="S388" s="77" t="s">
        <v>93</v>
      </c>
      <c r="T388" s="74"/>
      <c r="U388" s="74"/>
      <c r="V388" s="74"/>
      <c r="W388" s="72">
        <v>100002</v>
      </c>
    </row>
    <row r="389" spans="1:23" x14ac:dyDescent="0.2">
      <c r="A389" s="18">
        <v>307521</v>
      </c>
      <c r="B389" s="10" t="s">
        <v>142</v>
      </c>
      <c r="C389" s="10"/>
      <c r="D389" s="74"/>
      <c r="E389" s="74"/>
      <c r="F389" s="74"/>
      <c r="G389" s="74"/>
      <c r="H389" s="74"/>
      <c r="I389" s="74" t="str">
        <f>VLOOKUP(A389,阵容辅助填写!$A:$AF,30,0)</f>
        <v>{1:307529,2:307520,3:307515,4:307529}</v>
      </c>
      <c r="J389" s="74">
        <v>10000</v>
      </c>
      <c r="K389" s="74">
        <v>0</v>
      </c>
      <c r="L389" s="74" t="str">
        <f>VLOOKUP(A389,阵容辅助填写!$A:$AF,31,0)</f>
        <v/>
      </c>
      <c r="M389" s="74"/>
      <c r="N389" s="74"/>
      <c r="O389" s="74" t="str">
        <f>VLOOKUP(A389,阵容辅助填写!$A:$AF,32,0)</f>
        <v/>
      </c>
      <c r="P389" s="74"/>
      <c r="Q389" s="74"/>
      <c r="R389" s="74"/>
      <c r="S389" s="77" t="s">
        <v>93</v>
      </c>
      <c r="T389" s="74"/>
      <c r="U389" s="74"/>
      <c r="V389" s="74"/>
      <c r="W389" s="72">
        <v>100002</v>
      </c>
    </row>
    <row r="390" spans="1:23" x14ac:dyDescent="0.2">
      <c r="A390" s="72">
        <v>307522</v>
      </c>
      <c r="B390" s="74" t="s">
        <v>143</v>
      </c>
      <c r="C390" s="74"/>
      <c r="D390" s="74"/>
      <c r="E390" s="74"/>
      <c r="F390" s="74"/>
      <c r="G390" s="74"/>
      <c r="H390" s="74"/>
      <c r="I390" s="74" t="str">
        <f>VLOOKUP(A390,阵容辅助填写!$A:$AF,30,0)</f>
        <v>{1:307530,2:307521,3:307516,4:307525}</v>
      </c>
      <c r="J390" s="74">
        <v>10000</v>
      </c>
      <c r="K390" s="74">
        <v>0</v>
      </c>
      <c r="L390" s="74" t="str">
        <f>VLOOKUP(A390,阵容辅助填写!$A:$AF,31,0)</f>
        <v/>
      </c>
      <c r="M390" s="74"/>
      <c r="N390" s="74"/>
      <c r="O390" s="74" t="str">
        <f>VLOOKUP(A390,阵容辅助填写!$A:$AF,32,0)</f>
        <v/>
      </c>
      <c r="P390" s="74"/>
      <c r="Q390" s="74"/>
      <c r="R390" s="74"/>
      <c r="S390" s="77" t="s">
        <v>93</v>
      </c>
      <c r="T390" s="74"/>
      <c r="U390" s="74"/>
      <c r="V390" s="74"/>
      <c r="W390" s="72">
        <v>100002</v>
      </c>
    </row>
    <row r="391" spans="1:23" x14ac:dyDescent="0.2">
      <c r="A391" s="72">
        <v>307523</v>
      </c>
      <c r="B391" s="74" t="s">
        <v>143</v>
      </c>
      <c r="C391" s="74"/>
      <c r="D391" s="74"/>
      <c r="E391" s="74"/>
      <c r="F391" s="74"/>
      <c r="G391" s="74"/>
      <c r="H391" s="74"/>
      <c r="I391" s="74" t="str">
        <f>VLOOKUP(A391,阵容辅助填写!$A:$AF,30,0)</f>
        <v>{1:307522,2:307531,3:307517,4:307526}</v>
      </c>
      <c r="J391" s="74">
        <v>10000</v>
      </c>
      <c r="K391" s="74">
        <v>0</v>
      </c>
      <c r="L391" s="74" t="str">
        <f>VLOOKUP(A391,阵容辅助填写!$A:$AF,31,0)</f>
        <v/>
      </c>
      <c r="M391" s="74"/>
      <c r="N391" s="74"/>
      <c r="O391" s="74" t="str">
        <f>VLOOKUP(A391,阵容辅助填写!$A:$AF,32,0)</f>
        <v/>
      </c>
      <c r="P391" s="74"/>
      <c r="Q391" s="74"/>
      <c r="R391" s="74"/>
      <c r="S391" s="77" t="s">
        <v>93</v>
      </c>
      <c r="T391" s="74"/>
      <c r="U391" s="74"/>
      <c r="V391" s="74"/>
      <c r="W391" s="72">
        <v>100002</v>
      </c>
    </row>
    <row r="392" spans="1:23" x14ac:dyDescent="0.2">
      <c r="A392" s="72">
        <v>307524</v>
      </c>
      <c r="B392" s="74" t="s">
        <v>143</v>
      </c>
      <c r="C392" s="74"/>
      <c r="D392" s="74"/>
      <c r="E392" s="74"/>
      <c r="F392" s="74"/>
      <c r="G392" s="74"/>
      <c r="H392" s="74"/>
      <c r="I392" s="74" t="str">
        <f>VLOOKUP(A392,阵容辅助填写!$A:$AF,30,0)</f>
        <v>{1:307523,2:307532,3:307518,4:307527}</v>
      </c>
      <c r="J392" s="74">
        <v>10000</v>
      </c>
      <c r="K392" s="74">
        <v>0</v>
      </c>
      <c r="L392" s="74" t="str">
        <f>VLOOKUP(A392,阵容辅助填写!$A:$AF,31,0)</f>
        <v/>
      </c>
      <c r="M392" s="74"/>
      <c r="N392" s="74"/>
      <c r="O392" s="74" t="str">
        <f>VLOOKUP(A392,阵容辅助填写!$A:$AF,32,0)</f>
        <v/>
      </c>
      <c r="P392" s="74"/>
      <c r="Q392" s="74"/>
      <c r="R392" s="74"/>
      <c r="S392" s="77" t="s">
        <v>93</v>
      </c>
      <c r="T392" s="74"/>
      <c r="U392" s="74"/>
      <c r="V392" s="74"/>
      <c r="W392" s="72">
        <v>100002</v>
      </c>
    </row>
    <row r="393" spans="1:23" x14ac:dyDescent="0.2">
      <c r="A393" s="72">
        <v>307525</v>
      </c>
      <c r="B393" s="74" t="s">
        <v>143</v>
      </c>
      <c r="C393" s="74"/>
      <c r="D393" s="74"/>
      <c r="E393" s="74"/>
      <c r="F393" s="74"/>
      <c r="G393" s="74"/>
      <c r="H393" s="74"/>
      <c r="I393" s="74" t="str">
        <f>VLOOKUP(A393,阵容辅助填写!$A:$AF,30,0)</f>
        <v>{1:307524,2:307533,3:307519,4:307528}</v>
      </c>
      <c r="J393" s="74">
        <v>10000</v>
      </c>
      <c r="K393" s="74">
        <v>0</v>
      </c>
      <c r="L393" s="74" t="str">
        <f>VLOOKUP(A393,阵容辅助填写!$A:$AF,31,0)</f>
        <v/>
      </c>
      <c r="M393" s="74"/>
      <c r="N393" s="74"/>
      <c r="O393" s="74" t="str">
        <f>VLOOKUP(A393,阵容辅助填写!$A:$AF,32,0)</f>
        <v/>
      </c>
      <c r="P393" s="74"/>
      <c r="Q393" s="74"/>
      <c r="R393" s="74"/>
      <c r="S393" s="77" t="s">
        <v>93</v>
      </c>
      <c r="T393" s="74"/>
      <c r="U393" s="74"/>
      <c r="V393" s="74"/>
      <c r="W393" s="72">
        <v>100002</v>
      </c>
    </row>
    <row r="394" spans="1:23" x14ac:dyDescent="0.2">
      <c r="A394" s="18">
        <v>307531</v>
      </c>
      <c r="B394" s="10" t="s">
        <v>144</v>
      </c>
      <c r="C394" s="10"/>
      <c r="D394" s="74"/>
      <c r="E394" s="74"/>
      <c r="F394" s="74"/>
      <c r="G394" s="74"/>
      <c r="H394" s="74"/>
      <c r="I394" s="74" t="str">
        <f>VLOOKUP(A394,阵容辅助填写!$A:$AF,30,0)</f>
        <v>{1:307543,2:307543,3:307534,4:307543}</v>
      </c>
      <c r="J394" s="74">
        <v>10000</v>
      </c>
      <c r="K394" s="74">
        <v>0</v>
      </c>
      <c r="L394" s="74" t="str">
        <f>VLOOKUP(A394,阵容辅助填写!$A:$AF,31,0)</f>
        <v/>
      </c>
      <c r="M394" s="74"/>
      <c r="N394" s="74"/>
      <c r="O394" s="74" t="str">
        <f>VLOOKUP(A394,阵容辅助填写!$A:$AF,32,0)</f>
        <v/>
      </c>
      <c r="P394" s="74"/>
      <c r="Q394" s="74"/>
      <c r="R394" s="74"/>
      <c r="S394" s="77" t="s">
        <v>93</v>
      </c>
      <c r="T394" s="74"/>
      <c r="U394" s="74"/>
      <c r="V394" s="74"/>
      <c r="W394" s="72">
        <v>100002</v>
      </c>
    </row>
    <row r="395" spans="1:23" x14ac:dyDescent="0.2">
      <c r="A395" s="72">
        <v>307532</v>
      </c>
      <c r="B395" s="74" t="s">
        <v>144</v>
      </c>
      <c r="C395" s="74"/>
      <c r="D395" s="74"/>
      <c r="E395" s="74"/>
      <c r="F395" s="74"/>
      <c r="G395" s="74"/>
      <c r="H395" s="74"/>
      <c r="I395" s="74" t="str">
        <f>VLOOKUP(A395,阵容辅助填写!$A:$AF,30,0)</f>
        <v>{1:307544,2:307539,3:307535,4:307544}</v>
      </c>
      <c r="J395" s="74">
        <v>10000</v>
      </c>
      <c r="K395" s="74">
        <v>0</v>
      </c>
      <c r="L395" s="74" t="str">
        <f>VLOOKUP(A395,阵容辅助填写!$A:$AF,31,0)</f>
        <v/>
      </c>
      <c r="M395" s="74"/>
      <c r="N395" s="74"/>
      <c r="O395" s="74" t="str">
        <f>VLOOKUP(A395,阵容辅助填写!$A:$AF,32,0)</f>
        <v/>
      </c>
      <c r="P395" s="74"/>
      <c r="Q395" s="74"/>
      <c r="R395" s="74"/>
      <c r="S395" s="77" t="s">
        <v>93</v>
      </c>
      <c r="T395" s="74"/>
      <c r="U395" s="74"/>
      <c r="V395" s="74"/>
      <c r="W395" s="72">
        <v>100002</v>
      </c>
    </row>
    <row r="396" spans="1:23" x14ac:dyDescent="0.2">
      <c r="A396" s="72">
        <v>307533</v>
      </c>
      <c r="B396" s="74" t="s">
        <v>144</v>
      </c>
      <c r="C396" s="74"/>
      <c r="D396" s="74"/>
      <c r="E396" s="74"/>
      <c r="F396" s="74"/>
      <c r="G396" s="74"/>
      <c r="H396" s="74"/>
      <c r="I396" s="74" t="str">
        <f>VLOOKUP(A396,阵容辅助填写!$A:$AF,30,0)</f>
        <v>{1:307545,2:307540,3:307545,4:307536}</v>
      </c>
      <c r="J396" s="74">
        <v>10000</v>
      </c>
      <c r="K396" s="74">
        <v>0</v>
      </c>
      <c r="L396" s="74" t="str">
        <f>VLOOKUP(A396,阵容辅助填写!$A:$AF,31,0)</f>
        <v/>
      </c>
      <c r="M396" s="74"/>
      <c r="N396" s="74"/>
      <c r="O396" s="74" t="str">
        <f>VLOOKUP(A396,阵容辅助填写!$A:$AF,32,0)</f>
        <v/>
      </c>
      <c r="P396" s="74"/>
      <c r="Q396" s="74"/>
      <c r="R396" s="74"/>
      <c r="S396" s="77" t="s">
        <v>93</v>
      </c>
      <c r="T396" s="74"/>
      <c r="U396" s="74"/>
      <c r="V396" s="74"/>
      <c r="W396" s="72">
        <v>100002</v>
      </c>
    </row>
    <row r="397" spans="1:23" x14ac:dyDescent="0.2">
      <c r="A397" s="72">
        <v>307534</v>
      </c>
      <c r="B397" s="74" t="s">
        <v>144</v>
      </c>
      <c r="C397" s="74"/>
      <c r="D397" s="74"/>
      <c r="E397" s="74"/>
      <c r="F397" s="74"/>
      <c r="G397" s="74"/>
      <c r="H397" s="74"/>
      <c r="I397" s="74" t="str">
        <f>VLOOKUP(A397,阵容辅助填写!$A:$AF,30,0)</f>
        <v>{1:307546,2:307541,3:307546,4:307537}</v>
      </c>
      <c r="J397" s="74">
        <v>10000</v>
      </c>
      <c r="K397" s="74">
        <v>0</v>
      </c>
      <c r="L397" s="74" t="str">
        <f>VLOOKUP(A397,阵容辅助填写!$A:$AF,31,0)</f>
        <v/>
      </c>
      <c r="M397" s="74"/>
      <c r="N397" s="74"/>
      <c r="O397" s="74" t="str">
        <f>VLOOKUP(A397,阵容辅助填写!$A:$AF,32,0)</f>
        <v/>
      </c>
      <c r="P397" s="74"/>
      <c r="Q397" s="74"/>
      <c r="R397" s="74"/>
      <c r="S397" s="77" t="s">
        <v>93</v>
      </c>
      <c r="T397" s="74"/>
      <c r="U397" s="74"/>
      <c r="V397" s="74"/>
      <c r="W397" s="72">
        <v>100002</v>
      </c>
    </row>
    <row r="398" spans="1:23" x14ac:dyDescent="0.2">
      <c r="A398" s="72">
        <v>307535</v>
      </c>
      <c r="B398" s="74" t="s">
        <v>144</v>
      </c>
      <c r="C398" s="74"/>
      <c r="D398" s="74"/>
      <c r="E398" s="74"/>
      <c r="F398" s="74"/>
      <c r="G398" s="74"/>
      <c r="H398" s="74"/>
      <c r="I398" s="74" t="str">
        <f>VLOOKUP(A398,阵容辅助填写!$A:$AF,30,0)</f>
        <v>{1:307547,2:307542,3:307547,4:307538}</v>
      </c>
      <c r="J398" s="74">
        <v>10000</v>
      </c>
      <c r="K398" s="74">
        <v>0</v>
      </c>
      <c r="L398" s="74" t="str">
        <f>VLOOKUP(A398,阵容辅助填写!$A:$AF,31,0)</f>
        <v/>
      </c>
      <c r="M398" s="74"/>
      <c r="N398" s="74"/>
      <c r="O398" s="74" t="str">
        <f>VLOOKUP(A398,阵容辅助填写!$A:$AF,32,0)</f>
        <v/>
      </c>
      <c r="P398" s="74"/>
      <c r="Q398" s="74"/>
      <c r="R398" s="74"/>
      <c r="S398" s="77" t="s">
        <v>93</v>
      </c>
      <c r="T398" s="74"/>
      <c r="U398" s="74"/>
      <c r="V398" s="74"/>
      <c r="W398" s="72">
        <v>100002</v>
      </c>
    </row>
    <row r="399" spans="1:23" x14ac:dyDescent="0.2">
      <c r="A399" s="18">
        <v>307541</v>
      </c>
      <c r="B399" s="10" t="s">
        <v>146</v>
      </c>
      <c r="C399" s="10"/>
      <c r="D399" s="74"/>
      <c r="E399" s="74"/>
      <c r="F399" s="74"/>
      <c r="G399" s="74"/>
      <c r="H399" s="74"/>
      <c r="I399" s="74" t="str">
        <f>VLOOKUP(A399,阵容辅助填写!$A:$AF,30,0)</f>
        <v>{1:307548,2:307553,3:307553,4:307548}</v>
      </c>
      <c r="J399" s="74">
        <v>10000</v>
      </c>
      <c r="K399" s="74">
        <v>0</v>
      </c>
      <c r="L399" s="74" t="str">
        <f>VLOOKUP(A399,阵容辅助填写!$A:$AF,31,0)</f>
        <v/>
      </c>
      <c r="M399" s="74"/>
      <c r="N399" s="74"/>
      <c r="O399" s="74" t="str">
        <f>VLOOKUP(A399,阵容辅助填写!$A:$AF,32,0)</f>
        <v/>
      </c>
      <c r="P399" s="74"/>
      <c r="Q399" s="74"/>
      <c r="R399" s="74"/>
      <c r="S399" s="77" t="s">
        <v>93</v>
      </c>
      <c r="T399" s="74"/>
      <c r="U399" s="74"/>
      <c r="V399" s="74"/>
      <c r="W399" s="72">
        <v>100002</v>
      </c>
    </row>
    <row r="400" spans="1:23" x14ac:dyDescent="0.2">
      <c r="A400" s="72">
        <v>307542</v>
      </c>
      <c r="B400" s="74" t="s">
        <v>145</v>
      </c>
      <c r="C400" s="74"/>
      <c r="D400" s="74"/>
      <c r="E400" s="74"/>
      <c r="F400" s="74"/>
      <c r="G400" s="74"/>
      <c r="H400" s="74"/>
      <c r="I400" s="74" t="str">
        <f>VLOOKUP(A400,阵容辅助填写!$A:$AF,30,0)</f>
        <v>{1:307549,2:307554,3:307558,4:307549}</v>
      </c>
      <c r="J400" s="74">
        <v>10000</v>
      </c>
      <c r="K400" s="74">
        <v>0</v>
      </c>
      <c r="L400" s="74" t="str">
        <f>VLOOKUP(A400,阵容辅助填写!$A:$AF,31,0)</f>
        <v/>
      </c>
      <c r="M400" s="74"/>
      <c r="N400" s="74"/>
      <c r="O400" s="74" t="str">
        <f>VLOOKUP(A400,阵容辅助填写!$A:$AF,32,0)</f>
        <v/>
      </c>
      <c r="P400" s="74"/>
      <c r="Q400" s="74"/>
      <c r="R400" s="74"/>
      <c r="S400" s="77" t="s">
        <v>93</v>
      </c>
      <c r="T400" s="74"/>
      <c r="U400" s="74"/>
      <c r="V400" s="74"/>
      <c r="W400" s="72">
        <v>100002</v>
      </c>
    </row>
    <row r="401" spans="1:23" x14ac:dyDescent="0.2">
      <c r="A401" s="72">
        <v>307543</v>
      </c>
      <c r="B401" s="74" t="s">
        <v>145</v>
      </c>
      <c r="C401" s="74"/>
      <c r="D401" s="74"/>
      <c r="E401" s="74"/>
      <c r="F401" s="74"/>
      <c r="G401" s="74"/>
      <c r="H401" s="74"/>
      <c r="I401" s="74" t="str">
        <f>VLOOKUP(A401,阵容辅助填写!$A:$AF,30,0)</f>
        <v>{1:307550,2:307555,3:307559,4:307555}</v>
      </c>
      <c r="J401" s="74">
        <v>10000</v>
      </c>
      <c r="K401" s="74">
        <v>0</v>
      </c>
      <c r="L401" s="74" t="str">
        <f>VLOOKUP(A401,阵容辅助填写!$A:$AF,31,0)</f>
        <v/>
      </c>
      <c r="M401" s="74"/>
      <c r="N401" s="74"/>
      <c r="O401" s="74" t="str">
        <f>VLOOKUP(A401,阵容辅助填写!$A:$AF,32,0)</f>
        <v/>
      </c>
      <c r="P401" s="74"/>
      <c r="Q401" s="74"/>
      <c r="R401" s="74"/>
      <c r="S401" s="77" t="s">
        <v>93</v>
      </c>
      <c r="T401" s="74"/>
      <c r="U401" s="74"/>
      <c r="V401" s="74"/>
      <c r="W401" s="72">
        <v>100002</v>
      </c>
    </row>
    <row r="402" spans="1:23" x14ac:dyDescent="0.2">
      <c r="A402" s="72">
        <v>307544</v>
      </c>
      <c r="B402" s="74" t="s">
        <v>145</v>
      </c>
      <c r="C402" s="74"/>
      <c r="D402" s="74"/>
      <c r="E402" s="74"/>
      <c r="F402" s="74"/>
      <c r="G402" s="74"/>
      <c r="H402" s="74"/>
      <c r="I402" s="74" t="str">
        <f>VLOOKUP(A402,阵容辅助填写!$A:$AF,30,0)</f>
        <v>{1:307551,2:307556,3:307560,4:307556}</v>
      </c>
      <c r="J402" s="74">
        <v>10000</v>
      </c>
      <c r="K402" s="74">
        <v>0</v>
      </c>
      <c r="L402" s="74" t="str">
        <f>VLOOKUP(A402,阵容辅助填写!$A:$AF,31,0)</f>
        <v/>
      </c>
      <c r="M402" s="74"/>
      <c r="N402" s="74"/>
      <c r="O402" s="74" t="str">
        <f>VLOOKUP(A402,阵容辅助填写!$A:$AF,32,0)</f>
        <v/>
      </c>
      <c r="P402" s="74"/>
      <c r="Q402" s="74"/>
      <c r="R402" s="74"/>
      <c r="S402" s="77" t="s">
        <v>93</v>
      </c>
      <c r="T402" s="74"/>
      <c r="U402" s="74"/>
      <c r="V402" s="74"/>
      <c r="W402" s="72">
        <v>100002</v>
      </c>
    </row>
    <row r="403" spans="1:23" x14ac:dyDescent="0.2">
      <c r="A403" s="72">
        <v>307545</v>
      </c>
      <c r="B403" s="74" t="s">
        <v>145</v>
      </c>
      <c r="C403" s="74"/>
      <c r="D403" s="74"/>
      <c r="E403" s="74"/>
      <c r="F403" s="74"/>
      <c r="G403" s="74"/>
      <c r="H403" s="74"/>
      <c r="I403" s="74" t="str">
        <f>VLOOKUP(A403,阵容辅助填写!$A:$AF,30,0)</f>
        <v>{1:307552,2:307557,3:307561,4:307557}</v>
      </c>
      <c r="J403" s="74">
        <v>10000</v>
      </c>
      <c r="K403" s="74">
        <v>0</v>
      </c>
      <c r="L403" s="74" t="str">
        <f>VLOOKUP(A403,阵容辅助填写!$A:$AF,31,0)</f>
        <v/>
      </c>
      <c r="M403" s="74"/>
      <c r="N403" s="74"/>
      <c r="O403" s="74" t="str">
        <f>VLOOKUP(A403,阵容辅助填写!$A:$AF,32,0)</f>
        <v/>
      </c>
      <c r="P403" s="74"/>
      <c r="Q403" s="74"/>
      <c r="R403" s="74"/>
      <c r="S403" s="77" t="s">
        <v>93</v>
      </c>
      <c r="T403" s="74"/>
      <c r="U403" s="74"/>
      <c r="V403" s="74"/>
      <c r="W403" s="72">
        <v>100002</v>
      </c>
    </row>
    <row r="404" spans="1:23" x14ac:dyDescent="0.2">
      <c r="A404" s="18">
        <v>307551</v>
      </c>
      <c r="B404" s="10" t="s">
        <v>148</v>
      </c>
      <c r="C404" s="10"/>
      <c r="D404" s="74"/>
      <c r="E404" s="74"/>
      <c r="F404" s="74"/>
      <c r="G404" s="74"/>
      <c r="H404" s="74"/>
      <c r="I404" s="74" t="str">
        <f>VLOOKUP(A404,阵容辅助填写!$A:$AF,30,0)</f>
        <v>{1:307568,2:307565,3:307562,4:307568}</v>
      </c>
      <c r="J404" s="74">
        <v>10000</v>
      </c>
      <c r="K404" s="74">
        <v>0</v>
      </c>
      <c r="L404" s="74" t="str">
        <f>VLOOKUP(A404,阵容辅助填写!$A:$AF,31,0)</f>
        <v/>
      </c>
      <c r="M404" s="74"/>
      <c r="N404" s="74"/>
      <c r="O404" s="74" t="str">
        <f>VLOOKUP(A404,阵容辅助填写!$A:$AF,32,0)</f>
        <v/>
      </c>
      <c r="P404" s="74"/>
      <c r="Q404" s="74"/>
      <c r="R404" s="74"/>
      <c r="S404" s="77" t="s">
        <v>93</v>
      </c>
      <c r="T404" s="74"/>
      <c r="U404" s="74"/>
      <c r="V404" s="74"/>
      <c r="W404" s="72">
        <v>100002</v>
      </c>
    </row>
    <row r="405" spans="1:23" x14ac:dyDescent="0.2">
      <c r="A405" s="72">
        <v>307552</v>
      </c>
      <c r="B405" s="74" t="s">
        <v>147</v>
      </c>
      <c r="C405" s="74"/>
      <c r="D405" s="74"/>
      <c r="E405" s="74"/>
      <c r="F405" s="74"/>
      <c r="G405" s="74"/>
      <c r="H405" s="74"/>
      <c r="I405" s="74" t="str">
        <f>VLOOKUP(A405,阵容辅助填写!$A:$AF,30,0)</f>
        <v>{1:307563,2:307566,3:307569,4:307563}</v>
      </c>
      <c r="J405" s="74">
        <v>10000</v>
      </c>
      <c r="K405" s="74">
        <v>0</v>
      </c>
      <c r="L405" s="74" t="str">
        <f>VLOOKUP(A405,阵容辅助填写!$A:$AF,31,0)</f>
        <v/>
      </c>
      <c r="M405" s="74"/>
      <c r="N405" s="74"/>
      <c r="O405" s="74" t="str">
        <f>VLOOKUP(A405,阵容辅助填写!$A:$AF,32,0)</f>
        <v/>
      </c>
      <c r="P405" s="74"/>
      <c r="Q405" s="74"/>
      <c r="R405" s="74"/>
      <c r="S405" s="77" t="s">
        <v>93</v>
      </c>
      <c r="T405" s="74"/>
      <c r="U405" s="74"/>
      <c r="V405" s="74"/>
      <c r="W405" s="72">
        <v>100002</v>
      </c>
    </row>
    <row r="406" spans="1:23" x14ac:dyDescent="0.2">
      <c r="A406" s="72">
        <v>307553</v>
      </c>
      <c r="B406" s="74" t="s">
        <v>147</v>
      </c>
      <c r="C406" s="74"/>
      <c r="D406" s="74"/>
      <c r="E406" s="74"/>
      <c r="F406" s="74"/>
      <c r="G406" s="74"/>
      <c r="H406" s="74"/>
      <c r="I406" s="74" t="str">
        <f>VLOOKUP(A406,阵容辅助填写!$A:$AF,30,0)</f>
        <v>{1:307564,2:307567,3:307570,4:307564}</v>
      </c>
      <c r="J406" s="74">
        <v>10000</v>
      </c>
      <c r="K406" s="74">
        <v>0</v>
      </c>
      <c r="L406" s="74" t="str">
        <f>VLOOKUP(A406,阵容辅助填写!$A:$AF,31,0)</f>
        <v/>
      </c>
      <c r="M406" s="74"/>
      <c r="N406" s="74"/>
      <c r="O406" s="74" t="str">
        <f>VLOOKUP(A406,阵容辅助填写!$A:$AF,32,0)</f>
        <v/>
      </c>
      <c r="P406" s="74"/>
      <c r="Q406" s="74"/>
      <c r="R406" s="74"/>
      <c r="S406" s="77" t="s">
        <v>93</v>
      </c>
      <c r="T406" s="74"/>
      <c r="U406" s="74"/>
      <c r="V406" s="74"/>
      <c r="W406" s="72">
        <v>100002</v>
      </c>
    </row>
    <row r="407" spans="1:23" x14ac:dyDescent="0.2">
      <c r="A407" s="18">
        <v>307561</v>
      </c>
      <c r="B407" s="10" t="s">
        <v>150</v>
      </c>
      <c r="C407" s="10"/>
      <c r="D407" s="74"/>
      <c r="E407" s="74"/>
      <c r="F407" s="74"/>
      <c r="G407" s="74"/>
      <c r="H407" s="74"/>
      <c r="I407" s="74" t="str">
        <f>VLOOKUP(A407,阵容辅助填写!$A:$AF,30,0)</f>
        <v>{1:307574,2:307571,3:307580,4:307577}</v>
      </c>
      <c r="J407" s="74">
        <v>10000</v>
      </c>
      <c r="K407" s="74">
        <v>0</v>
      </c>
      <c r="L407" s="74" t="str">
        <f>VLOOKUP(A407,阵容辅助填写!$A:$AF,31,0)</f>
        <v/>
      </c>
      <c r="M407" s="74"/>
      <c r="N407" s="74"/>
      <c r="O407" s="74" t="str">
        <f>VLOOKUP(A407,阵容辅助填写!$A:$AF,32,0)</f>
        <v/>
      </c>
      <c r="P407" s="74"/>
      <c r="Q407" s="74"/>
      <c r="R407" s="74"/>
      <c r="S407" s="77" t="s">
        <v>93</v>
      </c>
      <c r="T407" s="74"/>
      <c r="U407" s="74"/>
      <c r="V407" s="74"/>
      <c r="W407" s="72">
        <v>100002</v>
      </c>
    </row>
    <row r="408" spans="1:23" x14ac:dyDescent="0.2">
      <c r="A408" s="72">
        <v>307562</v>
      </c>
      <c r="B408" s="74" t="s">
        <v>151</v>
      </c>
      <c r="C408" s="74"/>
      <c r="D408" s="74"/>
      <c r="E408" s="74"/>
      <c r="F408" s="74"/>
      <c r="G408" s="74"/>
      <c r="H408" s="74"/>
      <c r="I408" s="74" t="str">
        <f>VLOOKUP(A408,阵容辅助填写!$A:$AF,30,0)</f>
        <v>{1:307575,2:307572,3:307581,4:307578}</v>
      </c>
      <c r="J408" s="74">
        <v>10000</v>
      </c>
      <c r="K408" s="74">
        <v>0</v>
      </c>
      <c r="L408" s="74" t="str">
        <f>VLOOKUP(A408,阵容辅助填写!$A:$AF,31,0)</f>
        <v/>
      </c>
      <c r="M408" s="74"/>
      <c r="N408" s="74"/>
      <c r="O408" s="74" t="str">
        <f>VLOOKUP(A408,阵容辅助填写!$A:$AF,32,0)</f>
        <v/>
      </c>
      <c r="P408" s="74"/>
      <c r="Q408" s="74"/>
      <c r="R408" s="74"/>
      <c r="S408" s="77" t="s">
        <v>93</v>
      </c>
      <c r="T408" s="74"/>
      <c r="U408" s="74"/>
      <c r="V408" s="74"/>
      <c r="W408" s="72">
        <v>100002</v>
      </c>
    </row>
    <row r="409" spans="1:23" x14ac:dyDescent="0.2">
      <c r="A409" s="72">
        <v>307563</v>
      </c>
      <c r="B409" s="74" t="s">
        <v>151</v>
      </c>
      <c r="C409" s="74"/>
      <c r="D409" s="74"/>
      <c r="E409" s="74"/>
      <c r="F409" s="74"/>
      <c r="G409" s="74"/>
      <c r="H409" s="74"/>
      <c r="I409" s="74" t="str">
        <f>VLOOKUP(A409,阵容辅助填写!$A:$AF,30,0)</f>
        <v>{1:307576,2:307573,3:307582,4:307579}</v>
      </c>
      <c r="J409" s="74">
        <v>10000</v>
      </c>
      <c r="K409" s="74">
        <v>0</v>
      </c>
      <c r="L409" s="74" t="str">
        <f>VLOOKUP(A409,阵容辅助填写!$A:$AF,31,0)</f>
        <v/>
      </c>
      <c r="M409" s="74"/>
      <c r="N409" s="74"/>
      <c r="O409" s="74" t="str">
        <f>VLOOKUP(A409,阵容辅助填写!$A:$AF,32,0)</f>
        <v/>
      </c>
      <c r="P409" s="74"/>
      <c r="Q409" s="74"/>
      <c r="R409" s="74"/>
      <c r="S409" s="77" t="s">
        <v>93</v>
      </c>
      <c r="T409" s="74"/>
      <c r="U409" s="74"/>
      <c r="V409" s="74"/>
      <c r="W409" s="72">
        <v>100002</v>
      </c>
    </row>
    <row r="410" spans="1:23" x14ac:dyDescent="0.2">
      <c r="A410" s="17">
        <v>307211</v>
      </c>
      <c r="B410" s="9" t="s">
        <v>153</v>
      </c>
      <c r="C410" s="9"/>
      <c r="D410" s="74"/>
      <c r="E410" s="74"/>
      <c r="F410" s="74"/>
      <c r="G410" s="74"/>
      <c r="H410" s="74"/>
      <c r="I410" s="74" t="str">
        <f>VLOOKUP(A410,阵容辅助填写!$A:$AF,30,0)</f>
        <v>{1:307211,2:307201,3:307206,4:307206}</v>
      </c>
      <c r="J410" s="74">
        <v>10000</v>
      </c>
      <c r="K410" s="74">
        <v>0</v>
      </c>
      <c r="L410" s="74" t="str">
        <f>VLOOKUP(A410,阵容辅助填写!$A:$AF,31,0)</f>
        <v/>
      </c>
      <c r="M410" s="74"/>
      <c r="N410" s="74"/>
      <c r="O410" s="74" t="str">
        <f>VLOOKUP(A410,阵容辅助填写!$A:$AF,32,0)</f>
        <v/>
      </c>
      <c r="P410" s="74"/>
      <c r="Q410" s="74"/>
      <c r="R410" s="74"/>
      <c r="S410" s="77" t="s">
        <v>93</v>
      </c>
      <c r="T410" s="74"/>
      <c r="U410" s="74"/>
      <c r="V410" s="74"/>
      <c r="W410" s="72">
        <v>100002</v>
      </c>
    </row>
    <row r="411" spans="1:23" x14ac:dyDescent="0.2">
      <c r="A411" s="72">
        <v>307212</v>
      </c>
      <c r="B411" s="74" t="s">
        <v>153</v>
      </c>
      <c r="C411" s="74"/>
      <c r="D411" s="74"/>
      <c r="E411" s="74"/>
      <c r="F411" s="74"/>
      <c r="G411" s="74"/>
      <c r="H411" s="74"/>
      <c r="I411" s="74" t="str">
        <f>VLOOKUP(A411,阵容辅助填写!$A:$AF,30,0)</f>
        <v>{1:307212,2:307202,3:307207,4:307207}</v>
      </c>
      <c r="J411" s="74">
        <v>10000</v>
      </c>
      <c r="K411" s="74">
        <v>0</v>
      </c>
      <c r="L411" s="74" t="str">
        <f>VLOOKUP(A411,阵容辅助填写!$A:$AF,31,0)</f>
        <v/>
      </c>
      <c r="M411" s="74"/>
      <c r="N411" s="74"/>
      <c r="O411" s="74" t="str">
        <f>VLOOKUP(A411,阵容辅助填写!$A:$AF,32,0)</f>
        <v/>
      </c>
      <c r="P411" s="74"/>
      <c r="Q411" s="74"/>
      <c r="R411" s="74"/>
      <c r="S411" s="77" t="s">
        <v>93</v>
      </c>
      <c r="T411" s="74"/>
      <c r="U411" s="74"/>
      <c r="V411" s="74"/>
      <c r="W411" s="72">
        <v>100002</v>
      </c>
    </row>
    <row r="412" spans="1:23" x14ac:dyDescent="0.2">
      <c r="A412" s="72">
        <v>307213</v>
      </c>
      <c r="B412" s="74" t="s">
        <v>153</v>
      </c>
      <c r="C412" s="74"/>
      <c r="D412" s="74"/>
      <c r="E412" s="74"/>
      <c r="F412" s="74"/>
      <c r="G412" s="74"/>
      <c r="H412" s="74"/>
      <c r="I412" s="74" t="str">
        <f>VLOOKUP(A412,阵容辅助填写!$A:$AF,30,0)</f>
        <v>{1:307203,2:307213,3:307208,4:307203}</v>
      </c>
      <c r="J412" s="74">
        <v>10000</v>
      </c>
      <c r="K412" s="74">
        <v>0</v>
      </c>
      <c r="L412" s="74" t="str">
        <f>VLOOKUP(A412,阵容辅助填写!$A:$AF,31,0)</f>
        <v/>
      </c>
      <c r="M412" s="74"/>
      <c r="N412" s="74"/>
      <c r="O412" s="74" t="str">
        <f>VLOOKUP(A412,阵容辅助填写!$A:$AF,32,0)</f>
        <v/>
      </c>
      <c r="P412" s="74"/>
      <c r="Q412" s="74"/>
      <c r="R412" s="74"/>
      <c r="S412" s="77" t="s">
        <v>93</v>
      </c>
      <c r="T412" s="74"/>
      <c r="U412" s="74"/>
      <c r="V412" s="74"/>
      <c r="W412" s="72">
        <v>100002</v>
      </c>
    </row>
    <row r="413" spans="1:23" x14ac:dyDescent="0.2">
      <c r="A413" s="72">
        <v>307214</v>
      </c>
      <c r="B413" s="74" t="s">
        <v>153</v>
      </c>
      <c r="C413" s="74"/>
      <c r="D413" s="74"/>
      <c r="E413" s="74"/>
      <c r="F413" s="74"/>
      <c r="G413" s="74"/>
      <c r="H413" s="74"/>
      <c r="I413" s="74" t="str">
        <f>VLOOKUP(A413,阵容辅助填写!$A:$AF,30,0)</f>
        <v>{1:307204,2:307214,3:307209,4:307204}</v>
      </c>
      <c r="J413" s="74">
        <v>10000</v>
      </c>
      <c r="K413" s="74">
        <v>0</v>
      </c>
      <c r="L413" s="74" t="str">
        <f>VLOOKUP(A413,阵容辅助填写!$A:$AF,31,0)</f>
        <v/>
      </c>
      <c r="M413" s="74"/>
      <c r="N413" s="74"/>
      <c r="O413" s="74" t="str">
        <f>VLOOKUP(A413,阵容辅助填写!$A:$AF,32,0)</f>
        <v/>
      </c>
      <c r="P413" s="74"/>
      <c r="Q413" s="74"/>
      <c r="R413" s="74"/>
      <c r="S413" s="77" t="s">
        <v>93</v>
      </c>
      <c r="T413" s="74"/>
      <c r="U413" s="74"/>
      <c r="V413" s="74"/>
      <c r="W413" s="72">
        <v>100002</v>
      </c>
    </row>
    <row r="414" spans="1:23" x14ac:dyDescent="0.2">
      <c r="A414" s="72">
        <v>307215</v>
      </c>
      <c r="B414" s="74" t="s">
        <v>153</v>
      </c>
      <c r="C414" s="74"/>
      <c r="D414" s="74"/>
      <c r="E414" s="74"/>
      <c r="F414" s="74"/>
      <c r="G414" s="74"/>
      <c r="H414" s="74"/>
      <c r="I414" s="74" t="str">
        <f>VLOOKUP(A414,阵容辅助填写!$A:$AF,30,0)</f>
        <v>{1:307205,2:307215,3:307210,4:307205}</v>
      </c>
      <c r="J414" s="74">
        <v>10000</v>
      </c>
      <c r="K414" s="74">
        <v>0</v>
      </c>
      <c r="L414" s="74" t="str">
        <f>VLOOKUP(A414,阵容辅助填写!$A:$AF,31,0)</f>
        <v/>
      </c>
      <c r="M414" s="74"/>
      <c r="N414" s="74"/>
      <c r="O414" s="74" t="str">
        <f>VLOOKUP(A414,阵容辅助填写!$A:$AF,32,0)</f>
        <v/>
      </c>
      <c r="P414" s="74"/>
      <c r="Q414" s="74"/>
      <c r="R414" s="74"/>
      <c r="S414" s="77" t="s">
        <v>93</v>
      </c>
      <c r="T414" s="74"/>
      <c r="U414" s="74"/>
      <c r="V414" s="74"/>
      <c r="W414" s="72">
        <v>100002</v>
      </c>
    </row>
    <row r="415" spans="1:23" x14ac:dyDescent="0.2">
      <c r="A415" s="17">
        <v>307221</v>
      </c>
      <c r="B415" s="9" t="s">
        <v>155</v>
      </c>
      <c r="C415" s="9"/>
      <c r="D415" s="74"/>
      <c r="E415" s="74"/>
      <c r="F415" s="74"/>
      <c r="G415" s="74"/>
      <c r="H415" s="74"/>
      <c r="I415" s="74" t="str">
        <f>VLOOKUP(A415,阵容辅助填写!$A:$AF,30,0)</f>
        <v>{1:307216,2:307226,3:307221,4:307216}</v>
      </c>
      <c r="J415" s="74">
        <v>10000</v>
      </c>
      <c r="K415" s="74">
        <v>0</v>
      </c>
      <c r="L415" s="74" t="str">
        <f>VLOOKUP(A415,阵容辅助填写!$A:$AF,31,0)</f>
        <v/>
      </c>
      <c r="M415" s="74"/>
      <c r="N415" s="74"/>
      <c r="O415" s="74" t="str">
        <f>VLOOKUP(A415,阵容辅助填写!$A:$AF,32,0)</f>
        <v/>
      </c>
      <c r="P415" s="74"/>
      <c r="Q415" s="74"/>
      <c r="R415" s="74"/>
      <c r="S415" s="77" t="s">
        <v>93</v>
      </c>
      <c r="T415" s="74"/>
      <c r="U415" s="74"/>
      <c r="V415" s="74"/>
      <c r="W415" s="72">
        <v>100002</v>
      </c>
    </row>
    <row r="416" spans="1:23" x14ac:dyDescent="0.2">
      <c r="A416" s="72">
        <v>307222</v>
      </c>
      <c r="B416" s="74" t="s">
        <v>154</v>
      </c>
      <c r="C416" s="74"/>
      <c r="D416" s="74"/>
      <c r="E416" s="74"/>
      <c r="F416" s="74"/>
      <c r="G416" s="74"/>
      <c r="H416" s="74"/>
      <c r="I416" s="74" t="str">
        <f>VLOOKUP(A416,阵容辅助填写!$A:$AF,30,0)</f>
        <v>{1:307217,2:307227,3:307222,4:307217}</v>
      </c>
      <c r="J416" s="74">
        <v>10000</v>
      </c>
      <c r="K416" s="74">
        <v>0</v>
      </c>
      <c r="L416" s="74" t="str">
        <f>VLOOKUP(A416,阵容辅助填写!$A:$AF,31,0)</f>
        <v/>
      </c>
      <c r="M416" s="74"/>
      <c r="N416" s="74"/>
      <c r="O416" s="74" t="str">
        <f>VLOOKUP(A416,阵容辅助填写!$A:$AF,32,0)</f>
        <v/>
      </c>
      <c r="P416" s="74"/>
      <c r="Q416" s="74"/>
      <c r="R416" s="74"/>
      <c r="S416" s="77" t="s">
        <v>93</v>
      </c>
      <c r="T416" s="74"/>
      <c r="U416" s="74"/>
      <c r="V416" s="74"/>
      <c r="W416" s="72">
        <v>100002</v>
      </c>
    </row>
    <row r="417" spans="1:23" x14ac:dyDescent="0.2">
      <c r="A417" s="72">
        <v>307223</v>
      </c>
      <c r="B417" s="74" t="s">
        <v>154</v>
      </c>
      <c r="C417" s="74"/>
      <c r="D417" s="74"/>
      <c r="E417" s="74"/>
      <c r="F417" s="74"/>
      <c r="G417" s="74"/>
      <c r="H417" s="74"/>
      <c r="I417" s="74" t="str">
        <f>VLOOKUP(A417,阵容辅助填写!$A:$AF,30,0)</f>
        <v>{1:307218,2:307228,3:307223,4:307218}</v>
      </c>
      <c r="J417" s="74">
        <v>10000</v>
      </c>
      <c r="K417" s="74">
        <v>0</v>
      </c>
      <c r="L417" s="74" t="str">
        <f>VLOOKUP(A417,阵容辅助填写!$A:$AF,31,0)</f>
        <v/>
      </c>
      <c r="M417" s="74"/>
      <c r="N417" s="74"/>
      <c r="O417" s="74" t="str">
        <f>VLOOKUP(A417,阵容辅助填写!$A:$AF,32,0)</f>
        <v/>
      </c>
      <c r="P417" s="74"/>
      <c r="Q417" s="74"/>
      <c r="R417" s="74"/>
      <c r="S417" s="77" t="s">
        <v>93</v>
      </c>
      <c r="T417" s="74"/>
      <c r="U417" s="74"/>
      <c r="V417" s="74"/>
      <c r="W417" s="72">
        <v>100002</v>
      </c>
    </row>
    <row r="418" spans="1:23" x14ac:dyDescent="0.2">
      <c r="A418" s="72">
        <v>307224</v>
      </c>
      <c r="B418" s="74" t="s">
        <v>154</v>
      </c>
      <c r="C418" s="74"/>
      <c r="D418" s="74"/>
      <c r="E418" s="74"/>
      <c r="F418" s="74"/>
      <c r="G418" s="74"/>
      <c r="H418" s="74"/>
      <c r="I418" s="74" t="str">
        <f>VLOOKUP(A418,阵容辅助填写!$A:$AF,30,0)</f>
        <v>{1:307219,2:307229,3:307224,4:307219}</v>
      </c>
      <c r="J418" s="74">
        <v>10000</v>
      </c>
      <c r="K418" s="74">
        <v>0</v>
      </c>
      <c r="L418" s="74" t="str">
        <f>VLOOKUP(A418,阵容辅助填写!$A:$AF,31,0)</f>
        <v/>
      </c>
      <c r="M418" s="74"/>
      <c r="N418" s="74"/>
      <c r="O418" s="74" t="str">
        <f>VLOOKUP(A418,阵容辅助填写!$A:$AF,32,0)</f>
        <v/>
      </c>
      <c r="P418" s="74"/>
      <c r="Q418" s="74"/>
      <c r="R418" s="74"/>
      <c r="S418" s="77" t="s">
        <v>93</v>
      </c>
      <c r="T418" s="74"/>
      <c r="U418" s="74"/>
      <c r="V418" s="74"/>
      <c r="W418" s="72">
        <v>100002</v>
      </c>
    </row>
    <row r="419" spans="1:23" x14ac:dyDescent="0.2">
      <c r="A419" s="72">
        <v>307225</v>
      </c>
      <c r="B419" s="74" t="s">
        <v>154</v>
      </c>
      <c r="C419" s="74"/>
      <c r="D419" s="74"/>
      <c r="E419" s="74"/>
      <c r="F419" s="74"/>
      <c r="G419" s="74"/>
      <c r="H419" s="74"/>
      <c r="I419" s="74" t="str">
        <f>VLOOKUP(A419,阵容辅助填写!$A:$AF,30,0)</f>
        <v>{1:307220,2:307230,3:307225,4:307220}</v>
      </c>
      <c r="J419" s="74">
        <v>10000</v>
      </c>
      <c r="K419" s="74">
        <v>0</v>
      </c>
      <c r="L419" s="74" t="str">
        <f>VLOOKUP(A419,阵容辅助填写!$A:$AF,31,0)</f>
        <v/>
      </c>
      <c r="M419" s="74"/>
      <c r="N419" s="74"/>
      <c r="O419" s="74" t="str">
        <f>VLOOKUP(A419,阵容辅助填写!$A:$AF,32,0)</f>
        <v/>
      </c>
      <c r="P419" s="74"/>
      <c r="Q419" s="74"/>
      <c r="R419" s="74"/>
      <c r="S419" s="77" t="s">
        <v>93</v>
      </c>
      <c r="T419" s="74"/>
      <c r="U419" s="74"/>
      <c r="V419" s="74"/>
      <c r="W419" s="72">
        <v>100002</v>
      </c>
    </row>
    <row r="420" spans="1:23" x14ac:dyDescent="0.2">
      <c r="A420" s="17">
        <v>307231</v>
      </c>
      <c r="B420" s="9" t="s">
        <v>157</v>
      </c>
      <c r="C420" s="9"/>
      <c r="D420" s="74"/>
      <c r="E420" s="74"/>
      <c r="F420" s="74"/>
      <c r="G420" s="74"/>
      <c r="H420" s="74"/>
      <c r="I420" s="74" t="str">
        <f>VLOOKUP(A420,阵容辅助填写!$A:$AF,30,0)</f>
        <v>{1:307231,2:307241,3:307241,4:307236}</v>
      </c>
      <c r="J420" s="74">
        <v>10000</v>
      </c>
      <c r="K420" s="74">
        <v>0</v>
      </c>
      <c r="L420" s="74" t="str">
        <f>VLOOKUP(A420,阵容辅助填写!$A:$AF,31,0)</f>
        <v/>
      </c>
      <c r="M420" s="74"/>
      <c r="N420" s="74"/>
      <c r="O420" s="74" t="str">
        <f>VLOOKUP(A420,阵容辅助填写!$A:$AF,32,0)</f>
        <v/>
      </c>
      <c r="P420" s="74"/>
      <c r="Q420" s="74"/>
      <c r="R420" s="74"/>
      <c r="S420" s="77" t="s">
        <v>93</v>
      </c>
      <c r="T420" s="74"/>
      <c r="U420" s="74"/>
      <c r="V420" s="74"/>
      <c r="W420" s="72">
        <v>100002</v>
      </c>
    </row>
    <row r="421" spans="1:23" x14ac:dyDescent="0.2">
      <c r="A421" s="72">
        <v>307232</v>
      </c>
      <c r="B421" s="74" t="s">
        <v>156</v>
      </c>
      <c r="C421" s="74"/>
      <c r="D421" s="74"/>
      <c r="E421" s="74"/>
      <c r="F421" s="74"/>
      <c r="G421" s="74"/>
      <c r="H421" s="74"/>
      <c r="I421" s="74" t="str">
        <f>VLOOKUP(A421,阵容辅助填写!$A:$AF,30,0)</f>
        <v>{1:307232,2:307242,3:307242,4:307237}</v>
      </c>
      <c r="J421" s="74">
        <v>10000</v>
      </c>
      <c r="K421" s="74">
        <v>0</v>
      </c>
      <c r="L421" s="74" t="str">
        <f>VLOOKUP(A421,阵容辅助填写!$A:$AF,31,0)</f>
        <v/>
      </c>
      <c r="M421" s="74"/>
      <c r="N421" s="74"/>
      <c r="O421" s="74" t="str">
        <f>VLOOKUP(A421,阵容辅助填写!$A:$AF,32,0)</f>
        <v/>
      </c>
      <c r="P421" s="74"/>
      <c r="Q421" s="74"/>
      <c r="R421" s="74"/>
      <c r="S421" s="77" t="s">
        <v>93</v>
      </c>
      <c r="T421" s="74"/>
      <c r="U421" s="74"/>
      <c r="V421" s="74"/>
      <c r="W421" s="72">
        <v>100002</v>
      </c>
    </row>
    <row r="422" spans="1:23" x14ac:dyDescent="0.2">
      <c r="A422" s="72">
        <v>307233</v>
      </c>
      <c r="B422" s="74" t="s">
        <v>156</v>
      </c>
      <c r="C422" s="74"/>
      <c r="D422" s="74"/>
      <c r="E422" s="74"/>
      <c r="F422" s="74"/>
      <c r="G422" s="74"/>
      <c r="H422" s="74"/>
      <c r="I422" s="74" t="str">
        <f>VLOOKUP(A422,阵容辅助填写!$A:$AF,30,0)</f>
        <v>{1:307233,2:307233,3:307243,4:307238}</v>
      </c>
      <c r="J422" s="74">
        <v>10000</v>
      </c>
      <c r="K422" s="74">
        <v>0</v>
      </c>
      <c r="L422" s="74" t="str">
        <f>VLOOKUP(A422,阵容辅助填写!$A:$AF,31,0)</f>
        <v/>
      </c>
      <c r="M422" s="74"/>
      <c r="N422" s="74"/>
      <c r="O422" s="74" t="str">
        <f>VLOOKUP(A422,阵容辅助填写!$A:$AF,32,0)</f>
        <v/>
      </c>
      <c r="P422" s="74"/>
      <c r="Q422" s="74"/>
      <c r="R422" s="74"/>
      <c r="S422" s="77" t="s">
        <v>93</v>
      </c>
      <c r="T422" s="74"/>
      <c r="U422" s="74"/>
      <c r="V422" s="74"/>
      <c r="W422" s="72">
        <v>100002</v>
      </c>
    </row>
    <row r="423" spans="1:23" x14ac:dyDescent="0.2">
      <c r="A423" s="72">
        <v>307234</v>
      </c>
      <c r="B423" s="74" t="s">
        <v>156</v>
      </c>
      <c r="C423" s="74"/>
      <c r="D423" s="74"/>
      <c r="E423" s="74"/>
      <c r="F423" s="74"/>
      <c r="G423" s="74"/>
      <c r="H423" s="74"/>
      <c r="I423" s="74" t="str">
        <f>VLOOKUP(A423,阵容辅助填写!$A:$AF,30,0)</f>
        <v>{1:307239,2:307234,3:307244,4:307239}</v>
      </c>
      <c r="J423" s="74">
        <v>10000</v>
      </c>
      <c r="K423" s="74">
        <v>0</v>
      </c>
      <c r="L423" s="74" t="str">
        <f>VLOOKUP(A423,阵容辅助填写!$A:$AF,31,0)</f>
        <v/>
      </c>
      <c r="M423" s="74"/>
      <c r="N423" s="74"/>
      <c r="O423" s="74" t="str">
        <f>VLOOKUP(A423,阵容辅助填写!$A:$AF,32,0)</f>
        <v/>
      </c>
      <c r="P423" s="74"/>
      <c r="Q423" s="74"/>
      <c r="R423" s="74"/>
      <c r="S423" s="77" t="s">
        <v>93</v>
      </c>
      <c r="T423" s="74"/>
      <c r="U423" s="74"/>
      <c r="V423" s="74"/>
      <c r="W423" s="72">
        <v>100002</v>
      </c>
    </row>
    <row r="424" spans="1:23" x14ac:dyDescent="0.2">
      <c r="A424" s="72">
        <v>307235</v>
      </c>
      <c r="B424" s="74" t="s">
        <v>156</v>
      </c>
      <c r="C424" s="74"/>
      <c r="D424" s="74"/>
      <c r="E424" s="74"/>
      <c r="F424" s="74"/>
      <c r="G424" s="74"/>
      <c r="H424" s="74"/>
      <c r="I424" s="74" t="str">
        <f>VLOOKUP(A424,阵容辅助填写!$A:$AF,30,0)</f>
        <v>{1:307240,2:307235,3:307245,4:307240}</v>
      </c>
      <c r="J424" s="74">
        <v>10000</v>
      </c>
      <c r="K424" s="74">
        <v>0</v>
      </c>
      <c r="L424" s="74" t="str">
        <f>VLOOKUP(A424,阵容辅助填写!$A:$AF,31,0)</f>
        <v/>
      </c>
      <c r="M424" s="74"/>
      <c r="N424" s="74"/>
      <c r="O424" s="74" t="str">
        <f>VLOOKUP(A424,阵容辅助填写!$A:$AF,32,0)</f>
        <v/>
      </c>
      <c r="P424" s="74"/>
      <c r="Q424" s="74"/>
      <c r="R424" s="74"/>
      <c r="S424" s="77" t="s">
        <v>93</v>
      </c>
      <c r="T424" s="74"/>
      <c r="U424" s="74"/>
      <c r="V424" s="74"/>
      <c r="W424" s="72">
        <v>100002</v>
      </c>
    </row>
    <row r="425" spans="1:23" x14ac:dyDescent="0.2">
      <c r="A425" s="17">
        <v>307241</v>
      </c>
      <c r="B425" s="9" t="s">
        <v>159</v>
      </c>
      <c r="C425" s="9"/>
      <c r="D425" s="74"/>
      <c r="E425" s="74"/>
      <c r="F425" s="74"/>
      <c r="G425" s="74"/>
      <c r="H425" s="74"/>
      <c r="I425" s="74" t="str">
        <f>VLOOKUP(A425,阵容辅助填写!$A:$AF,30,0)</f>
        <v>{1:307246,2:307249,3:307252,4:307249}</v>
      </c>
      <c r="J425" s="74">
        <v>10000</v>
      </c>
      <c r="K425" s="74">
        <v>0</v>
      </c>
      <c r="L425" s="74" t="str">
        <f>VLOOKUP(A425,阵容辅助填写!$A:$AF,31,0)</f>
        <v/>
      </c>
      <c r="M425" s="74"/>
      <c r="N425" s="74"/>
      <c r="O425" s="74" t="str">
        <f>VLOOKUP(A425,阵容辅助填写!$A:$AF,32,0)</f>
        <v/>
      </c>
      <c r="P425" s="74"/>
      <c r="Q425" s="74"/>
      <c r="R425" s="74"/>
      <c r="S425" s="77" t="s">
        <v>93</v>
      </c>
      <c r="T425" s="74"/>
      <c r="U425" s="74"/>
      <c r="V425" s="74"/>
      <c r="W425" s="72">
        <v>100002</v>
      </c>
    </row>
    <row r="426" spans="1:23" x14ac:dyDescent="0.2">
      <c r="A426" s="72">
        <v>307242</v>
      </c>
      <c r="B426" s="74" t="s">
        <v>158</v>
      </c>
      <c r="C426" s="74"/>
      <c r="D426" s="74"/>
      <c r="E426" s="74"/>
      <c r="F426" s="74"/>
      <c r="G426" s="74"/>
      <c r="H426" s="74"/>
      <c r="I426" s="74" t="str">
        <f>VLOOKUP(A426,阵容辅助填写!$A:$AF,30,0)</f>
        <v>{1:307247,2:307250,3:307253,4:307250}</v>
      </c>
      <c r="J426" s="74">
        <v>10000</v>
      </c>
      <c r="K426" s="74">
        <v>0</v>
      </c>
      <c r="L426" s="74" t="str">
        <f>VLOOKUP(A426,阵容辅助填写!$A:$AF,31,0)</f>
        <v/>
      </c>
      <c r="M426" s="74"/>
      <c r="N426" s="74"/>
      <c r="O426" s="74" t="str">
        <f>VLOOKUP(A426,阵容辅助填写!$A:$AF,32,0)</f>
        <v/>
      </c>
      <c r="P426" s="74"/>
      <c r="Q426" s="74"/>
      <c r="R426" s="74"/>
      <c r="S426" s="77" t="s">
        <v>93</v>
      </c>
      <c r="T426" s="74"/>
      <c r="U426" s="74"/>
      <c r="V426" s="74"/>
      <c r="W426" s="72">
        <v>100002</v>
      </c>
    </row>
    <row r="427" spans="1:23" x14ac:dyDescent="0.2">
      <c r="A427" s="72">
        <v>307243</v>
      </c>
      <c r="B427" s="74" t="s">
        <v>158</v>
      </c>
      <c r="C427" s="74"/>
      <c r="D427" s="74"/>
      <c r="E427" s="74"/>
      <c r="F427" s="74"/>
      <c r="G427" s="74"/>
      <c r="H427" s="74"/>
      <c r="I427" s="74" t="str">
        <f>VLOOKUP(A427,阵容辅助填写!$A:$AF,30,0)</f>
        <v>{1:307248,2:307251,3:307254,4:307251}</v>
      </c>
      <c r="J427" s="74">
        <v>10000</v>
      </c>
      <c r="K427" s="74">
        <v>0</v>
      </c>
      <c r="L427" s="74" t="str">
        <f>VLOOKUP(A427,阵容辅助填写!$A:$AF,31,0)</f>
        <v/>
      </c>
      <c r="M427" s="74"/>
      <c r="N427" s="74"/>
      <c r="O427" s="74" t="str">
        <f>VLOOKUP(A427,阵容辅助填写!$A:$AF,32,0)</f>
        <v/>
      </c>
      <c r="P427" s="74"/>
      <c r="Q427" s="74"/>
      <c r="R427" s="74"/>
      <c r="S427" s="77" t="s">
        <v>93</v>
      </c>
      <c r="T427" s="74"/>
      <c r="U427" s="74"/>
      <c r="V427" s="74"/>
      <c r="W427" s="72">
        <v>100002</v>
      </c>
    </row>
    <row r="428" spans="1:23" x14ac:dyDescent="0.2">
      <c r="A428" s="17">
        <v>307251</v>
      </c>
      <c r="B428" s="9" t="s">
        <v>164</v>
      </c>
      <c r="C428" s="9"/>
      <c r="D428" s="74"/>
      <c r="E428" s="74"/>
      <c r="F428" s="74"/>
      <c r="G428" s="74"/>
      <c r="H428" s="74"/>
      <c r="I428" s="74" t="str">
        <f>VLOOKUP(A428,阵容辅助填写!$A:$AF,30,0)</f>
        <v>{1:307255,2:307258,3:307261,4:307255}</v>
      </c>
      <c r="J428" s="74">
        <v>10000</v>
      </c>
      <c r="K428" s="74">
        <v>0</v>
      </c>
      <c r="L428" s="74" t="str">
        <f>VLOOKUP(A428,阵容辅助填写!$A:$AF,31,0)</f>
        <v/>
      </c>
      <c r="M428" s="74"/>
      <c r="N428" s="74"/>
      <c r="O428" s="74" t="str">
        <f>VLOOKUP(A428,阵容辅助填写!$A:$AF,32,0)</f>
        <v/>
      </c>
      <c r="P428" s="74"/>
      <c r="Q428" s="74"/>
      <c r="R428" s="74"/>
      <c r="S428" s="77" t="s">
        <v>93</v>
      </c>
      <c r="T428" s="74"/>
      <c r="U428" s="74"/>
      <c r="V428" s="74"/>
      <c r="W428" s="72">
        <v>100002</v>
      </c>
    </row>
    <row r="429" spans="1:23" x14ac:dyDescent="0.2">
      <c r="A429" s="72">
        <v>307252</v>
      </c>
      <c r="B429" s="74" t="s">
        <v>164</v>
      </c>
      <c r="C429" s="74"/>
      <c r="D429" s="74"/>
      <c r="E429" s="74"/>
      <c r="F429" s="74"/>
      <c r="G429" s="74"/>
      <c r="H429" s="74"/>
      <c r="I429" s="74" t="str">
        <f>VLOOKUP(A429,阵容辅助填写!$A:$AF,30,0)</f>
        <v>{1:307256,2:307259,3:307262,4:307256}</v>
      </c>
      <c r="J429" s="74">
        <v>10000</v>
      </c>
      <c r="K429" s="74">
        <v>0</v>
      </c>
      <c r="L429" s="74" t="str">
        <f>VLOOKUP(A429,阵容辅助填写!$A:$AF,31,0)</f>
        <v/>
      </c>
      <c r="M429" s="74"/>
      <c r="N429" s="74"/>
      <c r="O429" s="74" t="str">
        <f>VLOOKUP(A429,阵容辅助填写!$A:$AF,32,0)</f>
        <v/>
      </c>
      <c r="P429" s="74"/>
      <c r="Q429" s="74"/>
      <c r="R429" s="74"/>
      <c r="S429" s="77" t="s">
        <v>93</v>
      </c>
      <c r="T429" s="74"/>
      <c r="U429" s="74"/>
      <c r="V429" s="74"/>
      <c r="W429" s="72">
        <v>100002</v>
      </c>
    </row>
    <row r="430" spans="1:23" x14ac:dyDescent="0.2">
      <c r="A430" s="72">
        <v>307253</v>
      </c>
      <c r="B430" s="74" t="s">
        <v>164</v>
      </c>
      <c r="C430" s="74"/>
      <c r="D430" s="74"/>
      <c r="E430" s="74"/>
      <c r="F430" s="74"/>
      <c r="G430" s="74"/>
      <c r="H430" s="74"/>
      <c r="I430" s="74" t="str">
        <f>VLOOKUP(A430,阵容辅助填写!$A:$AF,30,0)</f>
        <v>{1:307257,2:307260,3:307263,4:307257}</v>
      </c>
      <c r="J430" s="74">
        <v>10000</v>
      </c>
      <c r="K430" s="74">
        <v>0</v>
      </c>
      <c r="L430" s="74" t="str">
        <f>VLOOKUP(A430,阵容辅助填写!$A:$AF,31,0)</f>
        <v/>
      </c>
      <c r="M430" s="74"/>
      <c r="N430" s="74"/>
      <c r="O430" s="74" t="str">
        <f>VLOOKUP(A430,阵容辅助填写!$A:$AF,32,0)</f>
        <v/>
      </c>
      <c r="P430" s="74"/>
      <c r="Q430" s="74"/>
      <c r="R430" s="74"/>
      <c r="S430" s="77" t="s">
        <v>93</v>
      </c>
      <c r="T430" s="74"/>
      <c r="U430" s="74"/>
      <c r="V430" s="74"/>
      <c r="W430" s="72">
        <v>100002</v>
      </c>
    </row>
    <row r="431" spans="1:23" x14ac:dyDescent="0.2">
      <c r="A431" s="18">
        <v>307411</v>
      </c>
      <c r="B431" s="10" t="s">
        <v>165</v>
      </c>
      <c r="C431" s="10"/>
      <c r="D431" s="74"/>
      <c r="E431" s="74"/>
      <c r="F431" s="74"/>
      <c r="G431" s="74"/>
      <c r="H431" s="74"/>
      <c r="I431" s="74" t="str">
        <f>VLOOKUP(A431,阵容辅助填写!$A:$AF,30,0)</f>
        <v>{1:307401,2:307401,3:307406,4:307411}</v>
      </c>
      <c r="J431" s="74">
        <v>10000</v>
      </c>
      <c r="K431" s="74">
        <v>0</v>
      </c>
      <c r="L431" s="74" t="str">
        <f>VLOOKUP(A431,阵容辅助填写!$A:$AF,31,0)</f>
        <v/>
      </c>
      <c r="M431" s="74"/>
      <c r="N431" s="74"/>
      <c r="O431" s="74" t="str">
        <f>VLOOKUP(A431,阵容辅助填写!$A:$AF,32,0)</f>
        <v/>
      </c>
      <c r="P431" s="74"/>
      <c r="Q431" s="74"/>
      <c r="R431" s="74"/>
      <c r="S431" s="77" t="s">
        <v>93</v>
      </c>
      <c r="T431" s="74"/>
      <c r="U431" s="74"/>
      <c r="V431" s="74"/>
      <c r="W431" s="72">
        <v>100002</v>
      </c>
    </row>
    <row r="432" spans="1:23" x14ac:dyDescent="0.2">
      <c r="A432" s="72">
        <v>307412</v>
      </c>
      <c r="B432" s="74" t="s">
        <v>165</v>
      </c>
      <c r="C432" s="74"/>
      <c r="D432" s="74"/>
      <c r="E432" s="74"/>
      <c r="F432" s="74"/>
      <c r="G432" s="74"/>
      <c r="H432" s="74"/>
      <c r="I432" s="74" t="str">
        <f>VLOOKUP(A432,阵容辅助填写!$A:$AF,30,0)</f>
        <v>{1:307402,2:307402,3:307407,4:307412}</v>
      </c>
      <c r="J432" s="74">
        <v>10000</v>
      </c>
      <c r="K432" s="74">
        <v>0</v>
      </c>
      <c r="L432" s="74" t="str">
        <f>VLOOKUP(A432,阵容辅助填写!$A:$AF,31,0)</f>
        <v/>
      </c>
      <c r="M432" s="74"/>
      <c r="N432" s="74"/>
      <c r="O432" s="74" t="str">
        <f>VLOOKUP(A432,阵容辅助填写!$A:$AF,32,0)</f>
        <v/>
      </c>
      <c r="P432" s="74"/>
      <c r="Q432" s="74"/>
      <c r="R432" s="74"/>
      <c r="S432" s="77" t="s">
        <v>93</v>
      </c>
      <c r="T432" s="74"/>
      <c r="U432" s="74"/>
      <c r="V432" s="74"/>
      <c r="W432" s="72">
        <v>100002</v>
      </c>
    </row>
    <row r="433" spans="1:23" x14ac:dyDescent="0.2">
      <c r="A433" s="72">
        <v>307413</v>
      </c>
      <c r="B433" s="74" t="s">
        <v>165</v>
      </c>
      <c r="C433" s="74"/>
      <c r="D433" s="74"/>
      <c r="E433" s="74"/>
      <c r="F433" s="74"/>
      <c r="G433" s="74"/>
      <c r="H433" s="74"/>
      <c r="I433" s="74" t="str">
        <f>VLOOKUP(A433,阵容辅助填写!$A:$AF,30,0)</f>
        <v>{1:307403,2:307403,3:307408,4:307413}</v>
      </c>
      <c r="J433" s="74">
        <v>10000</v>
      </c>
      <c r="K433" s="74">
        <v>0</v>
      </c>
      <c r="L433" s="74" t="str">
        <f>VLOOKUP(A433,阵容辅助填写!$A:$AF,31,0)</f>
        <v/>
      </c>
      <c r="M433" s="74"/>
      <c r="N433" s="74"/>
      <c r="O433" s="74" t="str">
        <f>VLOOKUP(A433,阵容辅助填写!$A:$AF,32,0)</f>
        <v/>
      </c>
      <c r="P433" s="74"/>
      <c r="Q433" s="74"/>
      <c r="R433" s="74"/>
      <c r="S433" s="77" t="s">
        <v>93</v>
      </c>
      <c r="T433" s="74"/>
      <c r="U433" s="74"/>
      <c r="V433" s="74"/>
      <c r="W433" s="72">
        <v>100002</v>
      </c>
    </row>
    <row r="434" spans="1:23" x14ac:dyDescent="0.2">
      <c r="A434" s="72">
        <v>307414</v>
      </c>
      <c r="B434" s="74" t="s">
        <v>165</v>
      </c>
      <c r="C434" s="74"/>
      <c r="D434" s="74"/>
      <c r="E434" s="74"/>
      <c r="F434" s="74"/>
      <c r="G434" s="74"/>
      <c r="H434" s="74"/>
      <c r="I434" s="74" t="str">
        <f>VLOOKUP(A434,阵容辅助填写!$A:$AF,30,0)</f>
        <v>{1:307404,2:307404,3:307409,4:307414}</v>
      </c>
      <c r="J434" s="74">
        <v>10000</v>
      </c>
      <c r="K434" s="74">
        <v>0</v>
      </c>
      <c r="L434" s="74" t="str">
        <f>VLOOKUP(A434,阵容辅助填写!$A:$AF,31,0)</f>
        <v/>
      </c>
      <c r="M434" s="74"/>
      <c r="N434" s="74"/>
      <c r="O434" s="74" t="str">
        <f>VLOOKUP(A434,阵容辅助填写!$A:$AF,32,0)</f>
        <v/>
      </c>
      <c r="P434" s="74"/>
      <c r="Q434" s="74"/>
      <c r="R434" s="74"/>
      <c r="S434" s="77" t="s">
        <v>93</v>
      </c>
      <c r="T434" s="74"/>
      <c r="U434" s="74"/>
      <c r="V434" s="74"/>
      <c r="W434" s="72">
        <v>100002</v>
      </c>
    </row>
    <row r="435" spans="1:23" x14ac:dyDescent="0.2">
      <c r="A435" s="72">
        <v>307415</v>
      </c>
      <c r="B435" s="74" t="s">
        <v>165</v>
      </c>
      <c r="C435" s="74"/>
      <c r="D435" s="74"/>
      <c r="E435" s="74"/>
      <c r="F435" s="74"/>
      <c r="G435" s="74"/>
      <c r="H435" s="74"/>
      <c r="I435" s="74" t="str">
        <f>VLOOKUP(A435,阵容辅助填写!$A:$AF,30,0)</f>
        <v>{1:307405,2:307405,3:307410,4:307415}</v>
      </c>
      <c r="J435" s="74">
        <v>10000</v>
      </c>
      <c r="K435" s="74">
        <v>0</v>
      </c>
      <c r="L435" s="74" t="str">
        <f>VLOOKUP(A435,阵容辅助填写!$A:$AF,31,0)</f>
        <v/>
      </c>
      <c r="M435" s="74"/>
      <c r="N435" s="74"/>
      <c r="O435" s="74" t="str">
        <f>VLOOKUP(A435,阵容辅助填写!$A:$AF,32,0)</f>
        <v/>
      </c>
      <c r="P435" s="74"/>
      <c r="Q435" s="74"/>
      <c r="R435" s="74"/>
      <c r="S435" s="77" t="s">
        <v>93</v>
      </c>
      <c r="T435" s="74"/>
      <c r="U435" s="74"/>
      <c r="V435" s="74"/>
      <c r="W435" s="72">
        <v>100002</v>
      </c>
    </row>
    <row r="436" spans="1:23" x14ac:dyDescent="0.2">
      <c r="A436" s="18">
        <v>307421</v>
      </c>
      <c r="B436" s="10" t="s">
        <v>166</v>
      </c>
      <c r="C436" s="10"/>
      <c r="D436" s="74"/>
      <c r="E436" s="74"/>
      <c r="F436" s="74"/>
      <c r="G436" s="74"/>
      <c r="H436" s="74"/>
      <c r="I436" s="74" t="str">
        <f>VLOOKUP(A436,阵容辅助填写!$A:$AF,30,0)</f>
        <v>{1:307416,2:307421,3:307416,4:307426}</v>
      </c>
      <c r="J436" s="74">
        <v>10000</v>
      </c>
      <c r="K436" s="74">
        <v>0</v>
      </c>
      <c r="L436" s="74" t="str">
        <f>VLOOKUP(A436,阵容辅助填写!$A:$AF,31,0)</f>
        <v/>
      </c>
      <c r="M436" s="74"/>
      <c r="N436" s="74"/>
      <c r="O436" s="74" t="str">
        <f>VLOOKUP(A436,阵容辅助填写!$A:$AF,32,0)</f>
        <v/>
      </c>
      <c r="P436" s="74"/>
      <c r="Q436" s="74"/>
      <c r="R436" s="74"/>
      <c r="S436" s="77" t="s">
        <v>93</v>
      </c>
      <c r="T436" s="74"/>
      <c r="U436" s="74"/>
      <c r="V436" s="74"/>
      <c r="W436" s="72">
        <v>100002</v>
      </c>
    </row>
    <row r="437" spans="1:23" x14ac:dyDescent="0.2">
      <c r="A437" s="72">
        <v>307422</v>
      </c>
      <c r="B437" s="74" t="s">
        <v>166</v>
      </c>
      <c r="C437" s="74"/>
      <c r="D437" s="74"/>
      <c r="E437" s="74"/>
      <c r="F437" s="74"/>
      <c r="G437" s="74"/>
      <c r="H437" s="74"/>
      <c r="I437" s="74" t="str">
        <f>VLOOKUP(A437,阵容辅助填写!$A:$AF,30,0)</f>
        <v>{1:307417,2:307422,3:307417,4:307427}</v>
      </c>
      <c r="J437" s="74">
        <v>10000</v>
      </c>
      <c r="K437" s="74">
        <v>0</v>
      </c>
      <c r="L437" s="74" t="str">
        <f>VLOOKUP(A437,阵容辅助填写!$A:$AF,31,0)</f>
        <v/>
      </c>
      <c r="M437" s="74"/>
      <c r="N437" s="74"/>
      <c r="O437" s="74" t="str">
        <f>VLOOKUP(A437,阵容辅助填写!$A:$AF,32,0)</f>
        <v/>
      </c>
      <c r="P437" s="74"/>
      <c r="Q437" s="74"/>
      <c r="R437" s="74"/>
      <c r="S437" s="77" t="s">
        <v>93</v>
      </c>
      <c r="T437" s="74"/>
      <c r="U437" s="74"/>
      <c r="V437" s="74"/>
      <c r="W437" s="72">
        <v>100002</v>
      </c>
    </row>
    <row r="438" spans="1:23" x14ac:dyDescent="0.2">
      <c r="A438" s="72">
        <v>307423</v>
      </c>
      <c r="B438" s="74" t="s">
        <v>166</v>
      </c>
      <c r="C438" s="74"/>
      <c r="D438" s="74"/>
      <c r="E438" s="74"/>
      <c r="F438" s="74"/>
      <c r="G438" s="74"/>
      <c r="H438" s="74"/>
      <c r="I438" s="74" t="str">
        <f>VLOOKUP(A438,阵容辅助填写!$A:$AF,30,0)</f>
        <v>{1:307418,2:307423,3:307418,4:307428}</v>
      </c>
      <c r="J438" s="74">
        <v>10000</v>
      </c>
      <c r="K438" s="74">
        <v>0</v>
      </c>
      <c r="L438" s="74" t="str">
        <f>VLOOKUP(A438,阵容辅助填写!$A:$AF,31,0)</f>
        <v/>
      </c>
      <c r="M438" s="74"/>
      <c r="N438" s="74"/>
      <c r="O438" s="74" t="str">
        <f>VLOOKUP(A438,阵容辅助填写!$A:$AF,32,0)</f>
        <v/>
      </c>
      <c r="P438" s="74"/>
      <c r="Q438" s="74"/>
      <c r="R438" s="74"/>
      <c r="S438" s="77" t="s">
        <v>93</v>
      </c>
      <c r="T438" s="74"/>
      <c r="U438" s="74"/>
      <c r="V438" s="74"/>
      <c r="W438" s="72">
        <v>100002</v>
      </c>
    </row>
    <row r="439" spans="1:23" x14ac:dyDescent="0.2">
      <c r="A439" s="72">
        <v>307424</v>
      </c>
      <c r="B439" s="74" t="s">
        <v>166</v>
      </c>
      <c r="C439" s="74"/>
      <c r="D439" s="74"/>
      <c r="E439" s="74"/>
      <c r="F439" s="74"/>
      <c r="G439" s="74"/>
      <c r="H439" s="74"/>
      <c r="I439" s="74" t="str">
        <f>VLOOKUP(A439,阵容辅助填写!$A:$AF,30,0)</f>
        <v>{1:307419,2:307424,3:307419,4:307429}</v>
      </c>
      <c r="J439" s="74">
        <v>10000</v>
      </c>
      <c r="K439" s="74">
        <v>0</v>
      </c>
      <c r="L439" s="74" t="str">
        <f>VLOOKUP(A439,阵容辅助填写!$A:$AF,31,0)</f>
        <v/>
      </c>
      <c r="M439" s="74"/>
      <c r="N439" s="74"/>
      <c r="O439" s="74" t="str">
        <f>VLOOKUP(A439,阵容辅助填写!$A:$AF,32,0)</f>
        <v/>
      </c>
      <c r="P439" s="74"/>
      <c r="Q439" s="74"/>
      <c r="R439" s="74"/>
      <c r="S439" s="77" t="s">
        <v>93</v>
      </c>
      <c r="T439" s="74"/>
      <c r="U439" s="74"/>
      <c r="V439" s="74"/>
      <c r="W439" s="72">
        <v>100002</v>
      </c>
    </row>
    <row r="440" spans="1:23" x14ac:dyDescent="0.2">
      <c r="A440" s="72">
        <v>307425</v>
      </c>
      <c r="B440" s="74" t="s">
        <v>166</v>
      </c>
      <c r="C440" s="74"/>
      <c r="D440" s="74"/>
      <c r="E440" s="74"/>
      <c r="F440" s="74"/>
      <c r="G440" s="74"/>
      <c r="H440" s="74"/>
      <c r="I440" s="74" t="str">
        <f>VLOOKUP(A440,阵容辅助填写!$A:$AF,30,0)</f>
        <v>{1:307420,2:307425,3:307420,4:307430}</v>
      </c>
      <c r="J440" s="74">
        <v>10000</v>
      </c>
      <c r="K440" s="74">
        <v>0</v>
      </c>
      <c r="L440" s="74" t="str">
        <f>VLOOKUP(A440,阵容辅助填写!$A:$AF,31,0)</f>
        <v/>
      </c>
      <c r="M440" s="74"/>
      <c r="N440" s="74"/>
      <c r="O440" s="74" t="str">
        <f>VLOOKUP(A440,阵容辅助填写!$A:$AF,32,0)</f>
        <v/>
      </c>
      <c r="P440" s="74"/>
      <c r="Q440" s="74"/>
      <c r="R440" s="74"/>
      <c r="S440" s="77" t="s">
        <v>93</v>
      </c>
      <c r="T440" s="74"/>
      <c r="U440" s="74"/>
      <c r="V440" s="74"/>
      <c r="W440" s="72">
        <v>100002</v>
      </c>
    </row>
    <row r="441" spans="1:23" x14ac:dyDescent="0.2">
      <c r="A441" s="18">
        <v>307431</v>
      </c>
      <c r="B441" s="10" t="s">
        <v>167</v>
      </c>
      <c r="C441" s="10"/>
      <c r="D441" s="74"/>
      <c r="E441" s="74"/>
      <c r="F441" s="74"/>
      <c r="G441" s="74"/>
      <c r="H441" s="74"/>
      <c r="I441" s="74" t="str">
        <f>VLOOKUP(A441,阵容辅助填写!$A:$AF,30,0)</f>
        <v>{1:307441,2:307436,3:307431,4:307441}</v>
      </c>
      <c r="J441" s="74">
        <v>10000</v>
      </c>
      <c r="K441" s="74">
        <v>0</v>
      </c>
      <c r="L441" s="74" t="str">
        <f>VLOOKUP(A441,阵容辅助填写!$A:$AF,31,0)</f>
        <v/>
      </c>
      <c r="M441" s="74"/>
      <c r="N441" s="74"/>
      <c r="O441" s="74" t="str">
        <f>VLOOKUP(A441,阵容辅助填写!$A:$AF,32,0)</f>
        <v/>
      </c>
      <c r="P441" s="74"/>
      <c r="Q441" s="74"/>
      <c r="R441" s="74"/>
      <c r="S441" s="77" t="s">
        <v>93</v>
      </c>
      <c r="T441" s="74"/>
      <c r="U441" s="74"/>
      <c r="V441" s="74"/>
      <c r="W441" s="72">
        <v>100002</v>
      </c>
    </row>
    <row r="442" spans="1:23" x14ac:dyDescent="0.2">
      <c r="A442" s="72">
        <v>307432</v>
      </c>
      <c r="B442" s="74" t="s">
        <v>167</v>
      </c>
      <c r="C442" s="74"/>
      <c r="D442" s="74"/>
      <c r="E442" s="74"/>
      <c r="F442" s="74"/>
      <c r="G442" s="74"/>
      <c r="H442" s="74"/>
      <c r="I442" s="74" t="str">
        <f>VLOOKUP(A442,阵容辅助填写!$A:$AF,30,0)</f>
        <v>{1:307442,2:307437,3:307432,4:307442}</v>
      </c>
      <c r="J442" s="74">
        <v>10000</v>
      </c>
      <c r="K442" s="74">
        <v>0</v>
      </c>
      <c r="L442" s="74" t="str">
        <f>VLOOKUP(A442,阵容辅助填写!$A:$AF,31,0)</f>
        <v/>
      </c>
      <c r="M442" s="74"/>
      <c r="N442" s="74"/>
      <c r="O442" s="74" t="str">
        <f>VLOOKUP(A442,阵容辅助填写!$A:$AF,32,0)</f>
        <v/>
      </c>
      <c r="P442" s="74"/>
      <c r="Q442" s="74"/>
      <c r="R442" s="74"/>
      <c r="S442" s="77" t="s">
        <v>93</v>
      </c>
      <c r="T442" s="74"/>
      <c r="U442" s="74"/>
      <c r="V442" s="74"/>
      <c r="W442" s="72">
        <v>100002</v>
      </c>
    </row>
    <row r="443" spans="1:23" x14ac:dyDescent="0.2">
      <c r="A443" s="72">
        <v>307433</v>
      </c>
      <c r="B443" s="74" t="s">
        <v>167</v>
      </c>
      <c r="C443" s="74"/>
      <c r="D443" s="74"/>
      <c r="E443" s="74"/>
      <c r="F443" s="74"/>
      <c r="G443" s="74"/>
      <c r="H443" s="74"/>
      <c r="I443" s="74" t="str">
        <f>VLOOKUP(A443,阵容辅助填写!$A:$AF,30,0)</f>
        <v>{1:307443,2:307438,3:307433,4:307443}</v>
      </c>
      <c r="J443" s="74">
        <v>10000</v>
      </c>
      <c r="K443" s="74">
        <v>0</v>
      </c>
      <c r="L443" s="74" t="str">
        <f>VLOOKUP(A443,阵容辅助填写!$A:$AF,31,0)</f>
        <v/>
      </c>
      <c r="M443" s="74"/>
      <c r="N443" s="74"/>
      <c r="O443" s="74" t="str">
        <f>VLOOKUP(A443,阵容辅助填写!$A:$AF,32,0)</f>
        <v/>
      </c>
      <c r="P443" s="74"/>
      <c r="Q443" s="74"/>
      <c r="R443" s="74"/>
      <c r="S443" s="77" t="s">
        <v>93</v>
      </c>
      <c r="T443" s="74"/>
      <c r="U443" s="74"/>
      <c r="V443" s="74"/>
      <c r="W443" s="72">
        <v>100002</v>
      </c>
    </row>
    <row r="444" spans="1:23" x14ac:dyDescent="0.2">
      <c r="A444" s="72">
        <v>307434</v>
      </c>
      <c r="B444" s="74" t="s">
        <v>167</v>
      </c>
      <c r="C444" s="74"/>
      <c r="D444" s="74"/>
      <c r="E444" s="74"/>
      <c r="F444" s="74"/>
      <c r="G444" s="74"/>
      <c r="H444" s="74"/>
      <c r="I444" s="74" t="str">
        <f>VLOOKUP(A444,阵容辅助填写!$A:$AF,30,0)</f>
        <v>{1:307444,2:307444,3:307439,4:307434}</v>
      </c>
      <c r="J444" s="74">
        <v>10000</v>
      </c>
      <c r="K444" s="74">
        <v>0</v>
      </c>
      <c r="L444" s="74" t="str">
        <f>VLOOKUP(A444,阵容辅助填写!$A:$AF,31,0)</f>
        <v/>
      </c>
      <c r="M444" s="74"/>
      <c r="N444" s="74"/>
      <c r="O444" s="74" t="str">
        <f>VLOOKUP(A444,阵容辅助填写!$A:$AF,32,0)</f>
        <v/>
      </c>
      <c r="P444" s="74"/>
      <c r="Q444" s="74"/>
      <c r="R444" s="74"/>
      <c r="S444" s="77" t="s">
        <v>93</v>
      </c>
      <c r="T444" s="74"/>
      <c r="U444" s="74"/>
      <c r="V444" s="74"/>
      <c r="W444" s="72">
        <v>100002</v>
      </c>
    </row>
    <row r="445" spans="1:23" x14ac:dyDescent="0.2">
      <c r="A445" s="72">
        <v>307435</v>
      </c>
      <c r="B445" s="74" t="s">
        <v>167</v>
      </c>
      <c r="C445" s="74"/>
      <c r="D445" s="74"/>
      <c r="E445" s="74"/>
      <c r="F445" s="74"/>
      <c r="G445" s="74"/>
      <c r="H445" s="74"/>
      <c r="I445" s="74" t="str">
        <f>VLOOKUP(A445,阵容辅助填写!$A:$AF,30,0)</f>
        <v>{1:307445,2:307445,3:307440,4:307435}</v>
      </c>
      <c r="J445" s="74">
        <v>10000</v>
      </c>
      <c r="K445" s="74">
        <v>0</v>
      </c>
      <c r="L445" s="74" t="str">
        <f>VLOOKUP(A445,阵容辅助填写!$A:$AF,31,0)</f>
        <v/>
      </c>
      <c r="M445" s="74"/>
      <c r="N445" s="74"/>
      <c r="O445" s="74" t="str">
        <f>VLOOKUP(A445,阵容辅助填写!$A:$AF,32,0)</f>
        <v/>
      </c>
      <c r="P445" s="74"/>
      <c r="Q445" s="74"/>
      <c r="R445" s="74"/>
      <c r="S445" s="77" t="s">
        <v>93</v>
      </c>
      <c r="T445" s="74"/>
      <c r="U445" s="74"/>
      <c r="V445" s="74"/>
      <c r="W445" s="72">
        <v>100002</v>
      </c>
    </row>
    <row r="446" spans="1:23" x14ac:dyDescent="0.2">
      <c r="A446" s="19">
        <v>307441</v>
      </c>
      <c r="B446" s="11" t="s">
        <v>168</v>
      </c>
      <c r="C446" s="11"/>
      <c r="D446" s="74"/>
      <c r="E446" s="74"/>
      <c r="F446" s="74"/>
      <c r="G446" s="74"/>
      <c r="H446" s="74"/>
      <c r="I446" s="74" t="str">
        <f>VLOOKUP(A446,阵容辅助填写!$A:$AF,30,0)</f>
        <v>{1:307456,2:307456,3:307446,4:307451}</v>
      </c>
      <c r="J446" s="74">
        <v>10000</v>
      </c>
      <c r="K446" s="74">
        <v>0</v>
      </c>
      <c r="L446" s="74" t="str">
        <f>VLOOKUP(A446,阵容辅助填写!$A:$AF,31,0)</f>
        <v/>
      </c>
      <c r="M446" s="74"/>
      <c r="N446" s="74"/>
      <c r="O446" s="74" t="str">
        <f>VLOOKUP(A446,阵容辅助填写!$A:$AF,32,0)</f>
        <v/>
      </c>
      <c r="P446" s="74"/>
      <c r="Q446" s="74"/>
      <c r="R446" s="74"/>
      <c r="S446" s="77" t="s">
        <v>93</v>
      </c>
      <c r="T446" s="74"/>
      <c r="U446" s="74"/>
      <c r="V446" s="74"/>
      <c r="W446" s="72">
        <v>100002</v>
      </c>
    </row>
    <row r="447" spans="1:23" x14ac:dyDescent="0.2">
      <c r="A447" s="72">
        <v>307442</v>
      </c>
      <c r="B447" s="74" t="s">
        <v>168</v>
      </c>
      <c r="C447" s="74"/>
      <c r="D447" s="74"/>
      <c r="E447" s="74"/>
      <c r="F447" s="74"/>
      <c r="G447" s="74"/>
      <c r="H447" s="74"/>
      <c r="I447" s="74" t="str">
        <f>VLOOKUP(A447,阵容辅助填写!$A:$AF,30,0)</f>
        <v>{1:307457,2:307457,3:307447,4:307452}</v>
      </c>
      <c r="J447" s="74">
        <v>10000</v>
      </c>
      <c r="K447" s="74">
        <v>0</v>
      </c>
      <c r="L447" s="74" t="str">
        <f>VLOOKUP(A447,阵容辅助填写!$A:$AF,31,0)</f>
        <v/>
      </c>
      <c r="M447" s="74"/>
      <c r="N447" s="74"/>
      <c r="O447" s="74" t="str">
        <f>VLOOKUP(A447,阵容辅助填写!$A:$AF,32,0)</f>
        <v/>
      </c>
      <c r="P447" s="74"/>
      <c r="Q447" s="74"/>
      <c r="R447" s="74"/>
      <c r="S447" s="77" t="s">
        <v>93</v>
      </c>
      <c r="T447" s="74"/>
      <c r="U447" s="74"/>
      <c r="V447" s="74"/>
      <c r="W447" s="72">
        <v>100002</v>
      </c>
    </row>
    <row r="448" spans="1:23" x14ac:dyDescent="0.2">
      <c r="A448" s="72">
        <v>307443</v>
      </c>
      <c r="B448" s="74" t="s">
        <v>168</v>
      </c>
      <c r="C448" s="74"/>
      <c r="D448" s="74"/>
      <c r="E448" s="74"/>
      <c r="F448" s="74"/>
      <c r="G448" s="74"/>
      <c r="H448" s="74"/>
      <c r="I448" s="74" t="str">
        <f>VLOOKUP(A448,阵容辅助填写!$A:$AF,30,0)</f>
        <v>{1:307458,2:307453,3:307448,4:307453}</v>
      </c>
      <c r="J448" s="74">
        <v>10000</v>
      </c>
      <c r="K448" s="74">
        <v>0</v>
      </c>
      <c r="L448" s="74" t="str">
        <f>VLOOKUP(A448,阵容辅助填写!$A:$AF,31,0)</f>
        <v/>
      </c>
      <c r="M448" s="74"/>
      <c r="N448" s="74"/>
      <c r="O448" s="74" t="str">
        <f>VLOOKUP(A448,阵容辅助填写!$A:$AF,32,0)</f>
        <v/>
      </c>
      <c r="P448" s="74"/>
      <c r="Q448" s="74"/>
      <c r="R448" s="74"/>
      <c r="S448" s="77" t="s">
        <v>93</v>
      </c>
      <c r="T448" s="74"/>
      <c r="U448" s="74"/>
      <c r="V448" s="74"/>
      <c r="W448" s="72">
        <v>100002</v>
      </c>
    </row>
    <row r="449" spans="1:23" x14ac:dyDescent="0.2">
      <c r="A449" s="72">
        <v>307444</v>
      </c>
      <c r="B449" s="74" t="s">
        <v>168</v>
      </c>
      <c r="C449" s="74"/>
      <c r="D449" s="74"/>
      <c r="E449" s="74"/>
      <c r="F449" s="74"/>
      <c r="G449" s="74"/>
      <c r="H449" s="74"/>
      <c r="I449" s="74" t="str">
        <f>VLOOKUP(A449,阵容辅助填写!$A:$AF,30,0)</f>
        <v>{1:307459,2:307454,3:307449,4:307454}</v>
      </c>
      <c r="J449" s="74">
        <v>10000</v>
      </c>
      <c r="K449" s="74">
        <v>0</v>
      </c>
      <c r="L449" s="74" t="str">
        <f>VLOOKUP(A449,阵容辅助填写!$A:$AF,31,0)</f>
        <v/>
      </c>
      <c r="M449" s="74"/>
      <c r="N449" s="74"/>
      <c r="O449" s="74" t="str">
        <f>VLOOKUP(A449,阵容辅助填写!$A:$AF,32,0)</f>
        <v/>
      </c>
      <c r="P449" s="74"/>
      <c r="Q449" s="74"/>
      <c r="R449" s="74"/>
      <c r="S449" s="77" t="s">
        <v>93</v>
      </c>
      <c r="T449" s="74"/>
      <c r="U449" s="74"/>
      <c r="V449" s="74"/>
      <c r="W449" s="72">
        <v>100002</v>
      </c>
    </row>
    <row r="450" spans="1:23" x14ac:dyDescent="0.2">
      <c r="A450" s="72">
        <v>307445</v>
      </c>
      <c r="B450" s="74" t="s">
        <v>168</v>
      </c>
      <c r="C450" s="74"/>
      <c r="D450" s="74"/>
      <c r="E450" s="74"/>
      <c r="F450" s="74"/>
      <c r="G450" s="74"/>
      <c r="H450" s="74"/>
      <c r="I450" s="74" t="str">
        <f>VLOOKUP(A450,阵容辅助填写!$A:$AF,30,0)</f>
        <v>{1:307460,2:307455,3:307450,4:307455}</v>
      </c>
      <c r="J450" s="74">
        <v>10000</v>
      </c>
      <c r="K450" s="74">
        <v>0</v>
      </c>
      <c r="L450" s="74" t="str">
        <f>VLOOKUP(A450,阵容辅助填写!$A:$AF,31,0)</f>
        <v/>
      </c>
      <c r="M450" s="74"/>
      <c r="N450" s="74"/>
      <c r="O450" s="74" t="str">
        <f>VLOOKUP(A450,阵容辅助填写!$A:$AF,32,0)</f>
        <v/>
      </c>
      <c r="P450" s="74"/>
      <c r="Q450" s="74"/>
      <c r="R450" s="74"/>
      <c r="S450" s="77" t="s">
        <v>93</v>
      </c>
      <c r="T450" s="74"/>
      <c r="U450" s="74"/>
      <c r="V450" s="74"/>
      <c r="W450" s="72">
        <v>100002</v>
      </c>
    </row>
    <row r="451" spans="1:23" x14ac:dyDescent="0.2">
      <c r="A451" s="18">
        <v>307451</v>
      </c>
      <c r="B451" s="11" t="s">
        <v>264</v>
      </c>
      <c r="C451" s="74"/>
      <c r="D451" s="74"/>
      <c r="E451" s="74"/>
      <c r="F451" s="74"/>
      <c r="G451" s="74"/>
      <c r="H451" s="74"/>
      <c r="I451" s="74" t="str">
        <f>VLOOKUP(A451,阵容辅助填写!$A:$AF,30,0)</f>
        <v>{1:307467,2:307461,3:307467,4:307464}</v>
      </c>
      <c r="J451" s="74">
        <v>10000</v>
      </c>
      <c r="K451" s="74">
        <v>0</v>
      </c>
      <c r="L451" s="74" t="str">
        <f>VLOOKUP(A451,阵容辅助填写!$A:$AF,31,0)</f>
        <v/>
      </c>
      <c r="M451" s="74"/>
      <c r="N451" s="74"/>
      <c r="O451" s="74" t="str">
        <f>VLOOKUP(A451,阵容辅助填写!$A:$AF,32,0)</f>
        <v/>
      </c>
      <c r="P451" s="74"/>
      <c r="Q451" s="74"/>
      <c r="R451" s="74"/>
      <c r="S451" s="77" t="s">
        <v>93</v>
      </c>
      <c r="T451" s="74"/>
      <c r="U451" s="74"/>
      <c r="V451" s="74"/>
      <c r="W451" s="72">
        <v>100002</v>
      </c>
    </row>
    <row r="452" spans="1:23" x14ac:dyDescent="0.2">
      <c r="A452" s="72">
        <v>307452</v>
      </c>
      <c r="B452" s="74" t="s">
        <v>263</v>
      </c>
      <c r="C452" s="74"/>
      <c r="D452" s="74"/>
      <c r="E452" s="74"/>
      <c r="F452" s="74"/>
      <c r="G452" s="74"/>
      <c r="H452" s="74"/>
      <c r="I452" s="74" t="str">
        <f>VLOOKUP(A452,阵容辅助填写!$A:$AF,30,0)</f>
        <v>{1:307468,2:307462,3:307468,4:307465}</v>
      </c>
      <c r="J452" s="74">
        <v>10000</v>
      </c>
      <c r="K452" s="74">
        <v>0</v>
      </c>
      <c r="L452" s="74" t="str">
        <f>VLOOKUP(A452,阵容辅助填写!$A:$AF,31,0)</f>
        <v/>
      </c>
      <c r="M452" s="74"/>
      <c r="N452" s="74"/>
      <c r="O452" s="74" t="str">
        <f>VLOOKUP(A452,阵容辅助填写!$A:$AF,32,0)</f>
        <v/>
      </c>
      <c r="P452" s="74"/>
      <c r="Q452" s="74"/>
      <c r="R452" s="74"/>
      <c r="S452" s="77" t="s">
        <v>93</v>
      </c>
      <c r="T452" s="74"/>
      <c r="U452" s="74"/>
      <c r="V452" s="74"/>
      <c r="W452" s="72">
        <v>100002</v>
      </c>
    </row>
    <row r="453" spans="1:23" x14ac:dyDescent="0.2">
      <c r="A453" s="72">
        <v>307453</v>
      </c>
      <c r="B453" s="74" t="s">
        <v>263</v>
      </c>
      <c r="C453" s="74"/>
      <c r="D453" s="74"/>
      <c r="E453" s="74"/>
      <c r="F453" s="74"/>
      <c r="G453" s="74"/>
      <c r="H453" s="74"/>
      <c r="I453" s="74" t="str">
        <f>VLOOKUP(A453,阵容辅助填写!$A:$AF,30,0)</f>
        <v>{1:307469,2:307463,3:307469,4:307466}</v>
      </c>
      <c r="J453" s="74">
        <v>10000</v>
      </c>
      <c r="K453" s="74">
        <v>0</v>
      </c>
      <c r="L453" s="74" t="str">
        <f>VLOOKUP(A453,阵容辅助填写!$A:$AF,31,0)</f>
        <v/>
      </c>
      <c r="M453" s="74"/>
      <c r="N453" s="74"/>
      <c r="O453" s="74" t="str">
        <f>VLOOKUP(A453,阵容辅助填写!$A:$AF,32,0)</f>
        <v/>
      </c>
      <c r="P453" s="74"/>
      <c r="Q453" s="74"/>
      <c r="R453" s="74"/>
      <c r="S453" s="77" t="s">
        <v>93</v>
      </c>
      <c r="T453" s="74"/>
      <c r="U453" s="74"/>
      <c r="V453" s="74"/>
      <c r="W453" s="72">
        <v>100002</v>
      </c>
    </row>
    <row r="454" spans="1:23" x14ac:dyDescent="0.2">
      <c r="A454" s="18">
        <v>307461</v>
      </c>
      <c r="B454" s="11" t="s">
        <v>265</v>
      </c>
      <c r="C454" s="74"/>
      <c r="D454" s="74"/>
      <c r="E454" s="74"/>
      <c r="F454" s="74"/>
      <c r="G454" s="74"/>
      <c r="H454" s="74"/>
      <c r="I454" s="74" t="str">
        <f>VLOOKUP(A454,阵容辅助填写!$A:$AF,30,0)</f>
        <v>{1:307473,2:307470,3:307476,4:307479}</v>
      </c>
      <c r="J454" s="74">
        <v>10000</v>
      </c>
      <c r="K454" s="74">
        <v>0</v>
      </c>
      <c r="L454" s="74" t="str">
        <f>VLOOKUP(A454,阵容辅助填写!$A:$AF,31,0)</f>
        <v/>
      </c>
      <c r="M454" s="74"/>
      <c r="N454" s="74"/>
      <c r="O454" s="74" t="str">
        <f>VLOOKUP(A454,阵容辅助填写!$A:$AF,32,0)</f>
        <v/>
      </c>
      <c r="P454" s="74"/>
      <c r="Q454" s="74"/>
      <c r="R454" s="74"/>
      <c r="S454" s="77" t="s">
        <v>93</v>
      </c>
      <c r="T454" s="74"/>
      <c r="U454" s="74"/>
      <c r="V454" s="74"/>
      <c r="W454" s="72">
        <v>100002</v>
      </c>
    </row>
    <row r="455" spans="1:23" x14ac:dyDescent="0.2">
      <c r="A455" s="72">
        <v>307462</v>
      </c>
      <c r="B455" s="74" t="s">
        <v>266</v>
      </c>
      <c r="C455" s="74"/>
      <c r="D455" s="74"/>
      <c r="E455" s="74"/>
      <c r="F455" s="74"/>
      <c r="G455" s="74"/>
      <c r="H455" s="74"/>
      <c r="I455" s="74" t="str">
        <f>VLOOKUP(A455,阵容辅助填写!$A:$AF,30,0)</f>
        <v>{1:307474,2:307471,3:307477,4:307480}</v>
      </c>
      <c r="J455" s="74">
        <v>10000</v>
      </c>
      <c r="K455" s="74">
        <v>0</v>
      </c>
      <c r="L455" s="74" t="str">
        <f>VLOOKUP(A455,阵容辅助填写!$A:$AF,31,0)</f>
        <v/>
      </c>
      <c r="M455" s="74"/>
      <c r="N455" s="74"/>
      <c r="O455" s="74" t="str">
        <f>VLOOKUP(A455,阵容辅助填写!$A:$AF,32,0)</f>
        <v/>
      </c>
      <c r="P455" s="74"/>
      <c r="Q455" s="74"/>
      <c r="R455" s="74"/>
      <c r="S455" s="77" t="s">
        <v>93</v>
      </c>
      <c r="T455" s="74"/>
      <c r="U455" s="74"/>
      <c r="V455" s="74"/>
      <c r="W455" s="72">
        <v>100002</v>
      </c>
    </row>
    <row r="456" spans="1:23" x14ac:dyDescent="0.2">
      <c r="A456" s="72">
        <v>307463</v>
      </c>
      <c r="B456" s="74" t="s">
        <v>266</v>
      </c>
      <c r="C456" s="74"/>
      <c r="D456" s="74"/>
      <c r="E456" s="74"/>
      <c r="F456" s="74"/>
      <c r="G456" s="74"/>
      <c r="H456" s="74"/>
      <c r="I456" s="74" t="str">
        <f>VLOOKUP(A456,阵容辅助填写!$A:$AF,30,0)</f>
        <v>{1:307475,2:307472,3:307478,4:307481}</v>
      </c>
      <c r="J456" s="74">
        <v>10000</v>
      </c>
      <c r="K456" s="74">
        <v>0</v>
      </c>
      <c r="L456" s="74" t="str">
        <f>VLOOKUP(A456,阵容辅助填写!$A:$AF,31,0)</f>
        <v/>
      </c>
      <c r="M456" s="74"/>
      <c r="N456" s="74"/>
      <c r="O456" s="74" t="str">
        <f>VLOOKUP(A456,阵容辅助填写!$A:$AF,32,0)</f>
        <v/>
      </c>
      <c r="P456" s="74"/>
      <c r="Q456" s="74"/>
      <c r="R456" s="74"/>
      <c r="S456" s="77" t="s">
        <v>93</v>
      </c>
      <c r="T456" s="74"/>
      <c r="U456" s="74"/>
      <c r="V456" s="74"/>
      <c r="W456" s="72">
        <v>100002</v>
      </c>
    </row>
    <row r="457" spans="1:23" x14ac:dyDescent="0.2">
      <c r="A457" s="17">
        <v>307311</v>
      </c>
      <c r="B457" s="9" t="s">
        <v>169</v>
      </c>
      <c r="C457" s="9"/>
      <c r="D457" s="74"/>
      <c r="E457" s="74"/>
      <c r="F457" s="74"/>
      <c r="G457" s="74"/>
      <c r="H457" s="74"/>
      <c r="I457" s="74" t="str">
        <f>VLOOKUP(A457,阵容辅助填写!$A:$AF,30,0)</f>
        <v>{11:307306,12:307301,13:307311}</v>
      </c>
      <c r="J457" s="74">
        <v>10000</v>
      </c>
      <c r="K457" s="74">
        <v>0</v>
      </c>
      <c r="L457" s="74" t="str">
        <f>VLOOKUP(A457,阵容辅助填写!$A:$AF,31,0)</f>
        <v/>
      </c>
      <c r="M457" s="74"/>
      <c r="N457" s="74"/>
      <c r="O457" s="74" t="str">
        <f>VLOOKUP(A457,阵容辅助填写!$A:$AF,32,0)</f>
        <v/>
      </c>
      <c r="P457" s="74"/>
      <c r="Q457" s="74"/>
      <c r="R457" s="74"/>
      <c r="S457" s="77" t="s">
        <v>93</v>
      </c>
      <c r="T457" s="74"/>
      <c r="U457" s="74"/>
      <c r="V457" s="74"/>
      <c r="W457" s="72">
        <v>100002</v>
      </c>
    </row>
    <row r="458" spans="1:23" x14ac:dyDescent="0.2">
      <c r="A458" s="72">
        <v>307312</v>
      </c>
      <c r="B458" s="74" t="s">
        <v>170</v>
      </c>
      <c r="C458" s="74"/>
      <c r="D458" s="74"/>
      <c r="E458" s="74"/>
      <c r="F458" s="74"/>
      <c r="G458" s="74"/>
      <c r="H458" s="74"/>
      <c r="I458" s="74" t="str">
        <f>VLOOKUP(A458,阵容辅助填写!$A:$AF,30,0)</f>
        <v>{11:307307,12:307302,13:307312}</v>
      </c>
      <c r="J458" s="74">
        <v>10000</v>
      </c>
      <c r="K458" s="74">
        <v>0</v>
      </c>
      <c r="L458" s="74" t="str">
        <f>VLOOKUP(A458,阵容辅助填写!$A:$AF,31,0)</f>
        <v/>
      </c>
      <c r="M458" s="74"/>
      <c r="N458" s="74"/>
      <c r="O458" s="74" t="str">
        <f>VLOOKUP(A458,阵容辅助填写!$A:$AF,32,0)</f>
        <v/>
      </c>
      <c r="P458" s="74"/>
      <c r="Q458" s="74"/>
      <c r="R458" s="74"/>
      <c r="S458" s="77" t="s">
        <v>93</v>
      </c>
      <c r="T458" s="74"/>
      <c r="U458" s="74"/>
      <c r="V458" s="74"/>
      <c r="W458" s="72">
        <v>100002</v>
      </c>
    </row>
    <row r="459" spans="1:23" x14ac:dyDescent="0.2">
      <c r="A459" s="72">
        <v>307313</v>
      </c>
      <c r="B459" s="74" t="s">
        <v>170</v>
      </c>
      <c r="C459" s="74"/>
      <c r="D459" s="74"/>
      <c r="E459" s="74"/>
      <c r="F459" s="74"/>
      <c r="G459" s="74"/>
      <c r="H459" s="74"/>
      <c r="I459" s="74" t="str">
        <f>VLOOKUP(A459,阵容辅助填写!$A:$AF,30,0)</f>
        <v>{11:307308,12:307303,13:307313}</v>
      </c>
      <c r="J459" s="74">
        <v>10000</v>
      </c>
      <c r="K459" s="74">
        <v>0</v>
      </c>
      <c r="L459" s="74" t="str">
        <f>VLOOKUP(A459,阵容辅助填写!$A:$AF,31,0)</f>
        <v/>
      </c>
      <c r="M459" s="74"/>
      <c r="N459" s="74"/>
      <c r="O459" s="74" t="str">
        <f>VLOOKUP(A459,阵容辅助填写!$A:$AF,32,0)</f>
        <v/>
      </c>
      <c r="P459" s="74"/>
      <c r="Q459" s="74"/>
      <c r="R459" s="74"/>
      <c r="S459" s="77" t="s">
        <v>93</v>
      </c>
      <c r="T459" s="74"/>
      <c r="U459" s="74"/>
      <c r="V459" s="74"/>
      <c r="W459" s="72">
        <v>100002</v>
      </c>
    </row>
    <row r="460" spans="1:23" x14ac:dyDescent="0.2">
      <c r="A460" s="72">
        <v>307314</v>
      </c>
      <c r="B460" s="74" t="s">
        <v>170</v>
      </c>
      <c r="C460" s="74"/>
      <c r="D460" s="74"/>
      <c r="E460" s="74"/>
      <c r="F460" s="74"/>
      <c r="G460" s="74"/>
      <c r="H460" s="74"/>
      <c r="I460" s="74" t="str">
        <f>VLOOKUP(A460,阵容辅助填写!$A:$AF,30,0)</f>
        <v>{11:307309,12:307304,13:307314}</v>
      </c>
      <c r="J460" s="74">
        <v>10000</v>
      </c>
      <c r="K460" s="74">
        <v>0</v>
      </c>
      <c r="L460" s="74" t="str">
        <f>VLOOKUP(A460,阵容辅助填写!$A:$AF,31,0)</f>
        <v/>
      </c>
      <c r="M460" s="74"/>
      <c r="N460" s="74"/>
      <c r="O460" s="74" t="str">
        <f>VLOOKUP(A460,阵容辅助填写!$A:$AF,32,0)</f>
        <v/>
      </c>
      <c r="P460" s="74"/>
      <c r="Q460" s="74"/>
      <c r="R460" s="74"/>
      <c r="S460" s="77" t="s">
        <v>93</v>
      </c>
      <c r="T460" s="74"/>
      <c r="U460" s="74"/>
      <c r="V460" s="74"/>
      <c r="W460" s="72">
        <v>100002</v>
      </c>
    </row>
    <row r="461" spans="1:23" x14ac:dyDescent="0.2">
      <c r="A461" s="72">
        <v>307315</v>
      </c>
      <c r="B461" s="74" t="s">
        <v>170</v>
      </c>
      <c r="C461" s="74"/>
      <c r="D461" s="74"/>
      <c r="E461" s="74"/>
      <c r="F461" s="74"/>
      <c r="G461" s="74"/>
      <c r="H461" s="74"/>
      <c r="I461" s="74" t="str">
        <f>VLOOKUP(A461,阵容辅助填写!$A:$AF,30,0)</f>
        <v>{11:307310,12:307305,13:307315}</v>
      </c>
      <c r="J461" s="74">
        <v>10000</v>
      </c>
      <c r="K461" s="74">
        <v>0</v>
      </c>
      <c r="L461" s="74" t="str">
        <f>VLOOKUP(A461,阵容辅助填写!$A:$AF,31,0)</f>
        <v/>
      </c>
      <c r="M461" s="74"/>
      <c r="N461" s="74"/>
      <c r="O461" s="74" t="str">
        <f>VLOOKUP(A461,阵容辅助填写!$A:$AF,32,0)</f>
        <v/>
      </c>
      <c r="P461" s="74"/>
      <c r="Q461" s="74"/>
      <c r="R461" s="74"/>
      <c r="S461" s="77" t="s">
        <v>93</v>
      </c>
      <c r="T461" s="74"/>
      <c r="U461" s="74"/>
      <c r="V461" s="74"/>
      <c r="W461" s="72">
        <v>100002</v>
      </c>
    </row>
    <row r="462" spans="1:23" x14ac:dyDescent="0.2">
      <c r="A462" s="17">
        <v>307321</v>
      </c>
      <c r="B462" s="9" t="s">
        <v>171</v>
      </c>
      <c r="C462" s="9"/>
      <c r="D462" s="74"/>
      <c r="E462" s="74"/>
      <c r="F462" s="74"/>
      <c r="G462" s="74"/>
      <c r="H462" s="74"/>
      <c r="I462" s="74" t="str">
        <f>VLOOKUP(A462,阵容辅助填写!$A:$AF,30,0)</f>
        <v>{1:307316,2:307326,3:307316,4:307321}</v>
      </c>
      <c r="J462" s="74">
        <v>10000</v>
      </c>
      <c r="K462" s="74">
        <v>0</v>
      </c>
      <c r="L462" s="74" t="str">
        <f>VLOOKUP(A462,阵容辅助填写!$A:$AF,31,0)</f>
        <v/>
      </c>
      <c r="M462" s="74"/>
      <c r="N462" s="74"/>
      <c r="O462" s="74" t="str">
        <f>VLOOKUP(A462,阵容辅助填写!$A:$AF,32,0)</f>
        <v/>
      </c>
      <c r="P462" s="74"/>
      <c r="Q462" s="74"/>
      <c r="R462" s="74"/>
      <c r="S462" s="77" t="s">
        <v>93</v>
      </c>
      <c r="T462" s="74"/>
      <c r="U462" s="74"/>
      <c r="V462" s="74"/>
      <c r="W462" s="72">
        <v>100002</v>
      </c>
    </row>
    <row r="463" spans="1:23" x14ac:dyDescent="0.2">
      <c r="A463" s="72">
        <v>307322</v>
      </c>
      <c r="B463" s="74" t="s">
        <v>171</v>
      </c>
      <c r="C463" s="74"/>
      <c r="D463" s="74"/>
      <c r="E463" s="74"/>
      <c r="F463" s="74"/>
      <c r="G463" s="74"/>
      <c r="H463" s="74"/>
      <c r="I463" s="74" t="str">
        <f>VLOOKUP(A463,阵容辅助填写!$A:$AF,30,0)</f>
        <v>{1:307317,2:307327,3:307317,4:307322}</v>
      </c>
      <c r="J463" s="74">
        <v>10000</v>
      </c>
      <c r="K463" s="74">
        <v>0</v>
      </c>
      <c r="L463" s="74" t="str">
        <f>VLOOKUP(A463,阵容辅助填写!$A:$AF,31,0)</f>
        <v/>
      </c>
      <c r="M463" s="74"/>
      <c r="N463" s="74"/>
      <c r="O463" s="74" t="str">
        <f>VLOOKUP(A463,阵容辅助填写!$A:$AF,32,0)</f>
        <v/>
      </c>
      <c r="P463" s="74"/>
      <c r="Q463" s="74"/>
      <c r="R463" s="74"/>
      <c r="S463" s="77" t="s">
        <v>93</v>
      </c>
      <c r="T463" s="74"/>
      <c r="U463" s="74"/>
      <c r="V463" s="74"/>
      <c r="W463" s="72">
        <v>100002</v>
      </c>
    </row>
    <row r="464" spans="1:23" x14ac:dyDescent="0.2">
      <c r="A464" s="72">
        <v>307323</v>
      </c>
      <c r="B464" s="74" t="s">
        <v>171</v>
      </c>
      <c r="C464" s="74"/>
      <c r="D464" s="74"/>
      <c r="E464" s="74"/>
      <c r="F464" s="74"/>
      <c r="G464" s="74"/>
      <c r="H464" s="74"/>
      <c r="I464" s="74" t="str">
        <f>VLOOKUP(A464,阵容辅助填写!$A:$AF,30,0)</f>
        <v>{1:307318,2:307328,3:307318,4:307323}</v>
      </c>
      <c r="J464" s="74">
        <v>10000</v>
      </c>
      <c r="K464" s="74">
        <v>0</v>
      </c>
      <c r="L464" s="74" t="str">
        <f>VLOOKUP(A464,阵容辅助填写!$A:$AF,31,0)</f>
        <v/>
      </c>
      <c r="M464" s="74"/>
      <c r="N464" s="74"/>
      <c r="O464" s="74" t="str">
        <f>VLOOKUP(A464,阵容辅助填写!$A:$AF,32,0)</f>
        <v/>
      </c>
      <c r="P464" s="74"/>
      <c r="Q464" s="74"/>
      <c r="R464" s="74"/>
      <c r="S464" s="77" t="s">
        <v>93</v>
      </c>
      <c r="T464" s="74"/>
      <c r="U464" s="74"/>
      <c r="V464" s="74"/>
      <c r="W464" s="72">
        <v>100002</v>
      </c>
    </row>
    <row r="465" spans="1:23" x14ac:dyDescent="0.2">
      <c r="A465" s="72">
        <v>307324</v>
      </c>
      <c r="B465" s="74" t="s">
        <v>171</v>
      </c>
      <c r="C465" s="74"/>
      <c r="D465" s="74"/>
      <c r="E465" s="74"/>
      <c r="F465" s="74"/>
      <c r="G465" s="74"/>
      <c r="H465" s="74"/>
      <c r="I465" s="74" t="str">
        <f>VLOOKUP(A465,阵容辅助填写!$A:$AF,30,0)</f>
        <v>{1:307319,2:307329,3:307319,4:307324}</v>
      </c>
      <c r="J465" s="74">
        <v>10000</v>
      </c>
      <c r="K465" s="74">
        <v>0</v>
      </c>
      <c r="L465" s="74" t="str">
        <f>VLOOKUP(A465,阵容辅助填写!$A:$AF,31,0)</f>
        <v/>
      </c>
      <c r="M465" s="74"/>
      <c r="N465" s="74"/>
      <c r="O465" s="74" t="str">
        <f>VLOOKUP(A465,阵容辅助填写!$A:$AF,32,0)</f>
        <v/>
      </c>
      <c r="P465" s="74"/>
      <c r="Q465" s="74"/>
      <c r="R465" s="74"/>
      <c r="S465" s="77" t="s">
        <v>93</v>
      </c>
      <c r="T465" s="74"/>
      <c r="U465" s="74"/>
      <c r="V465" s="74"/>
      <c r="W465" s="72">
        <v>100002</v>
      </c>
    </row>
    <row r="466" spans="1:23" x14ac:dyDescent="0.2">
      <c r="A466" s="72">
        <v>307325</v>
      </c>
      <c r="B466" s="74" t="s">
        <v>171</v>
      </c>
      <c r="C466" s="74"/>
      <c r="D466" s="74"/>
      <c r="E466" s="74"/>
      <c r="F466" s="74"/>
      <c r="G466" s="74"/>
      <c r="H466" s="74"/>
      <c r="I466" s="74" t="str">
        <f>VLOOKUP(A466,阵容辅助填写!$A:$AF,30,0)</f>
        <v>{1:307320,2:307330,3:307320,4:307325}</v>
      </c>
      <c r="J466" s="74">
        <v>10000</v>
      </c>
      <c r="K466" s="74">
        <v>0</v>
      </c>
      <c r="L466" s="74" t="str">
        <f>VLOOKUP(A466,阵容辅助填写!$A:$AF,31,0)</f>
        <v/>
      </c>
      <c r="M466" s="74"/>
      <c r="N466" s="74"/>
      <c r="O466" s="74" t="str">
        <f>VLOOKUP(A466,阵容辅助填写!$A:$AF,32,0)</f>
        <v/>
      </c>
      <c r="P466" s="74"/>
      <c r="Q466" s="74"/>
      <c r="R466" s="74"/>
      <c r="S466" s="77" t="s">
        <v>93</v>
      </c>
      <c r="T466" s="74"/>
      <c r="U466" s="74"/>
      <c r="V466" s="74"/>
      <c r="W466" s="72">
        <v>100002</v>
      </c>
    </row>
    <row r="467" spans="1:23" x14ac:dyDescent="0.2">
      <c r="A467" s="17">
        <v>307331</v>
      </c>
      <c r="B467" s="9" t="s">
        <v>172</v>
      </c>
      <c r="C467" s="9"/>
      <c r="D467" s="74"/>
      <c r="E467" s="74"/>
      <c r="F467" s="74"/>
      <c r="G467" s="74"/>
      <c r="H467" s="74"/>
      <c r="I467" s="74" t="str">
        <f>VLOOKUP(A467,阵容辅助填写!$A:$AF,30,0)</f>
        <v>{11:307336,12:307331,13:307341}</v>
      </c>
      <c r="J467" s="74">
        <v>10000</v>
      </c>
      <c r="K467" s="74">
        <v>0</v>
      </c>
      <c r="L467" s="74" t="str">
        <f>VLOOKUP(A467,阵容辅助填写!$A:$AF,31,0)</f>
        <v/>
      </c>
      <c r="M467" s="74"/>
      <c r="N467" s="74"/>
      <c r="O467" s="74" t="str">
        <f>VLOOKUP(A467,阵容辅助填写!$A:$AF,32,0)</f>
        <v/>
      </c>
      <c r="P467" s="74"/>
      <c r="Q467" s="74"/>
      <c r="R467" s="74"/>
      <c r="S467" s="77" t="s">
        <v>93</v>
      </c>
      <c r="T467" s="74"/>
      <c r="U467" s="74"/>
      <c r="V467" s="74"/>
      <c r="W467" s="72">
        <v>100002</v>
      </c>
    </row>
    <row r="468" spans="1:23" x14ac:dyDescent="0.2">
      <c r="A468" s="72">
        <v>307332</v>
      </c>
      <c r="B468" s="74" t="s">
        <v>172</v>
      </c>
      <c r="C468" s="74"/>
      <c r="D468" s="74"/>
      <c r="E468" s="74"/>
      <c r="F468" s="74"/>
      <c r="G468" s="74"/>
      <c r="H468" s="74"/>
      <c r="I468" s="74" t="str">
        <f>VLOOKUP(A468,阵容辅助填写!$A:$AF,30,0)</f>
        <v>{11:307337,12:307332,13:307342}</v>
      </c>
      <c r="J468" s="74">
        <v>10000</v>
      </c>
      <c r="K468" s="74">
        <v>0</v>
      </c>
      <c r="L468" s="74" t="str">
        <f>VLOOKUP(A468,阵容辅助填写!$A:$AF,31,0)</f>
        <v/>
      </c>
      <c r="M468" s="74"/>
      <c r="N468" s="74"/>
      <c r="O468" s="74" t="str">
        <f>VLOOKUP(A468,阵容辅助填写!$A:$AF,32,0)</f>
        <v/>
      </c>
      <c r="P468" s="74"/>
      <c r="Q468" s="74"/>
      <c r="R468" s="74"/>
      <c r="S468" s="77" t="s">
        <v>93</v>
      </c>
      <c r="T468" s="74"/>
      <c r="U468" s="74"/>
      <c r="V468" s="74"/>
      <c r="W468" s="72">
        <v>100002</v>
      </c>
    </row>
    <row r="469" spans="1:23" x14ac:dyDescent="0.2">
      <c r="A469" s="72">
        <v>307333</v>
      </c>
      <c r="B469" s="74" t="s">
        <v>172</v>
      </c>
      <c r="C469" s="74"/>
      <c r="D469" s="74"/>
      <c r="E469" s="74"/>
      <c r="F469" s="74"/>
      <c r="G469" s="74"/>
      <c r="H469" s="74"/>
      <c r="I469" s="74" t="str">
        <f>VLOOKUP(A469,阵容辅助填写!$A:$AF,30,0)</f>
        <v>{11:307338,12:307333,13:307343}</v>
      </c>
      <c r="J469" s="74">
        <v>10000</v>
      </c>
      <c r="K469" s="74">
        <v>0</v>
      </c>
      <c r="L469" s="74" t="str">
        <f>VLOOKUP(A469,阵容辅助填写!$A:$AF,31,0)</f>
        <v/>
      </c>
      <c r="M469" s="74"/>
      <c r="N469" s="74"/>
      <c r="O469" s="74" t="str">
        <f>VLOOKUP(A469,阵容辅助填写!$A:$AF,32,0)</f>
        <v/>
      </c>
      <c r="P469" s="74"/>
      <c r="Q469" s="74"/>
      <c r="R469" s="74"/>
      <c r="S469" s="77" t="s">
        <v>93</v>
      </c>
      <c r="T469" s="74"/>
      <c r="U469" s="74"/>
      <c r="V469" s="74"/>
      <c r="W469" s="72">
        <v>100002</v>
      </c>
    </row>
    <row r="470" spans="1:23" x14ac:dyDescent="0.2">
      <c r="A470" s="72">
        <v>307334</v>
      </c>
      <c r="B470" s="74" t="s">
        <v>172</v>
      </c>
      <c r="C470" s="74"/>
      <c r="D470" s="74"/>
      <c r="E470" s="74"/>
      <c r="F470" s="74"/>
      <c r="G470" s="74"/>
      <c r="H470" s="74"/>
      <c r="I470" s="74" t="str">
        <f>VLOOKUP(A470,阵容辅助填写!$A:$AF,30,0)</f>
        <v>{11:307339,12:307334,13:307344}</v>
      </c>
      <c r="J470" s="74">
        <v>10000</v>
      </c>
      <c r="K470" s="74">
        <v>0</v>
      </c>
      <c r="L470" s="74" t="str">
        <f>VLOOKUP(A470,阵容辅助填写!$A:$AF,31,0)</f>
        <v/>
      </c>
      <c r="M470" s="74"/>
      <c r="N470" s="74"/>
      <c r="O470" s="74" t="str">
        <f>VLOOKUP(A470,阵容辅助填写!$A:$AF,32,0)</f>
        <v/>
      </c>
      <c r="P470" s="74"/>
      <c r="Q470" s="74"/>
      <c r="R470" s="74"/>
      <c r="S470" s="77" t="s">
        <v>93</v>
      </c>
      <c r="T470" s="74"/>
      <c r="U470" s="74"/>
      <c r="V470" s="74"/>
      <c r="W470" s="72">
        <v>100002</v>
      </c>
    </row>
    <row r="471" spans="1:23" x14ac:dyDescent="0.2">
      <c r="A471" s="72">
        <v>307335</v>
      </c>
      <c r="B471" s="74" t="s">
        <v>172</v>
      </c>
      <c r="C471" s="74"/>
      <c r="D471" s="74"/>
      <c r="E471" s="74"/>
      <c r="F471" s="74"/>
      <c r="G471" s="74"/>
      <c r="H471" s="74"/>
      <c r="I471" s="74" t="str">
        <f>VLOOKUP(A471,阵容辅助填写!$A:$AF,30,0)</f>
        <v>{11:307340,12:307335,13:307345}</v>
      </c>
      <c r="J471" s="74">
        <v>10000</v>
      </c>
      <c r="K471" s="74">
        <v>0</v>
      </c>
      <c r="L471" s="74" t="str">
        <f>VLOOKUP(A471,阵容辅助填写!$A:$AF,31,0)</f>
        <v/>
      </c>
      <c r="M471" s="74"/>
      <c r="N471" s="74"/>
      <c r="O471" s="74" t="str">
        <f>VLOOKUP(A471,阵容辅助填写!$A:$AF,32,0)</f>
        <v/>
      </c>
      <c r="P471" s="74"/>
      <c r="Q471" s="74"/>
      <c r="R471" s="74"/>
      <c r="S471" s="77" t="s">
        <v>93</v>
      </c>
      <c r="T471" s="74"/>
      <c r="U471" s="74"/>
      <c r="V471" s="74"/>
      <c r="W471" s="72">
        <v>100002</v>
      </c>
    </row>
    <row r="472" spans="1:23" x14ac:dyDescent="0.2">
      <c r="A472" s="20">
        <v>307351</v>
      </c>
      <c r="B472" s="9" t="s">
        <v>173</v>
      </c>
      <c r="C472" s="9"/>
      <c r="D472" s="74"/>
      <c r="E472" s="74"/>
      <c r="F472" s="74"/>
      <c r="G472" s="74"/>
      <c r="H472" s="74"/>
      <c r="I472" s="74" t="str">
        <f>VLOOKUP(A472,阵容辅助填写!$A:$AF,30,0)</f>
        <v>{11:307346,12:307352,13:307349}</v>
      </c>
      <c r="J472" s="74">
        <v>10000</v>
      </c>
      <c r="K472" s="74">
        <v>0</v>
      </c>
      <c r="L472" s="74" t="str">
        <f>VLOOKUP(A472,阵容辅助填写!$A:$AF,31,0)</f>
        <v/>
      </c>
      <c r="M472" s="74"/>
      <c r="N472" s="74"/>
      <c r="O472" s="74" t="str">
        <f>VLOOKUP(A472,阵容辅助填写!$A:$AF,32,0)</f>
        <v/>
      </c>
      <c r="P472" s="74"/>
      <c r="Q472" s="74"/>
      <c r="R472" s="74"/>
      <c r="S472" s="77" t="s">
        <v>93</v>
      </c>
      <c r="T472" s="74"/>
      <c r="U472" s="74"/>
      <c r="V472" s="74"/>
      <c r="W472" s="72">
        <v>100002</v>
      </c>
    </row>
    <row r="473" spans="1:23" x14ac:dyDescent="0.2">
      <c r="A473" s="21">
        <v>307352</v>
      </c>
      <c r="B473" s="74" t="s">
        <v>173</v>
      </c>
      <c r="C473" s="74"/>
      <c r="D473" s="74"/>
      <c r="E473" s="74"/>
      <c r="F473" s="74"/>
      <c r="G473" s="74"/>
      <c r="H473" s="74"/>
      <c r="I473" s="74" t="str">
        <f>VLOOKUP(A473,阵容辅助填写!$A:$AF,30,0)</f>
        <v>{11:307347,12:307353,13:307350}</v>
      </c>
      <c r="J473" s="74">
        <v>10000</v>
      </c>
      <c r="K473" s="74">
        <v>0</v>
      </c>
      <c r="L473" s="74" t="str">
        <f>VLOOKUP(A473,阵容辅助填写!$A:$AF,31,0)</f>
        <v/>
      </c>
      <c r="M473" s="74"/>
      <c r="N473" s="74"/>
      <c r="O473" s="74" t="str">
        <f>VLOOKUP(A473,阵容辅助填写!$A:$AF,32,0)</f>
        <v/>
      </c>
      <c r="P473" s="74"/>
      <c r="Q473" s="74"/>
      <c r="R473" s="74"/>
      <c r="S473" s="77" t="s">
        <v>93</v>
      </c>
      <c r="T473" s="74"/>
      <c r="U473" s="74"/>
      <c r="V473" s="74"/>
      <c r="W473" s="72">
        <v>100002</v>
      </c>
    </row>
    <row r="474" spans="1:23" x14ac:dyDescent="0.2">
      <c r="A474" s="21">
        <v>307353</v>
      </c>
      <c r="B474" s="74" t="s">
        <v>173</v>
      </c>
      <c r="C474" s="74"/>
      <c r="D474" s="74"/>
      <c r="E474" s="74"/>
      <c r="F474" s="74"/>
      <c r="G474" s="74"/>
      <c r="H474" s="74"/>
      <c r="I474" s="74" t="str">
        <f>VLOOKUP(A474,阵容辅助填写!$A:$AF,30,0)</f>
        <v>{11:307348,12:307354,13:307351}</v>
      </c>
      <c r="J474" s="74">
        <v>10000</v>
      </c>
      <c r="K474" s="74">
        <v>0</v>
      </c>
      <c r="L474" s="74" t="str">
        <f>VLOOKUP(A474,阵容辅助填写!$A:$AF,31,0)</f>
        <v/>
      </c>
      <c r="M474" s="74"/>
      <c r="N474" s="74"/>
      <c r="O474" s="74" t="str">
        <f>VLOOKUP(A474,阵容辅助填写!$A:$AF,32,0)</f>
        <v/>
      </c>
      <c r="P474" s="74"/>
      <c r="Q474" s="74"/>
      <c r="R474" s="74"/>
      <c r="S474" s="77" t="s">
        <v>93</v>
      </c>
      <c r="T474" s="74"/>
      <c r="U474" s="74"/>
      <c r="V474" s="74"/>
      <c r="W474" s="72">
        <v>100002</v>
      </c>
    </row>
    <row r="475" spans="1:23" x14ac:dyDescent="0.2">
      <c r="A475" s="20">
        <v>307361</v>
      </c>
      <c r="B475" s="9" t="s">
        <v>174</v>
      </c>
      <c r="C475" s="9"/>
      <c r="D475" s="74"/>
      <c r="E475" s="74"/>
      <c r="F475" s="74"/>
      <c r="G475" s="74"/>
      <c r="H475" s="74"/>
      <c r="I475" s="74" t="str">
        <f>VLOOKUP(A475,阵容辅助填写!$A:$AF,30,0)</f>
        <v>{21:307355,22:307358}</v>
      </c>
      <c r="J475" s="74">
        <v>10000</v>
      </c>
      <c r="K475" s="74">
        <v>0</v>
      </c>
      <c r="L475" s="74" t="str">
        <f>VLOOKUP(A475,阵容辅助填写!$A:$AF,31,0)</f>
        <v/>
      </c>
      <c r="M475" s="74"/>
      <c r="N475" s="74"/>
      <c r="O475" s="74" t="str">
        <f>VLOOKUP(A475,阵容辅助填写!$A:$AF,32,0)</f>
        <v/>
      </c>
      <c r="P475" s="74"/>
      <c r="Q475" s="74"/>
      <c r="R475" s="74"/>
      <c r="S475" s="77" t="s">
        <v>93</v>
      </c>
      <c r="T475" s="74"/>
      <c r="U475" s="74"/>
      <c r="V475" s="74"/>
      <c r="W475" s="72">
        <v>100002</v>
      </c>
    </row>
    <row r="476" spans="1:23" x14ac:dyDescent="0.2">
      <c r="A476" s="21">
        <v>307362</v>
      </c>
      <c r="B476" s="74" t="s">
        <v>174</v>
      </c>
      <c r="C476" s="74"/>
      <c r="D476" s="74"/>
      <c r="E476" s="74"/>
      <c r="F476" s="74"/>
      <c r="G476" s="74"/>
      <c r="H476" s="74"/>
      <c r="I476" s="74" t="str">
        <f>VLOOKUP(A476,阵容辅助填写!$A:$AF,30,0)</f>
        <v>{21:307356,22:307359}</v>
      </c>
      <c r="J476" s="74">
        <v>10000</v>
      </c>
      <c r="K476" s="74">
        <v>0</v>
      </c>
      <c r="L476" s="74" t="str">
        <f>VLOOKUP(A476,阵容辅助填写!$A:$AF,31,0)</f>
        <v/>
      </c>
      <c r="M476" s="74"/>
      <c r="N476" s="74"/>
      <c r="O476" s="74" t="str">
        <f>VLOOKUP(A476,阵容辅助填写!$A:$AF,32,0)</f>
        <v/>
      </c>
      <c r="P476" s="74"/>
      <c r="Q476" s="74"/>
      <c r="R476" s="74"/>
      <c r="S476" s="77" t="s">
        <v>93</v>
      </c>
      <c r="T476" s="74"/>
      <c r="U476" s="74"/>
      <c r="V476" s="74"/>
      <c r="W476" s="72">
        <v>100002</v>
      </c>
    </row>
    <row r="477" spans="1:23" x14ac:dyDescent="0.2">
      <c r="A477" s="21">
        <v>307363</v>
      </c>
      <c r="B477" s="74" t="s">
        <v>174</v>
      </c>
      <c r="C477" s="74"/>
      <c r="D477" s="74"/>
      <c r="E477" s="74"/>
      <c r="F477" s="74"/>
      <c r="G477" s="74"/>
      <c r="H477" s="74"/>
      <c r="I477" s="74" t="str">
        <f>VLOOKUP(A477,阵容辅助填写!$A:$AF,30,0)</f>
        <v>{21:307357,22:307360}</v>
      </c>
      <c r="J477" s="74">
        <v>10000</v>
      </c>
      <c r="K477" s="74">
        <v>0</v>
      </c>
      <c r="L477" s="74" t="str">
        <f>VLOOKUP(A477,阵容辅助填写!$A:$AF,31,0)</f>
        <v/>
      </c>
      <c r="M477" s="74"/>
      <c r="N477" s="74"/>
      <c r="O477" s="74" t="str">
        <f>VLOOKUP(A477,阵容辅助填写!$A:$AF,32,0)</f>
        <v/>
      </c>
      <c r="P477" s="74"/>
      <c r="Q477" s="74"/>
      <c r="R477" s="74"/>
      <c r="S477" s="77" t="s">
        <v>93</v>
      </c>
      <c r="T477" s="74"/>
      <c r="U477" s="74"/>
      <c r="V477" s="74"/>
      <c r="W477" s="72">
        <v>100002</v>
      </c>
    </row>
    <row r="478" spans="1:23" x14ac:dyDescent="0.2">
      <c r="A478" s="17">
        <v>307341</v>
      </c>
      <c r="B478" s="9" t="s">
        <v>268</v>
      </c>
      <c r="C478" s="74"/>
      <c r="D478" s="74"/>
      <c r="E478" s="74"/>
      <c r="F478" s="74"/>
      <c r="G478" s="74"/>
      <c r="H478" s="74"/>
      <c r="I478" s="74" t="str">
        <f>VLOOKUP(A478,阵容辅助填写!$A:$AF,30,0)</f>
        <v>{1:307371,2:307361,3:307376,4:307366}</v>
      </c>
      <c r="J478" s="74">
        <v>10000</v>
      </c>
      <c r="K478" s="74">
        <v>0</v>
      </c>
      <c r="L478" s="74" t="str">
        <f>VLOOKUP(A478,阵容辅助填写!$A:$AF,31,0)</f>
        <v/>
      </c>
      <c r="M478" s="74"/>
      <c r="N478" s="74"/>
      <c r="O478" s="74" t="str">
        <f>VLOOKUP(A478,阵容辅助填写!$A:$AF,32,0)</f>
        <v/>
      </c>
      <c r="P478" s="74"/>
      <c r="Q478" s="74"/>
      <c r="R478" s="74"/>
      <c r="S478" s="77" t="s">
        <v>93</v>
      </c>
      <c r="T478" s="74"/>
      <c r="U478" s="74"/>
      <c r="V478" s="74"/>
      <c r="W478" s="72">
        <v>100002</v>
      </c>
    </row>
    <row r="479" spans="1:23" x14ac:dyDescent="0.2">
      <c r="A479" s="72">
        <v>307342</v>
      </c>
      <c r="B479" s="74" t="s">
        <v>267</v>
      </c>
      <c r="C479" s="74"/>
      <c r="D479" s="74"/>
      <c r="E479" s="74"/>
      <c r="F479" s="74"/>
      <c r="G479" s="74"/>
      <c r="H479" s="74"/>
      <c r="I479" s="74" t="str">
        <f>VLOOKUP(A479,阵容辅助填写!$A:$AF,30,0)</f>
        <v>{1:307372,2:307362,3:307377,4:307367}</v>
      </c>
      <c r="J479" s="74">
        <v>10000</v>
      </c>
      <c r="K479" s="74">
        <v>0</v>
      </c>
      <c r="L479" s="74" t="str">
        <f>VLOOKUP(A479,阵容辅助填写!$A:$AF,31,0)</f>
        <v/>
      </c>
      <c r="M479" s="74"/>
      <c r="N479" s="74"/>
      <c r="O479" s="74" t="str">
        <f>VLOOKUP(A479,阵容辅助填写!$A:$AF,32,0)</f>
        <v/>
      </c>
      <c r="P479" s="74"/>
      <c r="Q479" s="74"/>
      <c r="R479" s="74"/>
      <c r="S479" s="77" t="s">
        <v>93</v>
      </c>
      <c r="T479" s="74"/>
      <c r="U479" s="74"/>
      <c r="V479" s="74"/>
      <c r="W479" s="72">
        <v>100002</v>
      </c>
    </row>
    <row r="480" spans="1:23" x14ac:dyDescent="0.2">
      <c r="A480" s="72">
        <v>307343</v>
      </c>
      <c r="B480" s="74" t="s">
        <v>267</v>
      </c>
      <c r="C480" s="74"/>
      <c r="D480" s="74"/>
      <c r="E480" s="74"/>
      <c r="F480" s="74"/>
      <c r="G480" s="74"/>
      <c r="H480" s="74"/>
      <c r="I480" s="74" t="str">
        <f>VLOOKUP(A480,阵容辅助填写!$A:$AF,30,0)</f>
        <v>{1:307373,2:307363,3:307378,4:307368}</v>
      </c>
      <c r="J480" s="74">
        <v>10000</v>
      </c>
      <c r="K480" s="74">
        <v>0</v>
      </c>
      <c r="L480" s="74" t="str">
        <f>VLOOKUP(A480,阵容辅助填写!$A:$AF,31,0)</f>
        <v/>
      </c>
      <c r="M480" s="74"/>
      <c r="N480" s="74"/>
      <c r="O480" s="74" t="str">
        <f>VLOOKUP(A480,阵容辅助填写!$A:$AF,32,0)</f>
        <v/>
      </c>
      <c r="P480" s="74"/>
      <c r="Q480" s="74"/>
      <c r="R480" s="74"/>
      <c r="S480" s="77" t="s">
        <v>93</v>
      </c>
      <c r="T480" s="74"/>
      <c r="U480" s="74"/>
      <c r="V480" s="74"/>
      <c r="W480" s="72">
        <v>100002</v>
      </c>
    </row>
    <row r="481" spans="1:23" x14ac:dyDescent="0.2">
      <c r="A481" s="72">
        <v>307344</v>
      </c>
      <c r="B481" s="74" t="s">
        <v>267</v>
      </c>
      <c r="C481" s="74"/>
      <c r="D481" s="74"/>
      <c r="E481" s="74"/>
      <c r="F481" s="74"/>
      <c r="G481" s="74"/>
      <c r="H481" s="74"/>
      <c r="I481" s="74" t="str">
        <f>VLOOKUP(A481,阵容辅助填写!$A:$AF,30,0)</f>
        <v>{1:307374,2:307364,3:307379,4:307369}</v>
      </c>
      <c r="J481" s="74">
        <v>10000</v>
      </c>
      <c r="K481" s="74">
        <v>0</v>
      </c>
      <c r="L481" s="74" t="str">
        <f>VLOOKUP(A481,阵容辅助填写!$A:$AF,31,0)</f>
        <v/>
      </c>
      <c r="M481" s="74"/>
      <c r="N481" s="74"/>
      <c r="O481" s="74" t="str">
        <f>VLOOKUP(A481,阵容辅助填写!$A:$AF,32,0)</f>
        <v/>
      </c>
      <c r="P481" s="74"/>
      <c r="Q481" s="74"/>
      <c r="R481" s="74"/>
      <c r="S481" s="77" t="s">
        <v>93</v>
      </c>
      <c r="T481" s="74"/>
      <c r="U481" s="74"/>
      <c r="V481" s="74"/>
      <c r="W481" s="72">
        <v>100002</v>
      </c>
    </row>
    <row r="482" spans="1:23" x14ac:dyDescent="0.2">
      <c r="A482" s="72">
        <v>307345</v>
      </c>
      <c r="B482" s="74" t="s">
        <v>267</v>
      </c>
      <c r="C482" s="74"/>
      <c r="D482" s="74"/>
      <c r="E482" s="74"/>
      <c r="F482" s="74"/>
      <c r="G482" s="74"/>
      <c r="H482" s="74"/>
      <c r="I482" s="74" t="str">
        <f>VLOOKUP(A482,阵容辅助填写!$A:$AF,30,0)</f>
        <v>{1:307375,2:307365,3:307380,4:307370}</v>
      </c>
      <c r="J482" s="74">
        <v>10000</v>
      </c>
      <c r="K482" s="74">
        <v>0</v>
      </c>
      <c r="L482" s="74" t="str">
        <f>VLOOKUP(A482,阵容辅助填写!$A:$AF,31,0)</f>
        <v/>
      </c>
      <c r="M482" s="74"/>
      <c r="N482" s="74"/>
      <c r="O482" s="74" t="str">
        <f>VLOOKUP(A482,阵容辅助填写!$A:$AF,32,0)</f>
        <v/>
      </c>
      <c r="P482" s="74"/>
      <c r="Q482" s="74"/>
      <c r="R482" s="74"/>
      <c r="S482" s="77" t="s">
        <v>93</v>
      </c>
      <c r="T482" s="74"/>
      <c r="U482" s="74"/>
      <c r="V482" s="74"/>
      <c r="W482" s="72">
        <v>100002</v>
      </c>
    </row>
    <row r="483" spans="1:23" x14ac:dyDescent="0.2">
      <c r="A483" s="23">
        <v>5101301</v>
      </c>
      <c r="B483" s="8" t="s">
        <v>602</v>
      </c>
      <c r="C483" s="74"/>
      <c r="D483" s="74"/>
      <c r="E483" s="74"/>
      <c r="F483" s="74"/>
      <c r="G483" s="74"/>
      <c r="H483" s="74"/>
      <c r="I483" s="74" t="str">
        <f>VLOOKUP(A483,阵容辅助填写!$A:$AF,30,0)</f>
        <v>{2:51013011,3:51013012}</v>
      </c>
      <c r="J483" s="74">
        <v>9000</v>
      </c>
      <c r="K483" s="74">
        <v>0</v>
      </c>
      <c r="L483" s="74" t="str">
        <f>VLOOKUP(A483,阵容辅助填写!$A:$AF,31,0)</f>
        <v/>
      </c>
      <c r="M483" s="74"/>
      <c r="N483" s="74"/>
      <c r="O483" s="74" t="str">
        <f>VLOOKUP(A483,阵容辅助填写!$A:$AF,32,0)</f>
        <v/>
      </c>
      <c r="P483" s="74"/>
      <c r="Q483" s="74"/>
      <c r="R483" s="74"/>
      <c r="S483" s="77" t="s">
        <v>427</v>
      </c>
      <c r="T483" s="74"/>
      <c r="U483" s="74"/>
      <c r="V483" s="74"/>
      <c r="W483" s="72">
        <v>100002</v>
      </c>
    </row>
    <row r="484" spans="1:23" x14ac:dyDescent="0.2">
      <c r="A484" s="73">
        <v>5101302</v>
      </c>
      <c r="B484" s="74" t="s">
        <v>603</v>
      </c>
      <c r="C484" s="74"/>
      <c r="D484" s="74"/>
      <c r="E484" s="74"/>
      <c r="F484" s="74"/>
      <c r="G484" s="74"/>
      <c r="H484" s="74"/>
      <c r="I484" s="74" t="str">
        <f>VLOOKUP(A484,阵容辅助填写!$A:$AF,30,0)</f>
        <v>{2:51013021,3:51013022}</v>
      </c>
      <c r="J484" s="74">
        <v>9000</v>
      </c>
      <c r="K484" s="74">
        <v>0</v>
      </c>
      <c r="L484" s="74" t="str">
        <f>VLOOKUP(A484,阵容辅助填写!$A:$AF,31,0)</f>
        <v/>
      </c>
      <c r="M484" s="74"/>
      <c r="N484" s="74"/>
      <c r="O484" s="74" t="str">
        <f>VLOOKUP(A484,阵容辅助填写!$A:$AF,32,0)</f>
        <v/>
      </c>
      <c r="P484" s="74"/>
      <c r="Q484" s="74"/>
      <c r="R484" s="74"/>
      <c r="S484" s="77" t="s">
        <v>427</v>
      </c>
      <c r="T484" s="74"/>
      <c r="U484" s="74"/>
      <c r="V484" s="74"/>
      <c r="W484" s="72">
        <v>100002</v>
      </c>
    </row>
    <row r="485" spans="1:23" x14ac:dyDescent="0.2">
      <c r="A485" s="73">
        <v>5101303</v>
      </c>
      <c r="B485" s="74" t="s">
        <v>604</v>
      </c>
      <c r="C485" s="74"/>
      <c r="D485" s="74"/>
      <c r="E485" s="74"/>
      <c r="F485" s="74"/>
      <c r="G485" s="74"/>
      <c r="H485" s="74"/>
      <c r="I485" s="74" t="str">
        <f>VLOOKUP(A485,阵容辅助填写!$A:$AF,30,0)</f>
        <v>{2:51013031,3:51013032}</v>
      </c>
      <c r="J485" s="74">
        <v>9000</v>
      </c>
      <c r="K485" s="74">
        <v>0</v>
      </c>
      <c r="L485" s="74" t="str">
        <f>VLOOKUP(A485,阵容辅助填写!$A:$AF,31,0)</f>
        <v/>
      </c>
      <c r="M485" s="74"/>
      <c r="N485" s="74"/>
      <c r="O485" s="74" t="str">
        <f>VLOOKUP(A485,阵容辅助填写!$A:$AF,32,0)</f>
        <v/>
      </c>
      <c r="P485" s="74"/>
      <c r="Q485" s="74"/>
      <c r="R485" s="74"/>
      <c r="S485" s="77" t="s">
        <v>427</v>
      </c>
      <c r="T485" s="74"/>
      <c r="U485" s="74"/>
      <c r="V485" s="74"/>
      <c r="W485" s="72">
        <v>100002</v>
      </c>
    </row>
    <row r="486" spans="1:23" x14ac:dyDescent="0.2">
      <c r="A486" s="73">
        <v>5101304</v>
      </c>
      <c r="B486" s="74" t="s">
        <v>605</v>
      </c>
      <c r="C486" s="74"/>
      <c r="D486" s="74"/>
      <c r="E486" s="74"/>
      <c r="F486" s="74"/>
      <c r="G486" s="74"/>
      <c r="H486" s="74"/>
      <c r="I486" s="74" t="str">
        <f>VLOOKUP(A486,阵容辅助填写!$A:$AF,30,0)</f>
        <v>{2:51013041,3:51013042}</v>
      </c>
      <c r="J486" s="74">
        <v>9000</v>
      </c>
      <c r="K486" s="74">
        <v>0</v>
      </c>
      <c r="L486" s="74" t="str">
        <f>VLOOKUP(A486,阵容辅助填写!$A:$AF,31,0)</f>
        <v/>
      </c>
      <c r="M486" s="74"/>
      <c r="N486" s="74"/>
      <c r="O486" s="74" t="str">
        <f>VLOOKUP(A486,阵容辅助填写!$A:$AF,32,0)</f>
        <v/>
      </c>
      <c r="P486" s="74"/>
      <c r="Q486" s="74"/>
      <c r="R486" s="74"/>
      <c r="S486" s="77" t="s">
        <v>427</v>
      </c>
      <c r="T486" s="74"/>
      <c r="U486" s="74"/>
      <c r="V486" s="74"/>
      <c r="W486" s="72">
        <v>100002</v>
      </c>
    </row>
    <row r="487" spans="1:23" x14ac:dyDescent="0.2">
      <c r="A487" s="73">
        <v>5101305</v>
      </c>
      <c r="B487" s="74" t="s">
        <v>606</v>
      </c>
      <c r="C487" s="74"/>
      <c r="D487" s="74"/>
      <c r="E487" s="74"/>
      <c r="F487" s="74"/>
      <c r="G487" s="74"/>
      <c r="H487" s="74"/>
      <c r="I487" s="74" t="str">
        <f>VLOOKUP(A487,阵容辅助填写!$A:$AF,30,0)</f>
        <v>{1:51013052,2:51013051,3:51013052}</v>
      </c>
      <c r="J487" s="74">
        <v>9000</v>
      </c>
      <c r="K487" s="74">
        <v>0</v>
      </c>
      <c r="L487" s="74" t="str">
        <f>VLOOKUP(A487,阵容辅助填写!$A:$AF,31,0)</f>
        <v/>
      </c>
      <c r="M487" s="74"/>
      <c r="N487" s="74"/>
      <c r="O487" s="74" t="str">
        <f>VLOOKUP(A487,阵容辅助填写!$A:$AF,32,0)</f>
        <v/>
      </c>
      <c r="P487" s="74"/>
      <c r="Q487" s="74"/>
      <c r="R487" s="74"/>
      <c r="S487" s="77" t="s">
        <v>427</v>
      </c>
      <c r="T487" s="74"/>
      <c r="U487" s="74"/>
      <c r="V487" s="74"/>
      <c r="W487" s="72">
        <v>100002</v>
      </c>
    </row>
    <row r="488" spans="1:23" x14ac:dyDescent="0.2">
      <c r="A488" s="23">
        <v>5100901</v>
      </c>
      <c r="B488" s="8" t="s">
        <v>607</v>
      </c>
      <c r="C488" s="74"/>
      <c r="D488" s="74"/>
      <c r="E488" s="74"/>
      <c r="F488" s="74"/>
      <c r="G488" s="74"/>
      <c r="H488" s="74"/>
      <c r="I488" s="74" t="str">
        <f>VLOOKUP(A488,阵容辅助填写!$A:$AF,30,0)</f>
        <v>{2:51009012,3:51009011}</v>
      </c>
      <c r="J488" s="74">
        <v>9000</v>
      </c>
      <c r="K488" s="74">
        <v>0</v>
      </c>
      <c r="L488" s="74" t="str">
        <f>VLOOKUP(A488,阵容辅助填写!$A:$AF,31,0)</f>
        <v/>
      </c>
      <c r="M488" s="74"/>
      <c r="N488" s="74"/>
      <c r="O488" s="74" t="str">
        <f>VLOOKUP(A488,阵容辅助填写!$A:$AF,32,0)</f>
        <v/>
      </c>
      <c r="P488" s="74"/>
      <c r="Q488" s="74"/>
      <c r="R488" s="74"/>
      <c r="S488" s="77" t="s">
        <v>450</v>
      </c>
      <c r="T488" s="74"/>
      <c r="U488" s="74"/>
      <c r="V488" s="74"/>
      <c r="W488" s="72">
        <v>100002</v>
      </c>
    </row>
    <row r="489" spans="1:23" x14ac:dyDescent="0.2">
      <c r="A489" s="73">
        <v>5100902</v>
      </c>
      <c r="B489" s="74" t="s">
        <v>608</v>
      </c>
      <c r="C489" s="74"/>
      <c r="D489" s="74"/>
      <c r="E489" s="74"/>
      <c r="F489" s="74"/>
      <c r="G489" s="74"/>
      <c r="H489" s="74"/>
      <c r="I489" s="74" t="str">
        <f>VLOOKUP(A489,阵容辅助填写!$A:$AF,30,0)</f>
        <v>{2:51009022,3:51009021}</v>
      </c>
      <c r="J489" s="74">
        <v>9000</v>
      </c>
      <c r="K489" s="74">
        <v>0</v>
      </c>
      <c r="L489" s="74" t="str">
        <f>VLOOKUP(A489,阵容辅助填写!$A:$AF,31,0)</f>
        <v/>
      </c>
      <c r="M489" s="74"/>
      <c r="N489" s="74"/>
      <c r="O489" s="74" t="str">
        <f>VLOOKUP(A489,阵容辅助填写!$A:$AF,32,0)</f>
        <v/>
      </c>
      <c r="P489" s="74"/>
      <c r="Q489" s="74"/>
      <c r="R489" s="74"/>
      <c r="S489" s="77" t="s">
        <v>450</v>
      </c>
      <c r="T489" s="74"/>
      <c r="U489" s="74"/>
      <c r="V489" s="74"/>
      <c r="W489" s="72">
        <v>100002</v>
      </c>
    </row>
    <row r="490" spans="1:23" x14ac:dyDescent="0.2">
      <c r="A490" s="73">
        <v>5100903</v>
      </c>
      <c r="B490" s="74" t="s">
        <v>609</v>
      </c>
      <c r="C490" s="74"/>
      <c r="D490" s="74"/>
      <c r="E490" s="74"/>
      <c r="F490" s="74"/>
      <c r="G490" s="74"/>
      <c r="H490" s="74"/>
      <c r="I490" s="74" t="str">
        <f>VLOOKUP(A490,阵容辅助填写!$A:$AF,30,0)</f>
        <v>{2:51009032,3:51009031}</v>
      </c>
      <c r="J490" s="74">
        <v>9000</v>
      </c>
      <c r="K490" s="74">
        <v>0</v>
      </c>
      <c r="L490" s="74" t="str">
        <f>VLOOKUP(A490,阵容辅助填写!$A:$AF,31,0)</f>
        <v/>
      </c>
      <c r="M490" s="74"/>
      <c r="N490" s="74"/>
      <c r="O490" s="74" t="str">
        <f>VLOOKUP(A490,阵容辅助填写!$A:$AF,32,0)</f>
        <v/>
      </c>
      <c r="P490" s="74"/>
      <c r="Q490" s="74"/>
      <c r="R490" s="74"/>
      <c r="S490" s="77" t="s">
        <v>450</v>
      </c>
      <c r="T490" s="74"/>
      <c r="U490" s="74"/>
      <c r="V490" s="74"/>
      <c r="W490" s="72">
        <v>100002</v>
      </c>
    </row>
    <row r="491" spans="1:23" x14ac:dyDescent="0.2">
      <c r="A491" s="73">
        <v>5100904</v>
      </c>
      <c r="B491" s="74" t="s">
        <v>610</v>
      </c>
      <c r="C491" s="74"/>
      <c r="D491" s="74"/>
      <c r="E491" s="74"/>
      <c r="F491" s="74"/>
      <c r="G491" s="74"/>
      <c r="H491" s="74"/>
      <c r="I491" s="74" t="str">
        <f>VLOOKUP(A491,阵容辅助填写!$A:$AF,30,0)</f>
        <v>{2:51009042,3:51009041}</v>
      </c>
      <c r="J491" s="74">
        <v>9000</v>
      </c>
      <c r="K491" s="74">
        <v>0</v>
      </c>
      <c r="L491" s="74" t="str">
        <f>VLOOKUP(A491,阵容辅助填写!$A:$AF,31,0)</f>
        <v/>
      </c>
      <c r="M491" s="74"/>
      <c r="N491" s="74"/>
      <c r="O491" s="74" t="str">
        <f>VLOOKUP(A491,阵容辅助填写!$A:$AF,32,0)</f>
        <v/>
      </c>
      <c r="P491" s="74"/>
      <c r="Q491" s="74"/>
      <c r="R491" s="74"/>
      <c r="S491" s="77" t="s">
        <v>450</v>
      </c>
      <c r="T491" s="74"/>
      <c r="U491" s="74"/>
      <c r="V491" s="74"/>
      <c r="W491" s="72">
        <v>100002</v>
      </c>
    </row>
    <row r="492" spans="1:23" x14ac:dyDescent="0.2">
      <c r="A492" s="73">
        <v>5100905</v>
      </c>
      <c r="B492" s="74" t="s">
        <v>611</v>
      </c>
      <c r="C492" s="74"/>
      <c r="D492" s="74"/>
      <c r="E492" s="74"/>
      <c r="F492" s="74"/>
      <c r="G492" s="74"/>
      <c r="H492" s="74"/>
      <c r="I492" s="74" t="str">
        <f>VLOOKUP(A492,阵容辅助填写!$A:$AF,30,0)</f>
        <v>{2:51009052,3:51009051}</v>
      </c>
      <c r="J492" s="74">
        <v>9000</v>
      </c>
      <c r="K492" s="74">
        <v>0</v>
      </c>
      <c r="L492" s="74" t="str">
        <f>VLOOKUP(A492,阵容辅助填写!$A:$AF,31,0)</f>
        <v/>
      </c>
      <c r="M492" s="74"/>
      <c r="N492" s="74"/>
      <c r="O492" s="74" t="str">
        <f>VLOOKUP(A492,阵容辅助填写!$A:$AF,32,0)</f>
        <v/>
      </c>
      <c r="P492" s="74"/>
      <c r="Q492" s="74"/>
      <c r="R492" s="74"/>
      <c r="S492" s="77" t="s">
        <v>450</v>
      </c>
      <c r="T492" s="74"/>
      <c r="U492" s="74"/>
      <c r="V492" s="74"/>
      <c r="W492" s="72">
        <v>100002</v>
      </c>
    </row>
    <row r="493" spans="1:23" x14ac:dyDescent="0.2">
      <c r="A493" s="23">
        <v>5100501</v>
      </c>
      <c r="B493" s="8" t="s">
        <v>612</v>
      </c>
      <c r="C493" s="74"/>
      <c r="D493" s="74"/>
      <c r="E493" s="74"/>
      <c r="F493" s="74"/>
      <c r="G493" s="74"/>
      <c r="H493" s="74"/>
      <c r="I493" s="74" t="str">
        <f>VLOOKUP(A493,阵容辅助填写!$A:$AF,30,0)</f>
        <v>{2:51005012,3:51005011}</v>
      </c>
      <c r="J493" s="74">
        <v>9000</v>
      </c>
      <c r="K493" s="74">
        <v>0</v>
      </c>
      <c r="L493" s="74" t="str">
        <f>VLOOKUP(A493,阵容辅助填写!$A:$AF,31,0)</f>
        <v/>
      </c>
      <c r="M493" s="74"/>
      <c r="N493" s="74"/>
      <c r="O493" s="74" t="str">
        <f>VLOOKUP(A493,阵容辅助填写!$A:$AF,32,0)</f>
        <v/>
      </c>
      <c r="P493" s="74"/>
      <c r="Q493" s="74"/>
      <c r="R493" s="74"/>
      <c r="S493" s="28" t="s">
        <v>359</v>
      </c>
      <c r="T493" s="74"/>
      <c r="U493" s="74"/>
      <c r="V493" s="74"/>
      <c r="W493" s="72">
        <v>100002</v>
      </c>
    </row>
    <row r="494" spans="1:23" x14ac:dyDescent="0.2">
      <c r="A494" s="73">
        <v>5100502</v>
      </c>
      <c r="B494" s="74" t="s">
        <v>613</v>
      </c>
      <c r="C494" s="74"/>
      <c r="D494" s="74"/>
      <c r="E494" s="74"/>
      <c r="F494" s="74"/>
      <c r="G494" s="74"/>
      <c r="H494" s="74"/>
      <c r="I494" s="74" t="str">
        <f>VLOOKUP(A494,阵容辅助填写!$A:$AF,30,0)</f>
        <v>{2:51005022,3:51005021}</v>
      </c>
      <c r="J494" s="74">
        <v>9000</v>
      </c>
      <c r="K494" s="74">
        <v>0</v>
      </c>
      <c r="L494" s="74" t="str">
        <f>VLOOKUP(A494,阵容辅助填写!$A:$AF,31,0)</f>
        <v/>
      </c>
      <c r="M494" s="74"/>
      <c r="N494" s="74"/>
      <c r="O494" s="74" t="str">
        <f>VLOOKUP(A494,阵容辅助填写!$A:$AF,32,0)</f>
        <v/>
      </c>
      <c r="P494" s="74"/>
      <c r="Q494" s="74"/>
      <c r="R494" s="74"/>
      <c r="S494" s="28" t="s">
        <v>359</v>
      </c>
      <c r="T494" s="74"/>
      <c r="U494" s="74"/>
      <c r="V494" s="74"/>
      <c r="W494" s="72">
        <v>100002</v>
      </c>
    </row>
    <row r="495" spans="1:23" x14ac:dyDescent="0.2">
      <c r="A495" s="73">
        <v>5100503</v>
      </c>
      <c r="B495" s="74" t="s">
        <v>614</v>
      </c>
      <c r="C495" s="74"/>
      <c r="D495" s="74"/>
      <c r="E495" s="74"/>
      <c r="F495" s="74"/>
      <c r="G495" s="74"/>
      <c r="H495" s="74"/>
      <c r="I495" s="74" t="str">
        <f>VLOOKUP(A495,阵容辅助填写!$A:$AF,30,0)</f>
        <v>{2:51005032,3:51005031}</v>
      </c>
      <c r="J495" s="74">
        <v>9000</v>
      </c>
      <c r="K495" s="74">
        <v>0</v>
      </c>
      <c r="L495" s="74" t="str">
        <f>VLOOKUP(A495,阵容辅助填写!$A:$AF,31,0)</f>
        <v/>
      </c>
      <c r="M495" s="74"/>
      <c r="N495" s="74"/>
      <c r="O495" s="74" t="str">
        <f>VLOOKUP(A495,阵容辅助填写!$A:$AF,32,0)</f>
        <v/>
      </c>
      <c r="P495" s="74"/>
      <c r="Q495" s="74"/>
      <c r="R495" s="74"/>
      <c r="S495" s="28" t="s">
        <v>359</v>
      </c>
      <c r="T495" s="74"/>
      <c r="U495" s="74"/>
      <c r="V495" s="74"/>
      <c r="W495" s="72">
        <v>100002</v>
      </c>
    </row>
    <row r="496" spans="1:23" x14ac:dyDescent="0.2">
      <c r="A496" s="73">
        <v>5100504</v>
      </c>
      <c r="B496" s="74" t="s">
        <v>615</v>
      </c>
      <c r="C496" s="74"/>
      <c r="D496" s="74"/>
      <c r="E496" s="74"/>
      <c r="F496" s="74"/>
      <c r="G496" s="74"/>
      <c r="H496" s="74"/>
      <c r="I496" s="74" t="str">
        <f>VLOOKUP(A496,阵容辅助填写!$A:$AF,30,0)</f>
        <v>{2:51005042,3:51005041}</v>
      </c>
      <c r="J496" s="74">
        <v>9000</v>
      </c>
      <c r="K496" s="74">
        <v>0</v>
      </c>
      <c r="L496" s="74" t="str">
        <f>VLOOKUP(A496,阵容辅助填写!$A:$AF,31,0)</f>
        <v/>
      </c>
      <c r="M496" s="74"/>
      <c r="N496" s="74"/>
      <c r="O496" s="74" t="str">
        <f>VLOOKUP(A496,阵容辅助填写!$A:$AF,32,0)</f>
        <v/>
      </c>
      <c r="P496" s="74"/>
      <c r="Q496" s="74"/>
      <c r="R496" s="74"/>
      <c r="S496" s="28" t="s">
        <v>359</v>
      </c>
      <c r="T496" s="74"/>
      <c r="U496" s="74"/>
      <c r="V496" s="74"/>
      <c r="W496" s="72">
        <v>100002</v>
      </c>
    </row>
    <row r="497" spans="1:23" x14ac:dyDescent="0.2">
      <c r="A497" s="73">
        <v>5100505</v>
      </c>
      <c r="B497" s="74" t="s">
        <v>616</v>
      </c>
      <c r="C497" s="74"/>
      <c r="D497" s="74"/>
      <c r="E497" s="74"/>
      <c r="F497" s="74"/>
      <c r="G497" s="74"/>
      <c r="H497" s="74"/>
      <c r="I497" s="74" t="str">
        <f>VLOOKUP(A497,阵容辅助填写!$A:$AF,30,0)</f>
        <v>{2:51005052,3:51005051}</v>
      </c>
      <c r="J497" s="74">
        <v>9000</v>
      </c>
      <c r="K497" s="74">
        <v>0</v>
      </c>
      <c r="L497" s="74" t="str">
        <f>VLOOKUP(A497,阵容辅助填写!$A:$AF,31,0)</f>
        <v/>
      </c>
      <c r="M497" s="74"/>
      <c r="N497" s="74"/>
      <c r="O497" s="74" t="str">
        <f>VLOOKUP(A497,阵容辅助填写!$A:$AF,32,0)</f>
        <v/>
      </c>
      <c r="P497" s="74"/>
      <c r="Q497" s="74"/>
      <c r="R497" s="74"/>
      <c r="S497" s="28" t="s">
        <v>359</v>
      </c>
      <c r="T497" s="74"/>
      <c r="U497" s="74"/>
      <c r="V497" s="74"/>
      <c r="W497" s="72">
        <v>100002</v>
      </c>
    </row>
    <row r="498" spans="1:23" x14ac:dyDescent="0.2">
      <c r="A498" s="23">
        <v>5100301</v>
      </c>
      <c r="B498" s="8" t="s">
        <v>617</v>
      </c>
      <c r="C498" s="74"/>
      <c r="D498" s="74"/>
      <c r="E498" s="74"/>
      <c r="F498" s="74"/>
      <c r="G498" s="74"/>
      <c r="H498" s="74"/>
      <c r="I498" s="74" t="str">
        <f>VLOOKUP(A498,阵容辅助填写!$A:$AF,30,0)</f>
        <v>{2:51003011}</v>
      </c>
      <c r="J498" s="74">
        <v>9000</v>
      </c>
      <c r="K498" s="74">
        <v>0</v>
      </c>
      <c r="L498" s="74" t="str">
        <f>VLOOKUP(A498,阵容辅助填写!$A:$AF,31,0)</f>
        <v/>
      </c>
      <c r="M498" s="74"/>
      <c r="N498" s="74"/>
      <c r="O498" s="74" t="str">
        <f>VLOOKUP(A498,阵容辅助填写!$A:$AF,32,0)</f>
        <v/>
      </c>
      <c r="P498" s="74"/>
      <c r="Q498" s="74"/>
      <c r="R498" s="74"/>
      <c r="S498" s="77" t="s">
        <v>423</v>
      </c>
      <c r="T498" s="74"/>
      <c r="U498" s="74"/>
      <c r="V498" s="74"/>
      <c r="W498" s="72">
        <v>100002</v>
      </c>
    </row>
    <row r="499" spans="1:23" x14ac:dyDescent="0.2">
      <c r="A499" s="73">
        <v>5100302</v>
      </c>
      <c r="B499" s="74" t="s">
        <v>618</v>
      </c>
      <c r="C499" s="74"/>
      <c r="D499" s="74"/>
      <c r="E499" s="74"/>
      <c r="F499" s="74"/>
      <c r="G499" s="74"/>
      <c r="H499" s="74"/>
      <c r="I499" s="74" t="str">
        <f>VLOOKUP(A499,阵容辅助填写!$A:$AF,30,0)</f>
        <v>{2:51003021}</v>
      </c>
      <c r="J499" s="74">
        <v>9000</v>
      </c>
      <c r="K499" s="74">
        <v>0</v>
      </c>
      <c r="L499" s="74" t="str">
        <f>VLOOKUP(A499,阵容辅助填写!$A:$AF,31,0)</f>
        <v/>
      </c>
      <c r="M499" s="74"/>
      <c r="N499" s="74"/>
      <c r="O499" s="74" t="str">
        <f>VLOOKUP(A499,阵容辅助填写!$A:$AF,32,0)</f>
        <v/>
      </c>
      <c r="P499" s="74"/>
      <c r="Q499" s="74"/>
      <c r="R499" s="74"/>
      <c r="S499" s="77" t="s">
        <v>423</v>
      </c>
      <c r="T499" s="74"/>
      <c r="U499" s="74"/>
      <c r="V499" s="74"/>
      <c r="W499" s="72">
        <v>100002</v>
      </c>
    </row>
    <row r="500" spans="1:23" x14ac:dyDescent="0.2">
      <c r="A500" s="73">
        <v>5100303</v>
      </c>
      <c r="B500" s="74" t="s">
        <v>619</v>
      </c>
      <c r="C500" s="74"/>
      <c r="D500" s="74"/>
      <c r="E500" s="74"/>
      <c r="F500" s="74"/>
      <c r="G500" s="74"/>
      <c r="H500" s="74"/>
      <c r="I500" s="74" t="str">
        <f>VLOOKUP(A500,阵容辅助填写!$A:$AF,30,0)</f>
        <v>{2:51003031}</v>
      </c>
      <c r="J500" s="74">
        <v>9000</v>
      </c>
      <c r="K500" s="74">
        <v>0</v>
      </c>
      <c r="L500" s="74" t="str">
        <f>VLOOKUP(A500,阵容辅助填写!$A:$AF,31,0)</f>
        <v/>
      </c>
      <c r="M500" s="74"/>
      <c r="N500" s="74"/>
      <c r="O500" s="74" t="str">
        <f>VLOOKUP(A500,阵容辅助填写!$A:$AF,32,0)</f>
        <v/>
      </c>
      <c r="P500" s="74"/>
      <c r="Q500" s="74"/>
      <c r="R500" s="74"/>
      <c r="S500" s="77" t="s">
        <v>423</v>
      </c>
      <c r="T500" s="74"/>
      <c r="U500" s="74"/>
      <c r="V500" s="74"/>
      <c r="W500" s="72">
        <v>100002</v>
      </c>
    </row>
    <row r="501" spans="1:23" x14ac:dyDescent="0.2">
      <c r="A501" s="73">
        <v>5100304</v>
      </c>
      <c r="B501" s="74" t="s">
        <v>620</v>
      </c>
      <c r="C501" s="74"/>
      <c r="D501" s="74"/>
      <c r="E501" s="74"/>
      <c r="F501" s="74"/>
      <c r="G501" s="74"/>
      <c r="H501" s="74"/>
      <c r="I501" s="74" t="str">
        <f>VLOOKUP(A501,阵容辅助填写!$A:$AF,30,0)</f>
        <v>{2:51003041}</v>
      </c>
      <c r="J501" s="74">
        <v>9000</v>
      </c>
      <c r="K501" s="74">
        <v>0</v>
      </c>
      <c r="L501" s="74" t="str">
        <f>VLOOKUP(A501,阵容辅助填写!$A:$AF,31,0)</f>
        <v/>
      </c>
      <c r="M501" s="74"/>
      <c r="N501" s="74"/>
      <c r="O501" s="74" t="str">
        <f>VLOOKUP(A501,阵容辅助填写!$A:$AF,32,0)</f>
        <v/>
      </c>
      <c r="P501" s="74"/>
      <c r="Q501" s="74"/>
      <c r="R501" s="74"/>
      <c r="S501" s="77" t="s">
        <v>423</v>
      </c>
      <c r="T501" s="74"/>
      <c r="U501" s="74"/>
      <c r="V501" s="74"/>
      <c r="W501" s="72">
        <v>100002</v>
      </c>
    </row>
    <row r="502" spans="1:23" x14ac:dyDescent="0.2">
      <c r="A502" s="73">
        <v>5100305</v>
      </c>
      <c r="B502" s="74" t="s">
        <v>621</v>
      </c>
      <c r="C502" s="74"/>
      <c r="D502" s="74"/>
      <c r="E502" s="74"/>
      <c r="F502" s="74"/>
      <c r="G502" s="74"/>
      <c r="H502" s="74"/>
      <c r="I502" s="74" t="str">
        <f>VLOOKUP(A502,阵容辅助填写!$A:$AF,30,0)</f>
        <v>{2:51003051}</v>
      </c>
      <c r="J502" s="74">
        <v>9000</v>
      </c>
      <c r="K502" s="74">
        <v>0</v>
      </c>
      <c r="L502" s="74" t="str">
        <f>VLOOKUP(A502,阵容辅助填写!$A:$AF,31,0)</f>
        <v/>
      </c>
      <c r="M502" s="74"/>
      <c r="N502" s="74"/>
      <c r="O502" s="74" t="str">
        <f>VLOOKUP(A502,阵容辅助填写!$A:$AF,32,0)</f>
        <v/>
      </c>
      <c r="P502" s="74"/>
      <c r="Q502" s="74"/>
      <c r="R502" s="74"/>
      <c r="S502" s="77" t="s">
        <v>423</v>
      </c>
      <c r="T502" s="74"/>
      <c r="U502" s="74"/>
      <c r="V502" s="74"/>
      <c r="W502" s="72">
        <v>100002</v>
      </c>
    </row>
    <row r="503" spans="1:23" x14ac:dyDescent="0.2">
      <c r="A503" s="23">
        <v>5100401</v>
      </c>
      <c r="B503" s="8" t="s">
        <v>622</v>
      </c>
      <c r="C503" s="74"/>
      <c r="D503" s="74"/>
      <c r="E503" s="74"/>
      <c r="F503" s="74"/>
      <c r="G503" s="74"/>
      <c r="H503" s="74"/>
      <c r="I503" s="74" t="str">
        <f>VLOOKUP(A503,阵容辅助填写!$A:$AF,30,0)</f>
        <v>{3:5100401}</v>
      </c>
      <c r="J503" s="74">
        <v>9000</v>
      </c>
      <c r="K503" s="74">
        <v>0</v>
      </c>
      <c r="L503" s="74" t="str">
        <f>VLOOKUP(A503,阵容辅助填写!$A:$AF,31,0)</f>
        <v/>
      </c>
      <c r="M503" s="74"/>
      <c r="N503" s="74"/>
      <c r="O503" s="74" t="str">
        <f>VLOOKUP(A503,阵容辅助填写!$A:$AF,32,0)</f>
        <v/>
      </c>
      <c r="P503" s="74"/>
      <c r="Q503" s="74"/>
      <c r="R503" s="74"/>
      <c r="S503" s="28" t="s">
        <v>359</v>
      </c>
      <c r="T503" s="74"/>
      <c r="U503" s="74"/>
      <c r="V503" s="74"/>
      <c r="W503" s="72">
        <v>100002</v>
      </c>
    </row>
    <row r="504" spans="1:23" x14ac:dyDescent="0.2">
      <c r="A504" s="73">
        <v>5100402</v>
      </c>
      <c r="B504" s="74" t="s">
        <v>623</v>
      </c>
      <c r="C504" s="74"/>
      <c r="D504" s="74"/>
      <c r="E504" s="74"/>
      <c r="F504" s="74"/>
      <c r="G504" s="74"/>
      <c r="H504" s="74"/>
      <c r="I504" s="74" t="str">
        <f>VLOOKUP(A504,阵容辅助填写!$A:$AF,30,0)</f>
        <v>{3:5100402}</v>
      </c>
      <c r="J504" s="74">
        <v>9000</v>
      </c>
      <c r="K504" s="74">
        <v>0</v>
      </c>
      <c r="L504" s="74" t="str">
        <f>VLOOKUP(A504,阵容辅助填写!$A:$AF,31,0)</f>
        <v/>
      </c>
      <c r="M504" s="74"/>
      <c r="N504" s="74"/>
      <c r="O504" s="74" t="str">
        <f>VLOOKUP(A504,阵容辅助填写!$A:$AF,32,0)</f>
        <v/>
      </c>
      <c r="P504" s="74"/>
      <c r="Q504" s="74"/>
      <c r="R504" s="74"/>
      <c r="S504" s="28" t="s">
        <v>359</v>
      </c>
      <c r="T504" s="74"/>
      <c r="U504" s="74"/>
      <c r="V504" s="74"/>
      <c r="W504" s="72">
        <v>100002</v>
      </c>
    </row>
    <row r="505" spans="1:23" x14ac:dyDescent="0.2">
      <c r="A505" s="73">
        <v>5100403</v>
      </c>
      <c r="B505" s="74" t="s">
        <v>624</v>
      </c>
      <c r="C505" s="74"/>
      <c r="D505" s="74"/>
      <c r="E505" s="74"/>
      <c r="F505" s="74"/>
      <c r="G505" s="74"/>
      <c r="H505" s="74"/>
      <c r="I505" s="74" t="str">
        <f>VLOOKUP(A505,阵容辅助填写!$A:$AF,30,0)</f>
        <v>{3:5100403}</v>
      </c>
      <c r="J505" s="74">
        <v>9000</v>
      </c>
      <c r="K505" s="74">
        <v>0</v>
      </c>
      <c r="L505" s="74" t="str">
        <f>VLOOKUP(A505,阵容辅助填写!$A:$AF,31,0)</f>
        <v/>
      </c>
      <c r="M505" s="74"/>
      <c r="N505" s="74"/>
      <c r="O505" s="74" t="str">
        <f>VLOOKUP(A505,阵容辅助填写!$A:$AF,32,0)</f>
        <v/>
      </c>
      <c r="P505" s="74"/>
      <c r="Q505" s="74"/>
      <c r="R505" s="74"/>
      <c r="S505" s="28" t="s">
        <v>359</v>
      </c>
      <c r="T505" s="74"/>
      <c r="U505" s="74"/>
      <c r="V505" s="74"/>
      <c r="W505" s="72">
        <v>100002</v>
      </c>
    </row>
    <row r="506" spans="1:23" x14ac:dyDescent="0.2">
      <c r="A506" s="73">
        <v>5100404</v>
      </c>
      <c r="B506" s="74" t="s">
        <v>625</v>
      </c>
      <c r="C506" s="74"/>
      <c r="D506" s="74"/>
      <c r="E506" s="74"/>
      <c r="F506" s="74"/>
      <c r="G506" s="74"/>
      <c r="H506" s="74"/>
      <c r="I506" s="74" t="str">
        <f>VLOOKUP(A506,阵容辅助填写!$A:$AF,30,0)</f>
        <v>{3:5100404}</v>
      </c>
      <c r="J506" s="74">
        <v>9000</v>
      </c>
      <c r="K506" s="74">
        <v>0</v>
      </c>
      <c r="L506" s="74" t="str">
        <f>VLOOKUP(A506,阵容辅助填写!$A:$AF,31,0)</f>
        <v/>
      </c>
      <c r="M506" s="74"/>
      <c r="N506" s="74"/>
      <c r="O506" s="74" t="str">
        <f>VLOOKUP(A506,阵容辅助填写!$A:$AF,32,0)</f>
        <v/>
      </c>
      <c r="P506" s="74"/>
      <c r="Q506" s="74"/>
      <c r="R506" s="74"/>
      <c r="S506" s="28" t="s">
        <v>359</v>
      </c>
      <c r="T506" s="74"/>
      <c r="U506" s="74"/>
      <c r="V506" s="74"/>
      <c r="W506" s="72">
        <v>100002</v>
      </c>
    </row>
    <row r="507" spans="1:23" x14ac:dyDescent="0.2">
      <c r="A507" s="73">
        <v>5100405</v>
      </c>
      <c r="B507" s="74" t="s">
        <v>626</v>
      </c>
      <c r="C507" s="74"/>
      <c r="D507" s="74"/>
      <c r="E507" s="74"/>
      <c r="F507" s="74"/>
      <c r="G507" s="74"/>
      <c r="H507" s="74"/>
      <c r="I507" s="74" t="str">
        <f>VLOOKUP(A507,阵容辅助填写!$A:$AF,30,0)</f>
        <v>{3:5100405}</v>
      </c>
      <c r="J507" s="74">
        <v>9000</v>
      </c>
      <c r="K507" s="74">
        <v>0</v>
      </c>
      <c r="L507" s="74" t="str">
        <f>VLOOKUP(A507,阵容辅助填写!$A:$AF,31,0)</f>
        <v/>
      </c>
      <c r="M507" s="74"/>
      <c r="N507" s="74"/>
      <c r="O507" s="74" t="str">
        <f>VLOOKUP(A507,阵容辅助填写!$A:$AF,32,0)</f>
        <v/>
      </c>
      <c r="P507" s="74"/>
      <c r="Q507" s="74"/>
      <c r="R507" s="74"/>
      <c r="S507" s="28" t="s">
        <v>359</v>
      </c>
      <c r="T507" s="74"/>
      <c r="U507" s="74"/>
      <c r="V507" s="74"/>
      <c r="W507" s="72">
        <v>100002</v>
      </c>
    </row>
    <row r="508" spans="1:23" x14ac:dyDescent="0.2">
      <c r="A508" s="23">
        <v>5101601</v>
      </c>
      <c r="B508" s="8" t="s">
        <v>627</v>
      </c>
      <c r="C508" s="74"/>
      <c r="D508" s="74"/>
      <c r="E508" s="74"/>
      <c r="F508" s="74"/>
      <c r="G508" s="74"/>
      <c r="H508" s="74"/>
      <c r="I508" s="74" t="str">
        <f>VLOOKUP(A508,阵容辅助填写!$A:$AF,30,0)</f>
        <v>{1:51016011,4:51016012}</v>
      </c>
      <c r="J508" s="74">
        <v>9000</v>
      </c>
      <c r="K508" s="74">
        <v>0</v>
      </c>
      <c r="L508" s="74" t="str">
        <f>VLOOKUP(A508,阵容辅助填写!$A:$AF,31,0)</f>
        <v/>
      </c>
      <c r="M508" s="74"/>
      <c r="N508" s="74"/>
      <c r="O508" s="74" t="str">
        <f>VLOOKUP(A508,阵容辅助填写!$A:$AF,32,0)</f>
        <v/>
      </c>
      <c r="P508" s="74"/>
      <c r="Q508" s="74"/>
      <c r="R508" s="74"/>
      <c r="S508" s="77" t="s">
        <v>426</v>
      </c>
      <c r="T508" s="74"/>
      <c r="U508" s="74"/>
      <c r="V508" s="74"/>
      <c r="W508" s="72">
        <v>100002</v>
      </c>
    </row>
    <row r="509" spans="1:23" x14ac:dyDescent="0.2">
      <c r="A509" s="73">
        <v>5101602</v>
      </c>
      <c r="B509" s="74" t="s">
        <v>628</v>
      </c>
      <c r="C509" s="74"/>
      <c r="D509" s="74"/>
      <c r="E509" s="74"/>
      <c r="F509" s="74"/>
      <c r="G509" s="74"/>
      <c r="H509" s="74"/>
      <c r="I509" s="74" t="str">
        <f>VLOOKUP(A509,阵容辅助填写!$A:$AF,30,0)</f>
        <v>{1:51016021,4:51016022}</v>
      </c>
      <c r="J509" s="74">
        <v>9000</v>
      </c>
      <c r="K509" s="74">
        <v>0</v>
      </c>
      <c r="L509" s="74" t="str">
        <f>VLOOKUP(A509,阵容辅助填写!$A:$AF,31,0)</f>
        <v/>
      </c>
      <c r="M509" s="74"/>
      <c r="N509" s="74"/>
      <c r="O509" s="74" t="str">
        <f>VLOOKUP(A509,阵容辅助填写!$A:$AF,32,0)</f>
        <v/>
      </c>
      <c r="P509" s="74"/>
      <c r="Q509" s="74"/>
      <c r="R509" s="74"/>
      <c r="S509" s="77" t="s">
        <v>426</v>
      </c>
      <c r="T509" s="74"/>
      <c r="U509" s="74"/>
      <c r="V509" s="74"/>
      <c r="W509" s="72">
        <v>100002</v>
      </c>
    </row>
    <row r="510" spans="1:23" x14ac:dyDescent="0.2">
      <c r="A510" s="73">
        <v>5101603</v>
      </c>
      <c r="B510" s="74" t="s">
        <v>629</v>
      </c>
      <c r="C510" s="74"/>
      <c r="D510" s="74"/>
      <c r="E510" s="74"/>
      <c r="F510" s="74"/>
      <c r="G510" s="74"/>
      <c r="H510" s="74"/>
      <c r="I510" s="74" t="str">
        <f>VLOOKUP(A510,阵容辅助填写!$A:$AF,30,0)</f>
        <v>{1:51016031,4:51016032}</v>
      </c>
      <c r="J510" s="74">
        <v>9000</v>
      </c>
      <c r="K510" s="74">
        <v>0</v>
      </c>
      <c r="L510" s="74" t="str">
        <f>VLOOKUP(A510,阵容辅助填写!$A:$AF,31,0)</f>
        <v/>
      </c>
      <c r="M510" s="74"/>
      <c r="N510" s="74"/>
      <c r="O510" s="74" t="str">
        <f>VLOOKUP(A510,阵容辅助填写!$A:$AF,32,0)</f>
        <v/>
      </c>
      <c r="P510" s="74"/>
      <c r="Q510" s="74"/>
      <c r="R510" s="74"/>
      <c r="S510" s="77" t="s">
        <v>426</v>
      </c>
      <c r="T510" s="74"/>
      <c r="U510" s="74"/>
      <c r="V510" s="74"/>
      <c r="W510" s="72">
        <v>100002</v>
      </c>
    </row>
    <row r="511" spans="1:23" x14ac:dyDescent="0.2">
      <c r="A511" s="73">
        <v>5101604</v>
      </c>
      <c r="B511" s="74" t="s">
        <v>630</v>
      </c>
      <c r="C511" s="74"/>
      <c r="D511" s="74"/>
      <c r="E511" s="74"/>
      <c r="F511" s="74"/>
      <c r="G511" s="74"/>
      <c r="H511" s="74"/>
      <c r="I511" s="74" t="str">
        <f>VLOOKUP(A511,阵容辅助填写!$A:$AF,30,0)</f>
        <v>{1:51016041,4:51016042}</v>
      </c>
      <c r="J511" s="74">
        <v>9000</v>
      </c>
      <c r="K511" s="74">
        <v>0</v>
      </c>
      <c r="L511" s="74" t="str">
        <f>VLOOKUP(A511,阵容辅助填写!$A:$AF,31,0)</f>
        <v/>
      </c>
      <c r="M511" s="74"/>
      <c r="N511" s="74"/>
      <c r="O511" s="74" t="str">
        <f>VLOOKUP(A511,阵容辅助填写!$A:$AF,32,0)</f>
        <v/>
      </c>
      <c r="P511" s="74"/>
      <c r="Q511" s="74"/>
      <c r="R511" s="74"/>
      <c r="S511" s="77" t="s">
        <v>426</v>
      </c>
      <c r="T511" s="74"/>
      <c r="U511" s="74"/>
      <c r="V511" s="74"/>
      <c r="W511" s="72">
        <v>100002</v>
      </c>
    </row>
    <row r="512" spans="1:23" x14ac:dyDescent="0.2">
      <c r="A512" s="73">
        <v>5101605</v>
      </c>
      <c r="B512" s="74" t="s">
        <v>631</v>
      </c>
      <c r="C512" s="74"/>
      <c r="D512" s="74"/>
      <c r="E512" s="74"/>
      <c r="F512" s="74"/>
      <c r="G512" s="74"/>
      <c r="H512" s="74"/>
      <c r="I512" s="74" t="str">
        <f>VLOOKUP(A512,阵容辅助填写!$A:$AF,30,0)</f>
        <v>{1:51016051,4:51016052}</v>
      </c>
      <c r="J512" s="74">
        <v>9000</v>
      </c>
      <c r="K512" s="74">
        <v>0</v>
      </c>
      <c r="L512" s="74" t="str">
        <f>VLOOKUP(A512,阵容辅助填写!$A:$AF,31,0)</f>
        <v/>
      </c>
      <c r="M512" s="74"/>
      <c r="N512" s="74"/>
      <c r="O512" s="74" t="str">
        <f>VLOOKUP(A512,阵容辅助填写!$A:$AF,32,0)</f>
        <v/>
      </c>
      <c r="P512" s="74"/>
      <c r="Q512" s="74"/>
      <c r="R512" s="74"/>
      <c r="S512" s="77" t="s">
        <v>426</v>
      </c>
      <c r="T512" s="74"/>
      <c r="U512" s="74"/>
      <c r="V512" s="74"/>
      <c r="W512" s="72">
        <v>100002</v>
      </c>
    </row>
    <row r="513" spans="1:23" x14ac:dyDescent="0.2">
      <c r="A513" s="23">
        <v>5101701</v>
      </c>
      <c r="B513" s="8" t="s">
        <v>632</v>
      </c>
      <c r="C513" s="74"/>
      <c r="D513" s="74"/>
      <c r="E513" s="74"/>
      <c r="F513" s="74"/>
      <c r="G513" s="74"/>
      <c r="H513" s="74"/>
      <c r="I513" s="74" t="str">
        <f>VLOOKUP(A513,阵容辅助填写!$A:$AF,30,0)</f>
        <v>{2:51017012,3:51017013,4:51017013}</v>
      </c>
      <c r="J513" s="74">
        <v>9000</v>
      </c>
      <c r="K513" s="74">
        <v>0</v>
      </c>
      <c r="L513" s="74" t="str">
        <f>VLOOKUP(A513,阵容辅助填写!$A:$AF,31,0)</f>
        <v/>
      </c>
      <c r="M513" s="74"/>
      <c r="N513" s="74"/>
      <c r="O513" s="74" t="str">
        <f>VLOOKUP(A513,阵容辅助填写!$A:$AF,32,0)</f>
        <v/>
      </c>
      <c r="P513" s="74"/>
      <c r="Q513" s="74"/>
      <c r="R513" s="74"/>
      <c r="S513" s="77" t="s">
        <v>426</v>
      </c>
      <c r="T513" s="74"/>
      <c r="U513" s="74"/>
      <c r="V513" s="74"/>
      <c r="W513" s="72">
        <v>100002</v>
      </c>
    </row>
    <row r="514" spans="1:23" x14ac:dyDescent="0.2">
      <c r="A514" s="73">
        <v>5101702</v>
      </c>
      <c r="B514" s="74" t="s">
        <v>633</v>
      </c>
      <c r="C514" s="74"/>
      <c r="D514" s="74"/>
      <c r="E514" s="74"/>
      <c r="F514" s="74"/>
      <c r="G514" s="74"/>
      <c r="H514" s="74"/>
      <c r="I514" s="74" t="str">
        <f>VLOOKUP(A514,阵容辅助填写!$A:$AF,30,0)</f>
        <v>{2:51017022,3:51017023,4:51017023}</v>
      </c>
      <c r="J514" s="74">
        <v>9000</v>
      </c>
      <c r="K514" s="74">
        <v>0</v>
      </c>
      <c r="L514" s="74" t="str">
        <f>VLOOKUP(A514,阵容辅助填写!$A:$AF,31,0)</f>
        <v/>
      </c>
      <c r="M514" s="74"/>
      <c r="N514" s="74"/>
      <c r="O514" s="74" t="str">
        <f>VLOOKUP(A514,阵容辅助填写!$A:$AF,32,0)</f>
        <v/>
      </c>
      <c r="P514" s="74"/>
      <c r="Q514" s="74"/>
      <c r="R514" s="74"/>
      <c r="S514" s="77" t="s">
        <v>426</v>
      </c>
      <c r="T514" s="74"/>
      <c r="U514" s="74"/>
      <c r="V514" s="74"/>
      <c r="W514" s="72">
        <v>100002</v>
      </c>
    </row>
    <row r="515" spans="1:23" x14ac:dyDescent="0.2">
      <c r="A515" s="73">
        <v>5101703</v>
      </c>
      <c r="B515" s="74" t="s">
        <v>634</v>
      </c>
      <c r="C515" s="74"/>
      <c r="D515" s="74"/>
      <c r="E515" s="74"/>
      <c r="F515" s="74"/>
      <c r="G515" s="74"/>
      <c r="H515" s="74"/>
      <c r="I515" s="74" t="str">
        <f>VLOOKUP(A515,阵容辅助填写!$A:$AF,30,0)</f>
        <v>{2:51017032,3:51017033,4:51017033}</v>
      </c>
      <c r="J515" s="74">
        <v>9000</v>
      </c>
      <c r="K515" s="74">
        <v>0</v>
      </c>
      <c r="L515" s="74" t="str">
        <f>VLOOKUP(A515,阵容辅助填写!$A:$AF,31,0)</f>
        <v/>
      </c>
      <c r="M515" s="74"/>
      <c r="N515" s="74"/>
      <c r="O515" s="74" t="str">
        <f>VLOOKUP(A515,阵容辅助填写!$A:$AF,32,0)</f>
        <v/>
      </c>
      <c r="P515" s="74"/>
      <c r="Q515" s="74"/>
      <c r="R515" s="74"/>
      <c r="S515" s="77" t="s">
        <v>426</v>
      </c>
      <c r="T515" s="74"/>
      <c r="U515" s="74"/>
      <c r="V515" s="74"/>
      <c r="W515" s="72">
        <v>100002</v>
      </c>
    </row>
    <row r="516" spans="1:23" x14ac:dyDescent="0.2">
      <c r="A516" s="73">
        <v>5101704</v>
      </c>
      <c r="B516" s="74" t="s">
        <v>635</v>
      </c>
      <c r="C516" s="74"/>
      <c r="D516" s="74"/>
      <c r="E516" s="74"/>
      <c r="F516" s="74"/>
      <c r="G516" s="74"/>
      <c r="H516" s="74"/>
      <c r="I516" s="74" t="str">
        <f>VLOOKUP(A516,阵容辅助填写!$A:$AF,30,0)</f>
        <v>{2:51017042,3:51017043,4:51017043}</v>
      </c>
      <c r="J516" s="74">
        <v>9000</v>
      </c>
      <c r="K516" s="74">
        <v>0</v>
      </c>
      <c r="L516" s="74" t="str">
        <f>VLOOKUP(A516,阵容辅助填写!$A:$AF,31,0)</f>
        <v/>
      </c>
      <c r="M516" s="74"/>
      <c r="N516" s="74"/>
      <c r="O516" s="74" t="str">
        <f>VLOOKUP(A516,阵容辅助填写!$A:$AF,32,0)</f>
        <v/>
      </c>
      <c r="P516" s="74"/>
      <c r="Q516" s="74"/>
      <c r="R516" s="74"/>
      <c r="S516" s="77" t="s">
        <v>426</v>
      </c>
      <c r="T516" s="74"/>
      <c r="U516" s="74"/>
      <c r="V516" s="74"/>
      <c r="W516" s="72">
        <v>100002</v>
      </c>
    </row>
    <row r="517" spans="1:23" x14ac:dyDescent="0.2">
      <c r="A517" s="73">
        <v>5101705</v>
      </c>
      <c r="B517" s="74" t="s">
        <v>636</v>
      </c>
      <c r="C517" s="74"/>
      <c r="D517" s="74"/>
      <c r="E517" s="74"/>
      <c r="F517" s="74"/>
      <c r="G517" s="74"/>
      <c r="H517" s="74"/>
      <c r="I517" s="74" t="str">
        <f>VLOOKUP(A517,阵容辅助填写!$A:$AF,30,0)</f>
        <v>{1:51017053,2:51017052,3:51017053,4:51017053}</v>
      </c>
      <c r="J517" s="74">
        <v>9000</v>
      </c>
      <c r="K517" s="74">
        <v>0</v>
      </c>
      <c r="L517" s="74" t="str">
        <f>VLOOKUP(A517,阵容辅助填写!$A:$AF,31,0)</f>
        <v/>
      </c>
      <c r="M517" s="74"/>
      <c r="N517" s="74"/>
      <c r="O517" s="74" t="str">
        <f>VLOOKUP(A517,阵容辅助填写!$A:$AF,32,0)</f>
        <v/>
      </c>
      <c r="P517" s="74"/>
      <c r="Q517" s="74"/>
      <c r="R517" s="74"/>
      <c r="S517" s="77" t="s">
        <v>426</v>
      </c>
      <c r="T517" s="74"/>
      <c r="U517" s="74"/>
      <c r="V517" s="74"/>
      <c r="W517" s="72">
        <v>100002</v>
      </c>
    </row>
    <row r="518" spans="1:23" x14ac:dyDescent="0.2">
      <c r="A518" s="23">
        <v>5200101</v>
      </c>
      <c r="B518" s="8" t="s">
        <v>637</v>
      </c>
      <c r="C518" s="74"/>
      <c r="D518" s="74"/>
      <c r="E518" s="74"/>
      <c r="F518" s="74"/>
      <c r="G518" s="74"/>
      <c r="H518" s="74"/>
      <c r="I518" s="74" t="str">
        <f>VLOOKUP(A518,阵容辅助填写!$A:$AF,30,0)</f>
        <v>{2:52001011}</v>
      </c>
      <c r="J518" s="74">
        <v>9000</v>
      </c>
      <c r="K518" s="74">
        <v>0</v>
      </c>
      <c r="L518" s="74" t="str">
        <f>VLOOKUP(A518,阵容辅助填写!$A:$AF,31,0)</f>
        <v/>
      </c>
      <c r="M518" s="74"/>
      <c r="N518" s="74"/>
      <c r="O518" s="74" t="str">
        <f>VLOOKUP(A518,阵容辅助填写!$A:$AF,32,0)</f>
        <v/>
      </c>
      <c r="P518" s="74"/>
      <c r="Q518" s="74"/>
      <c r="R518" s="74"/>
      <c r="S518" s="28" t="s">
        <v>359</v>
      </c>
      <c r="T518" s="74"/>
      <c r="U518" s="74"/>
      <c r="V518" s="74"/>
      <c r="W518" s="72">
        <v>100002</v>
      </c>
    </row>
    <row r="519" spans="1:23" x14ac:dyDescent="0.2">
      <c r="A519" s="73">
        <v>5200102</v>
      </c>
      <c r="B519" s="74" t="s">
        <v>638</v>
      </c>
      <c r="C519" s="74"/>
      <c r="D519" s="74"/>
      <c r="E519" s="74"/>
      <c r="F519" s="74"/>
      <c r="G519" s="74"/>
      <c r="H519" s="74"/>
      <c r="I519" s="74" t="str">
        <f>VLOOKUP(A519,阵容辅助填写!$A:$AF,30,0)</f>
        <v>{2:52001021}</v>
      </c>
      <c r="J519" s="74">
        <v>9000</v>
      </c>
      <c r="K519" s="74">
        <v>0</v>
      </c>
      <c r="L519" s="74" t="str">
        <f>VLOOKUP(A519,阵容辅助填写!$A:$AF,31,0)</f>
        <v/>
      </c>
      <c r="M519" s="74"/>
      <c r="N519" s="74"/>
      <c r="O519" s="74" t="str">
        <f>VLOOKUP(A519,阵容辅助填写!$A:$AF,32,0)</f>
        <v/>
      </c>
      <c r="P519" s="74"/>
      <c r="Q519" s="74"/>
      <c r="R519" s="74"/>
      <c r="S519" s="28" t="s">
        <v>359</v>
      </c>
      <c r="T519" s="74"/>
      <c r="U519" s="74"/>
      <c r="V519" s="74"/>
      <c r="W519" s="72">
        <v>100002</v>
      </c>
    </row>
    <row r="520" spans="1:23" x14ac:dyDescent="0.2">
      <c r="A520" s="73">
        <v>5200103</v>
      </c>
      <c r="B520" s="74" t="s">
        <v>639</v>
      </c>
      <c r="C520" s="74"/>
      <c r="D520" s="74"/>
      <c r="E520" s="74"/>
      <c r="F520" s="74"/>
      <c r="G520" s="74"/>
      <c r="H520" s="74"/>
      <c r="I520" s="74" t="str">
        <f>VLOOKUP(A520,阵容辅助填写!$A:$AF,30,0)</f>
        <v>{2:52001031}</v>
      </c>
      <c r="J520" s="74">
        <v>9000</v>
      </c>
      <c r="K520" s="74">
        <v>0</v>
      </c>
      <c r="L520" s="74" t="str">
        <f>VLOOKUP(A520,阵容辅助填写!$A:$AF,31,0)</f>
        <v/>
      </c>
      <c r="M520" s="74"/>
      <c r="N520" s="74"/>
      <c r="O520" s="74" t="str">
        <f>VLOOKUP(A520,阵容辅助填写!$A:$AF,32,0)</f>
        <v/>
      </c>
      <c r="P520" s="74"/>
      <c r="Q520" s="74"/>
      <c r="R520" s="74"/>
      <c r="S520" s="28" t="s">
        <v>359</v>
      </c>
      <c r="T520" s="74"/>
      <c r="U520" s="74"/>
      <c r="V520" s="74"/>
      <c r="W520" s="72">
        <v>100002</v>
      </c>
    </row>
    <row r="521" spans="1:23" x14ac:dyDescent="0.2">
      <c r="A521" s="73">
        <v>5200104</v>
      </c>
      <c r="B521" s="74" t="s">
        <v>640</v>
      </c>
      <c r="C521" s="74"/>
      <c r="D521" s="74"/>
      <c r="E521" s="74"/>
      <c r="F521" s="74"/>
      <c r="G521" s="74"/>
      <c r="H521" s="74"/>
      <c r="I521" s="74" t="str">
        <f>VLOOKUP(A521,阵容辅助填写!$A:$AF,30,0)</f>
        <v>{2:52001041}</v>
      </c>
      <c r="J521" s="74">
        <v>9000</v>
      </c>
      <c r="K521" s="74">
        <v>0</v>
      </c>
      <c r="L521" s="74" t="str">
        <f>VLOOKUP(A521,阵容辅助填写!$A:$AF,31,0)</f>
        <v/>
      </c>
      <c r="M521" s="74"/>
      <c r="N521" s="74"/>
      <c r="O521" s="74" t="str">
        <f>VLOOKUP(A521,阵容辅助填写!$A:$AF,32,0)</f>
        <v/>
      </c>
      <c r="P521" s="74"/>
      <c r="Q521" s="74"/>
      <c r="R521" s="74"/>
      <c r="S521" s="28" t="s">
        <v>359</v>
      </c>
      <c r="T521" s="74"/>
      <c r="U521" s="74"/>
      <c r="V521" s="74"/>
      <c r="W521" s="72">
        <v>100002</v>
      </c>
    </row>
    <row r="522" spans="1:23" x14ac:dyDescent="0.2">
      <c r="A522" s="73">
        <v>5200105</v>
      </c>
      <c r="B522" s="74" t="s">
        <v>641</v>
      </c>
      <c r="C522" s="74"/>
      <c r="D522" s="74"/>
      <c r="E522" s="74"/>
      <c r="F522" s="74"/>
      <c r="G522" s="74"/>
      <c r="H522" s="74"/>
      <c r="I522" s="74" t="str">
        <f>VLOOKUP(A522,阵容辅助填写!$A:$AF,30,0)</f>
        <v>{2:52001051}</v>
      </c>
      <c r="J522" s="74">
        <v>9000</v>
      </c>
      <c r="K522" s="74">
        <v>0</v>
      </c>
      <c r="L522" s="74" t="str">
        <f>VLOOKUP(A522,阵容辅助填写!$A:$AF,31,0)</f>
        <v/>
      </c>
      <c r="M522" s="74"/>
      <c r="N522" s="74"/>
      <c r="O522" s="74" t="str">
        <f>VLOOKUP(A522,阵容辅助填写!$A:$AF,32,0)</f>
        <v/>
      </c>
      <c r="P522" s="74"/>
      <c r="Q522" s="74"/>
      <c r="R522" s="74"/>
      <c r="S522" s="28" t="s">
        <v>359</v>
      </c>
      <c r="T522" s="74"/>
      <c r="U522" s="74"/>
      <c r="V522" s="74"/>
      <c r="W522" s="72">
        <v>100002</v>
      </c>
    </row>
    <row r="523" spans="1:23" x14ac:dyDescent="0.2">
      <c r="A523" s="23">
        <v>5200201</v>
      </c>
      <c r="B523" s="47" t="s">
        <v>642</v>
      </c>
      <c r="C523" s="74"/>
      <c r="D523" s="74"/>
      <c r="E523" s="74"/>
      <c r="F523" s="74"/>
      <c r="G523" s="74"/>
      <c r="H523" s="74"/>
      <c r="I523" s="74" t="str">
        <f>VLOOKUP(A523,阵容辅助填写!$A:$AF,30,0)</f>
        <v>{1:52002011,2:52002012,3:52002012,4:52002012}</v>
      </c>
      <c r="J523" s="74">
        <v>9000</v>
      </c>
      <c r="K523" s="74">
        <v>0</v>
      </c>
      <c r="L523" s="74" t="str">
        <f>VLOOKUP(A523,阵容辅助填写!$A:$AF,31,0)</f>
        <v/>
      </c>
      <c r="M523" s="74"/>
      <c r="N523" s="74"/>
      <c r="O523" s="74" t="str">
        <f>VLOOKUP(A523,阵容辅助填写!$A:$AF,32,0)</f>
        <v/>
      </c>
      <c r="P523" s="74"/>
      <c r="Q523" s="74"/>
      <c r="R523" s="74"/>
      <c r="S523" s="77" t="s">
        <v>359</v>
      </c>
      <c r="T523" s="74"/>
      <c r="U523" s="74"/>
      <c r="V523" s="74"/>
      <c r="W523" s="72">
        <v>100002</v>
      </c>
    </row>
    <row r="524" spans="1:23" x14ac:dyDescent="0.2">
      <c r="A524" s="73">
        <v>5200202</v>
      </c>
      <c r="B524" s="47" t="s">
        <v>643</v>
      </c>
      <c r="C524" s="74"/>
      <c r="D524" s="74"/>
      <c r="E524" s="74"/>
      <c r="F524" s="74"/>
      <c r="G524" s="74"/>
      <c r="H524" s="74"/>
      <c r="I524" s="74" t="str">
        <f>VLOOKUP(A524,阵容辅助填写!$A:$AF,30,0)</f>
        <v>{1:52002021,2:52002022,3:52002022,4:52002022}</v>
      </c>
      <c r="J524" s="74">
        <v>9000</v>
      </c>
      <c r="K524" s="74">
        <v>0</v>
      </c>
      <c r="L524" s="74" t="str">
        <f>VLOOKUP(A524,阵容辅助填写!$A:$AF,31,0)</f>
        <v/>
      </c>
      <c r="M524" s="74"/>
      <c r="N524" s="74"/>
      <c r="O524" s="74" t="str">
        <f>VLOOKUP(A524,阵容辅助填写!$A:$AF,32,0)</f>
        <v/>
      </c>
      <c r="P524" s="74"/>
      <c r="Q524" s="74"/>
      <c r="R524" s="74"/>
      <c r="S524" s="77" t="s">
        <v>359</v>
      </c>
      <c r="T524" s="74"/>
      <c r="U524" s="74"/>
      <c r="V524" s="74"/>
      <c r="W524" s="72">
        <v>100002</v>
      </c>
    </row>
    <row r="525" spans="1:23" x14ac:dyDescent="0.2">
      <c r="A525" s="73">
        <v>5200203</v>
      </c>
      <c r="B525" s="47" t="s">
        <v>644</v>
      </c>
      <c r="C525" s="74"/>
      <c r="D525" s="74"/>
      <c r="E525" s="74"/>
      <c r="F525" s="74"/>
      <c r="G525" s="74"/>
      <c r="H525" s="74"/>
      <c r="I525" s="74" t="str">
        <f>VLOOKUP(A525,阵容辅助填写!$A:$AF,30,0)</f>
        <v>{1:52002031,2:52002032,3:52002032,4:52002032}</v>
      </c>
      <c r="J525" s="74">
        <v>9000</v>
      </c>
      <c r="K525" s="74">
        <v>0</v>
      </c>
      <c r="L525" s="74" t="str">
        <f>VLOOKUP(A525,阵容辅助填写!$A:$AF,31,0)</f>
        <v/>
      </c>
      <c r="M525" s="74"/>
      <c r="N525" s="74"/>
      <c r="O525" s="74" t="str">
        <f>VLOOKUP(A525,阵容辅助填写!$A:$AF,32,0)</f>
        <v/>
      </c>
      <c r="P525" s="74"/>
      <c r="Q525" s="74"/>
      <c r="R525" s="74"/>
      <c r="S525" s="77" t="s">
        <v>359</v>
      </c>
      <c r="T525" s="74"/>
      <c r="U525" s="74"/>
      <c r="V525" s="74"/>
      <c r="W525" s="72">
        <v>100002</v>
      </c>
    </row>
    <row r="526" spans="1:23" x14ac:dyDescent="0.2">
      <c r="A526" s="73">
        <v>5200204</v>
      </c>
      <c r="B526" s="47" t="s">
        <v>645</v>
      </c>
      <c r="C526" s="74"/>
      <c r="D526" s="74"/>
      <c r="E526" s="74"/>
      <c r="F526" s="74"/>
      <c r="G526" s="74"/>
      <c r="H526" s="74"/>
      <c r="I526" s="74" t="str">
        <f>VLOOKUP(A526,阵容辅助填写!$A:$AF,30,0)</f>
        <v>{1:52002041,2:52002042,3:52002042,4:52002042}</v>
      </c>
      <c r="J526" s="74">
        <v>9000</v>
      </c>
      <c r="K526" s="74">
        <v>0</v>
      </c>
      <c r="L526" s="74" t="str">
        <f>VLOOKUP(A526,阵容辅助填写!$A:$AF,31,0)</f>
        <v/>
      </c>
      <c r="M526" s="74"/>
      <c r="N526" s="74"/>
      <c r="O526" s="74" t="str">
        <f>VLOOKUP(A526,阵容辅助填写!$A:$AF,32,0)</f>
        <v/>
      </c>
      <c r="P526" s="74"/>
      <c r="Q526" s="74"/>
      <c r="R526" s="74"/>
      <c r="S526" s="77" t="s">
        <v>359</v>
      </c>
      <c r="T526" s="74"/>
      <c r="U526" s="74"/>
      <c r="V526" s="74"/>
      <c r="W526" s="72">
        <v>100002</v>
      </c>
    </row>
    <row r="527" spans="1:23" x14ac:dyDescent="0.2">
      <c r="A527" s="73">
        <v>5200205</v>
      </c>
      <c r="B527" s="47" t="s">
        <v>646</v>
      </c>
      <c r="C527" s="74"/>
      <c r="D527" s="74"/>
      <c r="E527" s="74"/>
      <c r="F527" s="74"/>
      <c r="G527" s="74"/>
      <c r="H527" s="74"/>
      <c r="I527" s="74" t="str">
        <f>VLOOKUP(A527,阵容辅助填写!$A:$AF,30,0)</f>
        <v>{1:52002051,2:52002052,3:52002052,4:52002052}</v>
      </c>
      <c r="J527" s="74">
        <v>9000</v>
      </c>
      <c r="K527" s="74">
        <v>0</v>
      </c>
      <c r="L527" s="74" t="str">
        <f>VLOOKUP(A527,阵容辅助填写!$A:$AF,31,0)</f>
        <v/>
      </c>
      <c r="M527" s="74"/>
      <c r="N527" s="74"/>
      <c r="O527" s="74" t="str">
        <f>VLOOKUP(A527,阵容辅助填写!$A:$AF,32,0)</f>
        <v/>
      </c>
      <c r="P527" s="74"/>
      <c r="Q527" s="74"/>
      <c r="R527" s="74"/>
      <c r="S527" s="77" t="s">
        <v>359</v>
      </c>
      <c r="T527" s="74"/>
      <c r="U527" s="74"/>
      <c r="V527" s="74"/>
      <c r="W527" s="72">
        <v>100002</v>
      </c>
    </row>
    <row r="528" spans="1:23" s="51" customFormat="1" x14ac:dyDescent="0.2">
      <c r="A528" s="48">
        <v>5200301</v>
      </c>
      <c r="B528" s="49" t="s">
        <v>375</v>
      </c>
      <c r="C528" s="49"/>
      <c r="D528" s="49"/>
      <c r="E528" s="49"/>
      <c r="F528" s="49"/>
      <c r="G528" s="49"/>
      <c r="H528" s="49"/>
      <c r="I528" s="49" t="str">
        <f>VLOOKUP(A528,阵容辅助填写!$A:$AF,30,0)</f>
        <v>{2:52003011}</v>
      </c>
      <c r="J528" s="49">
        <v>10000</v>
      </c>
      <c r="K528" s="49">
        <v>0</v>
      </c>
      <c r="L528" s="49" t="str">
        <f>VLOOKUP(A528,阵容辅助填写!$A:$AF,31,0)</f>
        <v/>
      </c>
      <c r="M528" s="49"/>
      <c r="N528" s="49"/>
      <c r="O528" s="49" t="str">
        <f>VLOOKUP(A528,阵容辅助填写!$A:$AF,32,0)</f>
        <v/>
      </c>
      <c r="P528" s="49"/>
      <c r="Q528" s="49"/>
      <c r="R528" s="49"/>
      <c r="S528" s="50" t="s">
        <v>359</v>
      </c>
      <c r="T528" s="49"/>
      <c r="U528" s="49"/>
      <c r="V528" s="49"/>
      <c r="W528" s="105">
        <v>100002</v>
      </c>
    </row>
    <row r="529" spans="1:23" s="51" customFormat="1" x14ac:dyDescent="0.2">
      <c r="A529" s="48">
        <v>5200302</v>
      </c>
      <c r="B529" s="49" t="s">
        <v>376</v>
      </c>
      <c r="C529" s="49"/>
      <c r="D529" s="49"/>
      <c r="E529" s="49"/>
      <c r="F529" s="49"/>
      <c r="G529" s="49"/>
      <c r="H529" s="49"/>
      <c r="I529" s="49" t="str">
        <f>VLOOKUP(A529,阵容辅助填写!$A:$AF,30,0)</f>
        <v>{2:52003021}</v>
      </c>
      <c r="J529" s="49">
        <v>10000</v>
      </c>
      <c r="K529" s="49">
        <v>0</v>
      </c>
      <c r="L529" s="49" t="str">
        <f>VLOOKUP(A529,阵容辅助填写!$A:$AF,31,0)</f>
        <v/>
      </c>
      <c r="M529" s="49"/>
      <c r="N529" s="49"/>
      <c r="O529" s="49" t="str">
        <f>VLOOKUP(A529,阵容辅助填写!$A:$AF,32,0)</f>
        <v/>
      </c>
      <c r="P529" s="49"/>
      <c r="Q529" s="49"/>
      <c r="R529" s="49"/>
      <c r="S529" s="50" t="s">
        <v>359</v>
      </c>
      <c r="T529" s="49"/>
      <c r="U529" s="49"/>
      <c r="V529" s="49"/>
      <c r="W529" s="105">
        <v>100002</v>
      </c>
    </row>
    <row r="530" spans="1:23" s="51" customFormat="1" x14ac:dyDescent="0.2">
      <c r="A530" s="48">
        <v>5200303</v>
      </c>
      <c r="B530" s="49" t="s">
        <v>377</v>
      </c>
      <c r="C530" s="49"/>
      <c r="D530" s="49"/>
      <c r="E530" s="49"/>
      <c r="F530" s="49"/>
      <c r="G530" s="49"/>
      <c r="H530" s="49"/>
      <c r="I530" s="49" t="str">
        <f>VLOOKUP(A530,阵容辅助填写!$A:$AF,30,0)</f>
        <v>{2:52003031}</v>
      </c>
      <c r="J530" s="49">
        <v>10000</v>
      </c>
      <c r="K530" s="49">
        <v>0</v>
      </c>
      <c r="L530" s="49" t="str">
        <f>VLOOKUP(A530,阵容辅助填写!$A:$AF,31,0)</f>
        <v/>
      </c>
      <c r="M530" s="49"/>
      <c r="N530" s="49"/>
      <c r="O530" s="49" t="str">
        <f>VLOOKUP(A530,阵容辅助填写!$A:$AF,32,0)</f>
        <v/>
      </c>
      <c r="P530" s="49"/>
      <c r="Q530" s="49"/>
      <c r="R530" s="49"/>
      <c r="S530" s="50" t="s">
        <v>359</v>
      </c>
      <c r="T530" s="49"/>
      <c r="U530" s="49"/>
      <c r="V530" s="49"/>
      <c r="W530" s="105">
        <v>100002</v>
      </c>
    </row>
    <row r="531" spans="1:23" s="51" customFormat="1" x14ac:dyDescent="0.2">
      <c r="A531" s="48">
        <v>5200304</v>
      </c>
      <c r="B531" s="49" t="s">
        <v>378</v>
      </c>
      <c r="C531" s="49"/>
      <c r="D531" s="49"/>
      <c r="E531" s="49"/>
      <c r="F531" s="49"/>
      <c r="G531" s="49"/>
      <c r="H531" s="49"/>
      <c r="I531" s="49" t="str">
        <f>VLOOKUP(A531,阵容辅助填写!$A:$AF,30,0)</f>
        <v>{2:52003041}</v>
      </c>
      <c r="J531" s="49">
        <v>10000</v>
      </c>
      <c r="K531" s="49">
        <v>0</v>
      </c>
      <c r="L531" s="49" t="str">
        <f>VLOOKUP(A531,阵容辅助填写!$A:$AF,31,0)</f>
        <v/>
      </c>
      <c r="M531" s="49"/>
      <c r="N531" s="49"/>
      <c r="O531" s="49" t="str">
        <f>VLOOKUP(A531,阵容辅助填写!$A:$AF,32,0)</f>
        <v/>
      </c>
      <c r="P531" s="49"/>
      <c r="Q531" s="49"/>
      <c r="R531" s="49"/>
      <c r="S531" s="50" t="s">
        <v>359</v>
      </c>
      <c r="T531" s="49"/>
      <c r="U531" s="49"/>
      <c r="V531" s="49"/>
      <c r="W531" s="105">
        <v>100002</v>
      </c>
    </row>
    <row r="532" spans="1:23" s="51" customFormat="1" x14ac:dyDescent="0.2">
      <c r="A532" s="48">
        <v>5200305</v>
      </c>
      <c r="B532" s="49" t="s">
        <v>379</v>
      </c>
      <c r="C532" s="49"/>
      <c r="D532" s="49"/>
      <c r="E532" s="49"/>
      <c r="F532" s="49"/>
      <c r="G532" s="49"/>
      <c r="H532" s="49"/>
      <c r="I532" s="49" t="str">
        <f>VLOOKUP(A532,阵容辅助填写!$A:$AF,30,0)</f>
        <v>{2:52003051}</v>
      </c>
      <c r="J532" s="49">
        <v>10000</v>
      </c>
      <c r="K532" s="49">
        <v>0</v>
      </c>
      <c r="L532" s="49" t="str">
        <f>VLOOKUP(A532,阵容辅助填写!$A:$AF,31,0)</f>
        <v/>
      </c>
      <c r="M532" s="49"/>
      <c r="N532" s="49"/>
      <c r="O532" s="49" t="str">
        <f>VLOOKUP(A532,阵容辅助填写!$A:$AF,32,0)</f>
        <v/>
      </c>
      <c r="P532" s="49"/>
      <c r="Q532" s="49"/>
      <c r="R532" s="49"/>
      <c r="S532" s="50" t="s">
        <v>359</v>
      </c>
      <c r="T532" s="49"/>
      <c r="U532" s="49"/>
      <c r="V532" s="49"/>
      <c r="W532" s="105">
        <v>100002</v>
      </c>
    </row>
    <row r="533" spans="1:23" x14ac:dyDescent="0.2">
      <c r="A533" s="23">
        <v>5200401</v>
      </c>
      <c r="B533" s="8" t="s">
        <v>647</v>
      </c>
      <c r="C533" s="74"/>
      <c r="D533" s="74"/>
      <c r="E533" s="74"/>
      <c r="F533" s="74"/>
      <c r="G533" s="74"/>
      <c r="H533" s="74"/>
      <c r="I533" s="74" t="str">
        <f>VLOOKUP(A533,阵容辅助填写!$A:$AF,30,0)</f>
        <v>{2:52004012,3:52004011}</v>
      </c>
      <c r="J533" s="74">
        <v>9000</v>
      </c>
      <c r="K533" s="74">
        <v>0</v>
      </c>
      <c r="L533" s="74" t="str">
        <f>VLOOKUP(A533,阵容辅助填写!$A:$AF,31,0)</f>
        <v/>
      </c>
      <c r="M533" s="74"/>
      <c r="N533" s="74"/>
      <c r="O533" s="74" t="str">
        <f>VLOOKUP(A533,阵容辅助填写!$A:$AF,32,0)</f>
        <v/>
      </c>
      <c r="P533" s="74"/>
      <c r="Q533" s="74"/>
      <c r="R533" s="74"/>
      <c r="S533" s="77" t="s">
        <v>359</v>
      </c>
      <c r="T533" s="74"/>
      <c r="U533" s="74"/>
      <c r="V533" s="74"/>
      <c r="W533" s="72">
        <v>100002</v>
      </c>
    </row>
    <row r="534" spans="1:23" x14ac:dyDescent="0.2">
      <c r="A534" s="73">
        <v>5200402</v>
      </c>
      <c r="B534" s="74" t="s">
        <v>648</v>
      </c>
      <c r="C534" s="74"/>
      <c r="D534" s="74"/>
      <c r="E534" s="74"/>
      <c r="F534" s="74"/>
      <c r="G534" s="74"/>
      <c r="H534" s="74"/>
      <c r="I534" s="74" t="str">
        <f>VLOOKUP(A534,阵容辅助填写!$A:$AF,30,0)</f>
        <v>{2:52004022,3:52004021}</v>
      </c>
      <c r="J534" s="74">
        <v>9000</v>
      </c>
      <c r="K534" s="74">
        <v>0</v>
      </c>
      <c r="L534" s="74" t="str">
        <f>VLOOKUP(A534,阵容辅助填写!$A:$AF,31,0)</f>
        <v/>
      </c>
      <c r="M534" s="74"/>
      <c r="N534" s="74"/>
      <c r="O534" s="74" t="str">
        <f>VLOOKUP(A534,阵容辅助填写!$A:$AF,32,0)</f>
        <v/>
      </c>
      <c r="P534" s="74"/>
      <c r="Q534" s="74"/>
      <c r="R534" s="74"/>
      <c r="S534" s="77" t="s">
        <v>359</v>
      </c>
      <c r="T534" s="74"/>
      <c r="U534" s="74"/>
      <c r="V534" s="74"/>
      <c r="W534" s="72">
        <v>100002</v>
      </c>
    </row>
    <row r="535" spans="1:23" x14ac:dyDescent="0.2">
      <c r="A535" s="73">
        <v>5200403</v>
      </c>
      <c r="B535" s="74" t="s">
        <v>649</v>
      </c>
      <c r="C535" s="74"/>
      <c r="D535" s="74"/>
      <c r="E535" s="74"/>
      <c r="F535" s="74"/>
      <c r="G535" s="74"/>
      <c r="H535" s="74"/>
      <c r="I535" s="74" t="str">
        <f>VLOOKUP(A535,阵容辅助填写!$A:$AF,30,0)</f>
        <v>{2:52004032,3:52004031}</v>
      </c>
      <c r="J535" s="74">
        <v>9000</v>
      </c>
      <c r="K535" s="74">
        <v>0</v>
      </c>
      <c r="L535" s="74" t="str">
        <f>VLOOKUP(A535,阵容辅助填写!$A:$AF,31,0)</f>
        <v/>
      </c>
      <c r="M535" s="74"/>
      <c r="N535" s="74"/>
      <c r="O535" s="74" t="str">
        <f>VLOOKUP(A535,阵容辅助填写!$A:$AF,32,0)</f>
        <v/>
      </c>
      <c r="P535" s="74"/>
      <c r="Q535" s="74"/>
      <c r="R535" s="74"/>
      <c r="S535" s="77" t="s">
        <v>359</v>
      </c>
      <c r="T535" s="74"/>
      <c r="U535" s="74"/>
      <c r="V535" s="74"/>
      <c r="W535" s="72">
        <v>100002</v>
      </c>
    </row>
    <row r="536" spans="1:23" x14ac:dyDescent="0.2">
      <c r="A536" s="73">
        <v>5200404</v>
      </c>
      <c r="B536" s="74" t="s">
        <v>650</v>
      </c>
      <c r="C536" s="74"/>
      <c r="D536" s="74"/>
      <c r="E536" s="74"/>
      <c r="F536" s="74"/>
      <c r="G536" s="74"/>
      <c r="H536" s="74"/>
      <c r="I536" s="74" t="str">
        <f>VLOOKUP(A536,阵容辅助填写!$A:$AF,30,0)</f>
        <v>{2:52004042,3:52004041}</v>
      </c>
      <c r="J536" s="74">
        <v>9000</v>
      </c>
      <c r="K536" s="74">
        <v>0</v>
      </c>
      <c r="L536" s="74" t="str">
        <f>VLOOKUP(A536,阵容辅助填写!$A:$AF,31,0)</f>
        <v/>
      </c>
      <c r="M536" s="74"/>
      <c r="N536" s="74"/>
      <c r="O536" s="74" t="str">
        <f>VLOOKUP(A536,阵容辅助填写!$A:$AF,32,0)</f>
        <v/>
      </c>
      <c r="P536" s="74"/>
      <c r="Q536" s="74"/>
      <c r="R536" s="74"/>
      <c r="S536" s="77" t="s">
        <v>359</v>
      </c>
      <c r="T536" s="74"/>
      <c r="U536" s="74"/>
      <c r="V536" s="74"/>
      <c r="W536" s="72">
        <v>100002</v>
      </c>
    </row>
    <row r="537" spans="1:23" x14ac:dyDescent="0.2">
      <c r="A537" s="73">
        <v>5200405</v>
      </c>
      <c r="B537" s="74" t="s">
        <v>651</v>
      </c>
      <c r="C537" s="74"/>
      <c r="D537" s="74"/>
      <c r="E537" s="74"/>
      <c r="F537" s="74"/>
      <c r="G537" s="74"/>
      <c r="H537" s="74"/>
      <c r="I537" s="74" t="str">
        <f>VLOOKUP(A537,阵容辅助填写!$A:$AF,30,0)</f>
        <v>{2:52004052,3:52004051}</v>
      </c>
      <c r="J537" s="74">
        <v>9000</v>
      </c>
      <c r="K537" s="74">
        <v>0</v>
      </c>
      <c r="L537" s="74" t="str">
        <f>VLOOKUP(A537,阵容辅助填写!$A:$AF,31,0)</f>
        <v/>
      </c>
      <c r="M537" s="74"/>
      <c r="N537" s="74"/>
      <c r="O537" s="74" t="str">
        <f>VLOOKUP(A537,阵容辅助填写!$A:$AF,32,0)</f>
        <v/>
      </c>
      <c r="P537" s="74"/>
      <c r="Q537" s="74"/>
      <c r="R537" s="74"/>
      <c r="S537" s="77" t="s">
        <v>359</v>
      </c>
      <c r="T537" s="74"/>
      <c r="U537" s="74"/>
      <c r="V537" s="74"/>
      <c r="W537" s="72">
        <v>100002</v>
      </c>
    </row>
    <row r="538" spans="1:23" s="51" customFormat="1" x14ac:dyDescent="0.2">
      <c r="A538" s="48">
        <v>5200501</v>
      </c>
      <c r="B538" s="49" t="s">
        <v>380</v>
      </c>
      <c r="C538" s="49"/>
      <c r="D538" s="49"/>
      <c r="E538" s="49"/>
      <c r="F538" s="49"/>
      <c r="G538" s="49"/>
      <c r="H538" s="49"/>
      <c r="I538" s="49" t="str">
        <f>VLOOKUP(A538,阵容辅助填写!$A:$AF,30,0)</f>
        <v>{2:52005012,3:52005011}</v>
      </c>
      <c r="J538" s="49">
        <v>10000</v>
      </c>
      <c r="K538" s="49">
        <v>0</v>
      </c>
      <c r="L538" s="49" t="str">
        <f>VLOOKUP(A538,阵容辅助填写!$A:$AF,31,0)</f>
        <v/>
      </c>
      <c r="M538" s="49"/>
      <c r="N538" s="49"/>
      <c r="O538" s="49" t="str">
        <f>VLOOKUP(A538,阵容辅助填写!$A:$AF,32,0)</f>
        <v/>
      </c>
      <c r="P538" s="49"/>
      <c r="Q538" s="49"/>
      <c r="R538" s="49"/>
      <c r="S538" s="50" t="s">
        <v>359</v>
      </c>
      <c r="T538" s="49"/>
      <c r="U538" s="49"/>
      <c r="V538" s="49"/>
      <c r="W538" s="105">
        <v>100002</v>
      </c>
    </row>
    <row r="539" spans="1:23" s="51" customFormat="1" x14ac:dyDescent="0.2">
      <c r="A539" s="48">
        <v>5200502</v>
      </c>
      <c r="B539" s="49" t="s">
        <v>381</v>
      </c>
      <c r="C539" s="49"/>
      <c r="D539" s="49"/>
      <c r="E539" s="49"/>
      <c r="F539" s="49"/>
      <c r="G539" s="49"/>
      <c r="H539" s="49"/>
      <c r="I539" s="49" t="str">
        <f>VLOOKUP(A539,阵容辅助填写!$A:$AF,30,0)</f>
        <v>{2:52005022,3:52005021}</v>
      </c>
      <c r="J539" s="49">
        <v>10000</v>
      </c>
      <c r="K539" s="49">
        <v>0</v>
      </c>
      <c r="L539" s="49" t="str">
        <f>VLOOKUP(A539,阵容辅助填写!$A:$AF,31,0)</f>
        <v/>
      </c>
      <c r="M539" s="49"/>
      <c r="N539" s="49"/>
      <c r="O539" s="49" t="str">
        <f>VLOOKUP(A539,阵容辅助填写!$A:$AF,32,0)</f>
        <v/>
      </c>
      <c r="P539" s="49"/>
      <c r="Q539" s="49"/>
      <c r="R539" s="49"/>
      <c r="S539" s="50" t="s">
        <v>359</v>
      </c>
      <c r="T539" s="49"/>
      <c r="U539" s="49"/>
      <c r="V539" s="49"/>
      <c r="W539" s="105">
        <v>100002</v>
      </c>
    </row>
    <row r="540" spans="1:23" s="51" customFormat="1" x14ac:dyDescent="0.2">
      <c r="A540" s="48">
        <v>5200503</v>
      </c>
      <c r="B540" s="49" t="s">
        <v>382</v>
      </c>
      <c r="C540" s="49"/>
      <c r="D540" s="49"/>
      <c r="E540" s="49"/>
      <c r="F540" s="49"/>
      <c r="G540" s="49"/>
      <c r="H540" s="49"/>
      <c r="I540" s="49" t="str">
        <f>VLOOKUP(A540,阵容辅助填写!$A:$AF,30,0)</f>
        <v>{2:52005032,3:52005031}</v>
      </c>
      <c r="J540" s="49">
        <v>10000</v>
      </c>
      <c r="K540" s="49">
        <v>0</v>
      </c>
      <c r="L540" s="49" t="str">
        <f>VLOOKUP(A540,阵容辅助填写!$A:$AF,31,0)</f>
        <v/>
      </c>
      <c r="M540" s="49"/>
      <c r="N540" s="49"/>
      <c r="O540" s="49" t="str">
        <f>VLOOKUP(A540,阵容辅助填写!$A:$AF,32,0)</f>
        <v/>
      </c>
      <c r="P540" s="49"/>
      <c r="Q540" s="49"/>
      <c r="R540" s="49"/>
      <c r="S540" s="50" t="s">
        <v>359</v>
      </c>
      <c r="T540" s="49"/>
      <c r="U540" s="49"/>
      <c r="V540" s="49"/>
      <c r="W540" s="105">
        <v>100002</v>
      </c>
    </row>
    <row r="541" spans="1:23" s="51" customFormat="1" x14ac:dyDescent="0.2">
      <c r="A541" s="48">
        <v>5200504</v>
      </c>
      <c r="B541" s="49" t="s">
        <v>383</v>
      </c>
      <c r="C541" s="49"/>
      <c r="D541" s="49"/>
      <c r="E541" s="49"/>
      <c r="F541" s="49"/>
      <c r="G541" s="49"/>
      <c r="H541" s="49"/>
      <c r="I541" s="49" t="str">
        <f>VLOOKUP(A541,阵容辅助填写!$A:$AF,30,0)</f>
        <v>{2:52005042,3:52005041}</v>
      </c>
      <c r="J541" s="49">
        <v>10000</v>
      </c>
      <c r="K541" s="49">
        <v>0</v>
      </c>
      <c r="L541" s="49" t="str">
        <f>VLOOKUP(A541,阵容辅助填写!$A:$AF,31,0)</f>
        <v/>
      </c>
      <c r="M541" s="49"/>
      <c r="N541" s="49"/>
      <c r="O541" s="49" t="str">
        <f>VLOOKUP(A541,阵容辅助填写!$A:$AF,32,0)</f>
        <v/>
      </c>
      <c r="P541" s="49"/>
      <c r="Q541" s="49"/>
      <c r="R541" s="49"/>
      <c r="S541" s="50" t="s">
        <v>359</v>
      </c>
      <c r="T541" s="49"/>
      <c r="U541" s="49"/>
      <c r="V541" s="49"/>
      <c r="W541" s="105">
        <v>100002</v>
      </c>
    </row>
    <row r="542" spans="1:23" s="51" customFormat="1" x14ac:dyDescent="0.2">
      <c r="A542" s="48">
        <v>5200505</v>
      </c>
      <c r="B542" s="49" t="s">
        <v>384</v>
      </c>
      <c r="C542" s="49"/>
      <c r="D542" s="49"/>
      <c r="E542" s="49"/>
      <c r="F542" s="49"/>
      <c r="G542" s="49"/>
      <c r="H542" s="49"/>
      <c r="I542" s="49" t="str">
        <f>VLOOKUP(A542,阵容辅助填写!$A:$AF,30,0)</f>
        <v>{2:52005052,3:52005051}</v>
      </c>
      <c r="J542" s="49">
        <v>10000</v>
      </c>
      <c r="K542" s="49">
        <v>0</v>
      </c>
      <c r="L542" s="49" t="str">
        <f>VLOOKUP(A542,阵容辅助填写!$A:$AF,31,0)</f>
        <v/>
      </c>
      <c r="M542" s="49"/>
      <c r="N542" s="49"/>
      <c r="O542" s="49" t="str">
        <f>VLOOKUP(A542,阵容辅助填写!$A:$AF,32,0)</f>
        <v/>
      </c>
      <c r="P542" s="49"/>
      <c r="Q542" s="49"/>
      <c r="R542" s="49"/>
      <c r="S542" s="50" t="s">
        <v>359</v>
      </c>
      <c r="T542" s="49"/>
      <c r="U542" s="49"/>
      <c r="V542" s="49"/>
      <c r="W542" s="105">
        <v>100002</v>
      </c>
    </row>
    <row r="543" spans="1:23" s="51" customFormat="1" x14ac:dyDescent="0.2">
      <c r="A543" s="48">
        <v>5200601</v>
      </c>
      <c r="B543" s="49" t="s">
        <v>385</v>
      </c>
      <c r="C543" s="49"/>
      <c r="D543" s="49"/>
      <c r="E543" s="49"/>
      <c r="F543" s="49"/>
      <c r="G543" s="49"/>
      <c r="H543" s="49"/>
      <c r="I543" s="49" t="str">
        <f>VLOOKUP(A543,阵容辅助填写!$A:$AF,30,0)</f>
        <v>{2:52006011}</v>
      </c>
      <c r="J543" s="49">
        <v>10000</v>
      </c>
      <c r="K543" s="49">
        <v>0</v>
      </c>
      <c r="L543" s="49" t="str">
        <f>VLOOKUP(A543,阵容辅助填写!$A:$AF,31,0)</f>
        <v/>
      </c>
      <c r="M543" s="49"/>
      <c r="N543" s="49"/>
      <c r="O543" s="49" t="str">
        <f>VLOOKUP(A543,阵容辅助填写!$A:$AF,32,0)</f>
        <v/>
      </c>
      <c r="P543" s="49"/>
      <c r="Q543" s="49"/>
      <c r="R543" s="49"/>
      <c r="S543" s="50" t="s">
        <v>359</v>
      </c>
      <c r="T543" s="49"/>
      <c r="U543" s="49"/>
      <c r="V543" s="49"/>
      <c r="W543" s="105">
        <v>100002</v>
      </c>
    </row>
    <row r="544" spans="1:23" s="51" customFormat="1" x14ac:dyDescent="0.2">
      <c r="A544" s="48">
        <v>5200602</v>
      </c>
      <c r="B544" s="49" t="s">
        <v>386</v>
      </c>
      <c r="C544" s="49"/>
      <c r="D544" s="49"/>
      <c r="E544" s="49"/>
      <c r="F544" s="49"/>
      <c r="G544" s="49"/>
      <c r="H544" s="49"/>
      <c r="I544" s="49" t="str">
        <f>VLOOKUP(A544,阵容辅助填写!$A:$AF,30,0)</f>
        <v>{2:52006021}</v>
      </c>
      <c r="J544" s="49">
        <v>10000</v>
      </c>
      <c r="K544" s="49">
        <v>0</v>
      </c>
      <c r="L544" s="49" t="str">
        <f>VLOOKUP(A544,阵容辅助填写!$A:$AF,31,0)</f>
        <v/>
      </c>
      <c r="M544" s="49"/>
      <c r="N544" s="49"/>
      <c r="O544" s="49" t="str">
        <f>VLOOKUP(A544,阵容辅助填写!$A:$AF,32,0)</f>
        <v/>
      </c>
      <c r="P544" s="49"/>
      <c r="Q544" s="49"/>
      <c r="R544" s="49"/>
      <c r="S544" s="50" t="s">
        <v>359</v>
      </c>
      <c r="T544" s="49"/>
      <c r="U544" s="49"/>
      <c r="V544" s="49"/>
      <c r="W544" s="105">
        <v>100002</v>
      </c>
    </row>
    <row r="545" spans="1:23" s="51" customFormat="1" x14ac:dyDescent="0.2">
      <c r="A545" s="48">
        <v>5200603</v>
      </c>
      <c r="B545" s="49" t="s">
        <v>387</v>
      </c>
      <c r="C545" s="49"/>
      <c r="D545" s="49"/>
      <c r="E545" s="49"/>
      <c r="F545" s="49"/>
      <c r="G545" s="49"/>
      <c r="H545" s="49"/>
      <c r="I545" s="49" t="str">
        <f>VLOOKUP(A545,阵容辅助填写!$A:$AF,30,0)</f>
        <v>{2:52006031}</v>
      </c>
      <c r="J545" s="49">
        <v>10000</v>
      </c>
      <c r="K545" s="49">
        <v>0</v>
      </c>
      <c r="L545" s="49" t="str">
        <f>VLOOKUP(A545,阵容辅助填写!$A:$AF,31,0)</f>
        <v/>
      </c>
      <c r="M545" s="49"/>
      <c r="N545" s="49"/>
      <c r="O545" s="49" t="str">
        <f>VLOOKUP(A545,阵容辅助填写!$A:$AF,32,0)</f>
        <v/>
      </c>
      <c r="P545" s="49"/>
      <c r="Q545" s="49"/>
      <c r="R545" s="49"/>
      <c r="S545" s="50" t="s">
        <v>359</v>
      </c>
      <c r="T545" s="49"/>
      <c r="U545" s="49"/>
      <c r="V545" s="49"/>
      <c r="W545" s="105">
        <v>100002</v>
      </c>
    </row>
    <row r="546" spans="1:23" s="51" customFormat="1" x14ac:dyDescent="0.2">
      <c r="A546" s="48">
        <v>5200604</v>
      </c>
      <c r="B546" s="49" t="s">
        <v>388</v>
      </c>
      <c r="C546" s="49"/>
      <c r="D546" s="49"/>
      <c r="E546" s="49"/>
      <c r="F546" s="49"/>
      <c r="G546" s="49"/>
      <c r="H546" s="49"/>
      <c r="I546" s="49" t="str">
        <f>VLOOKUP(A546,阵容辅助填写!$A:$AF,30,0)</f>
        <v>{2:52006041}</v>
      </c>
      <c r="J546" s="49">
        <v>10000</v>
      </c>
      <c r="K546" s="49">
        <v>0</v>
      </c>
      <c r="L546" s="49" t="str">
        <f>VLOOKUP(A546,阵容辅助填写!$A:$AF,31,0)</f>
        <v/>
      </c>
      <c r="M546" s="49"/>
      <c r="N546" s="49"/>
      <c r="O546" s="49" t="str">
        <f>VLOOKUP(A546,阵容辅助填写!$A:$AF,32,0)</f>
        <v/>
      </c>
      <c r="P546" s="49"/>
      <c r="Q546" s="49"/>
      <c r="R546" s="49"/>
      <c r="S546" s="50" t="s">
        <v>359</v>
      </c>
      <c r="T546" s="49"/>
      <c r="U546" s="49"/>
      <c r="V546" s="49"/>
      <c r="W546" s="105">
        <v>100002</v>
      </c>
    </row>
    <row r="547" spans="1:23" s="51" customFormat="1" x14ac:dyDescent="0.2">
      <c r="A547" s="48">
        <v>5200605</v>
      </c>
      <c r="B547" s="49" t="s">
        <v>389</v>
      </c>
      <c r="C547" s="49"/>
      <c r="D547" s="49"/>
      <c r="E547" s="49"/>
      <c r="F547" s="49"/>
      <c r="G547" s="49"/>
      <c r="H547" s="49"/>
      <c r="I547" s="49" t="str">
        <f>VLOOKUP(A547,阵容辅助填写!$A:$AF,30,0)</f>
        <v>{2:52006051}</v>
      </c>
      <c r="J547" s="49">
        <v>10000</v>
      </c>
      <c r="K547" s="49">
        <v>0</v>
      </c>
      <c r="L547" s="49" t="str">
        <f>VLOOKUP(A547,阵容辅助填写!$A:$AF,31,0)</f>
        <v/>
      </c>
      <c r="M547" s="49"/>
      <c r="N547" s="49"/>
      <c r="O547" s="49" t="str">
        <f>VLOOKUP(A547,阵容辅助填写!$A:$AF,32,0)</f>
        <v/>
      </c>
      <c r="P547" s="49"/>
      <c r="Q547" s="49"/>
      <c r="R547" s="49"/>
      <c r="S547" s="50" t="s">
        <v>359</v>
      </c>
      <c r="T547" s="49"/>
      <c r="U547" s="49"/>
      <c r="V547" s="49"/>
      <c r="W547" s="105">
        <v>100002</v>
      </c>
    </row>
    <row r="548" spans="1:23" x14ac:dyDescent="0.2">
      <c r="A548" s="52">
        <v>5200701</v>
      </c>
      <c r="B548" s="47" t="s">
        <v>652</v>
      </c>
      <c r="C548" s="74"/>
      <c r="D548" s="74"/>
      <c r="E548" s="74"/>
      <c r="F548" s="74"/>
      <c r="G548" s="74"/>
      <c r="H548" s="74"/>
      <c r="I548" s="74" t="str">
        <f>VLOOKUP(A548,阵容辅助填写!$A:$AF,30,0)</f>
        <v>{21:52007011,22:52007012}</v>
      </c>
      <c r="J548" s="74">
        <v>9000</v>
      </c>
      <c r="K548" s="74">
        <v>0</v>
      </c>
      <c r="L548" s="74" t="str">
        <f>VLOOKUP(A548,阵容辅助填写!$A:$AF,31,0)</f>
        <v/>
      </c>
      <c r="M548" s="74"/>
      <c r="N548" s="74"/>
      <c r="O548" s="74" t="str">
        <f>VLOOKUP(A548,阵容辅助填写!$A:$AF,32,0)</f>
        <v/>
      </c>
      <c r="P548" s="74"/>
      <c r="Q548" s="74"/>
      <c r="R548" s="74"/>
      <c r="S548" s="77" t="s">
        <v>657</v>
      </c>
      <c r="T548" s="74"/>
      <c r="U548" s="74"/>
      <c r="V548" s="74"/>
      <c r="W548" s="72">
        <v>100002</v>
      </c>
    </row>
    <row r="549" spans="1:23" x14ac:dyDescent="0.2">
      <c r="A549" s="52">
        <v>5200702</v>
      </c>
      <c r="B549" s="47" t="s">
        <v>653</v>
      </c>
      <c r="C549" s="74"/>
      <c r="D549" s="74"/>
      <c r="E549" s="74"/>
      <c r="F549" s="74"/>
      <c r="G549" s="74"/>
      <c r="H549" s="74"/>
      <c r="I549" s="74" t="str">
        <f>VLOOKUP(A549,阵容辅助填写!$A:$AF,30,0)</f>
        <v>{21:52007021,22:52007022}</v>
      </c>
      <c r="J549" s="74">
        <v>9000</v>
      </c>
      <c r="K549" s="74">
        <v>0</v>
      </c>
      <c r="L549" s="74" t="str">
        <f>VLOOKUP(A549,阵容辅助填写!$A:$AF,31,0)</f>
        <v/>
      </c>
      <c r="M549" s="74"/>
      <c r="N549" s="74"/>
      <c r="O549" s="74" t="str">
        <f>VLOOKUP(A549,阵容辅助填写!$A:$AF,32,0)</f>
        <v/>
      </c>
      <c r="P549" s="74"/>
      <c r="Q549" s="74"/>
      <c r="R549" s="74"/>
      <c r="S549" s="77" t="s">
        <v>657</v>
      </c>
      <c r="T549" s="74"/>
      <c r="U549" s="74"/>
      <c r="V549" s="74"/>
      <c r="W549" s="72">
        <v>100002</v>
      </c>
    </row>
    <row r="550" spans="1:23" x14ac:dyDescent="0.2">
      <c r="A550" s="52">
        <v>5200703</v>
      </c>
      <c r="B550" s="47" t="s">
        <v>654</v>
      </c>
      <c r="C550" s="74"/>
      <c r="D550" s="74"/>
      <c r="E550" s="74"/>
      <c r="F550" s="74"/>
      <c r="G550" s="74"/>
      <c r="H550" s="74"/>
      <c r="I550" s="74" t="str">
        <f>VLOOKUP(A550,阵容辅助填写!$A:$AF,30,0)</f>
        <v>{21:52007031,22:52007032}</v>
      </c>
      <c r="J550" s="74">
        <v>9000</v>
      </c>
      <c r="K550" s="74">
        <v>0</v>
      </c>
      <c r="L550" s="74" t="str">
        <f>VLOOKUP(A550,阵容辅助填写!$A:$AF,31,0)</f>
        <v/>
      </c>
      <c r="M550" s="74"/>
      <c r="N550" s="74"/>
      <c r="O550" s="74" t="str">
        <f>VLOOKUP(A550,阵容辅助填写!$A:$AF,32,0)</f>
        <v/>
      </c>
      <c r="P550" s="74"/>
      <c r="Q550" s="74"/>
      <c r="R550" s="74"/>
      <c r="S550" s="77" t="s">
        <v>657</v>
      </c>
      <c r="T550" s="74"/>
      <c r="U550" s="74"/>
      <c r="V550" s="74"/>
      <c r="W550" s="72">
        <v>100002</v>
      </c>
    </row>
    <row r="551" spans="1:23" x14ac:dyDescent="0.2">
      <c r="A551" s="52">
        <v>5200704</v>
      </c>
      <c r="B551" s="47" t="s">
        <v>655</v>
      </c>
      <c r="C551" s="74"/>
      <c r="D551" s="74"/>
      <c r="E551" s="74"/>
      <c r="F551" s="74"/>
      <c r="G551" s="74"/>
      <c r="H551" s="74"/>
      <c r="I551" s="74" t="str">
        <f>VLOOKUP(A551,阵容辅助填写!$A:$AF,30,0)</f>
        <v>{21:52007041,22:52007042}</v>
      </c>
      <c r="J551" s="74">
        <v>9000</v>
      </c>
      <c r="K551" s="74">
        <v>0</v>
      </c>
      <c r="L551" s="74" t="str">
        <f>VLOOKUP(A551,阵容辅助填写!$A:$AF,31,0)</f>
        <v/>
      </c>
      <c r="M551" s="74"/>
      <c r="N551" s="74"/>
      <c r="O551" s="74" t="str">
        <f>VLOOKUP(A551,阵容辅助填写!$A:$AF,32,0)</f>
        <v/>
      </c>
      <c r="P551" s="74"/>
      <c r="Q551" s="74"/>
      <c r="R551" s="74"/>
      <c r="S551" s="77" t="s">
        <v>657</v>
      </c>
      <c r="T551" s="74"/>
      <c r="U551" s="74"/>
      <c r="V551" s="74"/>
      <c r="W551" s="72">
        <v>100002</v>
      </c>
    </row>
    <row r="552" spans="1:23" x14ac:dyDescent="0.2">
      <c r="A552" s="52">
        <v>5200705</v>
      </c>
      <c r="B552" s="47" t="s">
        <v>656</v>
      </c>
      <c r="C552" s="74"/>
      <c r="D552" s="74"/>
      <c r="E552" s="74"/>
      <c r="F552" s="74"/>
      <c r="G552" s="74"/>
      <c r="H552" s="74"/>
      <c r="I552" s="74" t="str">
        <f>VLOOKUP(A552,阵容辅助填写!$A:$AF,30,0)</f>
        <v>{21:52007051,22:52007052}</v>
      </c>
      <c r="J552" s="74">
        <v>9000</v>
      </c>
      <c r="K552" s="74">
        <v>0</v>
      </c>
      <c r="L552" s="74" t="str">
        <f>VLOOKUP(A552,阵容辅助填写!$A:$AF,31,0)</f>
        <v/>
      </c>
      <c r="M552" s="74"/>
      <c r="N552" s="74"/>
      <c r="O552" s="74" t="str">
        <f>VLOOKUP(A552,阵容辅助填写!$A:$AF,32,0)</f>
        <v/>
      </c>
      <c r="P552" s="74"/>
      <c r="Q552" s="74"/>
      <c r="R552" s="74"/>
      <c r="S552" s="77" t="s">
        <v>657</v>
      </c>
      <c r="T552" s="74"/>
      <c r="U552" s="74"/>
      <c r="V552" s="74"/>
      <c r="W552" s="72">
        <v>100002</v>
      </c>
    </row>
    <row r="553" spans="1:23" x14ac:dyDescent="0.2">
      <c r="A553" s="23">
        <v>5300101</v>
      </c>
      <c r="B553" s="8" t="s">
        <v>390</v>
      </c>
      <c r="C553" s="74"/>
      <c r="D553" s="74"/>
      <c r="E553" s="74"/>
      <c r="F553" s="74"/>
      <c r="G553" s="74"/>
      <c r="H553" s="74"/>
      <c r="I553" s="74" t="str">
        <f>VLOOKUP(A553,阵容辅助填写!$A:$AF,30,0)</f>
        <v>{12:53001011}</v>
      </c>
      <c r="J553" s="74">
        <v>10000</v>
      </c>
      <c r="K553" s="74">
        <v>0</v>
      </c>
      <c r="L553" s="74" t="str">
        <f>VLOOKUP(A553,阵容辅助填写!$A:$AF,31,0)</f>
        <v/>
      </c>
      <c r="M553" s="74"/>
      <c r="N553" s="74"/>
      <c r="O553" s="74" t="str">
        <f>VLOOKUP(A553,阵容辅助填写!$A:$AF,32,0)</f>
        <v/>
      </c>
      <c r="P553" s="74"/>
      <c r="Q553" s="74"/>
      <c r="R553" s="74"/>
      <c r="S553" s="77" t="s">
        <v>658</v>
      </c>
      <c r="T553" s="74"/>
      <c r="U553" s="74"/>
      <c r="V553" s="74"/>
      <c r="W553" s="72">
        <v>100011</v>
      </c>
    </row>
    <row r="554" spans="1:23" x14ac:dyDescent="0.2">
      <c r="A554" s="73">
        <v>5300102</v>
      </c>
      <c r="B554" s="74" t="s">
        <v>391</v>
      </c>
      <c r="C554" s="74"/>
      <c r="D554" s="74"/>
      <c r="E554" s="74"/>
      <c r="F554" s="74"/>
      <c r="G554" s="74"/>
      <c r="H554" s="74"/>
      <c r="I554" s="74" t="str">
        <f>VLOOKUP(A554,阵容辅助填写!$A:$AF,30,0)</f>
        <v>{12:53001021}</v>
      </c>
      <c r="J554" s="74">
        <v>10000</v>
      </c>
      <c r="K554" s="74">
        <v>0</v>
      </c>
      <c r="L554" s="74" t="str">
        <f>VLOOKUP(A554,阵容辅助填写!$A:$AF,31,0)</f>
        <v/>
      </c>
      <c r="M554" s="74"/>
      <c r="N554" s="74"/>
      <c r="O554" s="74" t="str">
        <f>VLOOKUP(A554,阵容辅助填写!$A:$AF,32,0)</f>
        <v/>
      </c>
      <c r="P554" s="74"/>
      <c r="Q554" s="74"/>
      <c r="R554" s="74"/>
      <c r="S554" s="77" t="s">
        <v>658</v>
      </c>
      <c r="T554" s="74"/>
      <c r="U554" s="74"/>
      <c r="V554" s="74"/>
      <c r="W554" s="72">
        <v>100011</v>
      </c>
    </row>
    <row r="555" spans="1:23" x14ac:dyDescent="0.2">
      <c r="A555" s="73">
        <v>5300103</v>
      </c>
      <c r="B555" s="74" t="s">
        <v>392</v>
      </c>
      <c r="C555" s="74"/>
      <c r="D555" s="74"/>
      <c r="E555" s="74"/>
      <c r="F555" s="74"/>
      <c r="G555" s="74"/>
      <c r="H555" s="74"/>
      <c r="I555" s="74" t="str">
        <f>VLOOKUP(A555,阵容辅助填写!$A:$AF,30,0)</f>
        <v>{12:53001031}</v>
      </c>
      <c r="J555" s="74">
        <v>10000</v>
      </c>
      <c r="K555" s="74">
        <v>0</v>
      </c>
      <c r="L555" s="74" t="str">
        <f>VLOOKUP(A555,阵容辅助填写!$A:$AF,31,0)</f>
        <v/>
      </c>
      <c r="M555" s="74"/>
      <c r="N555" s="74"/>
      <c r="O555" s="74" t="str">
        <f>VLOOKUP(A555,阵容辅助填写!$A:$AF,32,0)</f>
        <v/>
      </c>
      <c r="P555" s="74"/>
      <c r="Q555" s="74"/>
      <c r="R555" s="74"/>
      <c r="S555" s="77" t="s">
        <v>658</v>
      </c>
      <c r="T555" s="74"/>
      <c r="U555" s="74"/>
      <c r="V555" s="74"/>
      <c r="W555" s="72">
        <v>100011</v>
      </c>
    </row>
    <row r="556" spans="1:23" x14ac:dyDescent="0.2">
      <c r="A556" s="73">
        <v>5300104</v>
      </c>
      <c r="B556" s="74" t="s">
        <v>393</v>
      </c>
      <c r="C556" s="74"/>
      <c r="D556" s="74"/>
      <c r="E556" s="74"/>
      <c r="F556" s="74"/>
      <c r="G556" s="74"/>
      <c r="H556" s="74"/>
      <c r="I556" s="74" t="str">
        <f>VLOOKUP(A556,阵容辅助填写!$A:$AF,30,0)</f>
        <v>{12:53001041}</v>
      </c>
      <c r="J556" s="74">
        <v>10000</v>
      </c>
      <c r="K556" s="74">
        <v>0</v>
      </c>
      <c r="L556" s="74" t="str">
        <f>VLOOKUP(A556,阵容辅助填写!$A:$AF,31,0)</f>
        <v/>
      </c>
      <c r="M556" s="74"/>
      <c r="N556" s="74"/>
      <c r="O556" s="74" t="str">
        <f>VLOOKUP(A556,阵容辅助填写!$A:$AF,32,0)</f>
        <v/>
      </c>
      <c r="P556" s="74"/>
      <c r="Q556" s="74"/>
      <c r="R556" s="74"/>
      <c r="S556" s="77" t="s">
        <v>658</v>
      </c>
      <c r="T556" s="74"/>
      <c r="U556" s="74"/>
      <c r="V556" s="74"/>
      <c r="W556" s="72">
        <v>100011</v>
      </c>
    </row>
    <row r="557" spans="1:23" x14ac:dyDescent="0.2">
      <c r="A557" s="73">
        <v>5300105</v>
      </c>
      <c r="B557" s="74" t="s">
        <v>394</v>
      </c>
      <c r="C557" s="74"/>
      <c r="D557" s="74"/>
      <c r="E557" s="74"/>
      <c r="F557" s="74"/>
      <c r="G557" s="74"/>
      <c r="H557" s="74"/>
      <c r="I557" s="74" t="str">
        <f>VLOOKUP(A557,阵容辅助填写!$A:$AF,30,0)</f>
        <v>{12:53001051}</v>
      </c>
      <c r="J557" s="74">
        <v>10000</v>
      </c>
      <c r="K557" s="74">
        <v>0</v>
      </c>
      <c r="L557" s="74" t="str">
        <f>VLOOKUP(A557,阵容辅助填写!$A:$AF,31,0)</f>
        <v/>
      </c>
      <c r="M557" s="74"/>
      <c r="N557" s="74"/>
      <c r="O557" s="74" t="str">
        <f>VLOOKUP(A557,阵容辅助填写!$A:$AF,32,0)</f>
        <v/>
      </c>
      <c r="P557" s="74"/>
      <c r="Q557" s="74"/>
      <c r="R557" s="74"/>
      <c r="S557" s="77" t="s">
        <v>658</v>
      </c>
      <c r="T557" s="74"/>
      <c r="U557" s="74"/>
      <c r="V557" s="74"/>
      <c r="W557" s="72">
        <v>100011</v>
      </c>
    </row>
    <row r="558" spans="1:23" x14ac:dyDescent="0.2">
      <c r="A558" s="23">
        <v>5300201</v>
      </c>
      <c r="B558" s="8" t="s">
        <v>573</v>
      </c>
      <c r="C558" s="74"/>
      <c r="D558" s="74"/>
      <c r="E558" s="74"/>
      <c r="F558" s="74" t="s">
        <v>572</v>
      </c>
      <c r="G558" s="74"/>
      <c r="H558" s="74"/>
      <c r="I558" s="74" t="str">
        <f>VLOOKUP(A558,阵容辅助填写!$A:$AF,30,0)</f>
        <v>{12:53002011}</v>
      </c>
      <c r="J558" s="74">
        <v>10000</v>
      </c>
      <c r="K558" s="74">
        <v>0</v>
      </c>
      <c r="L558" s="74" t="str">
        <f>VLOOKUP(A558,阵容辅助填写!$A:$AF,31,0)</f>
        <v/>
      </c>
      <c r="M558" s="74"/>
      <c r="N558" s="74"/>
      <c r="O558" s="74" t="str">
        <f>VLOOKUP(A558,阵容辅助填写!$A:$AF,32,0)</f>
        <v/>
      </c>
      <c r="P558" s="74"/>
      <c r="Q558" s="74"/>
      <c r="R558" s="74"/>
      <c r="S558" s="77" t="s">
        <v>671</v>
      </c>
      <c r="T558" s="74"/>
      <c r="U558" s="74"/>
      <c r="V558" s="74"/>
      <c r="W558" s="72">
        <v>100011</v>
      </c>
    </row>
    <row r="559" spans="1:23" x14ac:dyDescent="0.2">
      <c r="A559" s="73">
        <v>5300202</v>
      </c>
      <c r="B559" s="74" t="s">
        <v>574</v>
      </c>
      <c r="C559" s="74"/>
      <c r="D559" s="74"/>
      <c r="E559" s="74"/>
      <c r="F559" s="74" t="s">
        <v>572</v>
      </c>
      <c r="G559" s="74"/>
      <c r="H559" s="74"/>
      <c r="I559" s="74" t="str">
        <f>VLOOKUP(A559,阵容辅助填写!$A:$AF,30,0)</f>
        <v>{12:53002021}</v>
      </c>
      <c r="J559" s="74">
        <v>10000</v>
      </c>
      <c r="K559" s="74">
        <v>0</v>
      </c>
      <c r="L559" s="74" t="str">
        <f>VLOOKUP(A559,阵容辅助填写!$A:$AF,31,0)</f>
        <v/>
      </c>
      <c r="M559" s="74"/>
      <c r="N559" s="74"/>
      <c r="O559" s="74" t="str">
        <f>VLOOKUP(A559,阵容辅助填写!$A:$AF,32,0)</f>
        <v/>
      </c>
      <c r="P559" s="74"/>
      <c r="Q559" s="74"/>
      <c r="R559" s="74"/>
      <c r="S559" s="77" t="s">
        <v>671</v>
      </c>
      <c r="T559" s="74"/>
      <c r="U559" s="74"/>
      <c r="V559" s="74"/>
      <c r="W559" s="72">
        <v>100011</v>
      </c>
    </row>
    <row r="560" spans="1:23" x14ac:dyDescent="0.2">
      <c r="A560" s="73">
        <v>5300203</v>
      </c>
      <c r="B560" s="74" t="s">
        <v>575</v>
      </c>
      <c r="C560" s="74"/>
      <c r="D560" s="74"/>
      <c r="E560" s="74"/>
      <c r="F560" s="74" t="s">
        <v>572</v>
      </c>
      <c r="G560" s="74"/>
      <c r="H560" s="74"/>
      <c r="I560" s="74" t="str">
        <f>VLOOKUP(A560,阵容辅助填写!$A:$AF,30,0)</f>
        <v>{12:53002031}</v>
      </c>
      <c r="J560" s="74">
        <v>10000</v>
      </c>
      <c r="K560" s="74">
        <v>0</v>
      </c>
      <c r="L560" s="74" t="str">
        <f>VLOOKUP(A560,阵容辅助填写!$A:$AF,31,0)</f>
        <v/>
      </c>
      <c r="M560" s="74"/>
      <c r="N560" s="74"/>
      <c r="O560" s="74" t="str">
        <f>VLOOKUP(A560,阵容辅助填写!$A:$AF,32,0)</f>
        <v/>
      </c>
      <c r="P560" s="74"/>
      <c r="Q560" s="74"/>
      <c r="R560" s="74"/>
      <c r="S560" s="77" t="s">
        <v>671</v>
      </c>
      <c r="T560" s="74"/>
      <c r="U560" s="74"/>
      <c r="V560" s="74"/>
      <c r="W560" s="72">
        <v>100011</v>
      </c>
    </row>
    <row r="561" spans="1:23" x14ac:dyDescent="0.2">
      <c r="A561" s="73">
        <v>5300204</v>
      </c>
      <c r="B561" s="74" t="s">
        <v>576</v>
      </c>
      <c r="C561" s="74"/>
      <c r="D561" s="74"/>
      <c r="E561" s="74"/>
      <c r="F561" s="74" t="s">
        <v>572</v>
      </c>
      <c r="G561" s="74"/>
      <c r="H561" s="74"/>
      <c r="I561" s="74" t="str">
        <f>VLOOKUP(A561,阵容辅助填写!$A:$AF,30,0)</f>
        <v>{12:53002041}</v>
      </c>
      <c r="J561" s="74">
        <v>10000</v>
      </c>
      <c r="K561" s="74">
        <v>0</v>
      </c>
      <c r="L561" s="74" t="str">
        <f>VLOOKUP(A561,阵容辅助填写!$A:$AF,31,0)</f>
        <v/>
      </c>
      <c r="M561" s="74"/>
      <c r="N561" s="74"/>
      <c r="O561" s="74" t="str">
        <f>VLOOKUP(A561,阵容辅助填写!$A:$AF,32,0)</f>
        <v/>
      </c>
      <c r="P561" s="74"/>
      <c r="Q561" s="74"/>
      <c r="R561" s="74"/>
      <c r="S561" s="77" t="s">
        <v>671</v>
      </c>
      <c r="T561" s="74"/>
      <c r="U561" s="74"/>
      <c r="V561" s="74"/>
      <c r="W561" s="72">
        <v>100011</v>
      </c>
    </row>
    <row r="562" spans="1:23" x14ac:dyDescent="0.2">
      <c r="A562" s="73">
        <v>5300205</v>
      </c>
      <c r="B562" s="74" t="s">
        <v>577</v>
      </c>
      <c r="C562" s="74"/>
      <c r="D562" s="74"/>
      <c r="E562" s="74"/>
      <c r="F562" s="74" t="s">
        <v>572</v>
      </c>
      <c r="G562" s="74"/>
      <c r="H562" s="74"/>
      <c r="I562" s="74" t="str">
        <f>VLOOKUP(A562,阵容辅助填写!$A:$AF,30,0)</f>
        <v>{12:53002051}</v>
      </c>
      <c r="J562" s="74">
        <v>10000</v>
      </c>
      <c r="K562" s="74">
        <v>0</v>
      </c>
      <c r="L562" s="74" t="str">
        <f>VLOOKUP(A562,阵容辅助填写!$A:$AF,31,0)</f>
        <v/>
      </c>
      <c r="M562" s="74"/>
      <c r="N562" s="74"/>
      <c r="O562" s="74" t="str">
        <f>VLOOKUP(A562,阵容辅助填写!$A:$AF,32,0)</f>
        <v/>
      </c>
      <c r="P562" s="74"/>
      <c r="Q562" s="74"/>
      <c r="R562" s="74"/>
      <c r="S562" s="77" t="s">
        <v>671</v>
      </c>
      <c r="T562" s="74"/>
      <c r="U562" s="74"/>
      <c r="V562" s="74"/>
      <c r="W562" s="72">
        <v>100011</v>
      </c>
    </row>
    <row r="563" spans="1:23" x14ac:dyDescent="0.2">
      <c r="A563" s="23">
        <v>5300301</v>
      </c>
      <c r="B563" s="8" t="s">
        <v>395</v>
      </c>
      <c r="C563" s="74"/>
      <c r="D563" s="74"/>
      <c r="E563" s="74"/>
      <c r="F563" s="74"/>
      <c r="G563" s="74"/>
      <c r="H563" s="74"/>
      <c r="I563" s="74" t="str">
        <f>VLOOKUP(A563,阵容辅助填写!$A:$AF,30,0)</f>
        <v>{1:53003011,2:53003012,3:53003013,4:53003014}</v>
      </c>
      <c r="J563" s="74">
        <v>10000</v>
      </c>
      <c r="K563" s="74">
        <v>0</v>
      </c>
      <c r="L563" s="74" t="str">
        <f>VLOOKUP(A563,阵容辅助填写!$A:$AF,31,0)</f>
        <v/>
      </c>
      <c r="M563" s="74"/>
      <c r="N563" s="74"/>
      <c r="O563" s="74" t="str">
        <f>VLOOKUP(A563,阵容辅助填写!$A:$AF,32,0)</f>
        <v/>
      </c>
      <c r="P563" s="74"/>
      <c r="Q563" s="74"/>
      <c r="R563" s="74"/>
      <c r="S563" s="77" t="s">
        <v>133</v>
      </c>
      <c r="T563" s="74"/>
      <c r="U563" s="74"/>
      <c r="V563" s="74"/>
      <c r="W563" s="72">
        <v>100011</v>
      </c>
    </row>
    <row r="564" spans="1:23" x14ac:dyDescent="0.2">
      <c r="A564" s="73">
        <v>5300302</v>
      </c>
      <c r="B564" s="74" t="s">
        <v>396</v>
      </c>
      <c r="C564" s="74"/>
      <c r="D564" s="74"/>
      <c r="E564" s="74"/>
      <c r="F564" s="74"/>
      <c r="G564" s="74"/>
      <c r="H564" s="74"/>
      <c r="I564" s="74" t="str">
        <f>VLOOKUP(A564,阵容辅助填写!$A:$AF,30,0)</f>
        <v>{1:53003021,2:53003022,3:53003023,4:53003024}</v>
      </c>
      <c r="J564" s="74">
        <v>10000</v>
      </c>
      <c r="K564" s="74">
        <v>0</v>
      </c>
      <c r="L564" s="74" t="str">
        <f>VLOOKUP(A564,阵容辅助填写!$A:$AF,31,0)</f>
        <v/>
      </c>
      <c r="M564" s="74"/>
      <c r="N564" s="74"/>
      <c r="O564" s="74" t="str">
        <f>VLOOKUP(A564,阵容辅助填写!$A:$AF,32,0)</f>
        <v/>
      </c>
      <c r="P564" s="74"/>
      <c r="Q564" s="74"/>
      <c r="R564" s="74"/>
      <c r="S564" s="77" t="s">
        <v>133</v>
      </c>
      <c r="T564" s="74"/>
      <c r="U564" s="74"/>
      <c r="V564" s="74"/>
      <c r="W564" s="72">
        <v>100011</v>
      </c>
    </row>
    <row r="565" spans="1:23" x14ac:dyDescent="0.2">
      <c r="A565" s="73">
        <v>5300303</v>
      </c>
      <c r="B565" s="74" t="s">
        <v>397</v>
      </c>
      <c r="C565" s="74"/>
      <c r="D565" s="74"/>
      <c r="E565" s="74"/>
      <c r="F565" s="74"/>
      <c r="G565" s="74"/>
      <c r="H565" s="74"/>
      <c r="I565" s="74" t="str">
        <f>VLOOKUP(A565,阵容辅助填写!$A:$AF,30,0)</f>
        <v>{1:53003031,2:53003032,3:53003033,4:53003034}</v>
      </c>
      <c r="J565" s="74">
        <v>10000</v>
      </c>
      <c r="K565" s="74">
        <v>0</v>
      </c>
      <c r="L565" s="74" t="str">
        <f>VLOOKUP(A565,阵容辅助填写!$A:$AF,31,0)</f>
        <v/>
      </c>
      <c r="M565" s="74"/>
      <c r="N565" s="74"/>
      <c r="O565" s="74" t="str">
        <f>VLOOKUP(A565,阵容辅助填写!$A:$AF,32,0)</f>
        <v/>
      </c>
      <c r="P565" s="74"/>
      <c r="Q565" s="74"/>
      <c r="R565" s="74"/>
      <c r="S565" s="77" t="s">
        <v>133</v>
      </c>
      <c r="T565" s="74"/>
      <c r="U565" s="74"/>
      <c r="V565" s="74"/>
      <c r="W565" s="72">
        <v>100011</v>
      </c>
    </row>
    <row r="566" spans="1:23" x14ac:dyDescent="0.2">
      <c r="A566" s="73">
        <v>5300304</v>
      </c>
      <c r="B566" s="74" t="s">
        <v>398</v>
      </c>
      <c r="C566" s="74"/>
      <c r="D566" s="74"/>
      <c r="E566" s="74"/>
      <c r="F566" s="74"/>
      <c r="G566" s="74"/>
      <c r="H566" s="74"/>
      <c r="I566" s="74" t="str">
        <f>VLOOKUP(A566,阵容辅助填写!$A:$AF,30,0)</f>
        <v>{1:53003041,2:53003042,3:53003043,4:53003044}</v>
      </c>
      <c r="J566" s="74">
        <v>10000</v>
      </c>
      <c r="K566" s="74">
        <v>0</v>
      </c>
      <c r="L566" s="74" t="str">
        <f>VLOOKUP(A566,阵容辅助填写!$A:$AF,31,0)</f>
        <v/>
      </c>
      <c r="M566" s="74"/>
      <c r="N566" s="74"/>
      <c r="O566" s="74" t="str">
        <f>VLOOKUP(A566,阵容辅助填写!$A:$AF,32,0)</f>
        <v/>
      </c>
      <c r="P566" s="74"/>
      <c r="Q566" s="74"/>
      <c r="R566" s="74"/>
      <c r="S566" s="77" t="s">
        <v>133</v>
      </c>
      <c r="T566" s="74"/>
      <c r="U566" s="74"/>
      <c r="V566" s="74"/>
      <c r="W566" s="72">
        <v>100011</v>
      </c>
    </row>
    <row r="567" spans="1:23" x14ac:dyDescent="0.2">
      <c r="A567" s="73">
        <v>5300305</v>
      </c>
      <c r="B567" s="74" t="s">
        <v>399</v>
      </c>
      <c r="C567" s="74"/>
      <c r="D567" s="74"/>
      <c r="E567" s="74"/>
      <c r="F567" s="74"/>
      <c r="G567" s="74"/>
      <c r="H567" s="74"/>
      <c r="I567" s="74" t="str">
        <f>VLOOKUP(A567,阵容辅助填写!$A:$AF,30,0)</f>
        <v>{1:53003051,2:53003052,3:53003053,4:53003054}</v>
      </c>
      <c r="J567" s="74">
        <v>10000</v>
      </c>
      <c r="K567" s="74">
        <v>0</v>
      </c>
      <c r="L567" s="74" t="str">
        <f>VLOOKUP(A567,阵容辅助填写!$A:$AF,31,0)</f>
        <v/>
      </c>
      <c r="M567" s="74"/>
      <c r="N567" s="74"/>
      <c r="O567" s="74" t="str">
        <f>VLOOKUP(A567,阵容辅助填写!$A:$AF,32,0)</f>
        <v/>
      </c>
      <c r="P567" s="74"/>
      <c r="Q567" s="74"/>
      <c r="R567" s="74"/>
      <c r="S567" s="77" t="s">
        <v>133</v>
      </c>
      <c r="T567" s="74"/>
      <c r="U567" s="74"/>
      <c r="V567" s="74"/>
      <c r="W567" s="72">
        <v>100011</v>
      </c>
    </row>
    <row r="568" spans="1:23" x14ac:dyDescent="0.2">
      <c r="A568" s="23">
        <v>5400101</v>
      </c>
      <c r="B568" s="8" t="s">
        <v>400</v>
      </c>
      <c r="C568" s="74"/>
      <c r="D568" s="74"/>
      <c r="E568" s="74"/>
      <c r="F568" s="74"/>
      <c r="G568" s="74"/>
      <c r="H568" s="74"/>
      <c r="I568" s="74" t="str">
        <f>VLOOKUP(A568,阵容辅助填写!$A:$AF,30,0)</f>
        <v>{1:54001011,2:54001011,3:54001012,4:54001012}</v>
      </c>
      <c r="J568" s="74">
        <v>8500</v>
      </c>
      <c r="K568" s="74">
        <v>0</v>
      </c>
      <c r="L568" s="74" t="str">
        <f>VLOOKUP(A568,阵容辅助填写!$A:$AF,31,0)</f>
        <v/>
      </c>
      <c r="M568" s="74"/>
      <c r="N568" s="74"/>
      <c r="O568" s="74" t="str">
        <f>VLOOKUP(A568,阵容辅助填写!$A:$AF,32,0)</f>
        <v/>
      </c>
      <c r="P568" s="74"/>
      <c r="Q568" s="74"/>
      <c r="R568" s="74"/>
      <c r="S568" s="77" t="s">
        <v>421</v>
      </c>
      <c r="T568" s="74"/>
      <c r="U568" s="74"/>
      <c r="V568" s="74"/>
      <c r="W568" s="72">
        <v>100007</v>
      </c>
    </row>
    <row r="569" spans="1:23" x14ac:dyDescent="0.2">
      <c r="A569" s="73">
        <v>5400102</v>
      </c>
      <c r="B569" s="74" t="s">
        <v>401</v>
      </c>
      <c r="C569" s="74"/>
      <c r="D569" s="74"/>
      <c r="E569" s="74"/>
      <c r="F569" s="74"/>
      <c r="G569" s="74"/>
      <c r="H569" s="74"/>
      <c r="I569" s="74" t="str">
        <f>VLOOKUP(A569,阵容辅助填写!$A:$AF,30,0)</f>
        <v>{1:54001021,2:54001021,3:54001022,4:54001022}</v>
      </c>
      <c r="J569" s="74">
        <v>8500</v>
      </c>
      <c r="K569" s="74">
        <v>0</v>
      </c>
      <c r="L569" s="74" t="str">
        <f>VLOOKUP(A569,阵容辅助填写!$A:$AF,31,0)</f>
        <v/>
      </c>
      <c r="M569" s="74"/>
      <c r="N569" s="74"/>
      <c r="O569" s="74" t="str">
        <f>VLOOKUP(A569,阵容辅助填写!$A:$AF,32,0)</f>
        <v/>
      </c>
      <c r="P569" s="74"/>
      <c r="Q569" s="74"/>
      <c r="R569" s="74"/>
      <c r="S569" s="77" t="s">
        <v>421</v>
      </c>
      <c r="T569" s="74"/>
      <c r="U569" s="74"/>
      <c r="V569" s="74"/>
      <c r="W569" s="72">
        <v>100007</v>
      </c>
    </row>
    <row r="570" spans="1:23" x14ac:dyDescent="0.2">
      <c r="A570" s="73">
        <v>5400103</v>
      </c>
      <c r="B570" s="74" t="s">
        <v>402</v>
      </c>
      <c r="C570" s="74"/>
      <c r="D570" s="74"/>
      <c r="E570" s="74"/>
      <c r="F570" s="74"/>
      <c r="G570" s="74"/>
      <c r="H570" s="74"/>
      <c r="I570" s="74" t="str">
        <f>VLOOKUP(A570,阵容辅助填写!$A:$AF,30,0)</f>
        <v>{1:54001031,2:54001031,3:54001032,4:54001032}</v>
      </c>
      <c r="J570" s="74">
        <v>8500</v>
      </c>
      <c r="K570" s="74">
        <v>0</v>
      </c>
      <c r="L570" s="74" t="str">
        <f>VLOOKUP(A570,阵容辅助填写!$A:$AF,31,0)</f>
        <v/>
      </c>
      <c r="M570" s="74"/>
      <c r="N570" s="74"/>
      <c r="O570" s="74" t="str">
        <f>VLOOKUP(A570,阵容辅助填写!$A:$AF,32,0)</f>
        <v/>
      </c>
      <c r="P570" s="74"/>
      <c r="Q570" s="74"/>
      <c r="R570" s="74"/>
      <c r="S570" s="77" t="s">
        <v>421</v>
      </c>
      <c r="T570" s="74"/>
      <c r="U570" s="74"/>
      <c r="V570" s="74"/>
      <c r="W570" s="72">
        <v>100007</v>
      </c>
    </row>
    <row r="571" spans="1:23" x14ac:dyDescent="0.2">
      <c r="A571" s="73">
        <v>5400104</v>
      </c>
      <c r="B571" s="74" t="s">
        <v>403</v>
      </c>
      <c r="C571" s="74"/>
      <c r="D571" s="74"/>
      <c r="E571" s="74"/>
      <c r="F571" s="74"/>
      <c r="G571" s="74"/>
      <c r="H571" s="74"/>
      <c r="I571" s="74" t="str">
        <f>VLOOKUP(A571,阵容辅助填写!$A:$AF,30,0)</f>
        <v>{1:54001041,2:54001041,3:54001042,4:54001042}</v>
      </c>
      <c r="J571" s="74">
        <v>8500</v>
      </c>
      <c r="K571" s="74">
        <v>0</v>
      </c>
      <c r="L571" s="74" t="str">
        <f>VLOOKUP(A571,阵容辅助填写!$A:$AF,31,0)</f>
        <v/>
      </c>
      <c r="M571" s="74"/>
      <c r="N571" s="74"/>
      <c r="O571" s="74" t="str">
        <f>VLOOKUP(A571,阵容辅助填写!$A:$AF,32,0)</f>
        <v/>
      </c>
      <c r="P571" s="74"/>
      <c r="Q571" s="74"/>
      <c r="R571" s="74"/>
      <c r="S571" s="77" t="s">
        <v>421</v>
      </c>
      <c r="T571" s="74"/>
      <c r="U571" s="74"/>
      <c r="V571" s="74"/>
      <c r="W571" s="72">
        <v>100007</v>
      </c>
    </row>
    <row r="572" spans="1:23" x14ac:dyDescent="0.2">
      <c r="A572" s="73">
        <v>5400105</v>
      </c>
      <c r="B572" s="74" t="s">
        <v>404</v>
      </c>
      <c r="C572" s="74"/>
      <c r="D572" s="74"/>
      <c r="E572" s="74"/>
      <c r="F572" s="74"/>
      <c r="G572" s="74"/>
      <c r="H572" s="74"/>
      <c r="I572" s="74" t="str">
        <f>VLOOKUP(A572,阵容辅助填写!$A:$AF,30,0)</f>
        <v>{1:54001051,2:54001051,3:54001052,4:54001052}</v>
      </c>
      <c r="J572" s="74">
        <v>8500</v>
      </c>
      <c r="K572" s="74">
        <v>0</v>
      </c>
      <c r="L572" s="74" t="str">
        <f>VLOOKUP(A572,阵容辅助填写!$A:$AF,31,0)</f>
        <v/>
      </c>
      <c r="M572" s="74"/>
      <c r="N572" s="74"/>
      <c r="O572" s="74" t="str">
        <f>VLOOKUP(A572,阵容辅助填写!$A:$AF,32,0)</f>
        <v/>
      </c>
      <c r="P572" s="74"/>
      <c r="Q572" s="74"/>
      <c r="R572" s="74"/>
      <c r="S572" s="77" t="s">
        <v>421</v>
      </c>
      <c r="T572" s="74"/>
      <c r="U572" s="74"/>
      <c r="V572" s="74"/>
      <c r="W572" s="72">
        <v>100007</v>
      </c>
    </row>
    <row r="573" spans="1:23" x14ac:dyDescent="0.2">
      <c r="A573" s="23">
        <v>5400201</v>
      </c>
      <c r="B573" s="8" t="s">
        <v>405</v>
      </c>
      <c r="C573" s="74"/>
      <c r="D573" s="74"/>
      <c r="E573" s="74"/>
      <c r="F573" s="74"/>
      <c r="G573" s="74"/>
      <c r="H573" s="74"/>
      <c r="I573" s="74" t="str">
        <f>VLOOKUP(A573,阵容辅助填写!$A:$AF,30,0)</f>
        <v>{1:54002012,2:54002011,3:54002011,4:54002013}</v>
      </c>
      <c r="J573" s="74">
        <v>8500</v>
      </c>
      <c r="K573" s="74">
        <v>0</v>
      </c>
      <c r="L573" s="74" t="str">
        <f>VLOOKUP(A573,阵容辅助填写!$A:$AF,31,0)</f>
        <v/>
      </c>
      <c r="M573" s="74"/>
      <c r="N573" s="74"/>
      <c r="O573" s="74" t="str">
        <f>VLOOKUP(A573,阵容辅助填写!$A:$AF,32,0)</f>
        <v/>
      </c>
      <c r="P573" s="74"/>
      <c r="Q573" s="74"/>
      <c r="R573" s="74"/>
      <c r="S573" s="77" t="s">
        <v>427</v>
      </c>
      <c r="T573" s="74"/>
      <c r="U573" s="74"/>
      <c r="V573" s="74"/>
      <c r="W573" s="72">
        <v>100002</v>
      </c>
    </row>
    <row r="574" spans="1:23" x14ac:dyDescent="0.2">
      <c r="A574" s="73">
        <v>5400202</v>
      </c>
      <c r="B574" s="74" t="s">
        <v>406</v>
      </c>
      <c r="C574" s="74"/>
      <c r="D574" s="74"/>
      <c r="E574" s="74"/>
      <c r="F574" s="74"/>
      <c r="G574" s="74"/>
      <c r="H574" s="74"/>
      <c r="I574" s="74" t="str">
        <f>VLOOKUP(A574,阵容辅助填写!$A:$AF,30,0)</f>
        <v>{1:54002022,2:54002021,3:54002021,4:54002023}</v>
      </c>
      <c r="J574" s="74">
        <v>8500</v>
      </c>
      <c r="K574" s="74">
        <v>0</v>
      </c>
      <c r="L574" s="74" t="str">
        <f>VLOOKUP(A574,阵容辅助填写!$A:$AF,31,0)</f>
        <v/>
      </c>
      <c r="M574" s="74"/>
      <c r="N574" s="74"/>
      <c r="O574" s="74" t="str">
        <f>VLOOKUP(A574,阵容辅助填写!$A:$AF,32,0)</f>
        <v/>
      </c>
      <c r="P574" s="74"/>
      <c r="Q574" s="74"/>
      <c r="R574" s="74"/>
      <c r="S574" s="77" t="s">
        <v>427</v>
      </c>
      <c r="T574" s="74"/>
      <c r="U574" s="74"/>
      <c r="V574" s="74"/>
      <c r="W574" s="72">
        <v>100002</v>
      </c>
    </row>
    <row r="575" spans="1:23" x14ac:dyDescent="0.2">
      <c r="A575" s="73">
        <v>5400203</v>
      </c>
      <c r="B575" s="74" t="s">
        <v>407</v>
      </c>
      <c r="C575" s="74"/>
      <c r="D575" s="74"/>
      <c r="E575" s="74"/>
      <c r="F575" s="74"/>
      <c r="G575" s="74"/>
      <c r="H575" s="74"/>
      <c r="I575" s="74" t="str">
        <f>VLOOKUP(A575,阵容辅助填写!$A:$AF,30,0)</f>
        <v>{1:54002032,2:54002031,3:54002031,4:54002033}</v>
      </c>
      <c r="J575" s="74">
        <v>8500</v>
      </c>
      <c r="K575" s="74">
        <v>0</v>
      </c>
      <c r="L575" s="74" t="str">
        <f>VLOOKUP(A575,阵容辅助填写!$A:$AF,31,0)</f>
        <v/>
      </c>
      <c r="M575" s="74"/>
      <c r="N575" s="74"/>
      <c r="O575" s="74" t="str">
        <f>VLOOKUP(A575,阵容辅助填写!$A:$AF,32,0)</f>
        <v/>
      </c>
      <c r="P575" s="74"/>
      <c r="Q575" s="74"/>
      <c r="R575" s="74"/>
      <c r="S575" s="77" t="s">
        <v>427</v>
      </c>
      <c r="T575" s="74"/>
      <c r="U575" s="74"/>
      <c r="V575" s="74"/>
      <c r="W575" s="72">
        <v>100002</v>
      </c>
    </row>
    <row r="576" spans="1:23" x14ac:dyDescent="0.2">
      <c r="A576" s="73">
        <v>5400204</v>
      </c>
      <c r="B576" s="74" t="s">
        <v>408</v>
      </c>
      <c r="C576" s="74"/>
      <c r="D576" s="74"/>
      <c r="E576" s="74"/>
      <c r="F576" s="74"/>
      <c r="G576" s="74"/>
      <c r="H576" s="74"/>
      <c r="I576" s="74" t="str">
        <f>VLOOKUP(A576,阵容辅助填写!$A:$AF,30,0)</f>
        <v>{1:54002042,2:54002041,3:54002041,4:54002043}</v>
      </c>
      <c r="J576" s="74">
        <v>8500</v>
      </c>
      <c r="K576" s="74">
        <v>0</v>
      </c>
      <c r="L576" s="74" t="str">
        <f>VLOOKUP(A576,阵容辅助填写!$A:$AF,31,0)</f>
        <v/>
      </c>
      <c r="M576" s="74"/>
      <c r="N576" s="74"/>
      <c r="O576" s="74" t="str">
        <f>VLOOKUP(A576,阵容辅助填写!$A:$AF,32,0)</f>
        <v/>
      </c>
      <c r="P576" s="74"/>
      <c r="Q576" s="74"/>
      <c r="R576" s="74"/>
      <c r="S576" s="77" t="s">
        <v>427</v>
      </c>
      <c r="T576" s="74"/>
      <c r="U576" s="74"/>
      <c r="V576" s="74"/>
      <c r="W576" s="72">
        <v>100002</v>
      </c>
    </row>
    <row r="577" spans="1:23" x14ac:dyDescent="0.2">
      <c r="A577" s="73">
        <v>5400205</v>
      </c>
      <c r="B577" s="74" t="s">
        <v>409</v>
      </c>
      <c r="C577" s="74"/>
      <c r="D577" s="74"/>
      <c r="E577" s="74"/>
      <c r="F577" s="74"/>
      <c r="G577" s="74"/>
      <c r="H577" s="74"/>
      <c r="I577" s="74" t="str">
        <f>VLOOKUP(A577,阵容辅助填写!$A:$AF,30,0)</f>
        <v>{1:54002052,2:54002051,3:54002051,4:54002053}</v>
      </c>
      <c r="J577" s="74">
        <v>8500</v>
      </c>
      <c r="K577" s="74">
        <v>0</v>
      </c>
      <c r="L577" s="74" t="str">
        <f>VLOOKUP(A577,阵容辅助填写!$A:$AF,31,0)</f>
        <v/>
      </c>
      <c r="M577" s="74"/>
      <c r="N577" s="74"/>
      <c r="O577" s="74" t="str">
        <f>VLOOKUP(A577,阵容辅助填写!$A:$AF,32,0)</f>
        <v/>
      </c>
      <c r="P577" s="74"/>
      <c r="Q577" s="74"/>
      <c r="R577" s="74"/>
      <c r="S577" s="77" t="s">
        <v>427</v>
      </c>
      <c r="T577" s="74"/>
      <c r="U577" s="74"/>
      <c r="V577" s="74"/>
      <c r="W577" s="72">
        <v>100002</v>
      </c>
    </row>
    <row r="578" spans="1:23" x14ac:dyDescent="0.2">
      <c r="A578" s="23">
        <v>5400301</v>
      </c>
      <c r="B578" s="8" t="s">
        <v>410</v>
      </c>
      <c r="C578" s="74"/>
      <c r="D578" s="74"/>
      <c r="E578" s="74"/>
      <c r="F578" s="74"/>
      <c r="G578" s="74"/>
      <c r="H578" s="74"/>
      <c r="I578" s="74" t="str">
        <f>VLOOKUP(A578,阵容辅助填写!$A:$AF,30,0)</f>
        <v>{1:54003011,2:54003012,3:54003011,4:54003011}</v>
      </c>
      <c r="J578" s="74">
        <v>8500</v>
      </c>
      <c r="K578" s="74">
        <v>0</v>
      </c>
      <c r="L578" s="74" t="str">
        <f>VLOOKUP(A578,阵容辅助填写!$A:$AF,31,0)</f>
        <v/>
      </c>
      <c r="M578" s="74"/>
      <c r="N578" s="74"/>
      <c r="O578" s="74" t="str">
        <f>VLOOKUP(A578,阵容辅助填写!$A:$AF,32,0)</f>
        <v/>
      </c>
      <c r="P578" s="74"/>
      <c r="Q578" s="74"/>
      <c r="R578" s="74"/>
      <c r="S578" s="77" t="s">
        <v>426</v>
      </c>
      <c r="T578" s="74"/>
      <c r="U578" s="74"/>
      <c r="V578" s="74"/>
      <c r="W578" s="72">
        <v>100002</v>
      </c>
    </row>
    <row r="579" spans="1:23" x14ac:dyDescent="0.2">
      <c r="A579" s="73">
        <v>5400302</v>
      </c>
      <c r="B579" s="74" t="s">
        <v>411</v>
      </c>
      <c r="C579" s="74"/>
      <c r="D579" s="74"/>
      <c r="E579" s="74"/>
      <c r="F579" s="74"/>
      <c r="G579" s="74"/>
      <c r="H579" s="74"/>
      <c r="I579" s="74" t="str">
        <f>VLOOKUP(A579,阵容辅助填写!$A:$AF,30,0)</f>
        <v>{1:54003021,2:54003022,3:54003021,4:54003021}</v>
      </c>
      <c r="J579" s="74">
        <v>8500</v>
      </c>
      <c r="K579" s="74">
        <v>0</v>
      </c>
      <c r="L579" s="74" t="str">
        <f>VLOOKUP(A579,阵容辅助填写!$A:$AF,31,0)</f>
        <v/>
      </c>
      <c r="M579" s="74"/>
      <c r="N579" s="74"/>
      <c r="O579" s="74" t="str">
        <f>VLOOKUP(A579,阵容辅助填写!$A:$AF,32,0)</f>
        <v/>
      </c>
      <c r="P579" s="74"/>
      <c r="Q579" s="74"/>
      <c r="R579" s="74"/>
      <c r="S579" s="77" t="s">
        <v>426</v>
      </c>
      <c r="T579" s="74"/>
      <c r="U579" s="74"/>
      <c r="V579" s="74"/>
      <c r="W579" s="72">
        <v>100002</v>
      </c>
    </row>
    <row r="580" spans="1:23" x14ac:dyDescent="0.2">
      <c r="A580" s="73">
        <v>5400303</v>
      </c>
      <c r="B580" s="74" t="s">
        <v>412</v>
      </c>
      <c r="C580" s="74"/>
      <c r="D580" s="74"/>
      <c r="E580" s="74"/>
      <c r="F580" s="74"/>
      <c r="G580" s="74"/>
      <c r="H580" s="74"/>
      <c r="I580" s="74" t="str">
        <f>VLOOKUP(A580,阵容辅助填写!$A:$AF,30,0)</f>
        <v>{1:54003031,2:54003032,3:54003031,4:54003031}</v>
      </c>
      <c r="J580" s="74">
        <v>8500</v>
      </c>
      <c r="K580" s="74">
        <v>0</v>
      </c>
      <c r="L580" s="74" t="str">
        <f>VLOOKUP(A580,阵容辅助填写!$A:$AF,31,0)</f>
        <v/>
      </c>
      <c r="M580" s="74"/>
      <c r="N580" s="74"/>
      <c r="O580" s="74" t="str">
        <f>VLOOKUP(A580,阵容辅助填写!$A:$AF,32,0)</f>
        <v/>
      </c>
      <c r="P580" s="74"/>
      <c r="Q580" s="74"/>
      <c r="R580" s="74"/>
      <c r="S580" s="77" t="s">
        <v>426</v>
      </c>
      <c r="T580" s="74"/>
      <c r="U580" s="74"/>
      <c r="V580" s="74"/>
      <c r="W580" s="72">
        <v>100002</v>
      </c>
    </row>
    <row r="581" spans="1:23" x14ac:dyDescent="0.2">
      <c r="A581" s="73">
        <v>5400304</v>
      </c>
      <c r="B581" s="74" t="s">
        <v>413</v>
      </c>
      <c r="C581" s="74"/>
      <c r="D581" s="74"/>
      <c r="E581" s="74"/>
      <c r="F581" s="74"/>
      <c r="G581" s="74"/>
      <c r="H581" s="74"/>
      <c r="I581" s="74" t="str">
        <f>VLOOKUP(A581,阵容辅助填写!$A:$AF,30,0)</f>
        <v>{1:54003041,2:54003042,3:54003041,4:54003041}</v>
      </c>
      <c r="J581" s="74">
        <v>8500</v>
      </c>
      <c r="K581" s="74">
        <v>0</v>
      </c>
      <c r="L581" s="74" t="str">
        <f>VLOOKUP(A581,阵容辅助填写!$A:$AF,31,0)</f>
        <v/>
      </c>
      <c r="M581" s="74"/>
      <c r="N581" s="74"/>
      <c r="O581" s="74" t="str">
        <f>VLOOKUP(A581,阵容辅助填写!$A:$AF,32,0)</f>
        <v/>
      </c>
      <c r="P581" s="74"/>
      <c r="Q581" s="74"/>
      <c r="R581" s="74"/>
      <c r="S581" s="77" t="s">
        <v>426</v>
      </c>
      <c r="T581" s="74"/>
      <c r="U581" s="74"/>
      <c r="V581" s="74"/>
      <c r="W581" s="72">
        <v>100002</v>
      </c>
    </row>
    <row r="582" spans="1:23" x14ac:dyDescent="0.2">
      <c r="A582" s="73">
        <v>5400305</v>
      </c>
      <c r="B582" s="74" t="s">
        <v>414</v>
      </c>
      <c r="C582" s="74"/>
      <c r="D582" s="74"/>
      <c r="E582" s="74"/>
      <c r="F582" s="74"/>
      <c r="G582" s="74"/>
      <c r="H582" s="74"/>
      <c r="I582" s="74" t="str">
        <f>VLOOKUP(A582,阵容辅助填写!$A:$AF,30,0)</f>
        <v>{1:54003051,2:54003052,3:54003051,4:54003051}</v>
      </c>
      <c r="J582" s="74">
        <v>8500</v>
      </c>
      <c r="K582" s="74">
        <v>0</v>
      </c>
      <c r="L582" s="74" t="str">
        <f>VLOOKUP(A582,阵容辅助填写!$A:$AF,31,0)</f>
        <v/>
      </c>
      <c r="M582" s="74"/>
      <c r="N582" s="74"/>
      <c r="O582" s="74" t="str">
        <f>VLOOKUP(A582,阵容辅助填写!$A:$AF,32,0)</f>
        <v/>
      </c>
      <c r="P582" s="74"/>
      <c r="Q582" s="74"/>
      <c r="R582" s="74"/>
      <c r="S582" s="77" t="s">
        <v>426</v>
      </c>
      <c r="T582" s="74"/>
      <c r="U582" s="74"/>
      <c r="V582" s="74"/>
      <c r="W582" s="72">
        <v>100002</v>
      </c>
    </row>
    <row r="583" spans="1:23" x14ac:dyDescent="0.2">
      <c r="A583" s="23">
        <v>5400401</v>
      </c>
      <c r="B583" s="8" t="s">
        <v>415</v>
      </c>
      <c r="C583" s="74"/>
      <c r="D583" s="74"/>
      <c r="E583" s="74"/>
      <c r="F583" s="74"/>
      <c r="G583" s="74"/>
      <c r="H583" s="74"/>
      <c r="I583" s="74" t="str">
        <f>VLOOKUP(A583,阵容辅助填写!$A:$AF,30,0)</f>
        <v>{1:54004012,2:54004012,3:54004013,4:54004011}</v>
      </c>
      <c r="J583" s="74">
        <v>8500</v>
      </c>
      <c r="K583" s="74">
        <v>0</v>
      </c>
      <c r="L583" s="74" t="str">
        <f>VLOOKUP(A583,阵容辅助填写!$A:$AF,31,0)</f>
        <v/>
      </c>
      <c r="M583" s="74"/>
      <c r="N583" s="74"/>
      <c r="O583" s="74" t="str">
        <f>VLOOKUP(A583,阵容辅助填写!$A:$AF,32,0)</f>
        <v/>
      </c>
      <c r="P583" s="74"/>
      <c r="Q583" s="74"/>
      <c r="R583" s="74"/>
      <c r="S583" s="77" t="s">
        <v>422</v>
      </c>
      <c r="T583" s="74"/>
      <c r="U583" s="74"/>
      <c r="V583" s="74"/>
      <c r="W583" s="72">
        <v>100002</v>
      </c>
    </row>
    <row r="584" spans="1:23" x14ac:dyDescent="0.2">
      <c r="A584" s="73">
        <v>5400402</v>
      </c>
      <c r="B584" s="74" t="s">
        <v>416</v>
      </c>
      <c r="C584" s="74"/>
      <c r="D584" s="74"/>
      <c r="E584" s="74"/>
      <c r="F584" s="74"/>
      <c r="G584" s="74"/>
      <c r="H584" s="74"/>
      <c r="I584" s="74" t="str">
        <f>VLOOKUP(A584,阵容辅助填写!$A:$AF,30,0)</f>
        <v>{1:54004022,2:54004022,3:54004023,4:54004021}</v>
      </c>
      <c r="J584" s="74">
        <v>8500</v>
      </c>
      <c r="K584" s="74">
        <v>0</v>
      </c>
      <c r="L584" s="74" t="str">
        <f>VLOOKUP(A584,阵容辅助填写!$A:$AF,31,0)</f>
        <v/>
      </c>
      <c r="M584" s="74"/>
      <c r="N584" s="74"/>
      <c r="O584" s="74" t="str">
        <f>VLOOKUP(A584,阵容辅助填写!$A:$AF,32,0)</f>
        <v/>
      </c>
      <c r="P584" s="74"/>
      <c r="Q584" s="74"/>
      <c r="R584" s="74"/>
      <c r="S584" s="77" t="s">
        <v>422</v>
      </c>
      <c r="T584" s="74"/>
      <c r="U584" s="74"/>
      <c r="V584" s="74"/>
      <c r="W584" s="72">
        <v>100002</v>
      </c>
    </row>
    <row r="585" spans="1:23" x14ac:dyDescent="0.2">
      <c r="A585" s="73">
        <v>5400403</v>
      </c>
      <c r="B585" s="74" t="s">
        <v>417</v>
      </c>
      <c r="C585" s="74"/>
      <c r="D585" s="74"/>
      <c r="E585" s="74"/>
      <c r="F585" s="74"/>
      <c r="G585" s="74"/>
      <c r="H585" s="74"/>
      <c r="I585" s="74" t="str">
        <f>VLOOKUP(A585,阵容辅助填写!$A:$AF,30,0)</f>
        <v>{1:54004032,2:54004032,3:54004033,4:54004031}</v>
      </c>
      <c r="J585" s="74">
        <v>8500</v>
      </c>
      <c r="K585" s="74">
        <v>0</v>
      </c>
      <c r="L585" s="74" t="str">
        <f>VLOOKUP(A585,阵容辅助填写!$A:$AF,31,0)</f>
        <v/>
      </c>
      <c r="M585" s="74"/>
      <c r="N585" s="74"/>
      <c r="O585" s="74" t="str">
        <f>VLOOKUP(A585,阵容辅助填写!$A:$AF,32,0)</f>
        <v/>
      </c>
      <c r="P585" s="74"/>
      <c r="Q585" s="74"/>
      <c r="R585" s="74"/>
      <c r="S585" s="77" t="s">
        <v>422</v>
      </c>
      <c r="T585" s="74"/>
      <c r="U585" s="74"/>
      <c r="V585" s="74"/>
      <c r="W585" s="72">
        <v>100002</v>
      </c>
    </row>
    <row r="586" spans="1:23" x14ac:dyDescent="0.2">
      <c r="A586" s="73">
        <v>5400404</v>
      </c>
      <c r="B586" s="74" t="s">
        <v>418</v>
      </c>
      <c r="C586" s="74"/>
      <c r="D586" s="74"/>
      <c r="E586" s="74"/>
      <c r="F586" s="74"/>
      <c r="G586" s="74"/>
      <c r="H586" s="74"/>
      <c r="I586" s="74" t="str">
        <f>VLOOKUP(A586,阵容辅助填写!$A:$AF,30,0)</f>
        <v>{1:54004042,2:54004042,3:54004043,4:54004041}</v>
      </c>
      <c r="J586" s="74">
        <v>8500</v>
      </c>
      <c r="K586" s="74">
        <v>0</v>
      </c>
      <c r="L586" s="74" t="str">
        <f>VLOOKUP(A586,阵容辅助填写!$A:$AF,31,0)</f>
        <v/>
      </c>
      <c r="M586" s="74"/>
      <c r="N586" s="74"/>
      <c r="O586" s="74" t="str">
        <f>VLOOKUP(A586,阵容辅助填写!$A:$AF,32,0)</f>
        <v/>
      </c>
      <c r="P586" s="74"/>
      <c r="Q586" s="74"/>
      <c r="R586" s="74"/>
      <c r="S586" s="77" t="s">
        <v>422</v>
      </c>
      <c r="T586" s="74"/>
      <c r="U586" s="74"/>
      <c r="V586" s="74"/>
      <c r="W586" s="72">
        <v>100002</v>
      </c>
    </row>
    <row r="587" spans="1:23" x14ac:dyDescent="0.2">
      <c r="A587" s="73">
        <v>5400405</v>
      </c>
      <c r="B587" s="74" t="s">
        <v>419</v>
      </c>
      <c r="C587" s="74"/>
      <c r="D587" s="74"/>
      <c r="E587" s="74"/>
      <c r="F587" s="74"/>
      <c r="G587" s="74"/>
      <c r="H587" s="74"/>
      <c r="I587" s="74" t="str">
        <f>VLOOKUP(A587,阵容辅助填写!$A:$AF,30,0)</f>
        <v>{1:54004052,2:54004052,3:54004053,4:54004051}</v>
      </c>
      <c r="J587" s="74">
        <v>8500</v>
      </c>
      <c r="K587" s="74">
        <v>0</v>
      </c>
      <c r="L587" s="74" t="str">
        <f>VLOOKUP(A587,阵容辅助填写!$A:$AF,31,0)</f>
        <v/>
      </c>
      <c r="M587" s="74"/>
      <c r="N587" s="74"/>
      <c r="O587" s="74" t="str">
        <f>VLOOKUP(A587,阵容辅助填写!$A:$AF,32,0)</f>
        <v/>
      </c>
      <c r="P587" s="74"/>
      <c r="Q587" s="74"/>
      <c r="R587" s="74"/>
      <c r="S587" s="77" t="s">
        <v>422</v>
      </c>
      <c r="T587" s="74"/>
      <c r="U587" s="74"/>
      <c r="V587" s="74"/>
      <c r="W587" s="72">
        <v>100002</v>
      </c>
    </row>
    <row r="588" spans="1:23" ht="28.5" x14ac:dyDescent="0.2">
      <c r="A588" s="23">
        <v>2002101</v>
      </c>
      <c r="B588" s="57" t="s">
        <v>707</v>
      </c>
      <c r="C588" s="74"/>
      <c r="D588" s="74"/>
      <c r="E588" s="74"/>
      <c r="F588" s="74" t="s">
        <v>770</v>
      </c>
      <c r="G588" s="74" t="s">
        <v>767</v>
      </c>
      <c r="H588" s="74">
        <v>3</v>
      </c>
      <c r="I588" s="74" t="str">
        <f>VLOOKUP(A588,阵容辅助填写!$A:$AF,30,0)</f>
        <v>{2:2002101,3:2002103}</v>
      </c>
      <c r="J588" s="74">
        <v>10000</v>
      </c>
      <c r="K588" s="74">
        <v>0</v>
      </c>
      <c r="L588" s="74"/>
      <c r="M588" s="74"/>
      <c r="N588" s="74"/>
      <c r="O588" s="74"/>
      <c r="P588" s="74"/>
      <c r="Q588" s="74"/>
      <c r="R588" s="74"/>
      <c r="S588" s="35" t="s">
        <v>711</v>
      </c>
      <c r="T588" s="74"/>
      <c r="U588" s="74"/>
      <c r="V588" s="74"/>
      <c r="W588" s="72">
        <v>100002</v>
      </c>
    </row>
    <row r="589" spans="1:23" ht="28.5" x14ac:dyDescent="0.2">
      <c r="A589" s="73">
        <v>2002201</v>
      </c>
      <c r="B589" s="75" t="s">
        <v>708</v>
      </c>
      <c r="C589" s="74"/>
      <c r="D589" s="74"/>
      <c r="E589" s="74"/>
      <c r="F589" s="74" t="s">
        <v>728</v>
      </c>
      <c r="G589" s="74" t="s">
        <v>767</v>
      </c>
      <c r="H589" s="74">
        <v>3</v>
      </c>
      <c r="I589" s="74" t="str">
        <f>VLOOKUP(A589,阵容辅助填写!$A:$AF,30,0)</f>
        <v>{1:2002102,2:2002102,3:2002103,4:2002103}</v>
      </c>
      <c r="J589" s="74">
        <v>10000</v>
      </c>
      <c r="K589" s="74">
        <v>0</v>
      </c>
      <c r="L589" s="74"/>
      <c r="M589" s="74"/>
      <c r="N589" s="74"/>
      <c r="O589" s="74"/>
      <c r="P589" s="74"/>
      <c r="Q589" s="74"/>
      <c r="R589" s="74"/>
      <c r="S589" s="35" t="s">
        <v>711</v>
      </c>
      <c r="T589" s="74"/>
      <c r="U589" s="74"/>
      <c r="V589" s="74"/>
      <c r="W589" s="72">
        <v>100002</v>
      </c>
    </row>
    <row r="590" spans="1:23" x14ac:dyDescent="0.2">
      <c r="A590" s="73">
        <v>2002301</v>
      </c>
      <c r="B590" s="75" t="s">
        <v>709</v>
      </c>
      <c r="C590" s="74"/>
      <c r="D590" s="74"/>
      <c r="E590" s="74"/>
      <c r="F590" s="74" t="s">
        <v>773</v>
      </c>
      <c r="G590" s="74" t="s">
        <v>775</v>
      </c>
      <c r="H590" s="74">
        <v>1</v>
      </c>
      <c r="I590" s="74" t="str">
        <f>VLOOKUP(A590,阵容辅助填写!$A:$AF,30,0)</f>
        <v>{2:2002104}</v>
      </c>
      <c r="J590" s="74">
        <v>10000</v>
      </c>
      <c r="K590" s="74">
        <v>0</v>
      </c>
      <c r="L590" s="74"/>
      <c r="M590" s="74"/>
      <c r="N590" s="74"/>
      <c r="O590" s="74"/>
      <c r="P590" s="74"/>
      <c r="Q590" s="74"/>
      <c r="R590" s="74"/>
      <c r="S590" s="36" t="s">
        <v>711</v>
      </c>
      <c r="T590" s="74"/>
      <c r="U590" s="74"/>
      <c r="V590" s="74"/>
      <c r="W590" s="72">
        <v>100002</v>
      </c>
    </row>
    <row r="591" spans="1:23" ht="28.5" x14ac:dyDescent="0.2">
      <c r="A591" s="73">
        <v>2004301</v>
      </c>
      <c r="B591" s="75" t="s">
        <v>710</v>
      </c>
      <c r="C591" s="74"/>
      <c r="D591" s="74"/>
      <c r="E591" s="74"/>
      <c r="F591" s="74" t="s">
        <v>729</v>
      </c>
      <c r="G591" s="74"/>
      <c r="H591" s="74"/>
      <c r="I591" s="74" t="str">
        <f>VLOOKUP(A591,阵容辅助填写!$A:$AF,30,0)</f>
        <v>{2:2004301}</v>
      </c>
      <c r="J591" s="74">
        <v>10000</v>
      </c>
      <c r="K591" s="74">
        <v>0</v>
      </c>
      <c r="L591" s="74"/>
      <c r="M591" s="74"/>
      <c r="N591" s="74"/>
      <c r="O591" s="74"/>
      <c r="P591" s="74"/>
      <c r="Q591" s="74"/>
      <c r="R591" s="74"/>
      <c r="S591" s="35" t="s">
        <v>712</v>
      </c>
      <c r="T591" s="74"/>
      <c r="U591" s="74"/>
      <c r="V591" s="74"/>
      <c r="W591" s="72">
        <v>100002</v>
      </c>
    </row>
    <row r="592" spans="1:23" ht="28.5" x14ac:dyDescent="0.2">
      <c r="A592" s="73">
        <v>2003301</v>
      </c>
      <c r="B592" s="75" t="s">
        <v>768</v>
      </c>
      <c r="C592" s="74"/>
      <c r="D592" s="74" t="s">
        <v>771</v>
      </c>
      <c r="E592" s="74"/>
      <c r="F592" s="74" t="s">
        <v>769</v>
      </c>
      <c r="G592" s="74"/>
      <c r="H592" s="74"/>
      <c r="I592" s="74" t="str">
        <f>VLOOKUP(A592,阵容辅助填写!$A:$AF,30,0)</f>
        <v>{1:2003301,2:2003302,3:2003303}</v>
      </c>
      <c r="J592" s="74">
        <v>10000</v>
      </c>
      <c r="K592" s="74">
        <v>0</v>
      </c>
      <c r="L592" s="74"/>
      <c r="M592" s="74"/>
      <c r="N592" s="74"/>
      <c r="O592" s="74"/>
      <c r="P592" s="74"/>
      <c r="Q592" s="74"/>
      <c r="R592" s="74"/>
      <c r="S592" s="59" t="s">
        <v>712</v>
      </c>
      <c r="T592" s="74"/>
      <c r="U592" s="74"/>
      <c r="V592" s="74"/>
      <c r="W592" s="72">
        <v>100002</v>
      </c>
    </row>
  </sheetData>
  <phoneticPr fontId="1" type="noConversion"/>
  <conditionalFormatting sqref="A15">
    <cfRule type="duplicateValues" dxfId="484" priority="186"/>
  </conditionalFormatting>
  <conditionalFormatting sqref="A49:A50">
    <cfRule type="duplicateValues" dxfId="483" priority="184"/>
  </conditionalFormatting>
  <conditionalFormatting sqref="A51">
    <cfRule type="duplicateValues" dxfId="482" priority="183"/>
  </conditionalFormatting>
  <conditionalFormatting sqref="A52">
    <cfRule type="duplicateValues" dxfId="481" priority="182"/>
  </conditionalFormatting>
  <conditionalFormatting sqref="A53:A67">
    <cfRule type="duplicateValues" dxfId="480" priority="181"/>
  </conditionalFormatting>
  <conditionalFormatting sqref="A593:A1048576 A472:A477 A405:A406 A400:A403 A416:A419 A421:A424 A1:A67 A426:A466 A479:A482 A328:A331 A333:A336 A338:A341 A343:A388 A313:A316 A318:A321 A323:A326 A308:A311 A303:A306 A194:A211 A215:A231 A234:A301">
    <cfRule type="duplicateValues" dxfId="479" priority="178"/>
  </conditionalFormatting>
  <conditionalFormatting sqref="A389:A393">
    <cfRule type="duplicateValues" dxfId="478" priority="175"/>
  </conditionalFormatting>
  <conditionalFormatting sqref="A389:A393">
    <cfRule type="duplicateValues" dxfId="477" priority="174"/>
  </conditionalFormatting>
  <conditionalFormatting sqref="A394:A398">
    <cfRule type="duplicateValues" dxfId="476" priority="173"/>
  </conditionalFormatting>
  <conditionalFormatting sqref="A394:A398">
    <cfRule type="duplicateValues" dxfId="475" priority="172"/>
  </conditionalFormatting>
  <conditionalFormatting sqref="A399">
    <cfRule type="duplicateValues" dxfId="474" priority="171"/>
  </conditionalFormatting>
  <conditionalFormatting sqref="A399">
    <cfRule type="duplicateValues" dxfId="473" priority="170"/>
  </conditionalFormatting>
  <conditionalFormatting sqref="A404">
    <cfRule type="duplicateValues" dxfId="472" priority="169"/>
  </conditionalFormatting>
  <conditionalFormatting sqref="A404">
    <cfRule type="duplicateValues" dxfId="471" priority="168"/>
  </conditionalFormatting>
  <conditionalFormatting sqref="A408:A409">
    <cfRule type="duplicateValues" dxfId="470" priority="163"/>
  </conditionalFormatting>
  <conditionalFormatting sqref="A408:A409">
    <cfRule type="duplicateValues" dxfId="469" priority="162"/>
  </conditionalFormatting>
  <conditionalFormatting sqref="A407">
    <cfRule type="duplicateValues" dxfId="468" priority="161"/>
  </conditionalFormatting>
  <conditionalFormatting sqref="A407">
    <cfRule type="duplicateValues" dxfId="467" priority="160"/>
  </conditionalFormatting>
  <conditionalFormatting sqref="A410:A414">
    <cfRule type="duplicateValues" dxfId="466" priority="159"/>
  </conditionalFormatting>
  <conditionalFormatting sqref="A410:A414">
    <cfRule type="duplicateValues" dxfId="465" priority="158"/>
  </conditionalFormatting>
  <conditionalFormatting sqref="A415">
    <cfRule type="duplicateValues" dxfId="464" priority="157"/>
  </conditionalFormatting>
  <conditionalFormatting sqref="A415">
    <cfRule type="duplicateValues" dxfId="463" priority="156"/>
  </conditionalFormatting>
  <conditionalFormatting sqref="A420">
    <cfRule type="duplicateValues" dxfId="462" priority="155"/>
  </conditionalFormatting>
  <conditionalFormatting sqref="A420">
    <cfRule type="duplicateValues" dxfId="461" priority="154"/>
  </conditionalFormatting>
  <conditionalFormatting sqref="A425">
    <cfRule type="duplicateValues" dxfId="460" priority="153"/>
  </conditionalFormatting>
  <conditionalFormatting sqref="A425">
    <cfRule type="duplicateValues" dxfId="459" priority="152"/>
  </conditionalFormatting>
  <conditionalFormatting sqref="A467:A471">
    <cfRule type="duplicateValues" dxfId="458" priority="151"/>
  </conditionalFormatting>
  <conditionalFormatting sqref="A467:A471">
    <cfRule type="duplicateValues" dxfId="457" priority="150"/>
  </conditionalFormatting>
  <conditionalFormatting sqref="A478">
    <cfRule type="duplicateValues" dxfId="456" priority="147"/>
  </conditionalFormatting>
  <conditionalFormatting sqref="A478">
    <cfRule type="duplicateValues" dxfId="455" priority="146"/>
  </conditionalFormatting>
  <conditionalFormatting sqref="A68">
    <cfRule type="duplicateValues" dxfId="454" priority="145"/>
  </conditionalFormatting>
  <conditionalFormatting sqref="A68">
    <cfRule type="duplicateValues" dxfId="453" priority="144"/>
  </conditionalFormatting>
  <conditionalFormatting sqref="A69">
    <cfRule type="duplicateValues" dxfId="452" priority="143"/>
  </conditionalFormatting>
  <conditionalFormatting sqref="A69">
    <cfRule type="duplicateValues" dxfId="451" priority="142"/>
  </conditionalFormatting>
  <conditionalFormatting sqref="A70">
    <cfRule type="duplicateValues" dxfId="450" priority="141"/>
  </conditionalFormatting>
  <conditionalFormatting sqref="A70">
    <cfRule type="duplicateValues" dxfId="449" priority="140"/>
  </conditionalFormatting>
  <conditionalFormatting sqref="A593:A1048576 A472:A477 A405:A406 A3:A14 A16:A48 A400:A403 A416:A419 A421:A424 A426:A466 A479:A482 A328:A331 A333:A336 A338:A341 A343:A388 A313:A316 A318:A321 A323:A326 A308:A311 A303:A306 A194:A211 A215:A231 A234:A301">
    <cfRule type="duplicateValues" dxfId="448" priority="383"/>
  </conditionalFormatting>
  <conditionalFormatting sqref="A71:A72">
    <cfRule type="duplicateValues" dxfId="447" priority="394"/>
  </conditionalFormatting>
  <conditionalFormatting sqref="A73">
    <cfRule type="duplicateValues" dxfId="446" priority="137"/>
  </conditionalFormatting>
  <conditionalFormatting sqref="A74:A78">
    <cfRule type="duplicateValues" dxfId="445" priority="136"/>
  </conditionalFormatting>
  <conditionalFormatting sqref="A327">
    <cfRule type="duplicateValues" dxfId="444" priority="134"/>
  </conditionalFormatting>
  <conditionalFormatting sqref="A327">
    <cfRule type="duplicateValues" dxfId="443" priority="135"/>
  </conditionalFormatting>
  <conditionalFormatting sqref="A332">
    <cfRule type="duplicateValues" dxfId="442" priority="132"/>
  </conditionalFormatting>
  <conditionalFormatting sqref="A332">
    <cfRule type="duplicateValues" dxfId="441" priority="133"/>
  </conditionalFormatting>
  <conditionalFormatting sqref="A337">
    <cfRule type="duplicateValues" dxfId="440" priority="130"/>
  </conditionalFormatting>
  <conditionalFormatting sqref="A337">
    <cfRule type="duplicateValues" dxfId="439" priority="131"/>
  </conditionalFormatting>
  <conditionalFormatting sqref="A342">
    <cfRule type="duplicateValues" dxfId="438" priority="128"/>
  </conditionalFormatting>
  <conditionalFormatting sqref="A342">
    <cfRule type="duplicateValues" dxfId="437" priority="129"/>
  </conditionalFormatting>
  <conditionalFormatting sqref="A312">
    <cfRule type="duplicateValues" dxfId="436" priority="126"/>
  </conditionalFormatting>
  <conditionalFormatting sqref="A312">
    <cfRule type="duplicateValues" dxfId="435" priority="127"/>
  </conditionalFormatting>
  <conditionalFormatting sqref="A317">
    <cfRule type="duplicateValues" dxfId="434" priority="124"/>
  </conditionalFormatting>
  <conditionalFormatting sqref="A317">
    <cfRule type="duplicateValues" dxfId="433" priority="125"/>
  </conditionalFormatting>
  <conditionalFormatting sqref="A322">
    <cfRule type="duplicateValues" dxfId="432" priority="122"/>
  </conditionalFormatting>
  <conditionalFormatting sqref="A322">
    <cfRule type="duplicateValues" dxfId="431" priority="123"/>
  </conditionalFormatting>
  <conditionalFormatting sqref="A307">
    <cfRule type="duplicateValues" dxfId="430" priority="120"/>
  </conditionalFormatting>
  <conditionalFormatting sqref="A307">
    <cfRule type="duplicateValues" dxfId="429" priority="121"/>
  </conditionalFormatting>
  <conditionalFormatting sqref="A302">
    <cfRule type="duplicateValues" dxfId="428" priority="118"/>
  </conditionalFormatting>
  <conditionalFormatting sqref="A302">
    <cfRule type="duplicateValues" dxfId="427" priority="119"/>
  </conditionalFormatting>
  <conditionalFormatting sqref="A79:A80">
    <cfRule type="duplicateValues" dxfId="426" priority="117"/>
  </conditionalFormatting>
  <conditionalFormatting sqref="A212:A214">
    <cfRule type="duplicateValues" dxfId="425" priority="115"/>
  </conditionalFormatting>
  <conditionalFormatting sqref="A212:A214">
    <cfRule type="duplicateValues" dxfId="424" priority="116"/>
  </conditionalFormatting>
  <conditionalFormatting sqref="A81">
    <cfRule type="duplicateValues" dxfId="423" priority="114"/>
  </conditionalFormatting>
  <conditionalFormatting sqref="A82:A90">
    <cfRule type="duplicateValues" dxfId="422" priority="464"/>
  </conditionalFormatting>
  <conditionalFormatting sqref="A91">
    <cfRule type="duplicateValues" dxfId="421" priority="112"/>
  </conditionalFormatting>
  <conditionalFormatting sqref="A92">
    <cfRule type="duplicateValues" dxfId="420" priority="111"/>
  </conditionalFormatting>
  <conditionalFormatting sqref="A93">
    <cfRule type="duplicateValues" dxfId="419" priority="110"/>
  </conditionalFormatting>
  <conditionalFormatting sqref="A94">
    <cfRule type="duplicateValues" dxfId="418" priority="107"/>
  </conditionalFormatting>
  <conditionalFormatting sqref="A95">
    <cfRule type="duplicateValues" dxfId="417" priority="106"/>
  </conditionalFormatting>
  <conditionalFormatting sqref="A568:A572">
    <cfRule type="duplicateValues" dxfId="416" priority="103"/>
    <cfRule type="duplicateValues" dxfId="415" priority="104"/>
  </conditionalFormatting>
  <conditionalFormatting sqref="A568:A572">
    <cfRule type="duplicateValues" dxfId="414" priority="105"/>
  </conditionalFormatting>
  <conditionalFormatting sqref="A573:A577">
    <cfRule type="duplicateValues" dxfId="413" priority="100"/>
    <cfRule type="duplicateValues" dxfId="412" priority="101"/>
  </conditionalFormatting>
  <conditionalFormatting sqref="A573:A577">
    <cfRule type="duplicateValues" dxfId="411" priority="102"/>
  </conditionalFormatting>
  <conditionalFormatting sqref="A578:A582">
    <cfRule type="duplicateValues" dxfId="410" priority="97"/>
    <cfRule type="duplicateValues" dxfId="409" priority="98"/>
  </conditionalFormatting>
  <conditionalFormatting sqref="A578:A582">
    <cfRule type="duplicateValues" dxfId="408" priority="99"/>
  </conditionalFormatting>
  <conditionalFormatting sqref="A553:A557">
    <cfRule type="duplicateValues" dxfId="407" priority="94"/>
    <cfRule type="duplicateValues" dxfId="406" priority="95"/>
  </conditionalFormatting>
  <conditionalFormatting sqref="A553:A557">
    <cfRule type="duplicateValues" dxfId="405" priority="96"/>
  </conditionalFormatting>
  <conditionalFormatting sqref="A563:A567">
    <cfRule type="duplicateValues" dxfId="404" priority="91"/>
    <cfRule type="duplicateValues" dxfId="403" priority="92"/>
  </conditionalFormatting>
  <conditionalFormatting sqref="A563:A567">
    <cfRule type="duplicateValues" dxfId="402" priority="93"/>
  </conditionalFormatting>
  <conditionalFormatting sqref="A558:A562">
    <cfRule type="duplicateValues" dxfId="401" priority="88"/>
    <cfRule type="duplicateValues" dxfId="400" priority="89"/>
  </conditionalFormatting>
  <conditionalFormatting sqref="A558:A562">
    <cfRule type="duplicateValues" dxfId="399" priority="90"/>
  </conditionalFormatting>
  <conditionalFormatting sqref="A518:A552">
    <cfRule type="duplicateValues" dxfId="398" priority="85"/>
    <cfRule type="duplicateValues" dxfId="397" priority="86"/>
  </conditionalFormatting>
  <conditionalFormatting sqref="A518:A552">
    <cfRule type="duplicateValues" dxfId="396" priority="87"/>
  </conditionalFormatting>
  <conditionalFormatting sqref="A488:A492">
    <cfRule type="duplicateValues" dxfId="395" priority="79"/>
    <cfRule type="duplicateValues" dxfId="394" priority="80"/>
  </conditionalFormatting>
  <conditionalFormatting sqref="A488:A492">
    <cfRule type="duplicateValues" dxfId="393" priority="81"/>
  </conditionalFormatting>
  <conditionalFormatting sqref="A493:A497">
    <cfRule type="duplicateValues" dxfId="392" priority="76"/>
    <cfRule type="duplicateValues" dxfId="391" priority="77"/>
  </conditionalFormatting>
  <conditionalFormatting sqref="A493:A497">
    <cfRule type="duplicateValues" dxfId="390" priority="78"/>
  </conditionalFormatting>
  <conditionalFormatting sqref="A498:A502">
    <cfRule type="duplicateValues" dxfId="389" priority="73"/>
    <cfRule type="duplicateValues" dxfId="388" priority="74"/>
  </conditionalFormatting>
  <conditionalFormatting sqref="A498:A502">
    <cfRule type="duplicateValues" dxfId="387" priority="75"/>
  </conditionalFormatting>
  <conditionalFormatting sqref="A503:A507">
    <cfRule type="duplicateValues" dxfId="386" priority="70"/>
    <cfRule type="duplicateValues" dxfId="385" priority="71"/>
  </conditionalFormatting>
  <conditionalFormatting sqref="A503:A507">
    <cfRule type="duplicateValues" dxfId="384" priority="72"/>
  </conditionalFormatting>
  <conditionalFormatting sqref="A508:A517">
    <cfRule type="duplicateValues" dxfId="383" priority="67"/>
    <cfRule type="duplicateValues" dxfId="382" priority="68"/>
  </conditionalFormatting>
  <conditionalFormatting sqref="A508:A517">
    <cfRule type="duplicateValues" dxfId="381" priority="69"/>
  </conditionalFormatting>
  <conditionalFormatting sqref="A483:A487">
    <cfRule type="duplicateValues" dxfId="380" priority="507"/>
    <cfRule type="duplicateValues" dxfId="379" priority="508"/>
  </conditionalFormatting>
  <conditionalFormatting sqref="A483:A487">
    <cfRule type="duplicateValues" dxfId="378" priority="509"/>
  </conditionalFormatting>
  <conditionalFormatting sqref="A96">
    <cfRule type="duplicateValues" dxfId="377" priority="9"/>
  </conditionalFormatting>
  <conditionalFormatting sqref="A97">
    <cfRule type="duplicateValues" dxfId="376" priority="8"/>
  </conditionalFormatting>
  <conditionalFormatting sqref="A98:A103">
    <cfRule type="duplicateValues" dxfId="375" priority="818"/>
  </conditionalFormatting>
  <conditionalFormatting sqref="A232:A233">
    <cfRule type="duplicateValues" dxfId="374" priority="1"/>
  </conditionalFormatting>
  <conditionalFormatting sqref="A232:A233">
    <cfRule type="duplicateValues" dxfId="373" priority="2"/>
  </conditionalFormatting>
  <conditionalFormatting sqref="A104:A193">
    <cfRule type="duplicateValues" dxfId="372" priority="1059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1917-6B78-4F2F-9FAE-AFE382CAF5D2}">
  <dimension ref="A1:J2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14" sqref="O14"/>
    </sheetView>
  </sheetViews>
  <sheetFormatPr defaultRowHeight="14.25" x14ac:dyDescent="0.2"/>
  <cols>
    <col min="1" max="1" width="8.5" bestFit="1" customWidth="1"/>
    <col min="2" max="2" width="4.375" customWidth="1"/>
    <col min="3" max="3" width="22.875" bestFit="1" customWidth="1"/>
    <col min="9" max="9" width="60" bestFit="1" customWidth="1"/>
  </cols>
  <sheetData>
    <row r="1" spans="1:10" x14ac:dyDescent="0.2">
      <c r="A1" s="22" t="s">
        <v>77</v>
      </c>
      <c r="B1" s="102" t="s">
        <v>851</v>
      </c>
      <c r="C1" s="101" t="s">
        <v>753</v>
      </c>
      <c r="D1" s="22" t="s">
        <v>762</v>
      </c>
      <c r="E1" s="101" t="s">
        <v>761</v>
      </c>
      <c r="F1" s="101"/>
      <c r="G1" s="101" t="s">
        <v>760</v>
      </c>
      <c r="H1" s="101" t="s">
        <v>759</v>
      </c>
      <c r="I1" s="101" t="s">
        <v>758</v>
      </c>
      <c r="J1" s="101"/>
    </row>
    <row r="2" spans="1:10" x14ac:dyDescent="0.2">
      <c r="A2" s="22" t="s">
        <v>175</v>
      </c>
      <c r="B2" s="102" t="s">
        <v>852</v>
      </c>
      <c r="C2" s="101" t="s">
        <v>757</v>
      </c>
      <c r="D2" s="22" t="s">
        <v>88</v>
      </c>
      <c r="E2" s="103" t="s">
        <v>175</v>
      </c>
      <c r="F2" s="103"/>
      <c r="G2" s="103" t="s">
        <v>756</v>
      </c>
      <c r="H2" s="101" t="s">
        <v>88</v>
      </c>
      <c r="I2" s="101" t="s">
        <v>755</v>
      </c>
      <c r="J2" s="101"/>
    </row>
    <row r="3" spans="1:10" x14ac:dyDescent="0.2">
      <c r="A3" s="22" t="s">
        <v>35</v>
      </c>
      <c r="B3" s="102" t="s">
        <v>853</v>
      </c>
      <c r="C3" s="101" t="s">
        <v>722</v>
      </c>
      <c r="D3" s="101" t="s">
        <v>754</v>
      </c>
      <c r="E3" s="103" t="s">
        <v>31</v>
      </c>
      <c r="F3" s="103" t="s">
        <v>754</v>
      </c>
      <c r="G3" s="103" t="s">
        <v>754</v>
      </c>
      <c r="H3" s="101" t="s">
        <v>754</v>
      </c>
      <c r="I3" s="101" t="s">
        <v>31</v>
      </c>
      <c r="J3" s="101" t="s">
        <v>31</v>
      </c>
    </row>
    <row r="4" spans="1:10" x14ac:dyDescent="0.2">
      <c r="A4" s="22"/>
      <c r="B4" s="102" t="s">
        <v>851</v>
      </c>
      <c r="C4" s="101" t="s">
        <v>753</v>
      </c>
      <c r="D4" s="101"/>
      <c r="E4" s="103"/>
      <c r="F4" s="103"/>
      <c r="G4" s="103"/>
      <c r="H4" s="103"/>
      <c r="I4" s="103"/>
      <c r="J4" s="101"/>
    </row>
    <row r="5" spans="1:10" ht="28.5" x14ac:dyDescent="0.2">
      <c r="A5" s="104" t="s">
        <v>22</v>
      </c>
      <c r="B5" s="119" t="s">
        <v>854</v>
      </c>
      <c r="C5" s="103" t="s">
        <v>848</v>
      </c>
      <c r="D5" s="103" t="s">
        <v>752</v>
      </c>
      <c r="E5" s="103" t="s">
        <v>751</v>
      </c>
      <c r="F5" s="103" t="s">
        <v>750</v>
      </c>
      <c r="G5" s="103" t="s">
        <v>749</v>
      </c>
      <c r="H5" s="103" t="s">
        <v>748</v>
      </c>
      <c r="I5" s="103" t="s">
        <v>747</v>
      </c>
      <c r="J5" s="103" t="s">
        <v>198</v>
      </c>
    </row>
    <row r="6" spans="1:10" x14ac:dyDescent="0.2">
      <c r="A6" s="87">
        <v>1</v>
      </c>
      <c r="B6" s="87"/>
      <c r="C6" s="74" t="s">
        <v>746</v>
      </c>
      <c r="D6" s="55" t="s">
        <v>744</v>
      </c>
      <c r="E6" s="87">
        <v>0</v>
      </c>
      <c r="F6" s="87" t="s">
        <v>745</v>
      </c>
      <c r="G6" s="55">
        <f>VLOOKUP(F6,[1]辅助填写!$AG$1:$AH$5,2,0)</f>
        <v>1</v>
      </c>
      <c r="H6" s="88">
        <v>9100005</v>
      </c>
      <c r="I6" s="54" t="s">
        <v>743</v>
      </c>
      <c r="J6" s="54" t="s">
        <v>764</v>
      </c>
    </row>
    <row r="7" spans="1:10" x14ac:dyDescent="0.2">
      <c r="A7" s="87">
        <v>2</v>
      </c>
      <c r="B7" s="87"/>
      <c r="C7" s="74" t="s">
        <v>763</v>
      </c>
      <c r="D7" s="55" t="s">
        <v>849</v>
      </c>
      <c r="E7" s="54">
        <v>1</v>
      </c>
      <c r="F7" s="54" t="s">
        <v>765</v>
      </c>
      <c r="G7" s="54">
        <v>2</v>
      </c>
      <c r="H7" s="120">
        <v>9100005</v>
      </c>
      <c r="I7" s="54" t="s">
        <v>781</v>
      </c>
      <c r="J7" s="54" t="s">
        <v>766</v>
      </c>
    </row>
    <row r="8" spans="1:10" x14ac:dyDescent="0.2">
      <c r="A8" s="87">
        <v>3</v>
      </c>
      <c r="B8" s="87"/>
      <c r="C8" s="74" t="s">
        <v>774</v>
      </c>
      <c r="D8" s="55" t="s">
        <v>850</v>
      </c>
      <c r="E8" s="54">
        <v>0</v>
      </c>
      <c r="F8" s="54" t="s">
        <v>765</v>
      </c>
      <c r="G8" s="54">
        <v>2</v>
      </c>
      <c r="H8" s="120">
        <v>9100005</v>
      </c>
      <c r="I8" s="54" t="s">
        <v>782</v>
      </c>
      <c r="J8" s="54" t="s">
        <v>766</v>
      </c>
    </row>
    <row r="9" spans="1:10" x14ac:dyDescent="0.2">
      <c r="A9" s="107">
        <v>100001</v>
      </c>
      <c r="B9" s="107"/>
      <c r="C9" s="107" t="s">
        <v>790</v>
      </c>
      <c r="D9" s="108" t="s">
        <v>791</v>
      </c>
      <c r="E9" s="107">
        <v>-1</v>
      </c>
      <c r="F9" s="107" t="s">
        <v>792</v>
      </c>
      <c r="G9" s="108">
        <v>3</v>
      </c>
      <c r="H9" s="109">
        <v>9100001</v>
      </c>
      <c r="I9" s="110" t="s">
        <v>793</v>
      </c>
      <c r="J9" s="110" t="s">
        <v>794</v>
      </c>
    </row>
    <row r="10" spans="1:10" x14ac:dyDescent="0.2">
      <c r="A10" s="107">
        <v>100002</v>
      </c>
      <c r="B10" s="107"/>
      <c r="C10" s="107" t="s">
        <v>795</v>
      </c>
      <c r="D10" s="108" t="s">
        <v>796</v>
      </c>
      <c r="E10" s="107">
        <v>-1</v>
      </c>
      <c r="F10" s="107" t="s">
        <v>797</v>
      </c>
      <c r="G10" s="108">
        <v>2</v>
      </c>
      <c r="H10" s="109">
        <v>9100002</v>
      </c>
      <c r="I10" s="110" t="s">
        <v>798</v>
      </c>
      <c r="J10" s="110" t="s">
        <v>794</v>
      </c>
    </row>
    <row r="11" spans="1:10" x14ac:dyDescent="0.2">
      <c r="A11" s="107">
        <v>100003</v>
      </c>
      <c r="B11" s="107"/>
      <c r="C11" s="107" t="s">
        <v>799</v>
      </c>
      <c r="D11" s="108" t="s">
        <v>800</v>
      </c>
      <c r="E11" s="107">
        <v>-1</v>
      </c>
      <c r="F11" s="107" t="s">
        <v>797</v>
      </c>
      <c r="G11" s="108">
        <v>2</v>
      </c>
      <c r="H11" s="109">
        <v>9100003</v>
      </c>
      <c r="I11" s="110" t="s">
        <v>801</v>
      </c>
      <c r="J11" s="110" t="s">
        <v>794</v>
      </c>
    </row>
    <row r="12" spans="1:10" x14ac:dyDescent="0.2">
      <c r="A12" s="107">
        <v>100004</v>
      </c>
      <c r="B12" s="107"/>
      <c r="C12" s="107" t="s">
        <v>802</v>
      </c>
      <c r="D12" s="108" t="s">
        <v>803</v>
      </c>
      <c r="E12" s="107">
        <v>-1</v>
      </c>
      <c r="F12" s="107" t="s">
        <v>797</v>
      </c>
      <c r="G12" s="108">
        <v>2</v>
      </c>
      <c r="H12" s="109">
        <v>9100004</v>
      </c>
      <c r="I12" s="110" t="s">
        <v>804</v>
      </c>
      <c r="J12" s="110" t="s">
        <v>794</v>
      </c>
    </row>
    <row r="13" spans="1:10" x14ac:dyDescent="0.2">
      <c r="A13" s="107">
        <v>100005</v>
      </c>
      <c r="B13" s="107"/>
      <c r="C13" s="107" t="s">
        <v>805</v>
      </c>
      <c r="D13" s="108" t="s">
        <v>806</v>
      </c>
      <c r="E13" s="107">
        <v>-1</v>
      </c>
      <c r="F13" s="107" t="s">
        <v>797</v>
      </c>
      <c r="G13" s="108">
        <v>2</v>
      </c>
      <c r="H13" s="109">
        <v>9100005</v>
      </c>
      <c r="I13" s="110" t="s">
        <v>807</v>
      </c>
      <c r="J13" s="110" t="s">
        <v>794</v>
      </c>
    </row>
    <row r="14" spans="1:10" x14ac:dyDescent="0.2">
      <c r="A14" s="107">
        <v>100006</v>
      </c>
      <c r="B14" s="107"/>
      <c r="C14" s="107" t="s">
        <v>808</v>
      </c>
      <c r="D14" s="108" t="s">
        <v>809</v>
      </c>
      <c r="E14" s="107">
        <v>-1</v>
      </c>
      <c r="F14" s="107" t="s">
        <v>797</v>
      </c>
      <c r="G14" s="108">
        <v>2</v>
      </c>
      <c r="H14" s="109">
        <v>9100006</v>
      </c>
      <c r="I14" s="110" t="s">
        <v>810</v>
      </c>
      <c r="J14" s="110" t="s">
        <v>794</v>
      </c>
    </row>
    <row r="15" spans="1:10" x14ac:dyDescent="0.2">
      <c r="A15" s="107">
        <v>100007</v>
      </c>
      <c r="B15" s="107"/>
      <c r="C15" s="107" t="s">
        <v>811</v>
      </c>
      <c r="D15" s="108" t="s">
        <v>812</v>
      </c>
      <c r="E15" s="107">
        <v>1</v>
      </c>
      <c r="F15" s="107" t="s">
        <v>792</v>
      </c>
      <c r="G15" s="108">
        <v>3</v>
      </c>
      <c r="H15" s="109">
        <v>9100001</v>
      </c>
      <c r="I15" s="110" t="s">
        <v>813</v>
      </c>
      <c r="J15" s="110" t="s">
        <v>794</v>
      </c>
    </row>
    <row r="16" spans="1:10" x14ac:dyDescent="0.2">
      <c r="A16" s="107">
        <v>100008</v>
      </c>
      <c r="B16" s="107"/>
      <c r="C16" s="107" t="s">
        <v>814</v>
      </c>
      <c r="D16" s="108" t="s">
        <v>815</v>
      </c>
      <c r="E16" s="107">
        <v>1</v>
      </c>
      <c r="F16" s="107" t="s">
        <v>745</v>
      </c>
      <c r="G16" s="108">
        <v>1</v>
      </c>
      <c r="H16" s="109">
        <v>9100002</v>
      </c>
      <c r="I16" s="110" t="s">
        <v>816</v>
      </c>
      <c r="J16" s="110" t="s">
        <v>794</v>
      </c>
    </row>
    <row r="17" spans="1:10" x14ac:dyDescent="0.2">
      <c r="A17" s="107">
        <v>100009</v>
      </c>
      <c r="B17" s="107"/>
      <c r="C17" s="107" t="s">
        <v>817</v>
      </c>
      <c r="D17" s="108" t="s">
        <v>818</v>
      </c>
      <c r="E17" s="107">
        <v>1</v>
      </c>
      <c r="F17" s="107" t="s">
        <v>745</v>
      </c>
      <c r="G17" s="108">
        <v>1</v>
      </c>
      <c r="H17" s="109">
        <v>9100003</v>
      </c>
      <c r="I17" s="110" t="s">
        <v>819</v>
      </c>
      <c r="J17" s="110" t="s">
        <v>794</v>
      </c>
    </row>
    <row r="18" spans="1:10" x14ac:dyDescent="0.2">
      <c r="A18" s="107">
        <v>100010</v>
      </c>
      <c r="B18" s="107"/>
      <c r="C18" s="107" t="s">
        <v>820</v>
      </c>
      <c r="D18" s="108" t="s">
        <v>821</v>
      </c>
      <c r="E18" s="107">
        <v>1</v>
      </c>
      <c r="F18" s="107" t="s">
        <v>745</v>
      </c>
      <c r="G18" s="108">
        <v>1</v>
      </c>
      <c r="H18" s="109">
        <v>9100004</v>
      </c>
      <c r="I18" s="110" t="s">
        <v>822</v>
      </c>
      <c r="J18" s="110" t="s">
        <v>794</v>
      </c>
    </row>
    <row r="19" spans="1:10" x14ac:dyDescent="0.2">
      <c r="A19" s="107">
        <v>100011</v>
      </c>
      <c r="B19" s="107"/>
      <c r="C19" s="107" t="s">
        <v>823</v>
      </c>
      <c r="D19" s="108" t="s">
        <v>806</v>
      </c>
      <c r="E19" s="107">
        <v>1</v>
      </c>
      <c r="F19" s="107" t="s">
        <v>745</v>
      </c>
      <c r="G19" s="108">
        <v>1</v>
      </c>
      <c r="H19" s="109">
        <v>9100005</v>
      </c>
      <c r="I19" s="110" t="s">
        <v>807</v>
      </c>
      <c r="J19" s="110" t="s">
        <v>794</v>
      </c>
    </row>
    <row r="20" spans="1:10" x14ac:dyDescent="0.2">
      <c r="A20" s="107">
        <v>100012</v>
      </c>
      <c r="B20" s="107"/>
      <c r="C20" s="107" t="s">
        <v>824</v>
      </c>
      <c r="D20" s="108" t="s">
        <v>825</v>
      </c>
      <c r="E20" s="107">
        <v>1</v>
      </c>
      <c r="F20" s="107" t="s">
        <v>745</v>
      </c>
      <c r="G20" s="108">
        <v>1</v>
      </c>
      <c r="H20" s="109">
        <v>9100006</v>
      </c>
      <c r="I20" s="110" t="s">
        <v>826</v>
      </c>
      <c r="J20" s="110" t="s">
        <v>794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3:AF597"/>
  <sheetViews>
    <sheetView zoomScaleNormal="100" workbookViewId="0">
      <pane xSplit="1" ySplit="9" topLeftCell="B192" activePane="bottomRight" state="frozen"/>
      <selection pane="topRight" activeCell="B1" sqref="B1"/>
      <selection pane="bottomLeft" activeCell="A8" sqref="A8"/>
      <selection pane="bottomRight" activeCell="K205" sqref="K205"/>
    </sheetView>
  </sheetViews>
  <sheetFormatPr defaultRowHeight="14.25" x14ac:dyDescent="0.2"/>
  <cols>
    <col min="2" max="2" width="16" customWidth="1"/>
    <col min="4" max="17" width="10.25" customWidth="1"/>
    <col min="18" max="18" width="6.5" bestFit="1" customWidth="1"/>
    <col min="19" max="20" width="6.25" bestFit="1" customWidth="1"/>
    <col min="21" max="21" width="9.5" customWidth="1"/>
    <col min="22" max="29" width="6.25" bestFit="1" customWidth="1"/>
    <col min="30" max="30" width="23.625" customWidth="1"/>
    <col min="31" max="32" width="13.5" bestFit="1" customWidth="1"/>
  </cols>
  <sheetData>
    <row r="3" spans="1:32" x14ac:dyDescent="0.2">
      <c r="D3" s="55" t="s">
        <v>53</v>
      </c>
      <c r="E3" s="111" t="s">
        <v>54</v>
      </c>
      <c r="F3" s="112"/>
      <c r="G3" s="112"/>
      <c r="H3" s="113"/>
      <c r="X3" s="1"/>
    </row>
    <row r="4" spans="1:32" x14ac:dyDescent="0.2">
      <c r="C4" s="1"/>
      <c r="D4" s="55" t="s">
        <v>58</v>
      </c>
      <c r="E4" s="55">
        <v>1</v>
      </c>
      <c r="F4" s="55">
        <v>2</v>
      </c>
      <c r="G4" s="55">
        <v>3</v>
      </c>
      <c r="H4" s="55">
        <v>4</v>
      </c>
      <c r="J4" s="93">
        <v>1</v>
      </c>
      <c r="X4" s="1"/>
    </row>
    <row r="5" spans="1:32" x14ac:dyDescent="0.2">
      <c r="C5" s="1"/>
      <c r="D5" s="55" t="s">
        <v>59</v>
      </c>
      <c r="E5" s="55">
        <v>11</v>
      </c>
      <c r="F5" s="55">
        <v>12</v>
      </c>
      <c r="G5" s="55"/>
      <c r="H5" s="55">
        <v>13</v>
      </c>
      <c r="I5" s="92"/>
      <c r="K5" t="s">
        <v>161</v>
      </c>
    </row>
    <row r="6" spans="1:32" x14ac:dyDescent="0.2">
      <c r="C6" s="1"/>
      <c r="D6" s="55" t="s">
        <v>60</v>
      </c>
      <c r="E6" s="55">
        <v>21</v>
      </c>
      <c r="F6" s="55"/>
      <c r="G6" s="55">
        <v>22</v>
      </c>
      <c r="H6" s="55"/>
    </row>
    <row r="7" spans="1:32" x14ac:dyDescent="0.2">
      <c r="A7" t="s">
        <v>50</v>
      </c>
      <c r="D7" t="s">
        <v>49</v>
      </c>
      <c r="F7" s="5" t="s">
        <v>48</v>
      </c>
      <c r="G7" s="5" t="s">
        <v>47</v>
      </c>
      <c r="H7" s="5" t="s">
        <v>46</v>
      </c>
      <c r="I7" s="5" t="s">
        <v>45</v>
      </c>
    </row>
    <row r="8" spans="1:32" x14ac:dyDescent="0.2">
      <c r="A8" s="117" t="s">
        <v>44</v>
      </c>
      <c r="B8" s="90"/>
      <c r="C8" s="118" t="s">
        <v>38</v>
      </c>
      <c r="D8" s="118"/>
      <c r="E8" s="118"/>
      <c r="F8" s="118"/>
      <c r="G8" s="118"/>
      <c r="H8" s="118" t="s">
        <v>37</v>
      </c>
      <c r="I8" s="118"/>
      <c r="J8" s="118"/>
      <c r="K8" s="118"/>
      <c r="L8" s="118"/>
      <c r="M8" s="118" t="s">
        <v>36</v>
      </c>
      <c r="N8" s="118"/>
      <c r="O8" s="118"/>
      <c r="P8" s="118"/>
      <c r="Q8" s="118"/>
      <c r="AD8" s="114" t="s">
        <v>43</v>
      </c>
      <c r="AE8" s="115"/>
      <c r="AF8" s="116"/>
    </row>
    <row r="9" spans="1:32" x14ac:dyDescent="0.2">
      <c r="A9" s="117"/>
      <c r="B9" s="90" t="s">
        <v>372</v>
      </c>
      <c r="C9" s="26" t="s">
        <v>56</v>
      </c>
      <c r="D9" s="26" t="s">
        <v>42</v>
      </c>
      <c r="E9" s="26" t="s">
        <v>41</v>
      </c>
      <c r="F9" s="26" t="s">
        <v>40</v>
      </c>
      <c r="G9" s="26" t="s">
        <v>39</v>
      </c>
      <c r="H9" s="26" t="s">
        <v>55</v>
      </c>
      <c r="I9" s="26" t="s">
        <v>42</v>
      </c>
      <c r="J9" s="26" t="s">
        <v>41</v>
      </c>
      <c r="K9" s="26" t="s">
        <v>40</v>
      </c>
      <c r="L9" s="26" t="s">
        <v>39</v>
      </c>
      <c r="M9" s="26" t="s">
        <v>55</v>
      </c>
      <c r="N9" s="26" t="s">
        <v>42</v>
      </c>
      <c r="O9" s="26" t="s">
        <v>41</v>
      </c>
      <c r="P9" s="26" t="s">
        <v>40</v>
      </c>
      <c r="Q9" s="26" t="s">
        <v>39</v>
      </c>
      <c r="R9" s="91" t="s">
        <v>42</v>
      </c>
      <c r="S9" s="55" t="s">
        <v>41</v>
      </c>
      <c r="T9" s="55" t="s">
        <v>40</v>
      </c>
      <c r="U9" s="55" t="s">
        <v>39</v>
      </c>
      <c r="V9" s="94" t="s">
        <v>42</v>
      </c>
      <c r="W9" s="55" t="s">
        <v>41</v>
      </c>
      <c r="X9" s="55" t="s">
        <v>40</v>
      </c>
      <c r="Y9" s="55" t="s">
        <v>39</v>
      </c>
      <c r="Z9" s="94" t="s">
        <v>42</v>
      </c>
      <c r="AA9" s="55" t="s">
        <v>41</v>
      </c>
      <c r="AB9" s="55" t="s">
        <v>40</v>
      </c>
      <c r="AC9" s="89" t="s">
        <v>39</v>
      </c>
      <c r="AD9" s="4" t="s">
        <v>38</v>
      </c>
      <c r="AE9" s="4" t="s">
        <v>37</v>
      </c>
      <c r="AF9" s="4" t="s">
        <v>36</v>
      </c>
    </row>
    <row r="10" spans="1:32" x14ac:dyDescent="0.2">
      <c r="A10" s="89">
        <f>'战斗关卡表|CS|battleStageData'!A6</f>
        <v>1</v>
      </c>
      <c r="B10" s="89" t="str">
        <f>VLOOKUP(A10,'战斗关卡表|CS|battleStageData'!A:B,2,0)</f>
        <v>第一批</v>
      </c>
      <c r="C10" s="26" t="s">
        <v>57</v>
      </c>
      <c r="D10" s="3">
        <v>20001</v>
      </c>
      <c r="E10" s="3">
        <v>20002</v>
      </c>
      <c r="F10" s="3">
        <v>20003</v>
      </c>
      <c r="G10" s="3">
        <v>20004</v>
      </c>
      <c r="H10" s="26" t="s">
        <v>57</v>
      </c>
      <c r="I10" s="3">
        <v>20001</v>
      </c>
      <c r="J10" s="3">
        <v>20002</v>
      </c>
      <c r="K10" s="3">
        <v>20003</v>
      </c>
      <c r="L10" s="3">
        <v>20004</v>
      </c>
      <c r="M10" s="26" t="s">
        <v>57</v>
      </c>
      <c r="N10" s="3"/>
      <c r="O10" s="3"/>
      <c r="P10" s="3"/>
      <c r="Q10" s="3"/>
      <c r="R10" s="91" t="str">
        <f>IF(ISBLANK(D10),"",VLOOKUP(C10,$D$4:$H$6,2,0)&amp;$H$7&amp;D10)</f>
        <v>1:20001</v>
      </c>
      <c r="S10" s="55" t="str">
        <f t="shared" ref="S10:S52" si="0">IF(ISBLANK(E10),"",VLOOKUP(C10,$D$4:$H$6,3,0)&amp;$H$7&amp;E10)</f>
        <v>2:20002</v>
      </c>
      <c r="T10" s="55" t="str">
        <f t="shared" ref="T10:T52" si="1">IF(ISBLANK(F10),"",VLOOKUP(C10,$D$4:$H$6,4,0)&amp;$H$7&amp;F10)</f>
        <v>3:20003</v>
      </c>
      <c r="U10" s="55" t="str">
        <f t="shared" ref="U10:U52" si="2">IF(ISBLANK(G10),"",VLOOKUP(C10,$D$4:$H$6,5,0)&amp;$H$7&amp;G10)</f>
        <v>4:20004</v>
      </c>
      <c r="V10" s="55" t="str">
        <f t="shared" ref="V10:V52" si="3">IF(ISBLANK(I10),"",VLOOKUP(H10,$D$4:$H$6,2,0)&amp;$H$7&amp;I10)</f>
        <v>1:20001</v>
      </c>
      <c r="W10" s="55" t="str">
        <f t="shared" ref="W10:W52" si="4">IF(ISBLANK(J10),"",VLOOKUP(H10,$D$4:$H$6,3,0)&amp;$H$7&amp;J10)</f>
        <v>2:20002</v>
      </c>
      <c r="X10" s="55" t="str">
        <f t="shared" ref="X10:X52" si="5">IF(ISBLANK(K10),"",VLOOKUP(H10,$D$4:$H$6,4,0)&amp;$H$7&amp;K10)</f>
        <v>3:20003</v>
      </c>
      <c r="Y10" s="55" t="str">
        <f t="shared" ref="Y10:Y52" si="6">IF(ISBLANK(L10),"",VLOOKUP(H10,$D$4:$H$6,5,0)&amp;$H$7&amp;L10)</f>
        <v>4:20004</v>
      </c>
      <c r="Z10" s="55" t="str">
        <f t="shared" ref="Z10:Z52" si="7">IF(ISBLANK(N10),"",VLOOKUP(M10,$D$4:$H$6,2,0)&amp;$H$7&amp;N10)</f>
        <v/>
      </c>
      <c r="AA10" s="55" t="str">
        <f t="shared" ref="AA10:AA52" si="8">IF(ISBLANK(O10),"",VLOOKUP(M10,$D$4:$H$6,3,0)&amp;$H$7&amp;O10)</f>
        <v/>
      </c>
      <c r="AB10" s="55" t="str">
        <f t="shared" ref="AB10:AB52" si="9">IF(ISBLANK(P10),"",VLOOKUP(M10,$D$4:$H$6,4,0)&amp;$H$7&amp;P10)</f>
        <v/>
      </c>
      <c r="AC10" s="55" t="str">
        <f t="shared" ref="AC10:AC52" si="10">IF(ISBLANK(Q10),"",VLOOKUP(M10,$D$4:$H$6,5,0)&amp;$H$7&amp;Q10)</f>
        <v/>
      </c>
      <c r="AD10" s="4" t="str">
        <f>IF(D10+E10+F10+G10=0,"",$F$7&amp;R10&amp;IF(E10=0,S10,IF(D10=0,S10,$G$7&amp;S10))&amp;IF(F10=0,T10,IF(D10+E10=0,T10,$G$7&amp;T10))&amp;IF(G10=0,U10,IF(D10+E10+F10=0,U10,$G$7&amp;U10))&amp;$I$7)</f>
        <v>{1:20001,2:20002,3:20003,4:20004}</v>
      </c>
      <c r="AE10" s="4" t="str">
        <f t="shared" ref="AE10:AE31" si="11">IF(I10+J10+K10+L10=0,"",$F$7&amp;V10&amp;IF(J10=0,W10,IF(I10=0,W10,$G$7&amp;W10))&amp;IF(K10=0,X10,IF(I10+J10=0,X10,$G$7&amp;X10))&amp;IF(L10=0,Y10,IF(I10+J10+K10=0,Y10,$G$7&amp;Y10))&amp;$I$7)</f>
        <v>{1:20001,2:20002,3:20003,4:20004}</v>
      </c>
      <c r="AF10" s="2" t="str">
        <f t="shared" ref="AF10:AF31" si="12">IF(N10+O10+P10+Q10=0,"",$F$7&amp;Z10&amp;IF(O10=0,AA10,IF(N10=0,AA10,$G$7&amp;AA10))&amp;IF(P10=0,AB10,IF(N10+O10=0,AB10,$G$7&amp;AB10))&amp;IF(Q10=0,AC10,IF(N10+O10+P10=0,AC10,$G$7&amp;AC10))&amp;$I$7)</f>
        <v/>
      </c>
    </row>
    <row r="11" spans="1:32" x14ac:dyDescent="0.2">
      <c r="A11" s="89">
        <f>'战斗关卡表|CS|battleStageData'!A7</f>
        <v>2</v>
      </c>
      <c r="B11" s="89" t="str">
        <f>VLOOKUP(A11,'战斗关卡表|CS|battleStageData'!A:B,2,0)</f>
        <v>第二批1</v>
      </c>
      <c r="C11" s="26" t="s">
        <v>57</v>
      </c>
      <c r="D11" s="3">
        <v>20001</v>
      </c>
      <c r="E11" s="3">
        <v>20002</v>
      </c>
      <c r="F11" s="3">
        <v>20003</v>
      </c>
      <c r="G11" s="3">
        <v>20004</v>
      </c>
      <c r="H11" s="26" t="s">
        <v>57</v>
      </c>
      <c r="I11" s="26"/>
      <c r="J11" s="26"/>
      <c r="K11" s="26"/>
      <c r="L11" s="26"/>
      <c r="M11" s="26" t="s">
        <v>57</v>
      </c>
      <c r="N11" s="3"/>
      <c r="O11" s="3"/>
      <c r="P11" s="3"/>
      <c r="Q11" s="3"/>
      <c r="R11" s="91" t="str">
        <f t="shared" ref="R11:R52" si="13">IF(ISBLANK(D11),"",VLOOKUP(C11,$D$4:$H$6,2,0)&amp;$H$7&amp;D11)</f>
        <v>1:20001</v>
      </c>
      <c r="S11" s="55" t="str">
        <f t="shared" si="0"/>
        <v>2:20002</v>
      </c>
      <c r="T11" s="55" t="str">
        <f t="shared" si="1"/>
        <v>3:20003</v>
      </c>
      <c r="U11" s="55" t="str">
        <f t="shared" si="2"/>
        <v>4:20004</v>
      </c>
      <c r="V11" s="55" t="str">
        <f t="shared" si="3"/>
        <v/>
      </c>
      <c r="W11" s="55" t="str">
        <f t="shared" si="4"/>
        <v/>
      </c>
      <c r="X11" s="55" t="str">
        <f t="shared" si="5"/>
        <v/>
      </c>
      <c r="Y11" s="55" t="str">
        <f t="shared" si="6"/>
        <v/>
      </c>
      <c r="Z11" s="55" t="str">
        <f t="shared" si="7"/>
        <v/>
      </c>
      <c r="AA11" s="55" t="str">
        <f t="shared" si="8"/>
        <v/>
      </c>
      <c r="AB11" s="55" t="str">
        <f t="shared" si="9"/>
        <v/>
      </c>
      <c r="AC11" s="55" t="str">
        <f t="shared" si="10"/>
        <v/>
      </c>
      <c r="AD11" s="4" t="str">
        <f t="shared" ref="AD11:AD31" si="14">IF(D11+E11+F11+G11=0,"",$F$7&amp;R11&amp;IF(E11=0,S11,IF(D11=0,S11,$G$7&amp;S11))&amp;IF(F11=0,T11,IF(D11+E11=0,T11,$G$7&amp;T11))&amp;IF(G11=0,U11,IF(D11+E11+F11=0,U11,$G$7&amp;U11))&amp;$I$7)</f>
        <v>{1:20001,2:20002,3:20003,4:20004}</v>
      </c>
      <c r="AE11" s="4" t="str">
        <f t="shared" si="11"/>
        <v/>
      </c>
      <c r="AF11" s="2" t="str">
        <f t="shared" si="12"/>
        <v/>
      </c>
    </row>
    <row r="12" spans="1:32" x14ac:dyDescent="0.2">
      <c r="A12" s="89">
        <f>'战斗关卡表|CS|battleStageData'!A8</f>
        <v>3</v>
      </c>
      <c r="B12" s="89" t="str">
        <f>VLOOKUP(A12,'战斗关卡表|CS|battleStageData'!A:B,2,0)</f>
        <v>第二批2</v>
      </c>
      <c r="C12" s="26" t="s">
        <v>57</v>
      </c>
      <c r="D12" s="3">
        <v>20001</v>
      </c>
      <c r="E12" s="3">
        <v>20002</v>
      </c>
      <c r="F12" s="3">
        <v>20003</v>
      </c>
      <c r="G12" s="3">
        <v>20004</v>
      </c>
      <c r="H12" s="26" t="s">
        <v>57</v>
      </c>
      <c r="I12" s="26"/>
      <c r="J12" s="26"/>
      <c r="K12" s="26"/>
      <c r="L12" s="26"/>
      <c r="M12" s="26" t="s">
        <v>57</v>
      </c>
      <c r="N12" s="3"/>
      <c r="O12" s="3"/>
      <c r="P12" s="3"/>
      <c r="Q12" s="3"/>
      <c r="R12" s="91" t="str">
        <f t="shared" si="13"/>
        <v>1:20001</v>
      </c>
      <c r="S12" s="55" t="str">
        <f t="shared" si="0"/>
        <v>2:20002</v>
      </c>
      <c r="T12" s="55" t="str">
        <f t="shared" si="1"/>
        <v>3:20003</v>
      </c>
      <c r="U12" s="55" t="str">
        <f t="shared" si="2"/>
        <v>4:20004</v>
      </c>
      <c r="V12" s="55" t="str">
        <f t="shared" si="3"/>
        <v/>
      </c>
      <c r="W12" s="55" t="str">
        <f t="shared" si="4"/>
        <v/>
      </c>
      <c r="X12" s="55" t="str">
        <f t="shared" si="5"/>
        <v/>
      </c>
      <c r="Y12" s="55" t="str">
        <f t="shared" si="6"/>
        <v/>
      </c>
      <c r="Z12" s="55" t="str">
        <f t="shared" si="7"/>
        <v/>
      </c>
      <c r="AA12" s="55" t="str">
        <f t="shared" si="8"/>
        <v/>
      </c>
      <c r="AB12" s="55" t="str">
        <f t="shared" si="9"/>
        <v/>
      </c>
      <c r="AC12" s="55" t="str">
        <f t="shared" si="10"/>
        <v/>
      </c>
      <c r="AD12" s="4" t="str">
        <f t="shared" si="14"/>
        <v>{1:20001,2:20002,3:20003,4:20004}</v>
      </c>
      <c r="AE12" s="4" t="str">
        <f t="shared" si="11"/>
        <v/>
      </c>
      <c r="AF12" s="2" t="str">
        <f t="shared" si="12"/>
        <v/>
      </c>
    </row>
    <row r="13" spans="1:32" x14ac:dyDescent="0.2">
      <c r="A13" s="89">
        <f>'战斗关卡表|CS|battleStageData'!A9</f>
        <v>4</v>
      </c>
      <c r="B13" s="89" t="str">
        <f>VLOOKUP(A13,'战斗关卡表|CS|battleStageData'!A:B,2,0)</f>
        <v>第三批</v>
      </c>
      <c r="C13" s="26" t="s">
        <v>57</v>
      </c>
      <c r="D13" s="3">
        <v>20001</v>
      </c>
      <c r="E13" s="3">
        <v>20002</v>
      </c>
      <c r="F13" s="3">
        <v>20003</v>
      </c>
      <c r="G13" s="3">
        <v>20004</v>
      </c>
      <c r="H13" s="26" t="s">
        <v>57</v>
      </c>
      <c r="I13" s="26"/>
      <c r="J13" s="26"/>
      <c r="K13" s="26"/>
      <c r="L13" s="26"/>
      <c r="M13" s="26" t="s">
        <v>57</v>
      </c>
      <c r="N13" s="3"/>
      <c r="O13" s="3"/>
      <c r="P13" s="3"/>
      <c r="Q13" s="3"/>
      <c r="R13" s="91" t="str">
        <f t="shared" si="13"/>
        <v>1:20001</v>
      </c>
      <c r="S13" s="55" t="str">
        <f t="shared" si="0"/>
        <v>2:20002</v>
      </c>
      <c r="T13" s="55" t="str">
        <f t="shared" si="1"/>
        <v>3:20003</v>
      </c>
      <c r="U13" s="55" t="str">
        <f t="shared" si="2"/>
        <v>4:20004</v>
      </c>
      <c r="V13" s="55" t="str">
        <f t="shared" si="3"/>
        <v/>
      </c>
      <c r="W13" s="55" t="str">
        <f t="shared" si="4"/>
        <v/>
      </c>
      <c r="X13" s="55" t="str">
        <f t="shared" si="5"/>
        <v/>
      </c>
      <c r="Y13" s="55" t="str">
        <f t="shared" si="6"/>
        <v/>
      </c>
      <c r="Z13" s="55" t="str">
        <f t="shared" si="7"/>
        <v/>
      </c>
      <c r="AA13" s="55" t="str">
        <f t="shared" si="8"/>
        <v/>
      </c>
      <c r="AB13" s="55" t="str">
        <f t="shared" si="9"/>
        <v/>
      </c>
      <c r="AC13" s="55" t="str">
        <f t="shared" si="10"/>
        <v/>
      </c>
      <c r="AD13" s="4" t="str">
        <f t="shared" si="14"/>
        <v>{1:20001,2:20002,3:20003,4:20004}</v>
      </c>
      <c r="AE13" s="4" t="str">
        <f t="shared" si="11"/>
        <v/>
      </c>
      <c r="AF13" s="2" t="str">
        <f t="shared" si="12"/>
        <v/>
      </c>
    </row>
    <row r="14" spans="1:32" x14ac:dyDescent="0.2">
      <c r="A14" s="89">
        <f>'战斗关卡表|CS|battleStageData'!A10</f>
        <v>5</v>
      </c>
      <c r="B14" s="89" t="str">
        <f>VLOOKUP(A14,'战斗关卡表|CS|battleStageData'!A:B,2,0)</f>
        <v>序章战斗</v>
      </c>
      <c r="C14" s="26" t="s">
        <v>57</v>
      </c>
      <c r="D14" s="3">
        <v>20009</v>
      </c>
      <c r="E14" s="3">
        <v>20010</v>
      </c>
      <c r="F14" s="3">
        <v>20011</v>
      </c>
      <c r="G14" s="3">
        <v>20012</v>
      </c>
      <c r="H14" s="26" t="s">
        <v>57</v>
      </c>
      <c r="I14" s="3"/>
      <c r="J14" s="3"/>
      <c r="K14" s="3"/>
      <c r="L14" s="3"/>
      <c r="M14" s="26" t="s">
        <v>57</v>
      </c>
      <c r="N14" s="3"/>
      <c r="O14" s="3"/>
      <c r="P14" s="3"/>
      <c r="Q14" s="3"/>
      <c r="R14" s="91" t="str">
        <f t="shared" si="13"/>
        <v>1:20009</v>
      </c>
      <c r="S14" s="55" t="str">
        <f t="shared" si="0"/>
        <v>2:20010</v>
      </c>
      <c r="T14" s="55" t="str">
        <f t="shared" si="1"/>
        <v>3:20011</v>
      </c>
      <c r="U14" s="55" t="str">
        <f t="shared" si="2"/>
        <v>4:20012</v>
      </c>
      <c r="V14" s="55" t="str">
        <f t="shared" si="3"/>
        <v/>
      </c>
      <c r="W14" s="55" t="str">
        <f t="shared" si="4"/>
        <v/>
      </c>
      <c r="X14" s="55" t="str">
        <f t="shared" si="5"/>
        <v/>
      </c>
      <c r="Y14" s="55" t="str">
        <f t="shared" si="6"/>
        <v/>
      </c>
      <c r="Z14" s="55" t="str">
        <f t="shared" si="7"/>
        <v/>
      </c>
      <c r="AA14" s="55" t="str">
        <f t="shared" si="8"/>
        <v/>
      </c>
      <c r="AB14" s="55" t="str">
        <f t="shared" si="9"/>
        <v/>
      </c>
      <c r="AC14" s="55" t="str">
        <f t="shared" si="10"/>
        <v/>
      </c>
      <c r="AD14" s="4" t="str">
        <f t="shared" si="14"/>
        <v>{1:20009,2:20010,3:20011,4:20012}</v>
      </c>
      <c r="AE14" s="4" t="str">
        <f t="shared" si="11"/>
        <v/>
      </c>
      <c r="AF14" s="2" t="str">
        <f t="shared" si="12"/>
        <v/>
      </c>
    </row>
    <row r="15" spans="1:32" x14ac:dyDescent="0.2">
      <c r="A15" s="89">
        <f>'战斗关卡表|CS|battleStageData'!A11</f>
        <v>6</v>
      </c>
      <c r="B15" s="89" t="str">
        <f>VLOOKUP(A15,'战斗关卡表|CS|battleStageData'!A:B,2,0)</f>
        <v>4批阵容1</v>
      </c>
      <c r="C15" s="26" t="s">
        <v>57</v>
      </c>
      <c r="D15" s="3">
        <v>20009</v>
      </c>
      <c r="E15" s="3">
        <v>20010</v>
      </c>
      <c r="F15" s="3">
        <v>20011</v>
      </c>
      <c r="G15" s="3">
        <v>20012</v>
      </c>
      <c r="H15" s="26" t="s">
        <v>57</v>
      </c>
      <c r="I15" s="3"/>
      <c r="J15" s="3"/>
      <c r="K15" s="3"/>
      <c r="L15" s="3"/>
      <c r="M15" s="26" t="s">
        <v>57</v>
      </c>
      <c r="N15" s="3"/>
      <c r="O15" s="3"/>
      <c r="P15" s="3"/>
      <c r="Q15" s="3"/>
      <c r="R15" s="91" t="str">
        <f t="shared" si="13"/>
        <v>1:20009</v>
      </c>
      <c r="S15" s="55" t="str">
        <f t="shared" si="0"/>
        <v>2:20010</v>
      </c>
      <c r="T15" s="55" t="str">
        <f t="shared" si="1"/>
        <v>3:20011</v>
      </c>
      <c r="U15" s="55" t="str">
        <f t="shared" si="2"/>
        <v>4:20012</v>
      </c>
      <c r="V15" s="55" t="str">
        <f t="shared" si="3"/>
        <v/>
      </c>
      <c r="W15" s="55" t="str">
        <f t="shared" si="4"/>
        <v/>
      </c>
      <c r="X15" s="55" t="str">
        <f t="shared" si="5"/>
        <v/>
      </c>
      <c r="Y15" s="55" t="str">
        <f t="shared" si="6"/>
        <v/>
      </c>
      <c r="Z15" s="55" t="str">
        <f t="shared" si="7"/>
        <v/>
      </c>
      <c r="AA15" s="55" t="str">
        <f t="shared" si="8"/>
        <v/>
      </c>
      <c r="AB15" s="55" t="str">
        <f t="shared" si="9"/>
        <v/>
      </c>
      <c r="AC15" s="55" t="str">
        <f t="shared" si="10"/>
        <v/>
      </c>
      <c r="AD15" s="4" t="str">
        <f t="shared" si="14"/>
        <v>{1:20009,2:20010,3:20011,4:20012}</v>
      </c>
      <c r="AE15" s="4" t="str">
        <f t="shared" si="11"/>
        <v/>
      </c>
      <c r="AF15" s="2" t="str">
        <f t="shared" si="12"/>
        <v/>
      </c>
    </row>
    <row r="16" spans="1:32" x14ac:dyDescent="0.2">
      <c r="A16" s="89">
        <f>'战斗关卡表|CS|battleStageData'!A12</f>
        <v>7</v>
      </c>
      <c r="B16" s="89" t="str">
        <f>VLOOKUP(A16,'战斗关卡表|CS|battleStageData'!A:B,2,0)</f>
        <v>4批阵容2</v>
      </c>
      <c r="C16" s="26" t="s">
        <v>57</v>
      </c>
      <c r="D16" s="3">
        <v>20009</v>
      </c>
      <c r="E16" s="3">
        <v>20010</v>
      </c>
      <c r="F16" s="3">
        <v>20011</v>
      </c>
      <c r="G16" s="3">
        <v>20012</v>
      </c>
      <c r="H16" s="26" t="s">
        <v>57</v>
      </c>
      <c r="I16" s="3"/>
      <c r="J16" s="3"/>
      <c r="K16" s="3"/>
      <c r="L16" s="3"/>
      <c r="M16" s="26" t="s">
        <v>57</v>
      </c>
      <c r="N16" s="3"/>
      <c r="O16" s="3"/>
      <c r="P16" s="3"/>
      <c r="Q16" s="3"/>
      <c r="R16" s="91" t="str">
        <f t="shared" si="13"/>
        <v>1:20009</v>
      </c>
      <c r="S16" s="55" t="str">
        <f t="shared" si="0"/>
        <v>2:20010</v>
      </c>
      <c r="T16" s="55" t="str">
        <f t="shared" si="1"/>
        <v>3:20011</v>
      </c>
      <c r="U16" s="55" t="str">
        <f t="shared" si="2"/>
        <v>4:20012</v>
      </c>
      <c r="V16" s="55" t="str">
        <f t="shared" si="3"/>
        <v/>
      </c>
      <c r="W16" s="55" t="str">
        <f t="shared" si="4"/>
        <v/>
      </c>
      <c r="X16" s="55" t="str">
        <f t="shared" si="5"/>
        <v/>
      </c>
      <c r="Y16" s="55" t="str">
        <f t="shared" si="6"/>
        <v/>
      </c>
      <c r="Z16" s="55" t="str">
        <f t="shared" si="7"/>
        <v/>
      </c>
      <c r="AA16" s="55" t="str">
        <f t="shared" si="8"/>
        <v/>
      </c>
      <c r="AB16" s="55" t="str">
        <f t="shared" si="9"/>
        <v/>
      </c>
      <c r="AC16" s="55" t="str">
        <f t="shared" si="10"/>
        <v/>
      </c>
      <c r="AD16" s="4" t="str">
        <f t="shared" si="14"/>
        <v>{1:20009,2:20010,3:20011,4:20012}</v>
      </c>
      <c r="AE16" s="4" t="str">
        <f t="shared" si="11"/>
        <v/>
      </c>
      <c r="AF16" s="2" t="str">
        <f t="shared" si="12"/>
        <v/>
      </c>
    </row>
    <row r="17" spans="1:32" x14ac:dyDescent="0.2">
      <c r="A17" s="89">
        <f>'战斗关卡表|CS|battleStageData'!A13</f>
        <v>8</v>
      </c>
      <c r="B17" s="89" t="str">
        <f>VLOOKUP(A17,'战斗关卡表|CS|battleStageData'!A:B,2,0)</f>
        <v>4批阵容3</v>
      </c>
      <c r="C17" s="26" t="s">
        <v>57</v>
      </c>
      <c r="D17" s="3">
        <v>20009</v>
      </c>
      <c r="E17" s="3">
        <v>20010</v>
      </c>
      <c r="F17" s="3">
        <v>20011</v>
      </c>
      <c r="G17" s="3">
        <v>20012</v>
      </c>
      <c r="H17" s="26" t="s">
        <v>57</v>
      </c>
      <c r="I17" s="3"/>
      <c r="J17" s="3"/>
      <c r="K17" s="3"/>
      <c r="L17" s="3"/>
      <c r="M17" s="26" t="s">
        <v>57</v>
      </c>
      <c r="N17" s="3"/>
      <c r="O17" s="3"/>
      <c r="P17" s="3"/>
      <c r="Q17" s="3"/>
      <c r="R17" s="91" t="str">
        <f t="shared" si="13"/>
        <v>1:20009</v>
      </c>
      <c r="S17" s="55" t="str">
        <f t="shared" si="0"/>
        <v>2:20010</v>
      </c>
      <c r="T17" s="55" t="str">
        <f t="shared" si="1"/>
        <v>3:20011</v>
      </c>
      <c r="U17" s="55" t="str">
        <f t="shared" si="2"/>
        <v>4:20012</v>
      </c>
      <c r="V17" s="55" t="str">
        <f t="shared" si="3"/>
        <v/>
      </c>
      <c r="W17" s="55" t="str">
        <f t="shared" si="4"/>
        <v/>
      </c>
      <c r="X17" s="55" t="str">
        <f t="shared" si="5"/>
        <v/>
      </c>
      <c r="Y17" s="55" t="str">
        <f t="shared" si="6"/>
        <v/>
      </c>
      <c r="Z17" s="55" t="str">
        <f t="shared" si="7"/>
        <v/>
      </c>
      <c r="AA17" s="55" t="str">
        <f t="shared" si="8"/>
        <v/>
      </c>
      <c r="AB17" s="55" t="str">
        <f t="shared" si="9"/>
        <v/>
      </c>
      <c r="AC17" s="55" t="str">
        <f t="shared" si="10"/>
        <v/>
      </c>
      <c r="AD17" s="4" t="str">
        <f t="shared" si="14"/>
        <v>{1:20009,2:20010,3:20011,4:20012}</v>
      </c>
      <c r="AE17" s="4" t="str">
        <f t="shared" si="11"/>
        <v/>
      </c>
      <c r="AF17" s="2" t="str">
        <f t="shared" si="12"/>
        <v/>
      </c>
    </row>
    <row r="18" spans="1:32" x14ac:dyDescent="0.2">
      <c r="A18" s="89">
        <f>'战斗关卡表|CS|battleStageData'!A14</f>
        <v>9</v>
      </c>
      <c r="B18" s="89" t="str">
        <f>VLOOKUP(A18,'战斗关卡表|CS|battleStageData'!A:B,2,0)</f>
        <v>展示试用</v>
      </c>
      <c r="C18" s="26" t="s">
        <v>57</v>
      </c>
      <c r="D18" s="3">
        <v>20013</v>
      </c>
      <c r="E18" s="3"/>
      <c r="F18" s="3"/>
      <c r="G18" s="3"/>
      <c r="H18" s="26" t="s">
        <v>57</v>
      </c>
      <c r="I18" s="26"/>
      <c r="J18" s="26"/>
      <c r="K18" s="26"/>
      <c r="L18" s="26"/>
      <c r="M18" s="26" t="s">
        <v>57</v>
      </c>
      <c r="N18" s="3"/>
      <c r="O18" s="3"/>
      <c r="P18" s="3"/>
      <c r="Q18" s="3"/>
      <c r="R18" s="91" t="str">
        <f t="shared" si="13"/>
        <v>1:20013</v>
      </c>
      <c r="S18" s="55" t="str">
        <f t="shared" si="0"/>
        <v/>
      </c>
      <c r="T18" s="55" t="str">
        <f t="shared" si="1"/>
        <v/>
      </c>
      <c r="U18" s="55" t="str">
        <f t="shared" si="2"/>
        <v/>
      </c>
      <c r="V18" s="55" t="str">
        <f t="shared" si="3"/>
        <v/>
      </c>
      <c r="W18" s="55" t="str">
        <f t="shared" si="4"/>
        <v/>
      </c>
      <c r="X18" s="55" t="str">
        <f t="shared" si="5"/>
        <v/>
      </c>
      <c r="Y18" s="55" t="str">
        <f t="shared" si="6"/>
        <v/>
      </c>
      <c r="Z18" s="55" t="str">
        <f t="shared" si="7"/>
        <v/>
      </c>
      <c r="AA18" s="55" t="str">
        <f t="shared" si="8"/>
        <v/>
      </c>
      <c r="AB18" s="55" t="str">
        <f t="shared" si="9"/>
        <v/>
      </c>
      <c r="AC18" s="55" t="str">
        <f t="shared" si="10"/>
        <v/>
      </c>
      <c r="AD18" s="4" t="str">
        <f t="shared" si="14"/>
        <v>{1:20013}</v>
      </c>
      <c r="AE18" s="4" t="str">
        <f t="shared" si="11"/>
        <v/>
      </c>
      <c r="AF18" s="2" t="str">
        <f t="shared" si="12"/>
        <v/>
      </c>
    </row>
    <row r="19" spans="1:32" x14ac:dyDescent="0.2">
      <c r="A19" s="89">
        <f>'战斗关卡表|CS|battleStageData'!A15</f>
        <v>10</v>
      </c>
      <c r="B19" s="89" t="str">
        <f>VLOOKUP(A19,'战斗关卡表|CS|battleStageData'!A:B,2,0)</f>
        <v>展示试用</v>
      </c>
      <c r="C19" s="26" t="s">
        <v>57</v>
      </c>
      <c r="D19" s="3">
        <v>20014</v>
      </c>
      <c r="E19" s="3">
        <v>20014</v>
      </c>
      <c r="F19" s="3">
        <v>20014</v>
      </c>
      <c r="G19" s="3">
        <v>20014</v>
      </c>
      <c r="H19" s="26" t="s">
        <v>57</v>
      </c>
      <c r="I19" s="26"/>
      <c r="J19" s="26"/>
      <c r="K19" s="26"/>
      <c r="L19" s="26"/>
      <c r="M19" s="26" t="s">
        <v>57</v>
      </c>
      <c r="N19" s="3"/>
      <c r="O19" s="3"/>
      <c r="P19" s="3"/>
      <c r="Q19" s="3"/>
      <c r="R19" s="91" t="str">
        <f t="shared" si="13"/>
        <v>1:20014</v>
      </c>
      <c r="S19" s="55" t="str">
        <f t="shared" si="0"/>
        <v>2:20014</v>
      </c>
      <c r="T19" s="55" t="str">
        <f t="shared" si="1"/>
        <v>3:20014</v>
      </c>
      <c r="U19" s="55" t="str">
        <f t="shared" si="2"/>
        <v>4:20014</v>
      </c>
      <c r="V19" s="55" t="str">
        <f t="shared" si="3"/>
        <v/>
      </c>
      <c r="W19" s="55" t="str">
        <f t="shared" si="4"/>
        <v/>
      </c>
      <c r="X19" s="55" t="str">
        <f t="shared" si="5"/>
        <v/>
      </c>
      <c r="Y19" s="55" t="str">
        <f t="shared" si="6"/>
        <v/>
      </c>
      <c r="Z19" s="55" t="str">
        <f t="shared" si="7"/>
        <v/>
      </c>
      <c r="AA19" s="55" t="str">
        <f t="shared" si="8"/>
        <v/>
      </c>
      <c r="AB19" s="55" t="str">
        <f t="shared" si="9"/>
        <v/>
      </c>
      <c r="AC19" s="55" t="str">
        <f t="shared" si="10"/>
        <v/>
      </c>
      <c r="AD19" s="4" t="str">
        <f t="shared" si="14"/>
        <v>{1:20014,2:20014,3:20014,4:20014}</v>
      </c>
      <c r="AE19" s="4" t="str">
        <f t="shared" si="11"/>
        <v/>
      </c>
      <c r="AF19" s="2" t="str">
        <f t="shared" si="12"/>
        <v/>
      </c>
    </row>
    <row r="20" spans="1:32" x14ac:dyDescent="0.2">
      <c r="A20" s="89">
        <f>'战斗关卡表|CS|battleStageData'!A16</f>
        <v>11</v>
      </c>
      <c r="B20" s="89" t="str">
        <f>VLOOKUP(A20,'战斗关卡表|CS|battleStageData'!A:B,2,0)</f>
        <v>视角展示用</v>
      </c>
      <c r="C20" s="26" t="s">
        <v>68</v>
      </c>
      <c r="D20" s="3">
        <v>20013</v>
      </c>
      <c r="E20" s="3"/>
      <c r="F20" s="3">
        <v>20014</v>
      </c>
      <c r="G20" s="3"/>
      <c r="H20" s="3"/>
      <c r="I20" s="26"/>
      <c r="J20" s="26"/>
      <c r="K20" s="26"/>
      <c r="L20" s="26"/>
      <c r="M20" s="26"/>
      <c r="N20" s="3"/>
      <c r="O20" s="3"/>
      <c r="P20" s="3"/>
      <c r="Q20" s="3"/>
      <c r="R20" s="91" t="str">
        <f t="shared" si="13"/>
        <v>21:20013</v>
      </c>
      <c r="S20" s="55" t="str">
        <f t="shared" si="0"/>
        <v/>
      </c>
      <c r="T20" s="55" t="str">
        <f t="shared" si="1"/>
        <v>22:20014</v>
      </c>
      <c r="U20" s="55" t="str">
        <f t="shared" si="2"/>
        <v/>
      </c>
      <c r="V20" s="55" t="str">
        <f t="shared" si="3"/>
        <v/>
      </c>
      <c r="W20" s="55" t="str">
        <f t="shared" si="4"/>
        <v/>
      </c>
      <c r="X20" s="55" t="str">
        <f t="shared" si="5"/>
        <v/>
      </c>
      <c r="Y20" s="55" t="str">
        <f t="shared" si="6"/>
        <v/>
      </c>
      <c r="Z20" s="55" t="str">
        <f t="shared" si="7"/>
        <v/>
      </c>
      <c r="AA20" s="55" t="str">
        <f t="shared" si="8"/>
        <v/>
      </c>
      <c r="AB20" s="55" t="str">
        <f t="shared" si="9"/>
        <v/>
      </c>
      <c r="AC20" s="55" t="str">
        <f t="shared" si="10"/>
        <v/>
      </c>
      <c r="AD20" s="4" t="str">
        <f t="shared" si="14"/>
        <v>{21:20013,22:20014}</v>
      </c>
      <c r="AE20" s="4" t="str">
        <f t="shared" si="11"/>
        <v/>
      </c>
      <c r="AF20" s="2" t="str">
        <f t="shared" si="12"/>
        <v/>
      </c>
    </row>
    <row r="21" spans="1:32" x14ac:dyDescent="0.2">
      <c r="A21" s="89">
        <f>'战斗关卡表|CS|battleStageData'!A17</f>
        <v>12</v>
      </c>
      <c r="B21" s="89" t="str">
        <f>VLOOKUP(A21,'战斗关卡表|CS|battleStageData'!A:B,2,0)</f>
        <v>视角展示用</v>
      </c>
      <c r="C21" s="26" t="s">
        <v>57</v>
      </c>
      <c r="D21" s="3">
        <v>20013</v>
      </c>
      <c r="E21" s="3">
        <v>20014</v>
      </c>
      <c r="F21" s="3">
        <v>20013</v>
      </c>
      <c r="G21" s="3">
        <v>20014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91" t="str">
        <f t="shared" si="13"/>
        <v>1:20013</v>
      </c>
      <c r="S21" s="55" t="str">
        <f t="shared" si="0"/>
        <v>2:20014</v>
      </c>
      <c r="T21" s="55" t="str">
        <f t="shared" si="1"/>
        <v>3:20013</v>
      </c>
      <c r="U21" s="55" t="str">
        <f t="shared" si="2"/>
        <v>4:20014</v>
      </c>
      <c r="V21" s="55" t="str">
        <f t="shared" si="3"/>
        <v/>
      </c>
      <c r="W21" s="55" t="str">
        <f t="shared" si="4"/>
        <v/>
      </c>
      <c r="X21" s="55" t="str">
        <f t="shared" si="5"/>
        <v/>
      </c>
      <c r="Y21" s="55" t="str">
        <f t="shared" si="6"/>
        <v/>
      </c>
      <c r="Z21" s="55" t="str">
        <f t="shared" si="7"/>
        <v/>
      </c>
      <c r="AA21" s="55" t="str">
        <f t="shared" si="8"/>
        <v/>
      </c>
      <c r="AB21" s="55" t="str">
        <f t="shared" si="9"/>
        <v/>
      </c>
      <c r="AC21" s="55" t="str">
        <f t="shared" si="10"/>
        <v/>
      </c>
      <c r="AD21" s="4" t="str">
        <f t="shared" si="14"/>
        <v>{1:20013,2:20014,3:20013,4:20014}</v>
      </c>
      <c r="AE21" s="4" t="str">
        <f t="shared" si="11"/>
        <v/>
      </c>
      <c r="AF21" s="2" t="str">
        <f t="shared" si="12"/>
        <v/>
      </c>
    </row>
    <row r="22" spans="1:32" x14ac:dyDescent="0.2">
      <c r="A22" s="89">
        <f>'战斗关卡表|CS|battleStageData'!A18</f>
        <v>13</v>
      </c>
      <c r="B22" s="89" t="str">
        <f>VLOOKUP(A22,'战斗关卡表|CS|battleStageData'!A:B,2,0)</f>
        <v>小鸡队</v>
      </c>
      <c r="C22" s="26" t="s">
        <v>57</v>
      </c>
      <c r="D22" s="3">
        <v>10004</v>
      </c>
      <c r="E22" s="3">
        <v>10005</v>
      </c>
      <c r="F22" s="3">
        <v>10006</v>
      </c>
      <c r="G22" s="3">
        <v>10004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91" t="str">
        <f t="shared" si="13"/>
        <v>1:10004</v>
      </c>
      <c r="S22" s="55" t="str">
        <f t="shared" si="0"/>
        <v>2:10005</v>
      </c>
      <c r="T22" s="55" t="str">
        <f t="shared" si="1"/>
        <v>3:10006</v>
      </c>
      <c r="U22" s="55" t="str">
        <f t="shared" si="2"/>
        <v>4:10004</v>
      </c>
      <c r="V22" s="55" t="str">
        <f t="shared" si="3"/>
        <v/>
      </c>
      <c r="W22" s="55" t="str">
        <f t="shared" si="4"/>
        <v/>
      </c>
      <c r="X22" s="55" t="str">
        <f t="shared" si="5"/>
        <v/>
      </c>
      <c r="Y22" s="55" t="str">
        <f t="shared" si="6"/>
        <v/>
      </c>
      <c r="Z22" s="55" t="str">
        <f t="shared" si="7"/>
        <v/>
      </c>
      <c r="AA22" s="55" t="str">
        <f t="shared" si="8"/>
        <v/>
      </c>
      <c r="AB22" s="55" t="str">
        <f t="shared" si="9"/>
        <v/>
      </c>
      <c r="AC22" s="55" t="str">
        <f t="shared" si="10"/>
        <v/>
      </c>
      <c r="AD22" s="4" t="str">
        <f t="shared" si="14"/>
        <v>{1:10004,2:10005,3:10006,4:10004}</v>
      </c>
      <c r="AE22" s="4" t="str">
        <f t="shared" si="11"/>
        <v/>
      </c>
      <c r="AF22" s="2" t="str">
        <f t="shared" si="12"/>
        <v/>
      </c>
    </row>
    <row r="23" spans="1:32" x14ac:dyDescent="0.2">
      <c r="A23" s="89">
        <f>'战斗关卡表|CS|battleStageData'!A19</f>
        <v>14</v>
      </c>
      <c r="B23" s="89" t="str">
        <f>VLOOKUP(A23,'战斗关卡表|CS|battleStageData'!A:B,2,0)</f>
        <v>受控队</v>
      </c>
      <c r="C23" s="26" t="s">
        <v>57</v>
      </c>
      <c r="D23" s="3">
        <v>10007</v>
      </c>
      <c r="E23" s="3">
        <v>10008</v>
      </c>
      <c r="F23" s="3">
        <v>10009</v>
      </c>
      <c r="G23" s="3">
        <v>10007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91" t="str">
        <f t="shared" si="13"/>
        <v>1:10007</v>
      </c>
      <c r="S23" s="55" t="str">
        <f t="shared" si="0"/>
        <v>2:10008</v>
      </c>
      <c r="T23" s="55" t="str">
        <f t="shared" si="1"/>
        <v>3:10009</v>
      </c>
      <c r="U23" s="55" t="str">
        <f t="shared" si="2"/>
        <v>4:10007</v>
      </c>
      <c r="V23" s="55" t="str">
        <f t="shared" si="3"/>
        <v/>
      </c>
      <c r="W23" s="55" t="str">
        <f t="shared" si="4"/>
        <v/>
      </c>
      <c r="X23" s="55" t="str">
        <f t="shared" si="5"/>
        <v/>
      </c>
      <c r="Y23" s="55" t="str">
        <f t="shared" si="6"/>
        <v/>
      </c>
      <c r="Z23" s="55" t="str">
        <f t="shared" si="7"/>
        <v/>
      </c>
      <c r="AA23" s="55" t="str">
        <f t="shared" si="8"/>
        <v/>
      </c>
      <c r="AB23" s="55" t="str">
        <f t="shared" si="9"/>
        <v/>
      </c>
      <c r="AC23" s="55" t="str">
        <f t="shared" si="10"/>
        <v/>
      </c>
      <c r="AD23" s="4" t="str">
        <f t="shared" si="14"/>
        <v>{1:10007,2:10008,3:10009,4:10007}</v>
      </c>
      <c r="AE23" s="4" t="str">
        <f t="shared" si="11"/>
        <v/>
      </c>
      <c r="AF23" s="2" t="str">
        <f t="shared" si="12"/>
        <v/>
      </c>
    </row>
    <row r="24" spans="1:32" x14ac:dyDescent="0.2">
      <c r="A24" s="89">
        <f>'战斗关卡表|CS|battleStageData'!A20</f>
        <v>15</v>
      </c>
      <c r="B24" s="89" t="str">
        <f>VLOOKUP(A24,'战斗关卡表|CS|battleStageData'!A:B,2,0)</f>
        <v>色块+受控</v>
      </c>
      <c r="C24" s="26" t="s">
        <v>57</v>
      </c>
      <c r="D24" s="3">
        <v>10010</v>
      </c>
      <c r="E24" s="3">
        <v>10007</v>
      </c>
      <c r="F24" s="3">
        <v>10007</v>
      </c>
      <c r="G24" s="3">
        <v>10007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91" t="str">
        <f t="shared" si="13"/>
        <v>1:10010</v>
      </c>
      <c r="S24" s="55" t="str">
        <f t="shared" si="0"/>
        <v>2:10007</v>
      </c>
      <c r="T24" s="55" t="str">
        <f t="shared" si="1"/>
        <v>3:10007</v>
      </c>
      <c r="U24" s="55" t="str">
        <f t="shared" si="2"/>
        <v>4:10007</v>
      </c>
      <c r="V24" s="55" t="str">
        <f t="shared" si="3"/>
        <v/>
      </c>
      <c r="W24" s="55" t="str">
        <f t="shared" si="4"/>
        <v/>
      </c>
      <c r="X24" s="55" t="str">
        <f t="shared" si="5"/>
        <v/>
      </c>
      <c r="Y24" s="55" t="str">
        <f t="shared" si="6"/>
        <v/>
      </c>
      <c r="Z24" s="55" t="str">
        <f t="shared" si="7"/>
        <v/>
      </c>
      <c r="AA24" s="55" t="str">
        <f t="shared" si="8"/>
        <v/>
      </c>
      <c r="AB24" s="55" t="str">
        <f t="shared" si="9"/>
        <v/>
      </c>
      <c r="AC24" s="55" t="str">
        <f t="shared" si="10"/>
        <v/>
      </c>
      <c r="AD24" s="4" t="str">
        <f t="shared" si="14"/>
        <v>{1:10010,2:10007,3:10007,4:10007}</v>
      </c>
      <c r="AE24" s="4" t="str">
        <f t="shared" si="11"/>
        <v/>
      </c>
      <c r="AF24" s="2" t="str">
        <f t="shared" si="12"/>
        <v/>
      </c>
    </row>
    <row r="25" spans="1:32" x14ac:dyDescent="0.2">
      <c r="A25" s="89">
        <f>'战斗关卡表|CS|battleStageData'!A21</f>
        <v>16</v>
      </c>
      <c r="B25" s="89" t="str">
        <f>VLOOKUP(A25,'战斗关卡表|CS|battleStageData'!A:B,2,0)</f>
        <v>2色块+受控</v>
      </c>
      <c r="C25" s="26" t="s">
        <v>57</v>
      </c>
      <c r="D25" s="3">
        <v>10010</v>
      </c>
      <c r="E25" s="3">
        <v>10007</v>
      </c>
      <c r="F25" s="3">
        <v>10007</v>
      </c>
      <c r="G25" s="3">
        <v>10012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91" t="str">
        <f t="shared" si="13"/>
        <v>1:10010</v>
      </c>
      <c r="S25" s="55" t="str">
        <f t="shared" si="0"/>
        <v>2:10007</v>
      </c>
      <c r="T25" s="55" t="str">
        <f t="shared" si="1"/>
        <v>3:10007</v>
      </c>
      <c r="U25" s="55" t="str">
        <f t="shared" si="2"/>
        <v>4:10012</v>
      </c>
      <c r="V25" s="55" t="str">
        <f t="shared" si="3"/>
        <v/>
      </c>
      <c r="W25" s="55" t="str">
        <f t="shared" si="4"/>
        <v/>
      </c>
      <c r="X25" s="55" t="str">
        <f t="shared" si="5"/>
        <v/>
      </c>
      <c r="Y25" s="55" t="str">
        <f t="shared" si="6"/>
        <v/>
      </c>
      <c r="Z25" s="55" t="str">
        <f t="shared" si="7"/>
        <v/>
      </c>
      <c r="AA25" s="55" t="str">
        <f t="shared" si="8"/>
        <v/>
      </c>
      <c r="AB25" s="55" t="str">
        <f t="shared" si="9"/>
        <v/>
      </c>
      <c r="AC25" s="55" t="str">
        <f t="shared" si="10"/>
        <v/>
      </c>
      <c r="AD25" s="4" t="str">
        <f t="shared" si="14"/>
        <v>{1:10010,2:10007,3:10007,4:10012}</v>
      </c>
      <c r="AE25" s="4" t="str">
        <f t="shared" si="11"/>
        <v/>
      </c>
      <c r="AF25" s="2" t="str">
        <f t="shared" si="12"/>
        <v/>
      </c>
    </row>
    <row r="26" spans="1:32" x14ac:dyDescent="0.2">
      <c r="A26" s="89">
        <f>'战斗关卡表|CS|battleStageData'!A22</f>
        <v>17</v>
      </c>
      <c r="B26" s="89" t="str">
        <f>VLOOKUP(A26,'战斗关卡表|CS|battleStageData'!A:B,2,0)</f>
        <v>画作+色块</v>
      </c>
      <c r="C26" s="26" t="s">
        <v>57</v>
      </c>
      <c r="D26" s="3">
        <v>10010</v>
      </c>
      <c r="E26" s="3">
        <v>10013</v>
      </c>
      <c r="F26" s="3">
        <v>10011</v>
      </c>
      <c r="G26" s="3">
        <v>10012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91" t="str">
        <f t="shared" si="13"/>
        <v>1:10010</v>
      </c>
      <c r="S26" s="55" t="str">
        <f t="shared" si="0"/>
        <v>2:10013</v>
      </c>
      <c r="T26" s="55" t="str">
        <f t="shared" si="1"/>
        <v>3:10011</v>
      </c>
      <c r="U26" s="55" t="str">
        <f t="shared" si="2"/>
        <v>4:10012</v>
      </c>
      <c r="V26" s="55" t="str">
        <f t="shared" si="3"/>
        <v/>
      </c>
      <c r="W26" s="55" t="str">
        <f t="shared" si="4"/>
        <v/>
      </c>
      <c r="X26" s="55" t="str">
        <f t="shared" si="5"/>
        <v/>
      </c>
      <c r="Y26" s="55" t="str">
        <f t="shared" si="6"/>
        <v/>
      </c>
      <c r="Z26" s="55" t="str">
        <f t="shared" si="7"/>
        <v/>
      </c>
      <c r="AA26" s="55" t="str">
        <f t="shared" si="8"/>
        <v/>
      </c>
      <c r="AB26" s="55" t="str">
        <f t="shared" si="9"/>
        <v/>
      </c>
      <c r="AC26" s="55" t="str">
        <f t="shared" si="10"/>
        <v/>
      </c>
      <c r="AD26" s="4" t="str">
        <f t="shared" si="14"/>
        <v>{1:10010,2:10013,3:10011,4:10012}</v>
      </c>
      <c r="AE26" s="4" t="str">
        <f t="shared" si="11"/>
        <v/>
      </c>
      <c r="AF26" s="2" t="str">
        <f t="shared" si="12"/>
        <v/>
      </c>
    </row>
    <row r="27" spans="1:32" x14ac:dyDescent="0.2">
      <c r="A27" s="89">
        <f>'战斗关卡表|CS|battleStageData'!A23</f>
        <v>10001</v>
      </c>
      <c r="B27" s="89" t="str">
        <f>VLOOKUP(A27,'战斗关卡表|CS|battleStageData'!A:B,2,0)</f>
        <v>ai2测试</v>
      </c>
      <c r="C27" s="26" t="s">
        <v>57</v>
      </c>
      <c r="D27" s="3">
        <v>201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91" t="str">
        <f t="shared" si="13"/>
        <v>1:201</v>
      </c>
      <c r="S27" s="55" t="str">
        <f t="shared" si="0"/>
        <v/>
      </c>
      <c r="T27" s="55" t="str">
        <f t="shared" si="1"/>
        <v/>
      </c>
      <c r="U27" s="55" t="str">
        <f t="shared" si="2"/>
        <v/>
      </c>
      <c r="V27" s="55" t="str">
        <f t="shared" si="3"/>
        <v/>
      </c>
      <c r="W27" s="55" t="str">
        <f t="shared" si="4"/>
        <v/>
      </c>
      <c r="X27" s="55" t="str">
        <f t="shared" si="5"/>
        <v/>
      </c>
      <c r="Y27" s="55" t="str">
        <f t="shared" si="6"/>
        <v/>
      </c>
      <c r="Z27" s="55" t="str">
        <f t="shared" si="7"/>
        <v/>
      </c>
      <c r="AA27" s="55" t="str">
        <f t="shared" si="8"/>
        <v/>
      </c>
      <c r="AB27" s="55" t="str">
        <f t="shared" si="9"/>
        <v/>
      </c>
      <c r="AC27" s="55" t="str">
        <f t="shared" si="10"/>
        <v/>
      </c>
      <c r="AD27" s="4" t="str">
        <f t="shared" si="14"/>
        <v>{1:201}</v>
      </c>
      <c r="AE27" s="4" t="str">
        <f t="shared" si="11"/>
        <v/>
      </c>
      <c r="AF27" s="2" t="str">
        <f t="shared" si="12"/>
        <v/>
      </c>
    </row>
    <row r="28" spans="1:32" x14ac:dyDescent="0.2">
      <c r="A28" s="89">
        <f>'战斗关卡表|CS|battleStageData'!A24</f>
        <v>10002</v>
      </c>
      <c r="B28" s="89" t="str">
        <f>VLOOKUP(A28,'战斗关卡表|CS|battleStageData'!A:B,2,0)</f>
        <v>ai2测试</v>
      </c>
      <c r="C28" s="26" t="s">
        <v>57</v>
      </c>
      <c r="D28" s="3">
        <v>202</v>
      </c>
      <c r="E28" s="3">
        <v>204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91" t="str">
        <f t="shared" si="13"/>
        <v>1:202</v>
      </c>
      <c r="S28" s="55" t="str">
        <f t="shared" si="0"/>
        <v>2:204</v>
      </c>
      <c r="T28" s="55" t="str">
        <f t="shared" si="1"/>
        <v/>
      </c>
      <c r="U28" s="55" t="str">
        <f t="shared" si="2"/>
        <v/>
      </c>
      <c r="V28" s="55" t="str">
        <f t="shared" si="3"/>
        <v/>
      </c>
      <c r="W28" s="55" t="str">
        <f t="shared" si="4"/>
        <v/>
      </c>
      <c r="X28" s="55" t="str">
        <f t="shared" si="5"/>
        <v/>
      </c>
      <c r="Y28" s="55" t="str">
        <f t="shared" si="6"/>
        <v/>
      </c>
      <c r="Z28" s="55" t="str">
        <f t="shared" si="7"/>
        <v/>
      </c>
      <c r="AA28" s="55" t="str">
        <f t="shared" si="8"/>
        <v/>
      </c>
      <c r="AB28" s="55" t="str">
        <f t="shared" si="9"/>
        <v/>
      </c>
      <c r="AC28" s="55" t="str">
        <f t="shared" si="10"/>
        <v/>
      </c>
      <c r="AD28" s="4" t="str">
        <f t="shared" si="14"/>
        <v>{1:202,2:204}</v>
      </c>
      <c r="AE28" s="4" t="str">
        <f t="shared" si="11"/>
        <v/>
      </c>
      <c r="AF28" s="2" t="str">
        <f t="shared" si="12"/>
        <v/>
      </c>
    </row>
    <row r="29" spans="1:32" x14ac:dyDescent="0.2">
      <c r="A29" s="89">
        <f>'战斗关卡表|CS|battleStageData'!A25</f>
        <v>10003</v>
      </c>
      <c r="B29" s="89" t="str">
        <f>VLOOKUP(A29,'战斗关卡表|CS|battleStageData'!A:B,2,0)</f>
        <v>ai2测试</v>
      </c>
      <c r="C29" s="26" t="s">
        <v>57</v>
      </c>
      <c r="D29" s="3">
        <v>203</v>
      </c>
      <c r="E29" s="3">
        <v>204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91" t="str">
        <f t="shared" si="13"/>
        <v>1:203</v>
      </c>
      <c r="S29" s="55" t="str">
        <f t="shared" si="0"/>
        <v>2:204</v>
      </c>
      <c r="T29" s="55" t="str">
        <f t="shared" si="1"/>
        <v/>
      </c>
      <c r="U29" s="55" t="str">
        <f t="shared" si="2"/>
        <v/>
      </c>
      <c r="V29" s="55" t="str">
        <f t="shared" si="3"/>
        <v/>
      </c>
      <c r="W29" s="55" t="str">
        <f t="shared" si="4"/>
        <v/>
      </c>
      <c r="X29" s="55" t="str">
        <f t="shared" si="5"/>
        <v/>
      </c>
      <c r="Y29" s="55" t="str">
        <f t="shared" si="6"/>
        <v/>
      </c>
      <c r="Z29" s="55" t="str">
        <f t="shared" si="7"/>
        <v/>
      </c>
      <c r="AA29" s="55" t="str">
        <f t="shared" si="8"/>
        <v/>
      </c>
      <c r="AB29" s="55" t="str">
        <f t="shared" si="9"/>
        <v/>
      </c>
      <c r="AC29" s="55" t="str">
        <f t="shared" si="10"/>
        <v/>
      </c>
      <c r="AD29" s="4" t="str">
        <f t="shared" si="14"/>
        <v>{1:203,2:204}</v>
      </c>
      <c r="AE29" s="4" t="str">
        <f t="shared" si="11"/>
        <v/>
      </c>
      <c r="AF29" s="2" t="str">
        <f t="shared" si="12"/>
        <v/>
      </c>
    </row>
    <row r="30" spans="1:32" x14ac:dyDescent="0.2">
      <c r="A30" s="89">
        <f>'战斗关卡表|CS|battleStageData'!A26</f>
        <v>10004</v>
      </c>
      <c r="B30" s="89" t="str">
        <f>VLOOKUP(A30,'战斗关卡表|CS|battleStageData'!A:B,2,0)</f>
        <v>ai2测试</v>
      </c>
      <c r="C30" s="26" t="s">
        <v>57</v>
      </c>
      <c r="D30" s="3">
        <v>205</v>
      </c>
      <c r="E30" s="3">
        <v>204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91" t="str">
        <f t="shared" si="13"/>
        <v>1:205</v>
      </c>
      <c r="S30" s="55" t="str">
        <f t="shared" si="0"/>
        <v>2:204</v>
      </c>
      <c r="T30" s="55" t="str">
        <f t="shared" si="1"/>
        <v/>
      </c>
      <c r="U30" s="55" t="str">
        <f t="shared" si="2"/>
        <v/>
      </c>
      <c r="V30" s="55" t="str">
        <f t="shared" si="3"/>
        <v/>
      </c>
      <c r="W30" s="55" t="str">
        <f t="shared" si="4"/>
        <v/>
      </c>
      <c r="X30" s="55" t="str">
        <f t="shared" si="5"/>
        <v/>
      </c>
      <c r="Y30" s="55" t="str">
        <f t="shared" si="6"/>
        <v/>
      </c>
      <c r="Z30" s="55" t="str">
        <f t="shared" si="7"/>
        <v/>
      </c>
      <c r="AA30" s="55" t="str">
        <f t="shared" si="8"/>
        <v/>
      </c>
      <c r="AB30" s="55" t="str">
        <f t="shared" si="9"/>
        <v/>
      </c>
      <c r="AC30" s="55" t="str">
        <f t="shared" si="10"/>
        <v/>
      </c>
      <c r="AD30" s="4" t="str">
        <f t="shared" si="14"/>
        <v>{1:205,2:204}</v>
      </c>
      <c r="AE30" s="4" t="str">
        <f t="shared" si="11"/>
        <v/>
      </c>
      <c r="AF30" s="2" t="str">
        <f t="shared" si="12"/>
        <v/>
      </c>
    </row>
    <row r="31" spans="1:32" x14ac:dyDescent="0.2">
      <c r="A31" s="89">
        <f>'战斗关卡表|CS|battleStageData'!A27</f>
        <v>10005</v>
      </c>
      <c r="B31" s="89" t="str">
        <f>VLOOKUP(A31,'战斗关卡表|CS|battleStageData'!A:B,2,0)</f>
        <v>ai2测试</v>
      </c>
      <c r="C31" s="26" t="s">
        <v>57</v>
      </c>
      <c r="D31" s="3">
        <v>206</v>
      </c>
      <c r="E31" s="3">
        <v>204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91" t="str">
        <f t="shared" si="13"/>
        <v>1:206</v>
      </c>
      <c r="S31" s="55" t="str">
        <f t="shared" si="0"/>
        <v>2:204</v>
      </c>
      <c r="T31" s="55" t="str">
        <f t="shared" si="1"/>
        <v/>
      </c>
      <c r="U31" s="55" t="str">
        <f t="shared" si="2"/>
        <v/>
      </c>
      <c r="V31" s="55" t="str">
        <f t="shared" si="3"/>
        <v/>
      </c>
      <c r="W31" s="55" t="str">
        <f t="shared" si="4"/>
        <v/>
      </c>
      <c r="X31" s="55" t="str">
        <f t="shared" si="5"/>
        <v/>
      </c>
      <c r="Y31" s="55" t="str">
        <f t="shared" si="6"/>
        <v/>
      </c>
      <c r="Z31" s="55" t="str">
        <f t="shared" si="7"/>
        <v/>
      </c>
      <c r="AA31" s="55" t="str">
        <f t="shared" si="8"/>
        <v/>
      </c>
      <c r="AB31" s="55" t="str">
        <f t="shared" si="9"/>
        <v/>
      </c>
      <c r="AC31" s="55" t="str">
        <f t="shared" si="10"/>
        <v/>
      </c>
      <c r="AD31" s="4" t="str">
        <f t="shared" si="14"/>
        <v>{1:206,2:204}</v>
      </c>
      <c r="AE31" s="4" t="str">
        <f t="shared" si="11"/>
        <v/>
      </c>
      <c r="AF31" s="2" t="str">
        <f t="shared" si="12"/>
        <v/>
      </c>
    </row>
    <row r="32" spans="1:32" x14ac:dyDescent="0.2">
      <c r="A32" s="89">
        <f>'战斗关卡表|CS|battleStageData'!A28</f>
        <v>10006</v>
      </c>
      <c r="B32" s="89" t="str">
        <f>VLOOKUP(A32,'战斗关卡表|CS|battleStageData'!A:B,2,0)</f>
        <v>ai2测试</v>
      </c>
      <c r="C32" s="26" t="s">
        <v>57</v>
      </c>
      <c r="D32" s="3">
        <v>203</v>
      </c>
      <c r="E32" s="3">
        <v>204</v>
      </c>
      <c r="F32" s="3">
        <v>204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91" t="str">
        <f t="shared" si="13"/>
        <v>1:203</v>
      </c>
      <c r="S32" s="55" t="str">
        <f t="shared" si="0"/>
        <v>2:204</v>
      </c>
      <c r="T32" s="55" t="str">
        <f t="shared" si="1"/>
        <v>3:204</v>
      </c>
      <c r="U32" s="55" t="str">
        <f t="shared" si="2"/>
        <v/>
      </c>
      <c r="V32" s="55" t="str">
        <f t="shared" si="3"/>
        <v/>
      </c>
      <c r="W32" s="55" t="str">
        <f t="shared" si="4"/>
        <v/>
      </c>
      <c r="X32" s="55" t="str">
        <f t="shared" si="5"/>
        <v/>
      </c>
      <c r="Y32" s="55" t="str">
        <f t="shared" si="6"/>
        <v/>
      </c>
      <c r="Z32" s="55" t="str">
        <f t="shared" si="7"/>
        <v/>
      </c>
      <c r="AA32" s="55" t="str">
        <f t="shared" si="8"/>
        <v/>
      </c>
      <c r="AB32" s="55" t="str">
        <f t="shared" si="9"/>
        <v/>
      </c>
      <c r="AC32" s="55" t="str">
        <f t="shared" si="10"/>
        <v/>
      </c>
      <c r="AD32" s="4" t="str">
        <f t="shared" ref="AD32:AD52" si="15">IF(D32+E32+F32+G32=0,"",$F$7&amp;R32&amp;IF(E32=0,S32,IF(D32=0,S32,$G$7&amp;S32))&amp;IF(F32=0,T32,IF(D32+E32=0,T32,$G$7&amp;T32))&amp;IF(G32=0,U32,IF(D32+E32+F32=0,U32,$G$7&amp;U32))&amp;$I$7)</f>
        <v>{1:203,2:204,3:204}</v>
      </c>
      <c r="AE32" s="4" t="str">
        <f t="shared" ref="AE32:AE52" si="16">IF(I32+J32+K32+L32=0,"",$F$7&amp;V32&amp;IF(J32=0,W32,IF(I32=0,W32,$G$7&amp;W32))&amp;IF(K32=0,X32,IF(I32+J32=0,X32,$G$7&amp;X32))&amp;IF(L32=0,Y32,IF(I32+J32+K32=0,Y32,$G$7&amp;Y32))&amp;$I$7)</f>
        <v/>
      </c>
      <c r="AF32" s="2" t="str">
        <f t="shared" ref="AF32:AF52" si="17">IF(N32+O32+P32+Q32=0,"",$F$7&amp;Z32&amp;IF(O32=0,AA32,IF(N32=0,AA32,$G$7&amp;AA32))&amp;IF(P32=0,AB32,IF(N32+O32=0,AB32,$G$7&amp;AB32))&amp;IF(Q32=0,AC32,IF(N32+O32+P32=0,AC32,$G$7&amp;AC32))&amp;$I$7)</f>
        <v/>
      </c>
    </row>
    <row r="33" spans="1:32" x14ac:dyDescent="0.2">
      <c r="A33" s="89">
        <f>'战斗关卡表|CS|battleStageData'!A29</f>
        <v>10007</v>
      </c>
      <c r="B33" s="89" t="str">
        <f>VLOOKUP(A33,'战斗关卡表|CS|battleStageData'!A:B,2,0)</f>
        <v>ai2测试</v>
      </c>
      <c r="C33" s="26" t="s">
        <v>57</v>
      </c>
      <c r="D33" s="3">
        <v>202</v>
      </c>
      <c r="E33" s="3">
        <v>208</v>
      </c>
      <c r="F33" s="3">
        <v>202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91" t="str">
        <f t="shared" si="13"/>
        <v>1:202</v>
      </c>
      <c r="S33" s="55" t="str">
        <f t="shared" si="0"/>
        <v>2:208</v>
      </c>
      <c r="T33" s="55" t="str">
        <f t="shared" si="1"/>
        <v>3:202</v>
      </c>
      <c r="U33" s="55" t="str">
        <f t="shared" si="2"/>
        <v/>
      </c>
      <c r="V33" s="55" t="str">
        <f t="shared" si="3"/>
        <v/>
      </c>
      <c r="W33" s="55" t="str">
        <f t="shared" si="4"/>
        <v/>
      </c>
      <c r="X33" s="55" t="str">
        <f t="shared" si="5"/>
        <v/>
      </c>
      <c r="Y33" s="55" t="str">
        <f t="shared" si="6"/>
        <v/>
      </c>
      <c r="Z33" s="55" t="str">
        <f t="shared" si="7"/>
        <v/>
      </c>
      <c r="AA33" s="55" t="str">
        <f t="shared" si="8"/>
        <v/>
      </c>
      <c r="AB33" s="55" t="str">
        <f t="shared" si="9"/>
        <v/>
      </c>
      <c r="AC33" s="55" t="str">
        <f t="shared" si="10"/>
        <v/>
      </c>
      <c r="AD33" s="4" t="str">
        <f t="shared" si="15"/>
        <v>{1:202,2:208,3:202}</v>
      </c>
      <c r="AE33" s="4" t="str">
        <f t="shared" si="16"/>
        <v/>
      </c>
      <c r="AF33" s="2" t="str">
        <f t="shared" si="17"/>
        <v/>
      </c>
    </row>
    <row r="34" spans="1:32" x14ac:dyDescent="0.2">
      <c r="A34" s="89">
        <f>'战斗关卡表|CS|battleStageData'!A30</f>
        <v>10008</v>
      </c>
      <c r="B34" s="89" t="str">
        <f>VLOOKUP(A34,'战斗关卡表|CS|battleStageData'!A:B,2,0)</f>
        <v>ai2测试</v>
      </c>
      <c r="C34" s="26" t="s">
        <v>57</v>
      </c>
      <c r="D34" s="3">
        <v>207</v>
      </c>
      <c r="E34" s="3">
        <v>208</v>
      </c>
      <c r="F34" s="3">
        <v>202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1" t="str">
        <f t="shared" si="13"/>
        <v>1:207</v>
      </c>
      <c r="S34" s="55" t="str">
        <f t="shared" si="0"/>
        <v>2:208</v>
      </c>
      <c r="T34" s="55" t="str">
        <f t="shared" si="1"/>
        <v>3:202</v>
      </c>
      <c r="U34" s="55" t="str">
        <f t="shared" si="2"/>
        <v/>
      </c>
      <c r="V34" s="55" t="str">
        <f t="shared" si="3"/>
        <v/>
      </c>
      <c r="W34" s="55" t="str">
        <f t="shared" si="4"/>
        <v/>
      </c>
      <c r="X34" s="55" t="str">
        <f t="shared" si="5"/>
        <v/>
      </c>
      <c r="Y34" s="55" t="str">
        <f t="shared" si="6"/>
        <v/>
      </c>
      <c r="Z34" s="55" t="str">
        <f t="shared" si="7"/>
        <v/>
      </c>
      <c r="AA34" s="55" t="str">
        <f t="shared" si="8"/>
        <v/>
      </c>
      <c r="AB34" s="55" t="str">
        <f t="shared" si="9"/>
        <v/>
      </c>
      <c r="AC34" s="55" t="str">
        <f t="shared" si="10"/>
        <v/>
      </c>
      <c r="AD34" s="4" t="str">
        <f t="shared" si="15"/>
        <v>{1:207,2:208,3:202}</v>
      </c>
      <c r="AE34" s="4" t="str">
        <f t="shared" si="16"/>
        <v/>
      </c>
      <c r="AF34" s="2" t="str">
        <f t="shared" si="17"/>
        <v/>
      </c>
    </row>
    <row r="35" spans="1:32" x14ac:dyDescent="0.2">
      <c r="A35" s="89">
        <f>'战斗关卡表|CS|battleStageData'!A31</f>
        <v>10009</v>
      </c>
      <c r="B35" s="89" t="str">
        <f>VLOOKUP(A35,'战斗关卡表|CS|battleStageData'!A:B,2,0)</f>
        <v>ai2测试</v>
      </c>
      <c r="C35" s="26" t="s">
        <v>57</v>
      </c>
      <c r="D35" s="3">
        <v>209</v>
      </c>
      <c r="E35" s="3">
        <v>208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1" t="str">
        <f t="shared" si="13"/>
        <v>1:209</v>
      </c>
      <c r="S35" s="55" t="str">
        <f t="shared" si="0"/>
        <v>2:208</v>
      </c>
      <c r="T35" s="55" t="str">
        <f t="shared" si="1"/>
        <v/>
      </c>
      <c r="U35" s="55" t="str">
        <f t="shared" si="2"/>
        <v/>
      </c>
      <c r="V35" s="55" t="str">
        <f t="shared" si="3"/>
        <v/>
      </c>
      <c r="W35" s="55" t="str">
        <f t="shared" si="4"/>
        <v/>
      </c>
      <c r="X35" s="55" t="str">
        <f t="shared" si="5"/>
        <v/>
      </c>
      <c r="Y35" s="55" t="str">
        <f t="shared" si="6"/>
        <v/>
      </c>
      <c r="Z35" s="55" t="str">
        <f t="shared" si="7"/>
        <v/>
      </c>
      <c r="AA35" s="55" t="str">
        <f t="shared" si="8"/>
        <v/>
      </c>
      <c r="AB35" s="55" t="str">
        <f t="shared" si="9"/>
        <v/>
      </c>
      <c r="AC35" s="55" t="str">
        <f t="shared" si="10"/>
        <v/>
      </c>
      <c r="AD35" s="4" t="str">
        <f t="shared" si="15"/>
        <v>{1:209,2:208}</v>
      </c>
      <c r="AE35" s="4" t="str">
        <f t="shared" si="16"/>
        <v/>
      </c>
      <c r="AF35" s="2" t="str">
        <f t="shared" si="17"/>
        <v/>
      </c>
    </row>
    <row r="36" spans="1:32" x14ac:dyDescent="0.2">
      <c r="A36" s="89">
        <f>'战斗关卡表|CS|battleStageData'!A32</f>
        <v>10010</v>
      </c>
      <c r="B36" s="89" t="str">
        <f>VLOOKUP(A36,'战斗关卡表|CS|battleStageData'!A:B,2,0)</f>
        <v>ai2测试</v>
      </c>
      <c r="C36" s="26" t="s">
        <v>57</v>
      </c>
      <c r="D36" s="3">
        <v>210</v>
      </c>
      <c r="E36" s="3">
        <v>208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91" t="str">
        <f t="shared" si="13"/>
        <v>1:210</v>
      </c>
      <c r="S36" s="55" t="str">
        <f t="shared" si="0"/>
        <v>2:208</v>
      </c>
      <c r="T36" s="55" t="str">
        <f t="shared" si="1"/>
        <v/>
      </c>
      <c r="U36" s="55" t="str">
        <f t="shared" si="2"/>
        <v/>
      </c>
      <c r="V36" s="55" t="str">
        <f t="shared" si="3"/>
        <v/>
      </c>
      <c r="W36" s="55" t="str">
        <f t="shared" si="4"/>
        <v/>
      </c>
      <c r="X36" s="55" t="str">
        <f t="shared" si="5"/>
        <v/>
      </c>
      <c r="Y36" s="55" t="str">
        <f t="shared" si="6"/>
        <v/>
      </c>
      <c r="Z36" s="55" t="str">
        <f t="shared" si="7"/>
        <v/>
      </c>
      <c r="AA36" s="55" t="str">
        <f t="shared" si="8"/>
        <v/>
      </c>
      <c r="AB36" s="55" t="str">
        <f t="shared" si="9"/>
        <v/>
      </c>
      <c r="AC36" s="55" t="str">
        <f t="shared" si="10"/>
        <v/>
      </c>
      <c r="AD36" s="4" t="str">
        <f t="shared" si="15"/>
        <v>{1:210,2:208}</v>
      </c>
      <c r="AE36" s="4" t="str">
        <f t="shared" si="16"/>
        <v/>
      </c>
      <c r="AF36" s="2" t="str">
        <f t="shared" si="17"/>
        <v/>
      </c>
    </row>
    <row r="37" spans="1:32" x14ac:dyDescent="0.2">
      <c r="A37" s="89">
        <f>'战斗关卡表|CS|battleStageData'!A33</f>
        <v>10011</v>
      </c>
      <c r="B37" s="89" t="str">
        <f>VLOOKUP(A37,'战斗关卡表|CS|battleStageData'!A:B,2,0)</f>
        <v>ai2测试</v>
      </c>
      <c r="C37" s="26" t="s">
        <v>57</v>
      </c>
      <c r="D37" s="3">
        <v>207</v>
      </c>
      <c r="E37" s="3">
        <v>208</v>
      </c>
      <c r="F37" s="3">
        <v>211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91" t="str">
        <f t="shared" si="13"/>
        <v>1:207</v>
      </c>
      <c r="S37" s="55" t="str">
        <f t="shared" si="0"/>
        <v>2:208</v>
      </c>
      <c r="T37" s="55" t="str">
        <f t="shared" si="1"/>
        <v>3:211</v>
      </c>
      <c r="U37" s="55" t="str">
        <f t="shared" si="2"/>
        <v/>
      </c>
      <c r="V37" s="55" t="str">
        <f t="shared" si="3"/>
        <v/>
      </c>
      <c r="W37" s="55" t="str">
        <f t="shared" si="4"/>
        <v/>
      </c>
      <c r="X37" s="55" t="str">
        <f t="shared" si="5"/>
        <v/>
      </c>
      <c r="Y37" s="55" t="str">
        <f t="shared" si="6"/>
        <v/>
      </c>
      <c r="Z37" s="55" t="str">
        <f t="shared" si="7"/>
        <v/>
      </c>
      <c r="AA37" s="55" t="str">
        <f t="shared" si="8"/>
        <v/>
      </c>
      <c r="AB37" s="55" t="str">
        <f t="shared" si="9"/>
        <v/>
      </c>
      <c r="AC37" s="55" t="str">
        <f t="shared" si="10"/>
        <v/>
      </c>
      <c r="AD37" s="4" t="str">
        <f t="shared" si="15"/>
        <v>{1:207,2:208,3:211}</v>
      </c>
      <c r="AE37" s="4" t="str">
        <f t="shared" si="16"/>
        <v/>
      </c>
      <c r="AF37" s="2" t="str">
        <f t="shared" si="17"/>
        <v/>
      </c>
    </row>
    <row r="38" spans="1:32" x14ac:dyDescent="0.2">
      <c r="A38" s="89">
        <f>'战斗关卡表|CS|battleStageData'!A34</f>
        <v>10012</v>
      </c>
      <c r="B38" s="89" t="str">
        <f>VLOOKUP(A38,'战斗关卡表|CS|battleStageData'!A:B,2,0)</f>
        <v>ai2测试</v>
      </c>
      <c r="C38" s="26" t="s">
        <v>57</v>
      </c>
      <c r="D38" s="3">
        <v>207</v>
      </c>
      <c r="E38" s="3">
        <v>208</v>
      </c>
      <c r="F38" s="3">
        <v>212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91" t="str">
        <f t="shared" si="13"/>
        <v>1:207</v>
      </c>
      <c r="S38" s="55" t="str">
        <f t="shared" si="0"/>
        <v>2:208</v>
      </c>
      <c r="T38" s="55" t="str">
        <f t="shared" si="1"/>
        <v>3:212</v>
      </c>
      <c r="U38" s="55" t="str">
        <f t="shared" si="2"/>
        <v/>
      </c>
      <c r="V38" s="55" t="str">
        <f t="shared" si="3"/>
        <v/>
      </c>
      <c r="W38" s="55" t="str">
        <f t="shared" si="4"/>
        <v/>
      </c>
      <c r="X38" s="55" t="str">
        <f t="shared" si="5"/>
        <v/>
      </c>
      <c r="Y38" s="55" t="str">
        <f t="shared" si="6"/>
        <v/>
      </c>
      <c r="Z38" s="55" t="str">
        <f t="shared" si="7"/>
        <v/>
      </c>
      <c r="AA38" s="55" t="str">
        <f t="shared" si="8"/>
        <v/>
      </c>
      <c r="AB38" s="55" t="str">
        <f t="shared" si="9"/>
        <v/>
      </c>
      <c r="AC38" s="55" t="str">
        <f t="shared" si="10"/>
        <v/>
      </c>
      <c r="AD38" s="4" t="str">
        <f t="shared" si="15"/>
        <v>{1:207,2:208,3:212}</v>
      </c>
      <c r="AE38" s="4" t="str">
        <f t="shared" si="16"/>
        <v/>
      </c>
      <c r="AF38" s="2" t="str">
        <f t="shared" si="17"/>
        <v/>
      </c>
    </row>
    <row r="39" spans="1:32" x14ac:dyDescent="0.2">
      <c r="A39" s="89">
        <f>'战斗关卡表|CS|battleStageData'!A35</f>
        <v>10013</v>
      </c>
      <c r="B39" s="89" t="str">
        <f>VLOOKUP(A39,'战斗关卡表|CS|battleStageData'!A:B,2,0)</f>
        <v>ai2测试</v>
      </c>
      <c r="C39" s="26" t="s">
        <v>57</v>
      </c>
      <c r="D39" s="3">
        <v>207</v>
      </c>
      <c r="E39" s="3">
        <v>208</v>
      </c>
      <c r="F39" s="3">
        <v>208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91" t="str">
        <f t="shared" si="13"/>
        <v>1:207</v>
      </c>
      <c r="S39" s="55" t="str">
        <f t="shared" si="0"/>
        <v>2:208</v>
      </c>
      <c r="T39" s="55" t="str">
        <f t="shared" si="1"/>
        <v>3:208</v>
      </c>
      <c r="U39" s="55" t="str">
        <f t="shared" si="2"/>
        <v/>
      </c>
      <c r="V39" s="55" t="str">
        <f t="shared" si="3"/>
        <v/>
      </c>
      <c r="W39" s="55" t="str">
        <f t="shared" si="4"/>
        <v/>
      </c>
      <c r="X39" s="55" t="str">
        <f t="shared" si="5"/>
        <v/>
      </c>
      <c r="Y39" s="55" t="str">
        <f t="shared" si="6"/>
        <v/>
      </c>
      <c r="Z39" s="55" t="str">
        <f t="shared" si="7"/>
        <v/>
      </c>
      <c r="AA39" s="55" t="str">
        <f t="shared" si="8"/>
        <v/>
      </c>
      <c r="AB39" s="55" t="str">
        <f t="shared" si="9"/>
        <v/>
      </c>
      <c r="AC39" s="55" t="str">
        <f t="shared" si="10"/>
        <v/>
      </c>
      <c r="AD39" s="4" t="str">
        <f t="shared" si="15"/>
        <v>{1:207,2:208,3:208}</v>
      </c>
      <c r="AE39" s="4" t="str">
        <f t="shared" si="16"/>
        <v/>
      </c>
      <c r="AF39" s="2" t="str">
        <f t="shared" si="17"/>
        <v/>
      </c>
    </row>
    <row r="40" spans="1:32" x14ac:dyDescent="0.2">
      <c r="A40" s="89">
        <f>'战斗关卡表|CS|battleStageData'!A36</f>
        <v>10014</v>
      </c>
      <c r="B40" s="89" t="str">
        <f>VLOOKUP(A40,'战斗关卡表|CS|battleStageData'!A:B,2,0)</f>
        <v>ai2测试</v>
      </c>
      <c r="C40" s="26" t="s">
        <v>57</v>
      </c>
      <c r="D40" s="3">
        <v>214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91" t="str">
        <f t="shared" si="13"/>
        <v>1:214</v>
      </c>
      <c r="S40" s="55" t="str">
        <f t="shared" si="0"/>
        <v/>
      </c>
      <c r="T40" s="55" t="str">
        <f t="shared" si="1"/>
        <v/>
      </c>
      <c r="U40" s="55" t="str">
        <f t="shared" si="2"/>
        <v/>
      </c>
      <c r="V40" s="55" t="str">
        <f t="shared" si="3"/>
        <v/>
      </c>
      <c r="W40" s="55" t="str">
        <f t="shared" si="4"/>
        <v/>
      </c>
      <c r="X40" s="55" t="str">
        <f t="shared" si="5"/>
        <v/>
      </c>
      <c r="Y40" s="55" t="str">
        <f t="shared" si="6"/>
        <v/>
      </c>
      <c r="Z40" s="55" t="str">
        <f t="shared" si="7"/>
        <v/>
      </c>
      <c r="AA40" s="55" t="str">
        <f t="shared" si="8"/>
        <v/>
      </c>
      <c r="AB40" s="55" t="str">
        <f t="shared" si="9"/>
        <v/>
      </c>
      <c r="AC40" s="55" t="str">
        <f t="shared" si="10"/>
        <v/>
      </c>
      <c r="AD40" s="4" t="str">
        <f t="shared" si="15"/>
        <v>{1:214}</v>
      </c>
      <c r="AE40" s="4" t="str">
        <f t="shared" si="16"/>
        <v/>
      </c>
      <c r="AF40" s="2" t="str">
        <f t="shared" si="17"/>
        <v/>
      </c>
    </row>
    <row r="41" spans="1:32" x14ac:dyDescent="0.2">
      <c r="A41" s="89">
        <f>'战斗关卡表|CS|battleStageData'!A37</f>
        <v>10015</v>
      </c>
      <c r="B41" s="89" t="str">
        <f>VLOOKUP(A41,'战斗关卡表|CS|battleStageData'!A:B,2,0)</f>
        <v>ai2测试</v>
      </c>
      <c r="C41" s="26" t="s">
        <v>57</v>
      </c>
      <c r="D41" s="3">
        <v>215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91" t="str">
        <f t="shared" si="13"/>
        <v>1:215</v>
      </c>
      <c r="S41" s="55" t="str">
        <f t="shared" si="0"/>
        <v/>
      </c>
      <c r="T41" s="55" t="str">
        <f t="shared" si="1"/>
        <v/>
      </c>
      <c r="U41" s="55" t="str">
        <f t="shared" si="2"/>
        <v/>
      </c>
      <c r="V41" s="55" t="str">
        <f t="shared" si="3"/>
        <v/>
      </c>
      <c r="W41" s="55" t="str">
        <f t="shared" si="4"/>
        <v/>
      </c>
      <c r="X41" s="55" t="str">
        <f t="shared" si="5"/>
        <v/>
      </c>
      <c r="Y41" s="55" t="str">
        <f t="shared" si="6"/>
        <v/>
      </c>
      <c r="Z41" s="55" t="str">
        <f t="shared" si="7"/>
        <v/>
      </c>
      <c r="AA41" s="55" t="str">
        <f t="shared" si="8"/>
        <v/>
      </c>
      <c r="AB41" s="55" t="str">
        <f t="shared" si="9"/>
        <v/>
      </c>
      <c r="AC41" s="55" t="str">
        <f t="shared" si="10"/>
        <v/>
      </c>
      <c r="AD41" s="4" t="str">
        <f t="shared" si="15"/>
        <v>{1:215}</v>
      </c>
      <c r="AE41" s="4" t="str">
        <f t="shared" si="16"/>
        <v/>
      </c>
      <c r="AF41" s="2" t="str">
        <f t="shared" si="17"/>
        <v/>
      </c>
    </row>
    <row r="42" spans="1:32" x14ac:dyDescent="0.2">
      <c r="A42" s="89">
        <f>'战斗关卡表|CS|battleStageData'!A38</f>
        <v>10016</v>
      </c>
      <c r="B42" s="89" t="str">
        <f>VLOOKUP(A42,'战斗关卡表|CS|battleStageData'!A:B,2,0)</f>
        <v>ai2测试</v>
      </c>
      <c r="C42" s="26" t="s">
        <v>57</v>
      </c>
      <c r="D42" s="3">
        <v>216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91" t="str">
        <f t="shared" si="13"/>
        <v>1:216</v>
      </c>
      <c r="S42" s="55" t="str">
        <f t="shared" si="0"/>
        <v/>
      </c>
      <c r="T42" s="55" t="str">
        <f t="shared" si="1"/>
        <v/>
      </c>
      <c r="U42" s="55" t="str">
        <f t="shared" si="2"/>
        <v/>
      </c>
      <c r="V42" s="55" t="str">
        <f t="shared" si="3"/>
        <v/>
      </c>
      <c r="W42" s="55" t="str">
        <f t="shared" si="4"/>
        <v/>
      </c>
      <c r="X42" s="55" t="str">
        <f t="shared" si="5"/>
        <v/>
      </c>
      <c r="Y42" s="55" t="str">
        <f t="shared" si="6"/>
        <v/>
      </c>
      <c r="Z42" s="55" t="str">
        <f t="shared" si="7"/>
        <v/>
      </c>
      <c r="AA42" s="55" t="str">
        <f t="shared" si="8"/>
        <v/>
      </c>
      <c r="AB42" s="55" t="str">
        <f t="shared" si="9"/>
        <v/>
      </c>
      <c r="AC42" s="55" t="str">
        <f t="shared" si="10"/>
        <v/>
      </c>
      <c r="AD42" s="4" t="str">
        <f t="shared" si="15"/>
        <v>{1:216}</v>
      </c>
      <c r="AE42" s="4" t="str">
        <f t="shared" si="16"/>
        <v/>
      </c>
      <c r="AF42" s="2" t="str">
        <f t="shared" si="17"/>
        <v/>
      </c>
    </row>
    <row r="43" spans="1:32" x14ac:dyDescent="0.2">
      <c r="A43" s="89">
        <f>'战斗关卡表|CS|battleStageData'!A39</f>
        <v>10017</v>
      </c>
      <c r="B43" s="89" t="str">
        <f>VLOOKUP(A43,'战斗关卡表|CS|battleStageData'!A:B,2,0)</f>
        <v>ai2测试</v>
      </c>
      <c r="C43" s="26" t="s">
        <v>57</v>
      </c>
      <c r="D43" s="3">
        <v>214</v>
      </c>
      <c r="E43" s="3">
        <v>202</v>
      </c>
      <c r="F43" s="3">
        <v>202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91" t="str">
        <f t="shared" si="13"/>
        <v>1:214</v>
      </c>
      <c r="S43" s="55" t="str">
        <f t="shared" si="0"/>
        <v>2:202</v>
      </c>
      <c r="T43" s="55" t="str">
        <f t="shared" si="1"/>
        <v>3:202</v>
      </c>
      <c r="U43" s="55" t="str">
        <f t="shared" si="2"/>
        <v/>
      </c>
      <c r="V43" s="55" t="str">
        <f t="shared" si="3"/>
        <v/>
      </c>
      <c r="W43" s="55" t="str">
        <f t="shared" si="4"/>
        <v/>
      </c>
      <c r="X43" s="55" t="str">
        <f t="shared" si="5"/>
        <v/>
      </c>
      <c r="Y43" s="55" t="str">
        <f t="shared" si="6"/>
        <v/>
      </c>
      <c r="Z43" s="55" t="str">
        <f t="shared" si="7"/>
        <v/>
      </c>
      <c r="AA43" s="55" t="str">
        <f t="shared" si="8"/>
        <v/>
      </c>
      <c r="AB43" s="55" t="str">
        <f t="shared" si="9"/>
        <v/>
      </c>
      <c r="AC43" s="55" t="str">
        <f t="shared" si="10"/>
        <v/>
      </c>
      <c r="AD43" s="4" t="str">
        <f t="shared" si="15"/>
        <v>{1:214,2:202,3:202}</v>
      </c>
      <c r="AE43" s="4" t="str">
        <f t="shared" si="16"/>
        <v/>
      </c>
      <c r="AF43" s="2" t="str">
        <f t="shared" si="17"/>
        <v/>
      </c>
    </row>
    <row r="44" spans="1:32" x14ac:dyDescent="0.2">
      <c r="A44" s="89">
        <f>'战斗关卡表|CS|battleStageData'!A40</f>
        <v>10018</v>
      </c>
      <c r="B44" s="89" t="str">
        <f>VLOOKUP(A44,'战斗关卡表|CS|battleStageData'!A:B,2,0)</f>
        <v>ai2测试</v>
      </c>
      <c r="C44" s="26" t="s">
        <v>57</v>
      </c>
      <c r="D44" s="3">
        <v>217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91" t="str">
        <f t="shared" si="13"/>
        <v>1:217</v>
      </c>
      <c r="S44" s="55" t="str">
        <f t="shared" si="0"/>
        <v/>
      </c>
      <c r="T44" s="55" t="str">
        <f t="shared" si="1"/>
        <v/>
      </c>
      <c r="U44" s="55" t="str">
        <f t="shared" si="2"/>
        <v/>
      </c>
      <c r="V44" s="55" t="str">
        <f t="shared" si="3"/>
        <v/>
      </c>
      <c r="W44" s="55" t="str">
        <f t="shared" si="4"/>
        <v/>
      </c>
      <c r="X44" s="55" t="str">
        <f t="shared" si="5"/>
        <v/>
      </c>
      <c r="Y44" s="55" t="str">
        <f t="shared" si="6"/>
        <v/>
      </c>
      <c r="Z44" s="55" t="str">
        <f t="shared" si="7"/>
        <v/>
      </c>
      <c r="AA44" s="55" t="str">
        <f t="shared" si="8"/>
        <v/>
      </c>
      <c r="AB44" s="55" t="str">
        <f t="shared" si="9"/>
        <v/>
      </c>
      <c r="AC44" s="55" t="str">
        <f t="shared" si="10"/>
        <v/>
      </c>
      <c r="AD44" s="4" t="str">
        <f t="shared" si="15"/>
        <v>{1:217}</v>
      </c>
      <c r="AE44" s="4" t="str">
        <f t="shared" si="16"/>
        <v/>
      </c>
      <c r="AF44" s="2" t="str">
        <f t="shared" si="17"/>
        <v/>
      </c>
    </row>
    <row r="45" spans="1:32" x14ac:dyDescent="0.2">
      <c r="A45" s="89">
        <f>'战斗关卡表|CS|battleStageData'!A41</f>
        <v>10019</v>
      </c>
      <c r="B45" s="89" t="str">
        <f>VLOOKUP(A45,'战斗关卡表|CS|battleStageData'!A:B,2,0)</f>
        <v>ai2测试</v>
      </c>
      <c r="C45" s="26" t="s">
        <v>57</v>
      </c>
      <c r="D45" s="3">
        <v>219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91" t="str">
        <f t="shared" si="13"/>
        <v>1:219</v>
      </c>
      <c r="S45" s="55" t="str">
        <f t="shared" si="0"/>
        <v/>
      </c>
      <c r="T45" s="55" t="str">
        <f t="shared" si="1"/>
        <v/>
      </c>
      <c r="U45" s="55" t="str">
        <f t="shared" si="2"/>
        <v/>
      </c>
      <c r="V45" s="55" t="str">
        <f t="shared" si="3"/>
        <v/>
      </c>
      <c r="W45" s="55" t="str">
        <f t="shared" si="4"/>
        <v/>
      </c>
      <c r="X45" s="55" t="str">
        <f t="shared" si="5"/>
        <v/>
      </c>
      <c r="Y45" s="55" t="str">
        <f t="shared" si="6"/>
        <v/>
      </c>
      <c r="Z45" s="55" t="str">
        <f t="shared" si="7"/>
        <v/>
      </c>
      <c r="AA45" s="55" t="str">
        <f t="shared" si="8"/>
        <v/>
      </c>
      <c r="AB45" s="55" t="str">
        <f t="shared" si="9"/>
        <v/>
      </c>
      <c r="AC45" s="55" t="str">
        <f t="shared" si="10"/>
        <v/>
      </c>
      <c r="AD45" s="4" t="str">
        <f t="shared" si="15"/>
        <v>{1:219}</v>
      </c>
      <c r="AE45" s="4" t="str">
        <f t="shared" si="16"/>
        <v/>
      </c>
      <c r="AF45" s="2" t="str">
        <f t="shared" si="17"/>
        <v/>
      </c>
    </row>
    <row r="46" spans="1:32" x14ac:dyDescent="0.2">
      <c r="A46" s="89">
        <f>'战斗关卡表|CS|battleStageData'!A42</f>
        <v>10020</v>
      </c>
      <c r="B46" s="89" t="str">
        <f>VLOOKUP(A46,'战斗关卡表|CS|battleStageData'!A:B,2,0)</f>
        <v>ai2测试</v>
      </c>
      <c r="C46" s="26" t="s">
        <v>57</v>
      </c>
      <c r="D46" s="3">
        <v>202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91" t="str">
        <f t="shared" si="13"/>
        <v>1:202</v>
      </c>
      <c r="S46" s="55" t="str">
        <f t="shared" si="0"/>
        <v/>
      </c>
      <c r="T46" s="55" t="str">
        <f t="shared" si="1"/>
        <v/>
      </c>
      <c r="U46" s="55" t="str">
        <f t="shared" si="2"/>
        <v/>
      </c>
      <c r="V46" s="55" t="str">
        <f t="shared" si="3"/>
        <v/>
      </c>
      <c r="W46" s="55" t="str">
        <f t="shared" si="4"/>
        <v/>
      </c>
      <c r="X46" s="55" t="str">
        <f t="shared" si="5"/>
        <v/>
      </c>
      <c r="Y46" s="55" t="str">
        <f t="shared" si="6"/>
        <v/>
      </c>
      <c r="Z46" s="55" t="str">
        <f t="shared" si="7"/>
        <v/>
      </c>
      <c r="AA46" s="55" t="str">
        <f t="shared" si="8"/>
        <v/>
      </c>
      <c r="AB46" s="55" t="str">
        <f t="shared" si="9"/>
        <v/>
      </c>
      <c r="AC46" s="55" t="str">
        <f t="shared" si="10"/>
        <v/>
      </c>
      <c r="AD46" s="4" t="str">
        <f t="shared" si="15"/>
        <v>{1:202}</v>
      </c>
      <c r="AE46" s="4" t="str">
        <f t="shared" si="16"/>
        <v/>
      </c>
      <c r="AF46" s="2" t="str">
        <f t="shared" si="17"/>
        <v/>
      </c>
    </row>
    <row r="47" spans="1:32" x14ac:dyDescent="0.2">
      <c r="A47" s="89">
        <f>'战斗关卡表|CS|battleStageData'!A43</f>
        <v>10021</v>
      </c>
      <c r="B47" s="89" t="str">
        <f>VLOOKUP(A47,'战斗关卡表|CS|battleStageData'!A:B,2,0)</f>
        <v>ai2测试</v>
      </c>
      <c r="C47" s="26" t="s">
        <v>57</v>
      </c>
      <c r="D47" s="3">
        <v>202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91" t="str">
        <f t="shared" si="13"/>
        <v>1:202</v>
      </c>
      <c r="S47" s="55" t="str">
        <f t="shared" si="0"/>
        <v/>
      </c>
      <c r="T47" s="55" t="str">
        <f t="shared" si="1"/>
        <v/>
      </c>
      <c r="U47" s="55" t="str">
        <f t="shared" si="2"/>
        <v/>
      </c>
      <c r="V47" s="55" t="str">
        <f t="shared" si="3"/>
        <v/>
      </c>
      <c r="W47" s="55" t="str">
        <f t="shared" si="4"/>
        <v/>
      </c>
      <c r="X47" s="55" t="str">
        <f t="shared" si="5"/>
        <v/>
      </c>
      <c r="Y47" s="55" t="str">
        <f t="shared" si="6"/>
        <v/>
      </c>
      <c r="Z47" s="55" t="str">
        <f>IF(ISBLANK(N47),"",VLOOKUP(M47,$D$4:$H$6,2,0)&amp;$H$7&amp;N47)</f>
        <v/>
      </c>
      <c r="AA47" s="55" t="str">
        <f t="shared" si="8"/>
        <v/>
      </c>
      <c r="AB47" s="55" t="str">
        <f t="shared" si="9"/>
        <v/>
      </c>
      <c r="AC47" s="55" t="str">
        <f t="shared" si="10"/>
        <v/>
      </c>
      <c r="AD47" s="4" t="str">
        <f t="shared" si="15"/>
        <v>{1:202}</v>
      </c>
      <c r="AE47" s="4" t="str">
        <f t="shared" si="16"/>
        <v/>
      </c>
      <c r="AF47" s="2" t="str">
        <f t="shared" si="17"/>
        <v/>
      </c>
    </row>
    <row r="48" spans="1:32" x14ac:dyDescent="0.2">
      <c r="A48" s="89">
        <f>'战斗关卡表|CS|battleStageData'!A44</f>
        <v>10022</v>
      </c>
      <c r="B48" s="89" t="str">
        <f>VLOOKUP(A48,'战斗关卡表|CS|battleStageData'!A:B,2,0)</f>
        <v>ai2测试</v>
      </c>
      <c r="C48" s="26" t="s">
        <v>57</v>
      </c>
      <c r="D48" s="3">
        <v>202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91" t="str">
        <f t="shared" si="13"/>
        <v>1:202</v>
      </c>
      <c r="S48" s="55" t="str">
        <f t="shared" si="0"/>
        <v/>
      </c>
      <c r="T48" s="55" t="str">
        <f t="shared" si="1"/>
        <v/>
      </c>
      <c r="U48" s="55" t="str">
        <f t="shared" si="2"/>
        <v/>
      </c>
      <c r="V48" s="55" t="str">
        <f t="shared" si="3"/>
        <v/>
      </c>
      <c r="W48" s="55" t="str">
        <f t="shared" si="4"/>
        <v/>
      </c>
      <c r="X48" s="55" t="str">
        <f t="shared" si="5"/>
        <v/>
      </c>
      <c r="Y48" s="55" t="str">
        <f t="shared" si="6"/>
        <v/>
      </c>
      <c r="Z48" s="55" t="str">
        <f t="shared" si="7"/>
        <v/>
      </c>
      <c r="AA48" s="55" t="str">
        <f t="shared" si="8"/>
        <v/>
      </c>
      <c r="AB48" s="55" t="str">
        <f t="shared" si="9"/>
        <v/>
      </c>
      <c r="AC48" s="55" t="str">
        <f t="shared" si="10"/>
        <v/>
      </c>
      <c r="AD48" s="4" t="str">
        <f t="shared" si="15"/>
        <v>{1:202}</v>
      </c>
      <c r="AE48" s="4" t="str">
        <f t="shared" si="16"/>
        <v/>
      </c>
      <c r="AF48" s="2" t="str">
        <f t="shared" si="17"/>
        <v/>
      </c>
    </row>
    <row r="49" spans="1:32" x14ac:dyDescent="0.2">
      <c r="A49" s="89">
        <f>'战斗关卡表|CS|battleStageData'!A45</f>
        <v>10023</v>
      </c>
      <c r="B49" s="89" t="str">
        <f>VLOOKUP(A49,'战斗关卡表|CS|battleStageData'!A:B,2,0)</f>
        <v>ai2测试</v>
      </c>
      <c r="C49" s="26" t="s">
        <v>57</v>
      </c>
      <c r="D49" s="3">
        <v>202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91" t="str">
        <f t="shared" si="13"/>
        <v>1:202</v>
      </c>
      <c r="S49" s="55" t="str">
        <f t="shared" si="0"/>
        <v/>
      </c>
      <c r="T49" s="55" t="str">
        <f t="shared" si="1"/>
        <v/>
      </c>
      <c r="U49" s="55" t="str">
        <f t="shared" si="2"/>
        <v/>
      </c>
      <c r="V49" s="55" t="str">
        <f t="shared" si="3"/>
        <v/>
      </c>
      <c r="W49" s="55" t="str">
        <f t="shared" si="4"/>
        <v/>
      </c>
      <c r="X49" s="55" t="str">
        <f t="shared" si="5"/>
        <v/>
      </c>
      <c r="Y49" s="55" t="str">
        <f t="shared" si="6"/>
        <v/>
      </c>
      <c r="Z49" s="55" t="str">
        <f t="shared" si="7"/>
        <v/>
      </c>
      <c r="AA49" s="55" t="str">
        <f t="shared" si="8"/>
        <v/>
      </c>
      <c r="AB49" s="55" t="str">
        <f t="shared" si="9"/>
        <v/>
      </c>
      <c r="AC49" s="55" t="str">
        <f t="shared" si="10"/>
        <v/>
      </c>
      <c r="AD49" s="4" t="str">
        <f t="shared" si="15"/>
        <v>{1:202}</v>
      </c>
      <c r="AE49" s="4" t="str">
        <f t="shared" si="16"/>
        <v/>
      </c>
      <c r="AF49" s="2" t="str">
        <f t="shared" si="17"/>
        <v/>
      </c>
    </row>
    <row r="50" spans="1:32" x14ac:dyDescent="0.2">
      <c r="A50" s="89">
        <f>'战斗关卡表|CS|battleStageData'!A46</f>
        <v>10024</v>
      </c>
      <c r="B50" s="89" t="str">
        <f>VLOOKUP(A50,'战斗关卡表|CS|battleStageData'!A:B,2,0)</f>
        <v>ai2测试</v>
      </c>
      <c r="C50" s="26" t="s">
        <v>57</v>
      </c>
      <c r="D50" s="3">
        <v>202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91" t="str">
        <f t="shared" si="13"/>
        <v>1:202</v>
      </c>
      <c r="S50" s="55" t="str">
        <f t="shared" si="0"/>
        <v/>
      </c>
      <c r="T50" s="55" t="str">
        <f t="shared" si="1"/>
        <v/>
      </c>
      <c r="U50" s="55" t="str">
        <f t="shared" si="2"/>
        <v/>
      </c>
      <c r="V50" s="55" t="str">
        <f t="shared" si="3"/>
        <v/>
      </c>
      <c r="W50" s="55" t="str">
        <f t="shared" si="4"/>
        <v/>
      </c>
      <c r="X50" s="55" t="str">
        <f t="shared" si="5"/>
        <v/>
      </c>
      <c r="Y50" s="55" t="str">
        <f t="shared" si="6"/>
        <v/>
      </c>
      <c r="Z50" s="55" t="str">
        <f t="shared" si="7"/>
        <v/>
      </c>
      <c r="AA50" s="55" t="str">
        <f t="shared" si="8"/>
        <v/>
      </c>
      <c r="AB50" s="55" t="str">
        <f t="shared" si="9"/>
        <v/>
      </c>
      <c r="AC50" s="55" t="str">
        <f t="shared" si="10"/>
        <v/>
      </c>
      <c r="AD50" s="4" t="str">
        <f t="shared" si="15"/>
        <v>{1:202}</v>
      </c>
      <c r="AE50" s="4" t="str">
        <f t="shared" si="16"/>
        <v/>
      </c>
      <c r="AF50" s="2" t="str">
        <f t="shared" si="17"/>
        <v/>
      </c>
    </row>
    <row r="51" spans="1:32" x14ac:dyDescent="0.2">
      <c r="A51" s="89">
        <f>'战斗关卡表|CS|battleStageData'!A47</f>
        <v>10025</v>
      </c>
      <c r="B51" s="89" t="str">
        <f>VLOOKUP(A51,'战斗关卡表|CS|battleStageData'!A:B,2,0)</f>
        <v>ai2测试</v>
      </c>
      <c r="C51" s="26" t="s">
        <v>57</v>
      </c>
      <c r="D51" s="3">
        <v>218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91" t="str">
        <f t="shared" si="13"/>
        <v>1:218</v>
      </c>
      <c r="S51" s="55" t="str">
        <f t="shared" si="0"/>
        <v/>
      </c>
      <c r="T51" s="55" t="str">
        <f t="shared" si="1"/>
        <v/>
      </c>
      <c r="U51" s="55" t="str">
        <f t="shared" si="2"/>
        <v/>
      </c>
      <c r="V51" s="55" t="str">
        <f t="shared" si="3"/>
        <v/>
      </c>
      <c r="W51" s="55" t="str">
        <f t="shared" si="4"/>
        <v/>
      </c>
      <c r="X51" s="55" t="str">
        <f t="shared" si="5"/>
        <v/>
      </c>
      <c r="Y51" s="55" t="str">
        <f t="shared" si="6"/>
        <v/>
      </c>
      <c r="Z51" s="55" t="str">
        <f t="shared" si="7"/>
        <v/>
      </c>
      <c r="AA51" s="55" t="str">
        <f t="shared" si="8"/>
        <v/>
      </c>
      <c r="AB51" s="55" t="str">
        <f t="shared" si="9"/>
        <v/>
      </c>
      <c r="AC51" s="55" t="str">
        <f t="shared" si="10"/>
        <v/>
      </c>
      <c r="AD51" s="4" t="str">
        <f t="shared" si="15"/>
        <v>{1:218}</v>
      </c>
      <c r="AE51" s="4" t="str">
        <f t="shared" si="16"/>
        <v/>
      </c>
      <c r="AF51" s="2" t="str">
        <f t="shared" si="17"/>
        <v/>
      </c>
    </row>
    <row r="52" spans="1:32" x14ac:dyDescent="0.2">
      <c r="A52" s="89">
        <f>'战斗关卡表|CS|battleStageData'!A48</f>
        <v>10026</v>
      </c>
      <c r="B52" s="89" t="str">
        <f>VLOOKUP(A52,'战斗关卡表|CS|battleStageData'!A:B,2,0)</f>
        <v>ai2测试</v>
      </c>
      <c r="C52" s="26" t="s">
        <v>57</v>
      </c>
      <c r="D52" s="3">
        <v>218</v>
      </c>
      <c r="E52" s="3">
        <v>208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91" t="str">
        <f t="shared" si="13"/>
        <v>1:218</v>
      </c>
      <c r="S52" s="55" t="str">
        <f t="shared" si="0"/>
        <v>2:208</v>
      </c>
      <c r="T52" s="55" t="str">
        <f t="shared" si="1"/>
        <v/>
      </c>
      <c r="U52" s="55" t="str">
        <f t="shared" si="2"/>
        <v/>
      </c>
      <c r="V52" s="55" t="str">
        <f t="shared" si="3"/>
        <v/>
      </c>
      <c r="W52" s="55" t="str">
        <f t="shared" si="4"/>
        <v/>
      </c>
      <c r="X52" s="55" t="str">
        <f t="shared" si="5"/>
        <v/>
      </c>
      <c r="Y52" s="55" t="str">
        <f t="shared" si="6"/>
        <v/>
      </c>
      <c r="Z52" s="55" t="str">
        <f t="shared" si="7"/>
        <v/>
      </c>
      <c r="AA52" s="55" t="str">
        <f t="shared" si="8"/>
        <v/>
      </c>
      <c r="AB52" s="55" t="str">
        <f t="shared" si="9"/>
        <v/>
      </c>
      <c r="AC52" s="55" t="str">
        <f t="shared" si="10"/>
        <v/>
      </c>
      <c r="AD52" s="4" t="str">
        <f t="shared" si="15"/>
        <v>{1:218,2:208}</v>
      </c>
      <c r="AE52" s="4" t="str">
        <f t="shared" si="16"/>
        <v/>
      </c>
      <c r="AF52" s="2" t="str">
        <f t="shared" si="17"/>
        <v/>
      </c>
    </row>
    <row r="53" spans="1:32" x14ac:dyDescent="0.2">
      <c r="A53" s="89">
        <v>10032</v>
      </c>
      <c r="B53" s="89" t="str">
        <f>VLOOKUP(A53,'战斗关卡表|CS|battleStageData'!A:B,2,0)</f>
        <v>kmc测试导表工具</v>
      </c>
      <c r="C53" s="26" t="s">
        <v>57</v>
      </c>
      <c r="D53" s="3">
        <v>10008</v>
      </c>
      <c r="E53" s="3">
        <v>10004</v>
      </c>
      <c r="F53" s="3">
        <v>10005</v>
      </c>
      <c r="G53" s="3">
        <v>10010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91" t="str">
        <f>IF(ISBLANK(D53),"",VLOOKUP(C53,$D$4:$H$6,2,0)&amp;$H$7&amp;D53)</f>
        <v>1:10008</v>
      </c>
      <c r="S53" s="55" t="str">
        <f>IF(ISBLANK(E53),"",VLOOKUP(C53,$D$4:$H$6,3,0)&amp;$H$7&amp;E53)</f>
        <v>2:10004</v>
      </c>
      <c r="T53" s="55" t="str">
        <f>IF(ISBLANK(F53),"",VLOOKUP(C53,$D$4:$H$6,4,0)&amp;$H$7&amp;F53)</f>
        <v>3:10005</v>
      </c>
      <c r="U53" s="55" t="str">
        <f>IF(ISBLANK(G53),"",VLOOKUP(C53,$D$4:$H$6,5,0)&amp;$H$7&amp;G53)</f>
        <v>4:10010</v>
      </c>
      <c r="V53" s="55" t="str">
        <f>IF(ISBLANK(I53),"",VLOOKUP(H53,$D$4:$H$6,2,0)&amp;$H$7&amp;I53)</f>
        <v/>
      </c>
      <c r="W53" s="55" t="str">
        <f>IF(ISBLANK(J53),"",VLOOKUP(H53,$D$4:$H$6,3,0)&amp;$H$7&amp;J53)</f>
        <v/>
      </c>
      <c r="X53" s="55" t="str">
        <f>IF(ISBLANK(K53),"",VLOOKUP(H53,$D$4:$H$6,4,0)&amp;$H$7&amp;K53)</f>
        <v/>
      </c>
      <c r="Y53" s="55" t="str">
        <f>IF(ISBLANK(L53),"",VLOOKUP(H53,$D$4:$H$6,5,0)&amp;$H$7&amp;L53)</f>
        <v/>
      </c>
      <c r="Z53" s="55" t="str">
        <f>IF(ISBLANK(N53),"",VLOOKUP(M53,$D$4:$H$6,2,0)&amp;$H$7&amp;N53)</f>
        <v/>
      </c>
      <c r="AA53" s="55" t="str">
        <f>IF(ISBLANK(O53),"",VLOOKUP(M53,$D$4:$H$6,3,0)&amp;$H$7&amp;O53)</f>
        <v/>
      </c>
      <c r="AB53" s="55" t="str">
        <f>IF(ISBLANK(P53),"",VLOOKUP(M53,$D$4:$H$6,4,0)&amp;$H$7&amp;P53)</f>
        <v/>
      </c>
      <c r="AC53" s="55" t="str">
        <f>IF(ISBLANK(Q53),"",VLOOKUP(M53,$D$4:$H$6,5,0)&amp;$H$7&amp;Q53)</f>
        <v/>
      </c>
      <c r="AD53" s="4" t="str">
        <f>IF(D53+E53+F53+G53=0,"",$F$7&amp;R53&amp;IF(E53=0,S53,IF(D53=0,S53,$G$7&amp;S53))&amp;IF(F53=0,T53,IF(D53+E53=0,T53,$G$7&amp;T53))&amp;IF(G53=0,U53,IF(D53+E53+F53=0,U53,$G$7&amp;U53))&amp;$I$7)</f>
        <v>{1:10008,2:10004,3:10005,4:10010}</v>
      </c>
      <c r="AE53" s="4" t="str">
        <f>IF(I53+J53+K53+L53=0,"",$F$7&amp;V53&amp;IF(J53=0,W53,IF(I53=0,W53,$G$7&amp;W53))&amp;IF(K53=0,X53,IF(I53+J53=0,X53,$G$7&amp;X53))&amp;IF(L53=0,Y53,IF(I53+J53+K53=0,Y53,$G$7&amp;Y53))&amp;$I$7)</f>
        <v/>
      </c>
      <c r="AF53" s="2" t="str">
        <f>IF(N53+O53+P53+Q53=0,"",$F$7&amp;Z53&amp;IF(O53=0,AA53,IF(N53=0,AA53,$G$7&amp;AA53))&amp;IF(P53=0,AB53,IF(N53+O53=0,AB53,$G$7&amp;AB53))&amp;IF(Q53=0,AC53,IF(N53+O53+P53=0,AC53,$G$7&amp;AC53))&amp;$I$7)</f>
        <v/>
      </c>
    </row>
    <row r="54" spans="1:32" x14ac:dyDescent="0.2">
      <c r="A54" s="89">
        <f>'战斗关卡表|CS|battleStageData'!A194</f>
        <v>601001</v>
      </c>
      <c r="B54" s="89" t="str">
        <f>VLOOKUP(A54,'战斗关卡表|CS|battleStageData'!A:B,2,0)</f>
        <v>框外1.1-小鸡队</v>
      </c>
      <c r="C54" s="26" t="s">
        <v>57</v>
      </c>
      <c r="D54" s="3">
        <v>10004</v>
      </c>
      <c r="E54" s="3">
        <v>10005</v>
      </c>
      <c r="F54" s="3">
        <v>10004</v>
      </c>
      <c r="G54" s="3">
        <v>10014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91" t="str">
        <f t="shared" ref="R54:R64" si="18">IF(ISBLANK(D54),"",VLOOKUP(C54,$D$4:$H$6,2,0)&amp;$H$7&amp;D54)</f>
        <v>1:10004</v>
      </c>
      <c r="S54" s="55" t="str">
        <f t="shared" ref="S54:S64" si="19">IF(ISBLANK(E54),"",VLOOKUP(C54,$D$4:$H$6,3,0)&amp;$H$7&amp;E54)</f>
        <v>2:10005</v>
      </c>
      <c r="T54" s="55" t="str">
        <f t="shared" ref="T54:T64" si="20">IF(ISBLANK(F54),"",VLOOKUP(C54,$D$4:$H$6,4,0)&amp;$H$7&amp;F54)</f>
        <v>3:10004</v>
      </c>
      <c r="U54" s="55" t="str">
        <f t="shared" ref="U54:U64" si="21">IF(ISBLANK(G54),"",VLOOKUP(C54,$D$4:$H$6,5,0)&amp;$H$7&amp;G54)</f>
        <v>4:10014</v>
      </c>
      <c r="V54" s="55" t="str">
        <f t="shared" ref="V54:V64" si="22">IF(ISBLANK(I54),"",VLOOKUP(H54,$D$4:$H$6,2,0)&amp;$H$7&amp;I54)</f>
        <v/>
      </c>
      <c r="W54" s="55" t="str">
        <f t="shared" ref="W54:W64" si="23">IF(ISBLANK(J54),"",VLOOKUP(H54,$D$4:$H$6,3,0)&amp;$H$7&amp;J54)</f>
        <v/>
      </c>
      <c r="X54" s="55" t="str">
        <f t="shared" ref="X54:X64" si="24">IF(ISBLANK(K54),"",VLOOKUP(H54,$D$4:$H$6,4,0)&amp;$H$7&amp;K54)</f>
        <v/>
      </c>
      <c r="Y54" s="55" t="str">
        <f t="shared" ref="Y54:Y64" si="25">IF(ISBLANK(L54),"",VLOOKUP(H54,$D$4:$H$6,5,0)&amp;$H$7&amp;L54)</f>
        <v/>
      </c>
      <c r="Z54" s="55" t="str">
        <f t="shared" ref="Z54:Z64" si="26">IF(ISBLANK(N54),"",VLOOKUP(M54,$D$4:$H$6,2,0)&amp;$H$7&amp;N54)</f>
        <v/>
      </c>
      <c r="AA54" s="55" t="str">
        <f t="shared" ref="AA54:AA64" si="27">IF(ISBLANK(O54),"",VLOOKUP(M54,$D$4:$H$6,3,0)&amp;$H$7&amp;O54)</f>
        <v/>
      </c>
      <c r="AB54" s="55" t="str">
        <f t="shared" ref="AB54:AB64" si="28">IF(ISBLANK(P54),"",VLOOKUP(M54,$D$4:$H$6,4,0)&amp;$H$7&amp;P54)</f>
        <v/>
      </c>
      <c r="AC54" s="55" t="str">
        <f t="shared" ref="AC54:AC64" si="29">IF(ISBLANK(Q54),"",VLOOKUP(M54,$D$4:$H$6,5,0)&amp;$H$7&amp;Q54)</f>
        <v/>
      </c>
      <c r="AD54" s="4" t="str">
        <f t="shared" ref="AD54:AD64" si="30">IF(D54+E54+F54+G54=0,"",$F$7&amp;R54&amp;IF(E54=0,S54,IF(D54=0,S54,$G$7&amp;S54))&amp;IF(F54=0,T54,IF(D54+E54=0,T54,$G$7&amp;T54))&amp;IF(G54=0,U54,IF(D54+E54+F54=0,U54,$G$7&amp;U54))&amp;$I$7)</f>
        <v>{1:10004,2:10005,3:10004,4:10014}</v>
      </c>
      <c r="AE54" s="4" t="str">
        <f t="shared" ref="AE54:AE64" si="31">IF(I54+J54+K54+L54=0,"",$F$7&amp;V54&amp;IF(J54=0,W54,IF(I54=0,W54,$G$7&amp;W54))&amp;IF(K54=0,X54,IF(I54+J54=0,X54,$G$7&amp;X54))&amp;IF(L54=0,Y54,IF(I54+J54+K54=0,Y54,$G$7&amp;Y54))&amp;$I$7)</f>
        <v/>
      </c>
      <c r="AF54" s="2" t="str">
        <f t="shared" ref="AF54:AF64" si="32">IF(N54+O54+P54+Q54=0,"",$F$7&amp;Z54&amp;IF(O54=0,AA54,IF(N54=0,AA54,$G$7&amp;AA54))&amp;IF(P54=0,AB54,IF(N54+O54=0,AB54,$G$7&amp;AB54))&amp;IF(Q54=0,AC54,IF(N54+O54+P54=0,AC54,$G$7&amp;AC54))&amp;$I$7)</f>
        <v/>
      </c>
    </row>
    <row r="55" spans="1:32" x14ac:dyDescent="0.2">
      <c r="A55" s="89">
        <f>'战斗关卡表|CS|battleStageData'!A195</f>
        <v>601002</v>
      </c>
      <c r="B55" s="89" t="str">
        <f>VLOOKUP(A55,'战斗关卡表|CS|battleStageData'!A:B,2,0)</f>
        <v>框外1.2-小鸡队</v>
      </c>
      <c r="C55" s="26" t="s">
        <v>57</v>
      </c>
      <c r="D55" s="3">
        <v>10004</v>
      </c>
      <c r="E55" s="3">
        <v>10005</v>
      </c>
      <c r="F55" s="3">
        <v>10005</v>
      </c>
      <c r="G55" s="3">
        <v>10014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91" t="str">
        <f t="shared" si="18"/>
        <v>1:10004</v>
      </c>
      <c r="S55" s="55" t="str">
        <f t="shared" si="19"/>
        <v>2:10005</v>
      </c>
      <c r="T55" s="55" t="str">
        <f t="shared" si="20"/>
        <v>3:10005</v>
      </c>
      <c r="U55" s="55" t="str">
        <f t="shared" si="21"/>
        <v>4:10014</v>
      </c>
      <c r="V55" s="55" t="str">
        <f t="shared" si="22"/>
        <v/>
      </c>
      <c r="W55" s="55" t="str">
        <f t="shared" si="23"/>
        <v/>
      </c>
      <c r="X55" s="55" t="str">
        <f t="shared" si="24"/>
        <v/>
      </c>
      <c r="Y55" s="55" t="str">
        <f t="shared" si="25"/>
        <v/>
      </c>
      <c r="Z55" s="55" t="str">
        <f t="shared" si="26"/>
        <v/>
      </c>
      <c r="AA55" s="55" t="str">
        <f t="shared" si="27"/>
        <v/>
      </c>
      <c r="AB55" s="55" t="str">
        <f t="shared" si="28"/>
        <v/>
      </c>
      <c r="AC55" s="55" t="str">
        <f t="shared" si="29"/>
        <v/>
      </c>
      <c r="AD55" s="4" t="str">
        <f t="shared" si="30"/>
        <v>{1:10004,2:10005,3:10005,4:10014}</v>
      </c>
      <c r="AE55" s="4" t="str">
        <f t="shared" si="31"/>
        <v/>
      </c>
      <c r="AF55" s="2" t="str">
        <f t="shared" si="32"/>
        <v/>
      </c>
    </row>
    <row r="56" spans="1:32" x14ac:dyDescent="0.2">
      <c r="A56" s="89">
        <f>'战斗关卡表|CS|battleStageData'!A196</f>
        <v>601003</v>
      </c>
      <c r="B56" s="89" t="str">
        <f>VLOOKUP(A56,'战斗关卡表|CS|battleStageData'!A:B,2,0)</f>
        <v>框外1.3-繁夏小鸡队</v>
      </c>
      <c r="C56" s="26" t="s">
        <v>57</v>
      </c>
      <c r="D56" s="3">
        <v>10004</v>
      </c>
      <c r="E56" s="3">
        <v>10006</v>
      </c>
      <c r="F56" s="3">
        <v>10005</v>
      </c>
      <c r="G56" s="3">
        <v>10014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91" t="str">
        <f t="shared" si="18"/>
        <v>1:10004</v>
      </c>
      <c r="S56" s="55" t="str">
        <f t="shared" si="19"/>
        <v>2:10006</v>
      </c>
      <c r="T56" s="55" t="str">
        <f t="shared" si="20"/>
        <v>3:10005</v>
      </c>
      <c r="U56" s="55" t="str">
        <f t="shared" si="21"/>
        <v>4:10014</v>
      </c>
      <c r="V56" s="55" t="str">
        <f t="shared" si="22"/>
        <v/>
      </c>
      <c r="W56" s="55" t="str">
        <f t="shared" si="23"/>
        <v/>
      </c>
      <c r="X56" s="55" t="str">
        <f t="shared" si="24"/>
        <v/>
      </c>
      <c r="Y56" s="55" t="str">
        <f t="shared" si="25"/>
        <v/>
      </c>
      <c r="Z56" s="55" t="str">
        <f t="shared" si="26"/>
        <v/>
      </c>
      <c r="AA56" s="55" t="str">
        <f t="shared" si="27"/>
        <v/>
      </c>
      <c r="AB56" s="55" t="str">
        <f t="shared" si="28"/>
        <v/>
      </c>
      <c r="AC56" s="55" t="str">
        <f t="shared" si="29"/>
        <v/>
      </c>
      <c r="AD56" s="4" t="str">
        <f t="shared" si="30"/>
        <v>{1:10004,2:10006,3:10005,4:10014}</v>
      </c>
      <c r="AE56" s="4" t="str">
        <f t="shared" si="31"/>
        <v/>
      </c>
      <c r="AF56" s="2" t="str">
        <f t="shared" si="32"/>
        <v/>
      </c>
    </row>
    <row r="57" spans="1:32" x14ac:dyDescent="0.2">
      <c r="A57" s="89">
        <f>'战斗关卡表|CS|battleStageData'!A197</f>
        <v>601004</v>
      </c>
      <c r="B57" s="89" t="str">
        <f>VLOOKUP(A57,'战斗关卡表|CS|battleStageData'!A:B,2,0)</f>
        <v>框外2.1-pt观画者</v>
      </c>
      <c r="C57" s="26" t="s">
        <v>57</v>
      </c>
      <c r="D57" s="3">
        <v>10007</v>
      </c>
      <c r="E57" s="3">
        <v>10007</v>
      </c>
      <c r="F57" s="3">
        <v>10008</v>
      </c>
      <c r="G57" s="3">
        <v>10007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91" t="str">
        <f t="shared" si="18"/>
        <v>1:10007</v>
      </c>
      <c r="S57" s="55" t="str">
        <f t="shared" si="19"/>
        <v>2:10007</v>
      </c>
      <c r="T57" s="55" t="str">
        <f t="shared" si="20"/>
        <v>3:10008</v>
      </c>
      <c r="U57" s="55" t="str">
        <f t="shared" si="21"/>
        <v>4:10007</v>
      </c>
      <c r="V57" s="55" t="str">
        <f t="shared" si="22"/>
        <v/>
      </c>
      <c r="W57" s="55" t="str">
        <f t="shared" si="23"/>
        <v/>
      </c>
      <c r="X57" s="55" t="str">
        <f t="shared" si="24"/>
        <v/>
      </c>
      <c r="Y57" s="55" t="str">
        <f t="shared" si="25"/>
        <v/>
      </c>
      <c r="Z57" s="55" t="str">
        <f t="shared" si="26"/>
        <v/>
      </c>
      <c r="AA57" s="55" t="str">
        <f t="shared" si="27"/>
        <v/>
      </c>
      <c r="AB57" s="55" t="str">
        <f t="shared" si="28"/>
        <v/>
      </c>
      <c r="AC57" s="55" t="str">
        <f t="shared" si="29"/>
        <v/>
      </c>
      <c r="AD57" s="4" t="str">
        <f t="shared" si="30"/>
        <v>{1:10007,2:10007,3:10008,4:10007}</v>
      </c>
      <c r="AE57" s="4" t="str">
        <f t="shared" si="31"/>
        <v/>
      </c>
      <c r="AF57" s="2" t="str">
        <f t="shared" si="32"/>
        <v/>
      </c>
    </row>
    <row r="58" spans="1:32" x14ac:dyDescent="0.2">
      <c r="A58" s="89">
        <f>'战斗关卡表|CS|battleStageData'!A198</f>
        <v>601005</v>
      </c>
      <c r="B58" s="89" t="str">
        <f>VLOOKUP(A58,'战斗关卡表|CS|battleStageData'!A:B,2,0)</f>
        <v>框外2.2-花椰菜</v>
      </c>
      <c r="C58" s="26" t="s">
        <v>57</v>
      </c>
      <c r="D58" s="3">
        <v>10007</v>
      </c>
      <c r="E58" s="3">
        <v>10009</v>
      </c>
      <c r="F58" s="3">
        <v>10008</v>
      </c>
      <c r="G58" s="3">
        <v>10007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91" t="str">
        <f t="shared" si="18"/>
        <v>1:10007</v>
      </c>
      <c r="S58" s="55" t="str">
        <f t="shared" si="19"/>
        <v>2:10009</v>
      </c>
      <c r="T58" s="55" t="str">
        <f t="shared" si="20"/>
        <v>3:10008</v>
      </c>
      <c r="U58" s="55" t="str">
        <f t="shared" si="21"/>
        <v>4:10007</v>
      </c>
      <c r="V58" s="55" t="str">
        <f t="shared" si="22"/>
        <v/>
      </c>
      <c r="W58" s="55" t="str">
        <f t="shared" si="23"/>
        <v/>
      </c>
      <c r="X58" s="55" t="str">
        <f t="shared" si="24"/>
        <v/>
      </c>
      <c r="Y58" s="55" t="str">
        <f t="shared" si="25"/>
        <v/>
      </c>
      <c r="Z58" s="55" t="str">
        <f t="shared" si="26"/>
        <v/>
      </c>
      <c r="AA58" s="55" t="str">
        <f t="shared" si="27"/>
        <v/>
      </c>
      <c r="AB58" s="55" t="str">
        <f t="shared" si="28"/>
        <v/>
      </c>
      <c r="AC58" s="55" t="str">
        <f t="shared" si="29"/>
        <v/>
      </c>
      <c r="AD58" s="4" t="str">
        <f t="shared" si="30"/>
        <v>{1:10007,2:10009,3:10008,4:10007}</v>
      </c>
      <c r="AE58" s="4" t="str">
        <f t="shared" si="31"/>
        <v/>
      </c>
      <c r="AF58" s="2" t="str">
        <f t="shared" si="32"/>
        <v/>
      </c>
    </row>
    <row r="59" spans="1:32" x14ac:dyDescent="0.2">
      <c r="A59" s="89">
        <f>'战斗关卡表|CS|battleStageData'!A199</f>
        <v>601018</v>
      </c>
      <c r="B59" s="89" t="str">
        <f>VLOOKUP(A59,'战斗关卡表|CS|battleStageData'!A:B,2,0)</f>
        <v>框外2.3-红色块</v>
      </c>
      <c r="C59" s="26" t="s">
        <v>57</v>
      </c>
      <c r="D59" s="3">
        <v>10007</v>
      </c>
      <c r="E59" s="3">
        <v>10009</v>
      </c>
      <c r="F59" s="3">
        <v>10007</v>
      </c>
      <c r="G59" s="3">
        <v>10010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91" t="str">
        <f t="shared" si="18"/>
        <v>1:10007</v>
      </c>
      <c r="S59" s="55" t="str">
        <f t="shared" si="19"/>
        <v>2:10009</v>
      </c>
      <c r="T59" s="55" t="str">
        <f t="shared" si="20"/>
        <v>3:10007</v>
      </c>
      <c r="U59" s="55" t="str">
        <f t="shared" si="21"/>
        <v>4:10010</v>
      </c>
      <c r="V59" s="55" t="str">
        <f t="shared" si="22"/>
        <v/>
      </c>
      <c r="W59" s="55" t="str">
        <f t="shared" si="23"/>
        <v/>
      </c>
      <c r="X59" s="55" t="str">
        <f t="shared" si="24"/>
        <v/>
      </c>
      <c r="Y59" s="55" t="str">
        <f t="shared" si="25"/>
        <v/>
      </c>
      <c r="Z59" s="55" t="str">
        <f t="shared" si="26"/>
        <v/>
      </c>
      <c r="AA59" s="55" t="str">
        <f t="shared" si="27"/>
        <v/>
      </c>
      <c r="AB59" s="55" t="str">
        <f t="shared" si="28"/>
        <v/>
      </c>
      <c r="AC59" s="55" t="str">
        <f t="shared" si="29"/>
        <v/>
      </c>
      <c r="AD59" s="4" t="str">
        <f t="shared" si="30"/>
        <v>{1:10007,2:10009,3:10007,4:10010}</v>
      </c>
      <c r="AE59" s="4" t="str">
        <f t="shared" si="31"/>
        <v/>
      </c>
      <c r="AF59" s="2" t="str">
        <f t="shared" si="32"/>
        <v/>
      </c>
    </row>
    <row r="60" spans="1:32" x14ac:dyDescent="0.2">
      <c r="A60" s="89">
        <f>'战斗关卡表|CS|battleStageData'!A200</f>
        <v>601015</v>
      </c>
      <c r="B60" s="89" t="str">
        <f>VLOOKUP(A60,'战斗关卡表|CS|battleStageData'!A:B,2,0)</f>
        <v>框外2-1-潜行pt观画者</v>
      </c>
      <c r="C60" s="26" t="s">
        <v>57</v>
      </c>
      <c r="D60" s="3">
        <v>10008</v>
      </c>
      <c r="E60" s="3">
        <v>10017</v>
      </c>
      <c r="F60" s="3">
        <v>10017</v>
      </c>
      <c r="G60" s="3">
        <v>10008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91" t="str">
        <f t="shared" si="18"/>
        <v>1:10008</v>
      </c>
      <c r="S60" s="55" t="str">
        <f t="shared" si="19"/>
        <v>2:10017</v>
      </c>
      <c r="T60" s="55" t="str">
        <f t="shared" si="20"/>
        <v>3:10017</v>
      </c>
      <c r="U60" s="55" t="str">
        <f t="shared" si="21"/>
        <v>4:10008</v>
      </c>
      <c r="V60" s="55" t="str">
        <f t="shared" si="22"/>
        <v/>
      </c>
      <c r="W60" s="55" t="str">
        <f t="shared" si="23"/>
        <v/>
      </c>
      <c r="X60" s="55" t="str">
        <f t="shared" si="24"/>
        <v/>
      </c>
      <c r="Y60" s="55" t="str">
        <f t="shared" si="25"/>
        <v/>
      </c>
      <c r="Z60" s="55" t="str">
        <f t="shared" si="26"/>
        <v/>
      </c>
      <c r="AA60" s="55" t="str">
        <f t="shared" si="27"/>
        <v/>
      </c>
      <c r="AB60" s="55" t="str">
        <f t="shared" si="28"/>
        <v/>
      </c>
      <c r="AC60" s="55" t="str">
        <f t="shared" si="29"/>
        <v/>
      </c>
      <c r="AD60" s="4" t="str">
        <f t="shared" si="30"/>
        <v>{1:10008,2:10017,3:10017,4:10008}</v>
      </c>
      <c r="AE60" s="4" t="str">
        <f t="shared" si="31"/>
        <v/>
      </c>
      <c r="AF60" s="2" t="str">
        <f t="shared" si="32"/>
        <v/>
      </c>
    </row>
    <row r="61" spans="1:32" x14ac:dyDescent="0.2">
      <c r="A61" s="89">
        <f>'战斗关卡表|CS|battleStageData'!A201</f>
        <v>601006</v>
      </c>
      <c r="B61" s="89" t="str">
        <f>VLOOKUP(A61,'战斗关卡表|CS|battleStageData'!A:B,2,0)</f>
        <v>框外2-2-潜行花椰菜</v>
      </c>
      <c r="C61" s="26" t="s">
        <v>57</v>
      </c>
      <c r="D61" s="3">
        <v>10009</v>
      </c>
      <c r="E61" s="3">
        <v>10017</v>
      </c>
      <c r="F61" s="3">
        <v>10008</v>
      </c>
      <c r="G61" s="3">
        <v>10017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91" t="str">
        <f t="shared" si="18"/>
        <v>1:10009</v>
      </c>
      <c r="S61" s="55" t="str">
        <f t="shared" si="19"/>
        <v>2:10017</v>
      </c>
      <c r="T61" s="55" t="str">
        <f t="shared" si="20"/>
        <v>3:10008</v>
      </c>
      <c r="U61" s="55" t="str">
        <f t="shared" si="21"/>
        <v>4:10017</v>
      </c>
      <c r="V61" s="55" t="str">
        <f t="shared" si="22"/>
        <v/>
      </c>
      <c r="W61" s="55" t="str">
        <f t="shared" si="23"/>
        <v/>
      </c>
      <c r="X61" s="55" t="str">
        <f t="shared" si="24"/>
        <v/>
      </c>
      <c r="Y61" s="55" t="str">
        <f t="shared" si="25"/>
        <v/>
      </c>
      <c r="Z61" s="55" t="str">
        <f t="shared" si="26"/>
        <v/>
      </c>
      <c r="AA61" s="55" t="str">
        <f t="shared" si="27"/>
        <v/>
      </c>
      <c r="AB61" s="55" t="str">
        <f t="shared" si="28"/>
        <v/>
      </c>
      <c r="AC61" s="55" t="str">
        <f t="shared" si="29"/>
        <v/>
      </c>
      <c r="AD61" s="4" t="str">
        <f t="shared" si="30"/>
        <v>{1:10009,2:10017,3:10008,4:10017}</v>
      </c>
      <c r="AE61" s="4" t="str">
        <f t="shared" si="31"/>
        <v/>
      </c>
      <c r="AF61" s="2" t="str">
        <f t="shared" si="32"/>
        <v/>
      </c>
    </row>
    <row r="62" spans="1:32" x14ac:dyDescent="0.2">
      <c r="A62" s="89">
        <f>'战斗关卡表|CS|battleStageData'!A202</f>
        <v>601020</v>
      </c>
      <c r="B62" s="89" t="str">
        <f>VLOOKUP(A62,'战斗关卡表|CS|battleStageData'!A:B,2,0)</f>
        <v>框外3.1-3波怪</v>
      </c>
      <c r="C62" s="26" t="s">
        <v>57</v>
      </c>
      <c r="D62" s="3">
        <v>10007</v>
      </c>
      <c r="E62" s="3">
        <v>10011</v>
      </c>
      <c r="F62" s="3">
        <v>10017</v>
      </c>
      <c r="G62" s="3"/>
      <c r="H62" s="26" t="s">
        <v>57</v>
      </c>
      <c r="I62" s="3">
        <v>10017</v>
      </c>
      <c r="J62" s="3">
        <v>10012</v>
      </c>
      <c r="K62" s="3">
        <v>10008</v>
      </c>
      <c r="L62" s="26"/>
      <c r="M62" s="26" t="s">
        <v>57</v>
      </c>
      <c r="N62" s="3">
        <v>10007</v>
      </c>
      <c r="O62" s="3">
        <v>10010</v>
      </c>
      <c r="P62" s="3">
        <v>10009</v>
      </c>
      <c r="Q62" s="3">
        <v>10007</v>
      </c>
      <c r="R62" s="91" t="str">
        <f t="shared" si="18"/>
        <v>1:10007</v>
      </c>
      <c r="S62" s="55" t="str">
        <f t="shared" si="19"/>
        <v>2:10011</v>
      </c>
      <c r="T62" s="55" t="str">
        <f t="shared" si="20"/>
        <v>3:10017</v>
      </c>
      <c r="U62" s="55" t="str">
        <f t="shared" si="21"/>
        <v/>
      </c>
      <c r="V62" s="55" t="str">
        <f t="shared" si="22"/>
        <v>1:10017</v>
      </c>
      <c r="W62" s="55" t="str">
        <f t="shared" ref="W62:W63" si="33">IF(ISBLANK(J62),"",VLOOKUP(H62,$D$4:$H$6,3,0)&amp;$H$7&amp;J62)</f>
        <v>2:10012</v>
      </c>
      <c r="X62" s="55" t="str">
        <f t="shared" ref="X62:X63" si="34">IF(ISBLANK(K62),"",VLOOKUP(H62,$D$4:$H$6,4,0)&amp;$H$7&amp;K62)</f>
        <v>3:10008</v>
      </c>
      <c r="Y62" s="55" t="str">
        <f t="shared" ref="Y62:Y63" si="35">IF(ISBLANK(L62),"",VLOOKUP(H62,$D$4:$H$6,5,0)&amp;$H$7&amp;L62)</f>
        <v/>
      </c>
      <c r="Z62" s="55" t="str">
        <f t="shared" ref="Z62:Z63" si="36">IF(ISBLANK(N62),"",VLOOKUP(M62,$D$4:$H$6,2,0)&amp;$H$7&amp;N62)</f>
        <v>1:10007</v>
      </c>
      <c r="AA62" s="55" t="str">
        <f t="shared" ref="AA62:AA63" si="37">IF(ISBLANK(O62),"",VLOOKUP(M62,$D$4:$H$6,3,0)&amp;$H$7&amp;O62)</f>
        <v>2:10010</v>
      </c>
      <c r="AB62" s="55" t="str">
        <f t="shared" ref="AB62:AB63" si="38">IF(ISBLANK(P62),"",VLOOKUP(M62,$D$4:$H$6,4,0)&amp;$H$7&amp;P62)</f>
        <v>3:10009</v>
      </c>
      <c r="AC62" s="55" t="str">
        <f t="shared" ref="AC62:AC63" si="39">IF(ISBLANK(Q62),"",VLOOKUP(M62,$D$4:$H$6,5,0)&amp;$H$7&amp;Q62)</f>
        <v>4:10007</v>
      </c>
      <c r="AD62" s="4" t="str">
        <f t="shared" si="30"/>
        <v>{1:10007,2:10011,3:10017}</v>
      </c>
      <c r="AE62" s="4" t="str">
        <f t="shared" si="31"/>
        <v>{1:10017,2:10012,3:10008}</v>
      </c>
      <c r="AF62" s="2" t="str">
        <f t="shared" si="32"/>
        <v>{1:10007,2:10010,3:10009,4:10007}</v>
      </c>
    </row>
    <row r="63" spans="1:32" x14ac:dyDescent="0.2">
      <c r="A63" s="89">
        <f>'战斗关卡表|CS|battleStageData'!A203</f>
        <v>601019</v>
      </c>
      <c r="B63" s="89" t="str">
        <f>VLOOKUP(A63,'战斗关卡表|CS|battleStageData'!A:B,2,0)</f>
        <v>框外3.2-boss-结局1</v>
      </c>
      <c r="C63" s="26" t="s">
        <v>57</v>
      </c>
      <c r="D63" s="3">
        <v>10010</v>
      </c>
      <c r="E63" s="3">
        <v>10013</v>
      </c>
      <c r="F63" s="3">
        <v>10031</v>
      </c>
      <c r="G63" s="3">
        <v>10012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91" t="str">
        <f t="shared" si="18"/>
        <v>1:10010</v>
      </c>
      <c r="S63" s="55" t="str">
        <f t="shared" si="19"/>
        <v>2:10013</v>
      </c>
      <c r="T63" s="55" t="str">
        <f t="shared" si="20"/>
        <v>3:10031</v>
      </c>
      <c r="U63" s="55" t="str">
        <f t="shared" si="21"/>
        <v>4:10012</v>
      </c>
      <c r="V63" s="55" t="str">
        <f t="shared" si="22"/>
        <v/>
      </c>
      <c r="W63" s="55" t="str">
        <f t="shared" si="33"/>
        <v/>
      </c>
      <c r="X63" s="55" t="str">
        <f t="shared" si="34"/>
        <v/>
      </c>
      <c r="Y63" s="55" t="str">
        <f t="shared" si="35"/>
        <v/>
      </c>
      <c r="Z63" s="55" t="str">
        <f t="shared" si="36"/>
        <v/>
      </c>
      <c r="AA63" s="55" t="str">
        <f t="shared" si="37"/>
        <v/>
      </c>
      <c r="AB63" s="55" t="str">
        <f t="shared" si="38"/>
        <v/>
      </c>
      <c r="AC63" s="55" t="str">
        <f t="shared" si="39"/>
        <v/>
      </c>
      <c r="AD63" s="4" t="str">
        <f t="shared" si="30"/>
        <v>{1:10010,2:10013,3:10031,4:10012}</v>
      </c>
      <c r="AE63" s="4" t="str">
        <f t="shared" si="31"/>
        <v/>
      </c>
      <c r="AF63" s="2" t="str">
        <f t="shared" si="32"/>
        <v/>
      </c>
    </row>
    <row r="64" spans="1:32" x14ac:dyDescent="0.2">
      <c r="A64" s="89">
        <f>'战斗关卡表|CS|battleStageData'!A204</f>
        <v>601021</v>
      </c>
      <c r="B64" s="89" t="str">
        <f>VLOOKUP(A64,'战斗关卡表|CS|battleStageData'!A:B,2,0)</f>
        <v>框外3.2-boss-结局2</v>
      </c>
      <c r="C64" s="26" t="s">
        <v>57</v>
      </c>
      <c r="D64" s="3">
        <v>10010</v>
      </c>
      <c r="E64" s="3">
        <v>10030</v>
      </c>
      <c r="F64" s="3">
        <v>10031</v>
      </c>
      <c r="G64" s="3">
        <v>10012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91" t="str">
        <f t="shared" si="18"/>
        <v>1:10010</v>
      </c>
      <c r="S64" s="55" t="str">
        <f t="shared" si="19"/>
        <v>2:10030</v>
      </c>
      <c r="T64" s="55" t="str">
        <f t="shared" si="20"/>
        <v>3:10031</v>
      </c>
      <c r="U64" s="55" t="str">
        <f t="shared" si="21"/>
        <v>4:10012</v>
      </c>
      <c r="V64" s="55" t="str">
        <f t="shared" si="22"/>
        <v/>
      </c>
      <c r="W64" s="55" t="str">
        <f t="shared" si="23"/>
        <v/>
      </c>
      <c r="X64" s="55" t="str">
        <f t="shared" si="24"/>
        <v/>
      </c>
      <c r="Y64" s="55" t="str">
        <f t="shared" si="25"/>
        <v/>
      </c>
      <c r="Z64" s="55" t="str">
        <f t="shared" si="26"/>
        <v/>
      </c>
      <c r="AA64" s="55" t="str">
        <f t="shared" si="27"/>
        <v/>
      </c>
      <c r="AB64" s="55" t="str">
        <f t="shared" si="28"/>
        <v/>
      </c>
      <c r="AC64" s="55" t="str">
        <f t="shared" si="29"/>
        <v/>
      </c>
      <c r="AD64" s="4" t="str">
        <f t="shared" si="30"/>
        <v>{1:10010,2:10030,3:10031,4:10012}</v>
      </c>
      <c r="AE64" s="4" t="str">
        <f t="shared" si="31"/>
        <v/>
      </c>
      <c r="AF64" s="2" t="str">
        <f t="shared" si="32"/>
        <v/>
      </c>
    </row>
    <row r="65" spans="1:32" x14ac:dyDescent="0.2">
      <c r="A65" s="89">
        <f>'战斗关卡表|CS|battleStageData'!A205</f>
        <v>601014</v>
      </c>
      <c r="B65" s="89" t="str">
        <f>VLOOKUP(A65,'战斗关卡表|CS|battleStageData'!A:B,2,0)</f>
        <v>框外3-1-支线潜行观画者</v>
      </c>
      <c r="C65" s="26" t="s">
        <v>57</v>
      </c>
      <c r="D65" s="3">
        <v>10017</v>
      </c>
      <c r="E65" s="3">
        <v>10008</v>
      </c>
      <c r="F65" s="3">
        <v>10010</v>
      </c>
      <c r="G65" s="3">
        <v>10017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91" t="str">
        <f t="shared" ref="R65:R67" si="40">IF(ISBLANK(D65),"",VLOOKUP(C65,$D$4:$H$6,2,0)&amp;$H$7&amp;D65)</f>
        <v>1:10017</v>
      </c>
      <c r="S65" s="55" t="str">
        <f t="shared" ref="S65:S67" si="41">IF(ISBLANK(E65),"",VLOOKUP(C65,$D$4:$H$6,3,0)&amp;$H$7&amp;E65)</f>
        <v>2:10008</v>
      </c>
      <c r="T65" s="55" t="str">
        <f t="shared" ref="T65:T67" si="42">IF(ISBLANK(F65),"",VLOOKUP(C65,$D$4:$H$6,4,0)&amp;$H$7&amp;F65)</f>
        <v>3:10010</v>
      </c>
      <c r="U65" s="55" t="str">
        <f t="shared" ref="U65:U67" si="43">IF(ISBLANK(G65),"",VLOOKUP(C65,$D$4:$H$6,5,0)&amp;$H$7&amp;G65)</f>
        <v>4:10017</v>
      </c>
      <c r="V65" s="55" t="str">
        <f t="shared" ref="V65:V67" si="44">IF(ISBLANK(I65),"",VLOOKUP(H65,$D$4:$H$6,2,0)&amp;$H$7&amp;I65)</f>
        <v/>
      </c>
      <c r="W65" s="55" t="str">
        <f t="shared" ref="W65:W67" si="45">IF(ISBLANK(J65),"",VLOOKUP(H65,$D$4:$H$6,3,0)&amp;$H$7&amp;J65)</f>
        <v/>
      </c>
      <c r="X65" s="55" t="str">
        <f t="shared" ref="X65:X67" si="46">IF(ISBLANK(K65),"",VLOOKUP(H65,$D$4:$H$6,4,0)&amp;$H$7&amp;K65)</f>
        <v/>
      </c>
      <c r="Y65" s="55" t="str">
        <f t="shared" ref="Y65:Y67" si="47">IF(ISBLANK(L65),"",VLOOKUP(H65,$D$4:$H$6,5,0)&amp;$H$7&amp;L65)</f>
        <v/>
      </c>
      <c r="Z65" s="55" t="str">
        <f t="shared" ref="Z65:Z67" si="48">IF(ISBLANK(N65),"",VLOOKUP(M65,$D$4:$H$6,2,0)&amp;$H$7&amp;N65)</f>
        <v/>
      </c>
      <c r="AA65" s="55" t="str">
        <f t="shared" ref="AA65:AA67" si="49">IF(ISBLANK(O65),"",VLOOKUP(M65,$D$4:$H$6,3,0)&amp;$H$7&amp;O65)</f>
        <v/>
      </c>
      <c r="AB65" s="55" t="str">
        <f t="shared" ref="AB65:AB67" si="50">IF(ISBLANK(P65),"",VLOOKUP(M65,$D$4:$H$6,4,0)&amp;$H$7&amp;P65)</f>
        <v/>
      </c>
      <c r="AC65" s="55" t="str">
        <f t="shared" ref="AC65:AC67" si="51">IF(ISBLANK(Q65),"",VLOOKUP(M65,$D$4:$H$6,5,0)&amp;$H$7&amp;Q65)</f>
        <v/>
      </c>
      <c r="AD65" s="4" t="str">
        <f t="shared" ref="AD65:AD67" si="52">IF(D65+E65+F65+G65=0,"",$F$7&amp;R65&amp;IF(E65=0,S65,IF(D65=0,S65,$G$7&amp;S65))&amp;IF(F65=0,T65,IF(D65+E65=0,T65,$G$7&amp;T65))&amp;IF(G65=0,U65,IF(D65+E65+F65=0,U65,$G$7&amp;U65))&amp;$I$7)</f>
        <v>{1:10017,2:10008,3:10010,4:10017}</v>
      </c>
      <c r="AE65" s="4" t="str">
        <f t="shared" ref="AE65:AE67" si="53">IF(I65+J65+K65+L65=0,"",$F$7&amp;V65&amp;IF(J65=0,W65,IF(I65=0,W65,$G$7&amp;W65))&amp;IF(K65=0,X65,IF(I65+J65=0,X65,$G$7&amp;X65))&amp;IF(L65=0,Y65,IF(I65+J65+K65=0,Y65,$G$7&amp;Y65))&amp;$I$7)</f>
        <v/>
      </c>
      <c r="AF65" s="2" t="str">
        <f t="shared" ref="AF65:AF215" si="54">IF(N65+O65+P65+Q65=0,"",$F$7&amp;Z65&amp;IF(O65=0,AA65,IF(N65=0,AA65,$G$7&amp;AA65))&amp;IF(P65=0,AB65,IF(N65+O65=0,AB65,$G$7&amp;AB65))&amp;IF(Q65=0,AC65,IF(N65+O65+P65=0,AC65,$G$7&amp;AC65))&amp;$I$7)</f>
        <v/>
      </c>
    </row>
    <row r="66" spans="1:32" x14ac:dyDescent="0.2">
      <c r="A66" s="89">
        <f>'战斗关卡表|CS|battleStageData'!A206</f>
        <v>601009</v>
      </c>
      <c r="B66" s="89" t="str">
        <f>VLOOKUP(A66,'战斗关卡表|CS|battleStageData'!A:B,2,0)</f>
        <v>框外3-2-潜行花椰菜</v>
      </c>
      <c r="C66" s="26" t="s">
        <v>57</v>
      </c>
      <c r="D66" s="3">
        <v>10008</v>
      </c>
      <c r="E66" s="3">
        <v>10017</v>
      </c>
      <c r="F66" s="3">
        <v>10011</v>
      </c>
      <c r="G66" s="3">
        <v>10009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91" t="str">
        <f t="shared" si="40"/>
        <v>1:10008</v>
      </c>
      <c r="S66" s="55" t="str">
        <f t="shared" si="41"/>
        <v>2:10017</v>
      </c>
      <c r="T66" s="55" t="str">
        <f t="shared" si="42"/>
        <v>3:10011</v>
      </c>
      <c r="U66" s="55" t="str">
        <f t="shared" si="43"/>
        <v>4:10009</v>
      </c>
      <c r="V66" s="55" t="str">
        <f t="shared" si="44"/>
        <v/>
      </c>
      <c r="W66" s="55" t="str">
        <f t="shared" si="45"/>
        <v/>
      </c>
      <c r="X66" s="55" t="str">
        <f t="shared" si="46"/>
        <v/>
      </c>
      <c r="Y66" s="55" t="str">
        <f t="shared" si="47"/>
        <v/>
      </c>
      <c r="Z66" s="55" t="str">
        <f t="shared" si="48"/>
        <v/>
      </c>
      <c r="AA66" s="55" t="str">
        <f t="shared" si="49"/>
        <v/>
      </c>
      <c r="AB66" s="55" t="str">
        <f t="shared" si="50"/>
        <v/>
      </c>
      <c r="AC66" s="55" t="str">
        <f t="shared" si="51"/>
        <v/>
      </c>
      <c r="AD66" s="4" t="str">
        <f t="shared" si="52"/>
        <v>{1:10008,2:10017,3:10011,4:10009}</v>
      </c>
      <c r="AE66" s="4" t="str">
        <f t="shared" si="53"/>
        <v/>
      </c>
      <c r="AF66" s="2" t="str">
        <f t="shared" si="54"/>
        <v/>
      </c>
    </row>
    <row r="67" spans="1:32" x14ac:dyDescent="0.2">
      <c r="A67" s="89">
        <f>'战斗关卡表|CS|battleStageData'!A207</f>
        <v>601010</v>
      </c>
      <c r="B67" s="89" t="str">
        <f>VLOOKUP(A67,'战斗关卡表|CS|battleStageData'!A:B,2,0)</f>
        <v>框外3-3-潜行花椰菜</v>
      </c>
      <c r="C67" s="26" t="s">
        <v>57</v>
      </c>
      <c r="D67" s="3">
        <v>10009</v>
      </c>
      <c r="E67" s="3">
        <v>10008</v>
      </c>
      <c r="F67" s="3">
        <v>10012</v>
      </c>
      <c r="G67" s="3">
        <v>10007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91" t="str">
        <f t="shared" si="40"/>
        <v>1:10009</v>
      </c>
      <c r="S67" s="55" t="str">
        <f t="shared" si="41"/>
        <v>2:10008</v>
      </c>
      <c r="T67" s="55" t="str">
        <f t="shared" si="42"/>
        <v>3:10012</v>
      </c>
      <c r="U67" s="55" t="str">
        <f t="shared" si="43"/>
        <v>4:10007</v>
      </c>
      <c r="V67" s="55" t="str">
        <f t="shared" si="44"/>
        <v/>
      </c>
      <c r="W67" s="55" t="str">
        <f t="shared" si="45"/>
        <v/>
      </c>
      <c r="X67" s="55" t="str">
        <f t="shared" si="46"/>
        <v/>
      </c>
      <c r="Y67" s="55" t="str">
        <f t="shared" si="47"/>
        <v/>
      </c>
      <c r="Z67" s="55" t="str">
        <f t="shared" si="48"/>
        <v/>
      </c>
      <c r="AA67" s="55" t="str">
        <f t="shared" si="49"/>
        <v/>
      </c>
      <c r="AB67" s="55" t="str">
        <f t="shared" si="50"/>
        <v/>
      </c>
      <c r="AC67" s="55" t="str">
        <f t="shared" si="51"/>
        <v/>
      </c>
      <c r="AD67" s="4" t="str">
        <f t="shared" si="52"/>
        <v>{1:10009,2:10008,3:10012,4:10007}</v>
      </c>
      <c r="AE67" s="4" t="str">
        <f t="shared" si="53"/>
        <v/>
      </c>
      <c r="AF67" s="2" t="str">
        <f t="shared" si="54"/>
        <v/>
      </c>
    </row>
    <row r="68" spans="1:32" x14ac:dyDescent="0.2">
      <c r="A68" s="89">
        <f>'战斗关卡表|CS|battleStageData'!A49</f>
        <v>10027</v>
      </c>
      <c r="B68" s="89" t="str">
        <f>VLOOKUP(A68,'战斗关卡表|CS|battleStageData'!A:B,2,0)</f>
        <v>冒字测试</v>
      </c>
      <c r="C68" s="26" t="s">
        <v>57</v>
      </c>
      <c r="D68" s="3">
        <v>20006</v>
      </c>
      <c r="E68" s="3"/>
      <c r="F68" s="3"/>
      <c r="G68" s="3"/>
      <c r="H68" s="26"/>
      <c r="I68" s="3"/>
      <c r="J68" s="3"/>
      <c r="K68" s="3"/>
      <c r="L68" s="3"/>
      <c r="M68" s="3"/>
      <c r="N68" s="3"/>
      <c r="O68" s="3"/>
      <c r="P68" s="3"/>
      <c r="Q68" s="3"/>
      <c r="R68" s="91" t="str">
        <f t="shared" ref="R68:R305" si="55">IF(ISBLANK(D68),"",VLOOKUP(C68,$D$4:$H$6,2,0)&amp;$H$7&amp;D68)</f>
        <v>1:20006</v>
      </c>
      <c r="S68" s="55" t="str">
        <f t="shared" ref="S68:S305" si="56">IF(ISBLANK(E68),"",VLOOKUP(C68,$D$4:$H$6,3,0)&amp;$H$7&amp;E68)</f>
        <v/>
      </c>
      <c r="T68" s="55" t="str">
        <f t="shared" ref="T68:T305" si="57">IF(ISBLANK(F68),"",VLOOKUP(C68,$D$4:$H$6,4,0)&amp;$H$7&amp;F68)</f>
        <v/>
      </c>
      <c r="U68" s="55" t="str">
        <f t="shared" ref="U68:U305" si="58">IF(ISBLANK(G68),"",VLOOKUP(C68,$D$4:$H$6,5,0)&amp;$H$7&amp;G68)</f>
        <v/>
      </c>
      <c r="V68" s="55" t="str">
        <f t="shared" ref="V68:V305" si="59">IF(ISBLANK(I68),"",VLOOKUP(H68,$D$4:$H$6,2,0)&amp;$H$7&amp;I68)</f>
        <v/>
      </c>
      <c r="W68" s="55" t="str">
        <f t="shared" ref="W68:W305" si="60">IF(ISBLANK(J68),"",VLOOKUP(H68,$D$4:$H$6,3,0)&amp;$H$7&amp;J68)</f>
        <v/>
      </c>
      <c r="X68" s="55" t="str">
        <f t="shared" ref="X68:X305" si="61">IF(ISBLANK(K68),"",VLOOKUP(H68,$D$4:$H$6,4,0)&amp;$H$7&amp;K68)</f>
        <v/>
      </c>
      <c r="Y68" s="55" t="str">
        <f t="shared" ref="Y68:Y305" si="62">IF(ISBLANK(L68),"",VLOOKUP(H68,$D$4:$H$6,5,0)&amp;$H$7&amp;L68)</f>
        <v/>
      </c>
      <c r="Z68" s="55" t="str">
        <f t="shared" ref="Z68:Z305" si="63">IF(ISBLANK(N68),"",VLOOKUP(M68,$D$4:$H$6,2,0)&amp;$H$7&amp;N68)</f>
        <v/>
      </c>
      <c r="AA68" s="55" t="str">
        <f t="shared" ref="AA68:AA305" si="64">IF(ISBLANK(O68),"",VLOOKUP(M68,$D$4:$H$6,3,0)&amp;$H$7&amp;O68)</f>
        <v/>
      </c>
      <c r="AB68" s="55" t="str">
        <f t="shared" ref="AB68:AB305" si="65">IF(ISBLANK(P68),"",VLOOKUP(M68,$D$4:$H$6,4,0)&amp;$H$7&amp;P68)</f>
        <v/>
      </c>
      <c r="AC68" s="55" t="str">
        <f t="shared" ref="AC68:AC305" si="66">IF(ISBLANK(Q68),"",VLOOKUP(M68,$D$4:$H$6,5,0)&amp;$H$7&amp;Q68)</f>
        <v/>
      </c>
      <c r="AD68" s="4" t="str">
        <f t="shared" ref="AD68:AD305" si="67">IF(D68+E68+F68+G68=0,"",$F$7&amp;R68&amp;IF(E68=0,S68,IF(D68=0,S68,$G$7&amp;S68))&amp;IF(F68=0,T68,IF(D68+E68=0,T68,$G$7&amp;T68))&amp;IF(G68=0,U68,IF(D68+E68+F68=0,U68,$G$7&amp;U68))&amp;$I$7)</f>
        <v>{1:20006}</v>
      </c>
      <c r="AE68" s="4" t="str">
        <f t="shared" ref="AE68:AE305" si="68">IF(I68+J68+K68+L68=0,"",$F$7&amp;V68&amp;IF(J68=0,W68,IF(I68=0,W68,$G$7&amp;W68))&amp;IF(K68=0,X68,IF(I68+J68=0,X68,$G$7&amp;X68))&amp;IF(L68=0,Y68,IF(I68+J68+K68=0,Y68,$G$7&amp;Y68))&amp;$I$7)</f>
        <v/>
      </c>
      <c r="AF68" s="2" t="str">
        <f t="shared" si="54"/>
        <v/>
      </c>
    </row>
    <row r="69" spans="1:32" x14ac:dyDescent="0.2">
      <c r="A69" s="89">
        <f>'战斗关卡表|CS|battleStageData'!A50</f>
        <v>10028</v>
      </c>
      <c r="B69" s="89" t="str">
        <f>VLOOKUP(A69,'战斗关卡表|CS|battleStageData'!A:B,2,0)</f>
        <v>资源集入测试</v>
      </c>
      <c r="C69" s="26" t="s">
        <v>57</v>
      </c>
      <c r="D69" s="3">
        <v>10008</v>
      </c>
      <c r="E69" s="3">
        <v>10004</v>
      </c>
      <c r="F69" s="3">
        <v>10005</v>
      </c>
      <c r="G69" s="3">
        <v>10007</v>
      </c>
      <c r="H69" s="26"/>
      <c r="I69" s="3"/>
      <c r="J69" s="3"/>
      <c r="K69" s="3"/>
      <c r="L69" s="3"/>
      <c r="M69" s="3"/>
      <c r="N69" s="3"/>
      <c r="O69" s="3"/>
      <c r="P69" s="3"/>
      <c r="Q69" s="3"/>
      <c r="R69" s="91" t="str">
        <f t="shared" si="55"/>
        <v>1:10008</v>
      </c>
      <c r="S69" s="55" t="str">
        <f t="shared" si="56"/>
        <v>2:10004</v>
      </c>
      <c r="T69" s="55" t="str">
        <f t="shared" si="57"/>
        <v>3:10005</v>
      </c>
      <c r="U69" s="55" t="str">
        <f t="shared" si="58"/>
        <v>4:10007</v>
      </c>
      <c r="V69" s="55" t="str">
        <f t="shared" si="59"/>
        <v/>
      </c>
      <c r="W69" s="55" t="str">
        <f t="shared" si="60"/>
        <v/>
      </c>
      <c r="X69" s="55" t="str">
        <f t="shared" si="61"/>
        <v/>
      </c>
      <c r="Y69" s="55" t="str">
        <f t="shared" si="62"/>
        <v/>
      </c>
      <c r="Z69" s="55" t="str">
        <f t="shared" si="63"/>
        <v/>
      </c>
      <c r="AA69" s="55" t="str">
        <f t="shared" si="64"/>
        <v/>
      </c>
      <c r="AB69" s="55" t="str">
        <f t="shared" si="65"/>
        <v/>
      </c>
      <c r="AC69" s="55" t="str">
        <f t="shared" si="66"/>
        <v/>
      </c>
      <c r="AD69" s="4" t="str">
        <f t="shared" si="67"/>
        <v>{1:10008,2:10004,3:10005,4:10007}</v>
      </c>
      <c r="AE69" s="4" t="str">
        <f t="shared" si="68"/>
        <v/>
      </c>
      <c r="AF69" s="2" t="str">
        <f t="shared" si="54"/>
        <v/>
      </c>
    </row>
    <row r="70" spans="1:32" x14ac:dyDescent="0.2">
      <c r="A70" s="89">
        <f>'战斗关卡表|CS|battleStageData'!A51</f>
        <v>10029</v>
      </c>
      <c r="B70" s="89" t="str">
        <f>VLOOKUP(A70,'战斗关卡表|CS|battleStageData'!A:B,2,0)</f>
        <v>千秋/相机妹</v>
      </c>
      <c r="C70" s="26" t="s">
        <v>57</v>
      </c>
      <c r="D70" s="3">
        <v>10008</v>
      </c>
      <c r="E70" s="3">
        <v>10004</v>
      </c>
      <c r="F70" s="3">
        <v>10005</v>
      </c>
      <c r="G70" s="3">
        <v>10010</v>
      </c>
      <c r="H70" s="26"/>
      <c r="I70" s="3"/>
      <c r="J70" s="3"/>
      <c r="K70" s="3"/>
      <c r="L70" s="3"/>
      <c r="M70" s="3"/>
      <c r="N70" s="3"/>
      <c r="O70" s="3"/>
      <c r="P70" s="3"/>
      <c r="Q70" s="3"/>
      <c r="R70" s="91" t="str">
        <f>IF(ISBLANK(D70),"",VLOOKUP(C70,$D$4:$H$6,2,0)&amp;$H$7&amp;D70)</f>
        <v>1:10008</v>
      </c>
      <c r="S70" s="55" t="str">
        <f t="shared" ref="S70:S73" si="69">IF(ISBLANK(E70),"",VLOOKUP(C70,$D$4:$H$6,3,0)&amp;$H$7&amp;E70)</f>
        <v>2:10004</v>
      </c>
      <c r="T70" s="55" t="str">
        <f t="shared" ref="T70:T73" si="70">IF(ISBLANK(F70),"",VLOOKUP(C70,$D$4:$H$6,4,0)&amp;$H$7&amp;F70)</f>
        <v>3:10005</v>
      </c>
      <c r="U70" s="55" t="str">
        <f t="shared" ref="U70:U73" si="71">IF(ISBLANK(G70),"",VLOOKUP(C70,$D$4:$H$6,5,0)&amp;$H$7&amp;G70)</f>
        <v>4:10010</v>
      </c>
      <c r="V70" s="55" t="str">
        <f t="shared" si="59"/>
        <v/>
      </c>
      <c r="W70" s="55" t="str">
        <f t="shared" ref="W70:W73" si="72">IF(ISBLANK(J70),"",VLOOKUP(H70,$D$4:$H$6,3,0)&amp;$H$7&amp;J70)</f>
        <v/>
      </c>
      <c r="X70" s="55" t="str">
        <f t="shared" ref="X70:X73" si="73">IF(ISBLANK(K70),"",VLOOKUP(H70,$D$4:$H$6,4,0)&amp;$H$7&amp;K70)</f>
        <v/>
      </c>
      <c r="Y70" s="55" t="str">
        <f t="shared" ref="Y70:Y73" si="74">IF(ISBLANK(L70),"",VLOOKUP(H70,$D$4:$H$6,5,0)&amp;$H$7&amp;L70)</f>
        <v/>
      </c>
      <c r="Z70" s="55" t="str">
        <f t="shared" ref="Z70:Z73" si="75">IF(ISBLANK(N70),"",VLOOKUP(M70,$D$4:$H$6,2,0)&amp;$H$7&amp;N70)</f>
        <v/>
      </c>
      <c r="AA70" s="55" t="str">
        <f t="shared" ref="AA70:AA73" si="76">IF(ISBLANK(O70),"",VLOOKUP(M70,$D$4:$H$6,3,0)&amp;$H$7&amp;O70)</f>
        <v/>
      </c>
      <c r="AB70" s="55" t="str">
        <f t="shared" ref="AB70:AB73" si="77">IF(ISBLANK(P70),"",VLOOKUP(M70,$D$4:$H$6,4,0)&amp;$H$7&amp;P70)</f>
        <v/>
      </c>
      <c r="AC70" s="55" t="str">
        <f t="shared" ref="AC70:AC73" si="78">IF(ISBLANK(Q70),"",VLOOKUP(M70,$D$4:$H$6,5,0)&amp;$H$7&amp;Q70)</f>
        <v/>
      </c>
      <c r="AD70" s="4" t="str">
        <f t="shared" ref="AD70:AD77" si="79">IF(D70+E70+F70+G70=0,"",$F$7&amp;R70&amp;IF(E70=0,S70,IF(D70=0,S70,$G$7&amp;S70))&amp;IF(F70=0,T70,IF(D70+E70=0,T70,$G$7&amp;T70))&amp;IF(G70=0,U70,IF(D70+E70+F70=0,U70,$G$7&amp;U70))&amp;$I$7)</f>
        <v>{1:10008,2:10004,3:10005,4:10010}</v>
      </c>
      <c r="AE70" s="4" t="str">
        <f t="shared" si="68"/>
        <v/>
      </c>
      <c r="AF70" s="2" t="str">
        <f t="shared" si="54"/>
        <v/>
      </c>
    </row>
    <row r="71" spans="1:32" x14ac:dyDescent="0.2">
      <c r="A71" s="89">
        <f>'战斗关卡表|CS|battleStageData'!A52</f>
        <v>10030</v>
      </c>
      <c r="B71" s="89" t="str">
        <f>VLOOKUP(A71,'战斗关卡表|CS|battleStageData'!A:B,2,0)</f>
        <v>色块测试</v>
      </c>
      <c r="C71" s="26" t="s">
        <v>57</v>
      </c>
      <c r="D71" s="3">
        <v>10010</v>
      </c>
      <c r="E71" s="3">
        <v>10004</v>
      </c>
      <c r="F71" s="3">
        <v>10011</v>
      </c>
      <c r="G71" s="3">
        <v>10012</v>
      </c>
      <c r="H71" s="26"/>
      <c r="I71" s="3"/>
      <c r="J71" s="3"/>
      <c r="K71" s="3"/>
      <c r="L71" s="3"/>
      <c r="M71" s="3"/>
      <c r="N71" s="3"/>
      <c r="O71" s="3"/>
      <c r="P71" s="3"/>
      <c r="Q71" s="3"/>
      <c r="R71" s="91" t="str">
        <f t="shared" ref="R71:R73" si="80">IF(ISBLANK(D71),"",VLOOKUP($C71,$D$4:$H$6,2,0)&amp;$H$7&amp;D71)</f>
        <v>1:10010</v>
      </c>
      <c r="S71" s="55" t="str">
        <f t="shared" si="69"/>
        <v>2:10004</v>
      </c>
      <c r="T71" s="55" t="str">
        <f t="shared" si="70"/>
        <v>3:10011</v>
      </c>
      <c r="U71" s="55" t="str">
        <f t="shared" si="71"/>
        <v>4:10012</v>
      </c>
      <c r="V71" s="55" t="str">
        <f t="shared" si="59"/>
        <v/>
      </c>
      <c r="W71" s="55" t="str">
        <f t="shared" si="72"/>
        <v/>
      </c>
      <c r="X71" s="55" t="str">
        <f t="shared" si="73"/>
        <v/>
      </c>
      <c r="Y71" s="55" t="str">
        <f t="shared" si="74"/>
        <v/>
      </c>
      <c r="Z71" s="55" t="str">
        <f t="shared" si="75"/>
        <v/>
      </c>
      <c r="AA71" s="55" t="str">
        <f t="shared" si="76"/>
        <v/>
      </c>
      <c r="AB71" s="55" t="str">
        <f t="shared" si="77"/>
        <v/>
      </c>
      <c r="AC71" s="55" t="str">
        <f t="shared" si="78"/>
        <v/>
      </c>
      <c r="AD71" s="4" t="str">
        <f t="shared" si="79"/>
        <v>{1:10010,2:10004,3:10011,4:10012}</v>
      </c>
      <c r="AE71" s="4" t="str">
        <f t="shared" si="68"/>
        <v/>
      </c>
      <c r="AF71" s="2" t="str">
        <f t="shared" si="54"/>
        <v/>
      </c>
    </row>
    <row r="72" spans="1:32" x14ac:dyDescent="0.2">
      <c r="A72" s="89">
        <f>'战斗关卡表|CS|battleStageData'!A53</f>
        <v>10031</v>
      </c>
      <c r="B72" s="89" t="str">
        <f>VLOOKUP(A72,'战斗关卡表|CS|battleStageData'!A:B,2,0)</f>
        <v>色块测试</v>
      </c>
      <c r="C72" s="26" t="s">
        <v>57</v>
      </c>
      <c r="D72" s="3">
        <v>10010</v>
      </c>
      <c r="E72" s="3">
        <v>10004</v>
      </c>
      <c r="F72" s="3">
        <v>10012</v>
      </c>
      <c r="G72" s="3">
        <v>10011</v>
      </c>
      <c r="H72" s="26"/>
      <c r="I72" s="3"/>
      <c r="J72" s="3"/>
      <c r="K72" s="3"/>
      <c r="L72" s="3"/>
      <c r="M72" s="3"/>
      <c r="N72" s="3"/>
      <c r="O72" s="3"/>
      <c r="P72" s="3"/>
      <c r="Q72" s="3"/>
      <c r="R72" s="91" t="str">
        <f t="shared" si="80"/>
        <v>1:10010</v>
      </c>
      <c r="S72" s="55" t="str">
        <f t="shared" si="69"/>
        <v>2:10004</v>
      </c>
      <c r="T72" s="55" t="str">
        <f t="shared" si="70"/>
        <v>3:10012</v>
      </c>
      <c r="U72" s="55" t="str">
        <f t="shared" si="71"/>
        <v>4:10011</v>
      </c>
      <c r="V72" s="55" t="str">
        <f t="shared" si="59"/>
        <v/>
      </c>
      <c r="W72" s="55" t="str">
        <f t="shared" si="72"/>
        <v/>
      </c>
      <c r="X72" s="55" t="str">
        <f t="shared" si="73"/>
        <v/>
      </c>
      <c r="Y72" s="55" t="str">
        <f t="shared" si="74"/>
        <v/>
      </c>
      <c r="Z72" s="55" t="str">
        <f t="shared" si="75"/>
        <v/>
      </c>
      <c r="AA72" s="55" t="str">
        <f t="shared" si="76"/>
        <v/>
      </c>
      <c r="AB72" s="55" t="str">
        <f t="shared" si="77"/>
        <v/>
      </c>
      <c r="AC72" s="55" t="str">
        <f t="shared" si="78"/>
        <v/>
      </c>
      <c r="AD72" s="4" t="str">
        <f t="shared" si="79"/>
        <v>{1:10010,2:10004,3:10012,4:10011}</v>
      </c>
      <c r="AE72" s="4" t="str">
        <f t="shared" si="68"/>
        <v/>
      </c>
      <c r="AF72" s="2" t="str">
        <f t="shared" si="54"/>
        <v/>
      </c>
    </row>
    <row r="73" spans="1:32" x14ac:dyDescent="0.2">
      <c r="A73" s="89">
        <f>'战斗关卡表|CS|battleStageData'!A54</f>
        <v>10032</v>
      </c>
      <c r="B73" s="89" t="str">
        <f>VLOOKUP(A73,'战斗关卡表|CS|battleStageData'!A:B,2,0)</f>
        <v>kmc测试导表工具</v>
      </c>
      <c r="C73" s="26" t="s">
        <v>57</v>
      </c>
      <c r="D73" s="3"/>
      <c r="E73" s="3"/>
      <c r="F73" s="3"/>
      <c r="G73" s="3"/>
      <c r="H73" s="26"/>
      <c r="I73" s="3"/>
      <c r="J73" s="3"/>
      <c r="K73" s="3"/>
      <c r="L73" s="3"/>
      <c r="M73" s="3"/>
      <c r="N73" s="3"/>
      <c r="O73" s="3"/>
      <c r="P73" s="3"/>
      <c r="Q73" s="3"/>
      <c r="R73" s="91" t="str">
        <f t="shared" si="80"/>
        <v/>
      </c>
      <c r="S73" s="55" t="str">
        <f t="shared" si="69"/>
        <v/>
      </c>
      <c r="T73" s="55" t="str">
        <f t="shared" si="70"/>
        <v/>
      </c>
      <c r="U73" s="55" t="str">
        <f t="shared" si="71"/>
        <v/>
      </c>
      <c r="V73" s="55" t="str">
        <f>IF(ISBLANK(I73),"",VLOOKUP(H73,$D$4:$H$6,2,0)&amp;$H$7&amp;I73)</f>
        <v/>
      </c>
      <c r="W73" s="55" t="str">
        <f t="shared" si="72"/>
        <v/>
      </c>
      <c r="X73" s="55" t="str">
        <f t="shared" si="73"/>
        <v/>
      </c>
      <c r="Y73" s="55" t="str">
        <f t="shared" si="74"/>
        <v/>
      </c>
      <c r="Z73" s="55" t="str">
        <f t="shared" si="75"/>
        <v/>
      </c>
      <c r="AA73" s="55" t="str">
        <f t="shared" si="76"/>
        <v/>
      </c>
      <c r="AB73" s="55" t="str">
        <f t="shared" si="77"/>
        <v/>
      </c>
      <c r="AC73" s="55" t="str">
        <f t="shared" si="78"/>
        <v/>
      </c>
      <c r="AD73" s="4" t="str">
        <f t="shared" si="79"/>
        <v/>
      </c>
      <c r="AE73" s="4" t="str">
        <f t="shared" si="68"/>
        <v/>
      </c>
      <c r="AF73" s="2" t="str">
        <f t="shared" si="54"/>
        <v/>
      </c>
    </row>
    <row r="74" spans="1:32" x14ac:dyDescent="0.2">
      <c r="A74" s="89">
        <f>'战斗关卡表|CS|battleStageData'!A55</f>
        <v>10033</v>
      </c>
      <c r="B74" s="89" t="str">
        <f>VLOOKUP(A74,'战斗关卡表|CS|battleStageData'!A:B,2,0)</f>
        <v>资源集入测试(镜像)</v>
      </c>
      <c r="C74" s="26" t="s">
        <v>57</v>
      </c>
      <c r="D74" s="3">
        <v>20013</v>
      </c>
      <c r="E74" s="3">
        <v>20014</v>
      </c>
      <c r="F74" s="3">
        <v>20015</v>
      </c>
      <c r="G74" s="3">
        <v>20016</v>
      </c>
      <c r="H74" s="26"/>
      <c r="I74" s="3"/>
      <c r="J74" s="3"/>
      <c r="K74" s="3"/>
      <c r="L74" s="3"/>
      <c r="M74" s="3"/>
      <c r="N74" s="3"/>
      <c r="O74" s="3"/>
      <c r="P74" s="3"/>
      <c r="Q74" s="3"/>
      <c r="R74" s="91" t="str">
        <f t="shared" ref="R74:R86" si="81">IF(ISBLANK(D74),"",VLOOKUP($C74,$D$4:$H$6,2,0)&amp;$H$7&amp;D74)</f>
        <v>1:20013</v>
      </c>
      <c r="S74" s="55" t="str">
        <f t="shared" ref="S74:S86" si="82">IF(ISBLANK(E74),"",VLOOKUP(C74,$D$4:$H$6,3,0)&amp;$H$7&amp;E74)</f>
        <v>2:20014</v>
      </c>
      <c r="T74" s="55" t="str">
        <f t="shared" ref="T74:T86" si="83">IF(ISBLANK(F74),"",VLOOKUP(C74,$D$4:$H$6,4,0)&amp;$H$7&amp;F74)</f>
        <v>3:20015</v>
      </c>
      <c r="U74" s="55" t="str">
        <f t="shared" ref="U74:U86" si="84">IF(ISBLANK(G74),"",VLOOKUP(C74,$D$4:$H$6,5,0)&amp;$H$7&amp;G74)</f>
        <v>4:20016</v>
      </c>
      <c r="V74" s="55" t="str">
        <f t="shared" ref="V74:V86" si="85">IF(ISBLANK(I74),"",VLOOKUP(H74,$D$4:$H$6,2,0)&amp;$H$7&amp;I74)</f>
        <v/>
      </c>
      <c r="W74" s="55" t="str">
        <f t="shared" ref="W74:W86" si="86">IF(ISBLANK(J74),"",VLOOKUP(H74,$D$4:$H$6,3,0)&amp;$H$7&amp;J74)</f>
        <v/>
      </c>
      <c r="X74" s="55" t="str">
        <f t="shared" ref="X74:X86" si="87">IF(ISBLANK(K74),"",VLOOKUP(H74,$D$4:$H$6,4,0)&amp;$H$7&amp;K74)</f>
        <v/>
      </c>
      <c r="Y74" s="55" t="str">
        <f t="shared" ref="Y74:Y86" si="88">IF(ISBLANK(L74),"",VLOOKUP(H74,$D$4:$H$6,5,0)&amp;$H$7&amp;L74)</f>
        <v/>
      </c>
      <c r="Z74" s="55" t="str">
        <f t="shared" ref="Z74:Z86" si="89">IF(ISBLANK(N74),"",VLOOKUP(M74,$D$4:$H$6,2,0)&amp;$H$7&amp;N74)</f>
        <v/>
      </c>
      <c r="AA74" s="55" t="str">
        <f t="shared" ref="AA74:AA86" si="90">IF(ISBLANK(O74),"",VLOOKUP(M74,$D$4:$H$6,3,0)&amp;$H$7&amp;O74)</f>
        <v/>
      </c>
      <c r="AB74" s="55" t="str">
        <f t="shared" ref="AB74:AB86" si="91">IF(ISBLANK(P74),"",VLOOKUP(M74,$D$4:$H$6,4,0)&amp;$H$7&amp;P74)</f>
        <v/>
      </c>
      <c r="AC74" s="55" t="str">
        <f t="shared" ref="AC74:AC86" si="92">IF(ISBLANK(Q74),"",VLOOKUP(M74,$D$4:$H$6,5,0)&amp;$H$7&amp;Q74)</f>
        <v/>
      </c>
      <c r="AD74" s="4" t="str">
        <f t="shared" si="79"/>
        <v>{1:20013,2:20014,3:20015,4:20016}</v>
      </c>
      <c r="AE74" s="4" t="str">
        <f t="shared" si="68"/>
        <v/>
      </c>
      <c r="AF74" s="2" t="str">
        <f t="shared" si="54"/>
        <v/>
      </c>
    </row>
    <row r="75" spans="1:32" x14ac:dyDescent="0.2">
      <c r="A75" s="89">
        <f>'战斗关卡表|CS|battleStageData'!A56</f>
        <v>10034</v>
      </c>
      <c r="B75" s="89" t="str">
        <f>VLOOKUP(A75,'战斗关卡表|CS|battleStageData'!A:B,2,0)</f>
        <v>素模验收</v>
      </c>
      <c r="C75" s="26" t="s">
        <v>57</v>
      </c>
      <c r="D75" s="3">
        <v>10004</v>
      </c>
      <c r="E75" s="3">
        <v>10014</v>
      </c>
      <c r="F75" s="3">
        <v>10014</v>
      </c>
      <c r="G75" s="3">
        <v>10004</v>
      </c>
      <c r="H75" s="26"/>
      <c r="I75" s="3"/>
      <c r="J75" s="3"/>
      <c r="K75" s="3"/>
      <c r="L75" s="3"/>
      <c r="M75" s="3"/>
      <c r="N75" s="3"/>
      <c r="O75" s="3"/>
      <c r="P75" s="3"/>
      <c r="Q75" s="3"/>
      <c r="R75" s="91" t="str">
        <f t="shared" si="81"/>
        <v>1:10004</v>
      </c>
      <c r="S75" s="55" t="str">
        <f t="shared" si="82"/>
        <v>2:10014</v>
      </c>
      <c r="T75" s="55" t="str">
        <f t="shared" si="83"/>
        <v>3:10014</v>
      </c>
      <c r="U75" s="55" t="str">
        <f t="shared" si="84"/>
        <v>4:10004</v>
      </c>
      <c r="V75" s="55" t="str">
        <f t="shared" si="85"/>
        <v/>
      </c>
      <c r="W75" s="55" t="str">
        <f t="shared" si="86"/>
        <v/>
      </c>
      <c r="X75" s="55" t="str">
        <f t="shared" si="87"/>
        <v/>
      </c>
      <c r="Y75" s="55" t="str">
        <f t="shared" si="88"/>
        <v/>
      </c>
      <c r="Z75" s="55" t="str">
        <f t="shared" si="89"/>
        <v/>
      </c>
      <c r="AA75" s="55" t="str">
        <f t="shared" si="90"/>
        <v/>
      </c>
      <c r="AB75" s="55" t="str">
        <f t="shared" si="91"/>
        <v/>
      </c>
      <c r="AC75" s="55" t="str">
        <f t="shared" si="92"/>
        <v/>
      </c>
      <c r="AD75" s="4" t="str">
        <f t="shared" si="79"/>
        <v>{1:10004,2:10014,3:10014,4:10004}</v>
      </c>
      <c r="AE75" s="4" t="str">
        <f t="shared" si="68"/>
        <v/>
      </c>
      <c r="AF75" s="2" t="str">
        <f t="shared" si="54"/>
        <v/>
      </c>
    </row>
    <row r="76" spans="1:32" x14ac:dyDescent="0.2">
      <c r="A76" s="89">
        <f>'战斗关卡表|CS|battleStageData'!A57</f>
        <v>10035</v>
      </c>
      <c r="B76" s="89" t="str">
        <f>VLOOKUP(A76,'战斗关卡表|CS|battleStageData'!A:B,2,0)</f>
        <v>速度验收-1v1同速</v>
      </c>
      <c r="C76" s="26" t="s">
        <v>57</v>
      </c>
      <c r="D76" s="3">
        <v>20013</v>
      </c>
      <c r="E76" s="3"/>
      <c r="F76" s="3"/>
      <c r="G76" s="3"/>
      <c r="H76" s="26"/>
      <c r="I76" s="3"/>
      <c r="J76" s="3"/>
      <c r="K76" s="3"/>
      <c r="L76" s="3"/>
      <c r="M76" s="3"/>
      <c r="N76" s="3"/>
      <c r="O76" s="3"/>
      <c r="P76" s="3"/>
      <c r="Q76" s="3"/>
      <c r="R76" s="91" t="str">
        <f t="shared" si="81"/>
        <v>1:20013</v>
      </c>
      <c r="S76" s="55" t="str">
        <f t="shared" si="82"/>
        <v/>
      </c>
      <c r="T76" s="55" t="str">
        <f t="shared" si="83"/>
        <v/>
      </c>
      <c r="U76" s="55" t="str">
        <f t="shared" si="84"/>
        <v/>
      </c>
      <c r="V76" s="55" t="str">
        <f t="shared" si="85"/>
        <v/>
      </c>
      <c r="W76" s="55" t="str">
        <f t="shared" si="86"/>
        <v/>
      </c>
      <c r="X76" s="55" t="str">
        <f t="shared" si="87"/>
        <v/>
      </c>
      <c r="Y76" s="55" t="str">
        <f t="shared" si="88"/>
        <v/>
      </c>
      <c r="Z76" s="55" t="str">
        <f t="shared" si="89"/>
        <v/>
      </c>
      <c r="AA76" s="55" t="str">
        <f t="shared" si="90"/>
        <v/>
      </c>
      <c r="AB76" s="55" t="str">
        <f t="shared" si="91"/>
        <v/>
      </c>
      <c r="AC76" s="55" t="str">
        <f t="shared" si="92"/>
        <v/>
      </c>
      <c r="AD76" s="4" t="str">
        <f t="shared" si="79"/>
        <v>{1:20013}</v>
      </c>
      <c r="AE76" s="4" t="str">
        <f t="shared" si="68"/>
        <v/>
      </c>
      <c r="AF76" s="2" t="str">
        <f t="shared" si="54"/>
        <v/>
      </c>
    </row>
    <row r="77" spans="1:32" x14ac:dyDescent="0.2">
      <c r="A77" s="89">
        <f>'战斗关卡表|CS|battleStageData'!A58</f>
        <v>10036</v>
      </c>
      <c r="B77" s="89" t="str">
        <f>VLOOKUP(A77,'战斗关卡表|CS|battleStageData'!A:B,2,0)</f>
        <v>速度验收-2v1</v>
      </c>
      <c r="C77" s="26" t="s">
        <v>57</v>
      </c>
      <c r="D77" s="3">
        <v>20013</v>
      </c>
      <c r="E77" s="3"/>
      <c r="F77" s="3"/>
      <c r="G77" s="3"/>
      <c r="H77" s="26"/>
      <c r="I77" s="3"/>
      <c r="J77" s="3"/>
      <c r="K77" s="3"/>
      <c r="L77" s="3"/>
      <c r="M77" s="3"/>
      <c r="N77" s="3"/>
      <c r="O77" s="3"/>
      <c r="P77" s="3"/>
      <c r="Q77" s="3"/>
      <c r="R77" s="91" t="str">
        <f t="shared" si="81"/>
        <v>1:20013</v>
      </c>
      <c r="S77" s="55" t="str">
        <f t="shared" si="82"/>
        <v/>
      </c>
      <c r="T77" s="55" t="str">
        <f t="shared" si="83"/>
        <v/>
      </c>
      <c r="U77" s="55" t="str">
        <f t="shared" si="84"/>
        <v/>
      </c>
      <c r="V77" s="55" t="str">
        <f t="shared" si="85"/>
        <v/>
      </c>
      <c r="W77" s="55" t="str">
        <f t="shared" si="86"/>
        <v/>
      </c>
      <c r="X77" s="55" t="str">
        <f t="shared" si="87"/>
        <v/>
      </c>
      <c r="Y77" s="55" t="str">
        <f t="shared" si="88"/>
        <v/>
      </c>
      <c r="Z77" s="55" t="str">
        <f t="shared" si="89"/>
        <v/>
      </c>
      <c r="AA77" s="55" t="str">
        <f t="shared" si="90"/>
        <v/>
      </c>
      <c r="AB77" s="55" t="str">
        <f t="shared" si="91"/>
        <v/>
      </c>
      <c r="AC77" s="55" t="str">
        <f t="shared" si="92"/>
        <v/>
      </c>
      <c r="AD77" s="4" t="str">
        <f t="shared" si="79"/>
        <v>{1:20013}</v>
      </c>
      <c r="AE77" s="4" t="str">
        <f t="shared" si="68"/>
        <v/>
      </c>
      <c r="AF77" s="2" t="str">
        <f t="shared" si="54"/>
        <v/>
      </c>
    </row>
    <row r="78" spans="1:32" s="1" customFormat="1" x14ac:dyDescent="0.2">
      <c r="A78" s="89">
        <v>10037</v>
      </c>
      <c r="B78" s="89" t="str">
        <f>VLOOKUP(A78,'战斗关卡表|CS|battleStageData'!A:B,2,0)</f>
        <v>buff光效测试</v>
      </c>
      <c r="C78" s="26" t="s">
        <v>57</v>
      </c>
      <c r="D78" s="26">
        <v>220</v>
      </c>
      <c r="E78" s="26">
        <v>221</v>
      </c>
      <c r="F78" s="26">
        <v>222</v>
      </c>
      <c r="G78" s="26">
        <v>223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91" t="str">
        <f t="shared" si="81"/>
        <v>1:220</v>
      </c>
      <c r="S78" s="55" t="str">
        <f t="shared" si="82"/>
        <v>2:221</v>
      </c>
      <c r="T78" s="55" t="str">
        <f t="shared" si="83"/>
        <v>3:222</v>
      </c>
      <c r="U78" s="55" t="str">
        <f t="shared" si="84"/>
        <v>4:223</v>
      </c>
      <c r="V78" s="55" t="str">
        <f t="shared" si="85"/>
        <v/>
      </c>
      <c r="W78" s="55" t="str">
        <f t="shared" si="86"/>
        <v/>
      </c>
      <c r="X78" s="55" t="str">
        <f t="shared" si="87"/>
        <v/>
      </c>
      <c r="Y78" s="55" t="str">
        <f t="shared" si="88"/>
        <v/>
      </c>
      <c r="Z78" s="55" t="str">
        <f t="shared" si="89"/>
        <v/>
      </c>
      <c r="AA78" s="55" t="str">
        <f t="shared" si="90"/>
        <v/>
      </c>
      <c r="AB78" s="55" t="str">
        <f t="shared" si="91"/>
        <v/>
      </c>
      <c r="AC78" s="55" t="str">
        <f t="shared" si="92"/>
        <v/>
      </c>
      <c r="AD78" s="4" t="str">
        <f t="shared" ref="AD78" si="93">IF(D78+E78+F78+G78=0,"",$F$7&amp;R78&amp;IF(E78=0,S78,IF(D78=0,S78,$G$7&amp;S78))&amp;IF(F78=0,T78,IF(D78+E78=0,T78,$G$7&amp;T78))&amp;IF(G78=0,U78,IF(D78+E78+F78=0,U78,$G$7&amp;U78))&amp;$I$7)</f>
        <v>{1:220,2:221,3:222,4:223}</v>
      </c>
      <c r="AE78" s="4" t="str">
        <f t="shared" si="68"/>
        <v/>
      </c>
      <c r="AF78" s="4" t="str">
        <f t="shared" ref="AF78" si="94">IF(N78+O78+P78+Q78=0,"",$F$7&amp;Z78&amp;IF(O78=0,AA78,IF(N78=0,AA78,$G$7&amp;AA78))&amp;IF(P78=0,AB78,IF(N78+O78=0,AB78,$G$7&amp;AB78))&amp;IF(Q78=0,AC78,IF(N78+O78+P78=0,AC78,$G$7&amp;AC78))&amp;$I$7)</f>
        <v/>
      </c>
    </row>
    <row r="79" spans="1:32" s="1" customFormat="1" x14ac:dyDescent="0.2">
      <c r="A79" s="89">
        <v>10038</v>
      </c>
      <c r="B79" s="89" t="str">
        <f>VLOOKUP(A79,'战斗关卡表|CS|battleStageData'!A:B,2,0)</f>
        <v>怒气测试</v>
      </c>
      <c r="C79" s="26" t="s">
        <v>57</v>
      </c>
      <c r="D79" s="26">
        <v>224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91" t="str">
        <f t="shared" si="81"/>
        <v>1:224</v>
      </c>
      <c r="S79" s="55" t="str">
        <f t="shared" si="82"/>
        <v/>
      </c>
      <c r="T79" s="55" t="str">
        <f t="shared" si="83"/>
        <v/>
      </c>
      <c r="U79" s="55" t="str">
        <f t="shared" si="84"/>
        <v/>
      </c>
      <c r="V79" s="55" t="str">
        <f t="shared" si="85"/>
        <v/>
      </c>
      <c r="W79" s="55" t="str">
        <f t="shared" si="86"/>
        <v/>
      </c>
      <c r="X79" s="55" t="str">
        <f t="shared" si="87"/>
        <v/>
      </c>
      <c r="Y79" s="55" t="str">
        <f t="shared" si="88"/>
        <v/>
      </c>
      <c r="Z79" s="55" t="str">
        <f t="shared" si="89"/>
        <v/>
      </c>
      <c r="AA79" s="55" t="str">
        <f t="shared" si="90"/>
        <v/>
      </c>
      <c r="AB79" s="55" t="str">
        <f t="shared" si="91"/>
        <v/>
      </c>
      <c r="AC79" s="55" t="str">
        <f t="shared" si="92"/>
        <v/>
      </c>
      <c r="AD79" s="4" t="str">
        <f t="shared" ref="AD79" si="95">IF(D79+E79+F79+G79=0,"",$F$7&amp;R79&amp;IF(E79=0,S79,IF(D79=0,S79,$G$7&amp;S79))&amp;IF(F79=0,T79,IF(D79+E79=0,T79,$G$7&amp;T79))&amp;IF(G79=0,U79,IF(D79+E79+F79=0,U79,$G$7&amp;U79))&amp;$I$7)</f>
        <v>{1:224}</v>
      </c>
      <c r="AE79" s="4" t="str">
        <f t="shared" si="68"/>
        <v/>
      </c>
      <c r="AF79" s="4" t="str">
        <f t="shared" ref="AF79" si="96">IF(N79+O79+P79+Q79=0,"",$F$7&amp;Z79&amp;IF(O79=0,AA79,IF(N79=0,AA79,$G$7&amp;AA79))&amp;IF(P79=0,AB79,IF(N79+O79=0,AB79,$G$7&amp;AB79))&amp;IF(Q79=0,AC79,IF(N79+O79+P79=0,AC79,$G$7&amp;AC79))&amp;$I$7)</f>
        <v/>
      </c>
    </row>
    <row r="80" spans="1:32" s="1" customFormat="1" x14ac:dyDescent="0.2">
      <c r="A80" s="89">
        <v>10039</v>
      </c>
      <c r="B80" s="89" t="str">
        <f>VLOOKUP(A80,'战斗关卡表|CS|battleStageData'!A:B,2,0)</f>
        <v>结束：某角色血量</v>
      </c>
      <c r="C80" s="26" t="s">
        <v>57</v>
      </c>
      <c r="D80" s="26"/>
      <c r="E80" s="26">
        <v>20013</v>
      </c>
      <c r="F80" s="26">
        <v>20014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91" t="str">
        <f t="shared" si="81"/>
        <v/>
      </c>
      <c r="S80" s="55" t="str">
        <f t="shared" si="82"/>
        <v>2:20013</v>
      </c>
      <c r="T80" s="55" t="str">
        <f t="shared" si="83"/>
        <v>3:20014</v>
      </c>
      <c r="U80" s="55" t="str">
        <f t="shared" si="84"/>
        <v/>
      </c>
      <c r="V80" s="55" t="str">
        <f t="shared" si="85"/>
        <v/>
      </c>
      <c r="W80" s="55" t="str">
        <f t="shared" si="86"/>
        <v/>
      </c>
      <c r="X80" s="55" t="str">
        <f t="shared" si="87"/>
        <v/>
      </c>
      <c r="Y80" s="55" t="str">
        <f t="shared" si="88"/>
        <v/>
      </c>
      <c r="Z80" s="55" t="str">
        <f t="shared" si="89"/>
        <v/>
      </c>
      <c r="AA80" s="55" t="str">
        <f t="shared" si="90"/>
        <v/>
      </c>
      <c r="AB80" s="55" t="str">
        <f t="shared" si="91"/>
        <v/>
      </c>
      <c r="AC80" s="55" t="str">
        <f t="shared" si="92"/>
        <v/>
      </c>
      <c r="AD80" s="4" t="str">
        <f t="shared" ref="AD80:AD87" si="97">IF(D80+E80+F80+G80=0,"",$F$7&amp;R80&amp;IF(E80=0,S80,IF(D80=0,S80,$G$7&amp;S80))&amp;IF(F80=0,T80,IF(D80+E80=0,T80,$G$7&amp;T80))&amp;IF(G80=0,U80,IF(D80+E80+F80=0,U80,$G$7&amp;U80))&amp;$I$7)</f>
        <v>{2:20013,3:20014}</v>
      </c>
      <c r="AE80" s="4" t="str">
        <f t="shared" si="68"/>
        <v/>
      </c>
      <c r="AF80" s="4" t="str">
        <f t="shared" ref="AF80:AF93" si="98">IF(N80+O80+P80+Q80=0,"",$F$7&amp;Z80&amp;IF(O80=0,AA80,IF(N80=0,AA80,$G$7&amp;AA80))&amp;IF(P80=0,AB80,IF(N80+O80=0,AB80,$G$7&amp;AB80))&amp;IF(Q80=0,AC80,IF(N80+O80+P80=0,AC80,$G$7&amp;AC80))&amp;$I$7)</f>
        <v/>
      </c>
    </row>
    <row r="81" spans="1:32" s="1" customFormat="1" x14ac:dyDescent="0.2">
      <c r="A81" s="89">
        <v>10040</v>
      </c>
      <c r="B81" s="89" t="str">
        <f>VLOOKUP(A81,'战斗关卡表|CS|battleStageData'!A:B,2,0)</f>
        <v>结束：某角色死亡</v>
      </c>
      <c r="C81" s="26" t="s">
        <v>57</v>
      </c>
      <c r="D81" s="26"/>
      <c r="E81" s="26">
        <v>20013</v>
      </c>
      <c r="F81" s="26">
        <v>20014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91" t="str">
        <f t="shared" si="81"/>
        <v/>
      </c>
      <c r="S81" s="55" t="str">
        <f t="shared" si="82"/>
        <v>2:20013</v>
      </c>
      <c r="T81" s="55" t="str">
        <f t="shared" si="83"/>
        <v>3:20014</v>
      </c>
      <c r="U81" s="55" t="str">
        <f t="shared" si="84"/>
        <v/>
      </c>
      <c r="V81" s="55" t="str">
        <f t="shared" si="85"/>
        <v/>
      </c>
      <c r="W81" s="55" t="str">
        <f t="shared" si="86"/>
        <v/>
      </c>
      <c r="X81" s="55" t="str">
        <f t="shared" si="87"/>
        <v/>
      </c>
      <c r="Y81" s="55" t="str">
        <f t="shared" si="88"/>
        <v/>
      </c>
      <c r="Z81" s="55" t="str">
        <f t="shared" si="89"/>
        <v/>
      </c>
      <c r="AA81" s="55" t="str">
        <f t="shared" si="90"/>
        <v/>
      </c>
      <c r="AB81" s="55" t="str">
        <f t="shared" si="91"/>
        <v/>
      </c>
      <c r="AC81" s="55" t="str">
        <f t="shared" si="92"/>
        <v/>
      </c>
      <c r="AD81" s="4" t="str">
        <f t="shared" si="97"/>
        <v>{2:20013,3:20014}</v>
      </c>
      <c r="AE81" s="4" t="str">
        <f t="shared" si="68"/>
        <v/>
      </c>
      <c r="AF81" s="4" t="str">
        <f t="shared" si="98"/>
        <v/>
      </c>
    </row>
    <row r="82" spans="1:32" s="1" customFormat="1" x14ac:dyDescent="0.2">
      <c r="A82" s="89">
        <v>10041</v>
      </c>
      <c r="B82" s="89" t="str">
        <f>VLOOKUP(A82,'战斗关卡表|CS|battleStageData'!A:B,2,0)</f>
        <v>结束：敌方死亡数量</v>
      </c>
      <c r="C82" s="26" t="s">
        <v>57</v>
      </c>
      <c r="D82" s="26"/>
      <c r="E82" s="26">
        <v>20013</v>
      </c>
      <c r="F82" s="26">
        <v>20014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91" t="str">
        <f t="shared" si="81"/>
        <v/>
      </c>
      <c r="S82" s="55" t="str">
        <f t="shared" si="82"/>
        <v>2:20013</v>
      </c>
      <c r="T82" s="55" t="str">
        <f t="shared" si="83"/>
        <v>3:20014</v>
      </c>
      <c r="U82" s="55" t="str">
        <f t="shared" si="84"/>
        <v/>
      </c>
      <c r="V82" s="55" t="str">
        <f t="shared" si="85"/>
        <v/>
      </c>
      <c r="W82" s="55" t="str">
        <f t="shared" si="86"/>
        <v/>
      </c>
      <c r="X82" s="55" t="str">
        <f t="shared" si="87"/>
        <v/>
      </c>
      <c r="Y82" s="55" t="str">
        <f t="shared" si="88"/>
        <v/>
      </c>
      <c r="Z82" s="55" t="str">
        <f t="shared" si="89"/>
        <v/>
      </c>
      <c r="AA82" s="55" t="str">
        <f t="shared" si="90"/>
        <v/>
      </c>
      <c r="AB82" s="55" t="str">
        <f t="shared" si="91"/>
        <v/>
      </c>
      <c r="AC82" s="55" t="str">
        <f t="shared" si="92"/>
        <v/>
      </c>
      <c r="AD82" s="4" t="str">
        <f t="shared" si="97"/>
        <v>{2:20013,3:20014}</v>
      </c>
      <c r="AE82" s="4" t="str">
        <f t="shared" si="68"/>
        <v/>
      </c>
      <c r="AF82" s="4" t="str">
        <f t="shared" si="98"/>
        <v/>
      </c>
    </row>
    <row r="83" spans="1:32" s="1" customFormat="1" x14ac:dyDescent="0.2">
      <c r="A83" s="89">
        <v>10042</v>
      </c>
      <c r="B83" s="89" t="str">
        <f>VLOOKUP(A83,'战斗关卡表|CS|battleStageData'!A:B,2,0)</f>
        <v>结束：我方自我数量</v>
      </c>
      <c r="C83" s="26" t="s">
        <v>57</v>
      </c>
      <c r="D83" s="26">
        <v>20013</v>
      </c>
      <c r="E83" s="26">
        <v>20013</v>
      </c>
      <c r="F83" s="26">
        <v>20014</v>
      </c>
      <c r="G83" s="26">
        <v>20014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91" t="str">
        <f t="shared" si="81"/>
        <v>1:20013</v>
      </c>
      <c r="S83" s="55" t="str">
        <f t="shared" si="82"/>
        <v>2:20013</v>
      </c>
      <c r="T83" s="55" t="str">
        <f t="shared" si="83"/>
        <v>3:20014</v>
      </c>
      <c r="U83" s="55" t="str">
        <f t="shared" si="84"/>
        <v>4:20014</v>
      </c>
      <c r="V83" s="55" t="str">
        <f t="shared" si="85"/>
        <v/>
      </c>
      <c r="W83" s="55" t="str">
        <f t="shared" si="86"/>
        <v/>
      </c>
      <c r="X83" s="55" t="str">
        <f t="shared" si="87"/>
        <v/>
      </c>
      <c r="Y83" s="55" t="str">
        <f t="shared" si="88"/>
        <v/>
      </c>
      <c r="Z83" s="55" t="str">
        <f t="shared" si="89"/>
        <v/>
      </c>
      <c r="AA83" s="55" t="str">
        <f t="shared" si="90"/>
        <v/>
      </c>
      <c r="AB83" s="55" t="str">
        <f t="shared" si="91"/>
        <v/>
      </c>
      <c r="AC83" s="55" t="str">
        <f t="shared" si="92"/>
        <v/>
      </c>
      <c r="AD83" s="4" t="str">
        <f t="shared" si="97"/>
        <v>{1:20013,2:20013,3:20014,4:20014}</v>
      </c>
      <c r="AE83" s="4" t="str">
        <f t="shared" si="68"/>
        <v/>
      </c>
      <c r="AF83" s="4" t="str">
        <f t="shared" si="98"/>
        <v/>
      </c>
    </row>
    <row r="84" spans="1:32" s="1" customFormat="1" x14ac:dyDescent="0.2">
      <c r="A84" s="89">
        <v>10043</v>
      </c>
      <c r="B84" s="89" t="str">
        <f>VLOOKUP(A84,'战斗关卡表|CS|battleStageData'!A:B,2,0)</f>
        <v>结束：我方累计伤害</v>
      </c>
      <c r="C84" s="26" t="s">
        <v>57</v>
      </c>
      <c r="D84" s="26"/>
      <c r="E84" s="26">
        <v>20013</v>
      </c>
      <c r="F84" s="26">
        <v>20014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91" t="str">
        <f t="shared" si="81"/>
        <v/>
      </c>
      <c r="S84" s="55" t="str">
        <f t="shared" si="82"/>
        <v>2:20013</v>
      </c>
      <c r="T84" s="55" t="str">
        <f t="shared" si="83"/>
        <v>3:20014</v>
      </c>
      <c r="U84" s="55" t="str">
        <f t="shared" si="84"/>
        <v/>
      </c>
      <c r="V84" s="55" t="str">
        <f t="shared" si="85"/>
        <v/>
      </c>
      <c r="W84" s="55" t="str">
        <f t="shared" si="86"/>
        <v/>
      </c>
      <c r="X84" s="55" t="str">
        <f t="shared" si="87"/>
        <v/>
      </c>
      <c r="Y84" s="55" t="str">
        <f t="shared" si="88"/>
        <v/>
      </c>
      <c r="Z84" s="55" t="str">
        <f t="shared" si="89"/>
        <v/>
      </c>
      <c r="AA84" s="55" t="str">
        <f t="shared" si="90"/>
        <v/>
      </c>
      <c r="AB84" s="55" t="str">
        <f t="shared" si="91"/>
        <v/>
      </c>
      <c r="AC84" s="55" t="str">
        <f t="shared" si="92"/>
        <v/>
      </c>
      <c r="AD84" s="4" t="str">
        <f t="shared" si="97"/>
        <v>{2:20013,3:20014}</v>
      </c>
      <c r="AE84" s="4" t="str">
        <f t="shared" si="68"/>
        <v/>
      </c>
      <c r="AF84" s="4" t="str">
        <f t="shared" si="98"/>
        <v/>
      </c>
    </row>
    <row r="85" spans="1:32" s="1" customFormat="1" x14ac:dyDescent="0.2">
      <c r="A85" s="89">
        <v>10044</v>
      </c>
      <c r="B85" s="89" t="str">
        <f>VLOOKUP(A85,'战斗关卡表|CS|battleStageData'!A:B,2,0)</f>
        <v>结束：到达n回合</v>
      </c>
      <c r="C85" s="26" t="s">
        <v>57</v>
      </c>
      <c r="D85" s="26"/>
      <c r="E85" s="26">
        <v>20013</v>
      </c>
      <c r="F85" s="26">
        <v>20014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91" t="str">
        <f t="shared" si="81"/>
        <v/>
      </c>
      <c r="S85" s="55" t="str">
        <f t="shared" si="82"/>
        <v>2:20013</v>
      </c>
      <c r="T85" s="55" t="str">
        <f t="shared" si="83"/>
        <v>3:20014</v>
      </c>
      <c r="U85" s="55" t="str">
        <f t="shared" si="84"/>
        <v/>
      </c>
      <c r="V85" s="55" t="str">
        <f t="shared" si="85"/>
        <v/>
      </c>
      <c r="W85" s="55" t="str">
        <f t="shared" si="86"/>
        <v/>
      </c>
      <c r="X85" s="55" t="str">
        <f t="shared" si="87"/>
        <v/>
      </c>
      <c r="Y85" s="55" t="str">
        <f t="shared" si="88"/>
        <v/>
      </c>
      <c r="Z85" s="55" t="str">
        <f t="shared" si="89"/>
        <v/>
      </c>
      <c r="AA85" s="55" t="str">
        <f t="shared" si="90"/>
        <v/>
      </c>
      <c r="AB85" s="55" t="str">
        <f t="shared" si="91"/>
        <v/>
      </c>
      <c r="AC85" s="55" t="str">
        <f t="shared" si="92"/>
        <v/>
      </c>
      <c r="AD85" s="4" t="str">
        <f t="shared" si="97"/>
        <v>{2:20013,3:20014}</v>
      </c>
      <c r="AE85" s="4" t="str">
        <f t="shared" si="68"/>
        <v/>
      </c>
      <c r="AF85" s="4" t="str">
        <f t="shared" si="98"/>
        <v/>
      </c>
    </row>
    <row r="86" spans="1:32" s="1" customFormat="1" x14ac:dyDescent="0.2">
      <c r="A86" s="89">
        <v>10045</v>
      </c>
      <c r="B86" s="89" t="str">
        <f>VLOOKUP(A86,'战斗关卡表|CS|battleStageData'!A:B,2,0)</f>
        <v>并混：死亡数量+累计伤害</v>
      </c>
      <c r="C86" s="26" t="s">
        <v>57</v>
      </c>
      <c r="D86" s="26"/>
      <c r="E86" s="26">
        <v>20013</v>
      </c>
      <c r="F86" s="26">
        <v>20014</v>
      </c>
      <c r="G86" s="26">
        <v>20015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91" t="str">
        <f t="shared" si="81"/>
        <v/>
      </c>
      <c r="S86" s="55" t="str">
        <f t="shared" si="82"/>
        <v>2:20013</v>
      </c>
      <c r="T86" s="55" t="str">
        <f t="shared" si="83"/>
        <v>3:20014</v>
      </c>
      <c r="U86" s="55" t="str">
        <f t="shared" si="84"/>
        <v>4:20015</v>
      </c>
      <c r="V86" s="55" t="str">
        <f t="shared" si="85"/>
        <v/>
      </c>
      <c r="W86" s="55" t="str">
        <f t="shared" si="86"/>
        <v/>
      </c>
      <c r="X86" s="55" t="str">
        <f t="shared" si="87"/>
        <v/>
      </c>
      <c r="Y86" s="55" t="str">
        <f t="shared" si="88"/>
        <v/>
      </c>
      <c r="Z86" s="55" t="str">
        <f t="shared" si="89"/>
        <v/>
      </c>
      <c r="AA86" s="55" t="str">
        <f t="shared" si="90"/>
        <v/>
      </c>
      <c r="AB86" s="55" t="str">
        <f t="shared" si="91"/>
        <v/>
      </c>
      <c r="AC86" s="55" t="str">
        <f t="shared" si="92"/>
        <v/>
      </c>
      <c r="AD86" s="4" t="str">
        <f t="shared" si="97"/>
        <v>{2:20013,3:20014,4:20015}</v>
      </c>
      <c r="AE86" s="4" t="str">
        <f t="shared" si="68"/>
        <v/>
      </c>
      <c r="AF86" s="4" t="str">
        <f t="shared" si="98"/>
        <v/>
      </c>
    </row>
    <row r="87" spans="1:32" s="1" customFormat="1" x14ac:dyDescent="0.2">
      <c r="A87" s="89">
        <v>10046</v>
      </c>
      <c r="B87" s="89" t="str">
        <f>VLOOKUP(A87,'战斗关卡表|CS|battleStageData'!A:B,2,0)</f>
        <v>特工测试关(需要编队特工上阵)</v>
      </c>
      <c r="C87" s="26" t="s">
        <v>57</v>
      </c>
      <c r="D87" s="3"/>
      <c r="E87" s="3">
        <v>225</v>
      </c>
      <c r="F87" s="3">
        <v>225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91" t="str">
        <f t="shared" ref="R87" si="99">IF(ISBLANK(D87),"",VLOOKUP($C87,$D$4:$H$6,2,0)&amp;$H$7&amp;D87)</f>
        <v/>
      </c>
      <c r="S87" s="55" t="str">
        <f t="shared" ref="S87" si="100">IF(ISBLANK(E87),"",VLOOKUP(C87,$D$4:$H$6,3,0)&amp;$H$7&amp;E87)</f>
        <v>2:225</v>
      </c>
      <c r="T87" s="55" t="str">
        <f t="shared" ref="T87" si="101">IF(ISBLANK(F87),"",VLOOKUP(C87,$D$4:$H$6,4,0)&amp;$H$7&amp;F87)</f>
        <v>3:225</v>
      </c>
      <c r="U87" s="55" t="str">
        <f t="shared" ref="U87" si="102">IF(ISBLANK(G87),"",VLOOKUP(C87,$D$4:$H$6,5,0)&amp;$H$7&amp;G87)</f>
        <v/>
      </c>
      <c r="V87" s="55"/>
      <c r="W87" s="55"/>
      <c r="X87" s="55"/>
      <c r="Y87" s="55"/>
      <c r="Z87" s="55"/>
      <c r="AA87" s="55"/>
      <c r="AB87" s="55"/>
      <c r="AC87" s="55"/>
      <c r="AD87" s="4" t="str">
        <f t="shared" si="97"/>
        <v>{2:225,3:225}</v>
      </c>
      <c r="AE87" s="4" t="str">
        <f t="shared" si="68"/>
        <v/>
      </c>
      <c r="AF87" s="4" t="str">
        <f t="shared" si="98"/>
        <v/>
      </c>
    </row>
    <row r="88" spans="1:32" s="1" customFormat="1" x14ac:dyDescent="0.2">
      <c r="A88" s="89">
        <v>10047</v>
      </c>
      <c r="B88" s="89" t="str">
        <f>VLOOKUP(A88,'战斗关卡表|CS|battleStageData'!A:B,2,0)</f>
        <v>角色测试-全联会</v>
      </c>
      <c r="C88" s="26" t="s">
        <v>57</v>
      </c>
      <c r="D88" s="3"/>
      <c r="E88" s="3">
        <v>226</v>
      </c>
      <c r="F88" s="3">
        <v>227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91" t="str">
        <f t="shared" ref="R88" si="103">IF(ISBLANK(D88),"",VLOOKUP($C88,$D$4:$H$6,2,0)&amp;$H$7&amp;D88)</f>
        <v/>
      </c>
      <c r="S88" s="55" t="str">
        <f t="shared" ref="S88" si="104">IF(ISBLANK(E88),"",VLOOKUP(C88,$D$4:$H$6,3,0)&amp;$H$7&amp;E88)</f>
        <v>2:226</v>
      </c>
      <c r="T88" s="55" t="str">
        <f t="shared" ref="T88" si="105">IF(ISBLANK(F88),"",VLOOKUP(C88,$D$4:$H$6,4,0)&amp;$H$7&amp;F88)</f>
        <v>3:227</v>
      </c>
      <c r="U88" s="55" t="str">
        <f t="shared" ref="U88" si="106">IF(ISBLANK(G88),"",VLOOKUP(C88,$D$4:$H$6,5,0)&amp;$H$7&amp;G88)</f>
        <v/>
      </c>
      <c r="V88" s="55"/>
      <c r="W88" s="55"/>
      <c r="X88" s="55"/>
      <c r="Y88" s="55"/>
      <c r="Z88" s="55"/>
      <c r="AA88" s="55"/>
      <c r="AB88" s="55"/>
      <c r="AC88" s="55"/>
      <c r="AD88" s="4" t="str">
        <f t="shared" ref="AD88" si="107">IF(D88+E88+F88+G88=0,"",$F$7&amp;R88&amp;IF(E88=0,S88,IF(D88=0,S88,$G$7&amp;S88))&amp;IF(F88=0,T88,IF(D88+E88=0,T88,$G$7&amp;T88))&amp;IF(G88=0,U88,IF(D88+E88+F88=0,U88,$G$7&amp;U88))&amp;$I$7)</f>
        <v>{2:226,3:227}</v>
      </c>
      <c r="AE88" s="4" t="str">
        <f t="shared" ref="AE88" si="108">IF(I88+J88+K88+L88=0,"",$F$7&amp;V88&amp;IF(J88=0,W88,IF(I88=0,W88,$G$7&amp;W88))&amp;IF(K88=0,X88,IF(I88+J88=0,X88,$G$7&amp;X88))&amp;IF(L88=0,Y88,IF(I88+J88+K88=0,Y88,$G$7&amp;Y88))&amp;$I$7)</f>
        <v/>
      </c>
      <c r="AF88" s="4" t="str">
        <f t="shared" si="98"/>
        <v/>
      </c>
    </row>
    <row r="89" spans="1:32" s="1" customFormat="1" x14ac:dyDescent="0.2">
      <c r="A89" s="89">
        <v>10048</v>
      </c>
      <c r="B89" s="89" t="str">
        <f>VLOOKUP(A89,'战斗关卡表|CS|battleStageData'!A:B,2,0)</f>
        <v>角色测试-梅花众</v>
      </c>
      <c r="C89" s="26" t="s">
        <v>57</v>
      </c>
      <c r="D89" s="3">
        <v>10018</v>
      </c>
      <c r="E89" s="3">
        <v>10019</v>
      </c>
      <c r="F89" s="3">
        <v>10020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91" t="str">
        <f t="shared" ref="R89" si="109">IF(ISBLANK(D89),"",VLOOKUP($C89,$D$4:$H$6,2,0)&amp;$H$7&amp;D89)</f>
        <v>1:10018</v>
      </c>
      <c r="S89" s="55" t="str">
        <f t="shared" ref="S89" si="110">IF(ISBLANK(E89),"",VLOOKUP(C89,$D$4:$H$6,3,0)&amp;$H$7&amp;E89)</f>
        <v>2:10019</v>
      </c>
      <c r="T89" s="55" t="str">
        <f t="shared" ref="T89" si="111">IF(ISBLANK(F89),"",VLOOKUP(C89,$D$4:$H$6,4,0)&amp;$H$7&amp;F89)</f>
        <v>3:10020</v>
      </c>
      <c r="U89" s="55" t="str">
        <f t="shared" ref="U89" si="112">IF(ISBLANK(G89),"",VLOOKUP(C89,$D$4:$H$6,5,0)&amp;$H$7&amp;G89)</f>
        <v/>
      </c>
      <c r="V89" s="55"/>
      <c r="W89" s="55"/>
      <c r="X89" s="55"/>
      <c r="Y89" s="55"/>
      <c r="Z89" s="55"/>
      <c r="AA89" s="55"/>
      <c r="AB89" s="55"/>
      <c r="AC89" s="55"/>
      <c r="AD89" s="4" t="str">
        <f t="shared" ref="AD89" si="113">IF(D89+E89+F89+G89=0,"",$F$7&amp;R89&amp;IF(E89=0,S89,IF(D89=0,S89,$G$7&amp;S89))&amp;IF(F89=0,T89,IF(D89+E89=0,T89,$G$7&amp;T89))&amp;IF(G89=0,U89,IF(D89+E89+F89=0,U89,$G$7&amp;U89))&amp;$I$7)</f>
        <v>{1:10018,2:10019,3:10020}</v>
      </c>
      <c r="AE89" s="4" t="str">
        <f t="shared" ref="AE89" si="114">IF(I89+J89+K89+L89=0,"",$F$7&amp;V89&amp;IF(J89=0,W89,IF(I89=0,W89,$G$7&amp;W89))&amp;IF(K89=0,X89,IF(I89+J89=0,X89,$G$7&amp;X89))&amp;IF(L89=0,Y89,IF(I89+J89+K89=0,Y89,$G$7&amp;Y89))&amp;$I$7)</f>
        <v/>
      </c>
      <c r="AF89" s="4" t="str">
        <f t="shared" si="98"/>
        <v/>
      </c>
    </row>
    <row r="90" spans="1:32" s="1" customFormat="1" x14ac:dyDescent="0.2">
      <c r="A90" s="89">
        <v>10049</v>
      </c>
      <c r="B90" s="89" t="str">
        <f>VLOOKUP(A90,'战斗关卡表|CS|battleStageData'!A:B,2,0)</f>
        <v>拉出式演出</v>
      </c>
      <c r="C90" s="26" t="s">
        <v>57</v>
      </c>
      <c r="D90" s="3">
        <v>228</v>
      </c>
      <c r="E90" s="3">
        <v>228</v>
      </c>
      <c r="F90" s="3">
        <v>228</v>
      </c>
      <c r="G90" s="3">
        <v>228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91" t="str">
        <f t="shared" ref="R90:R91" si="115">IF(ISBLANK(D90),"",VLOOKUP($C90,$D$4:$H$6,2,0)&amp;$H$7&amp;D90)</f>
        <v>1:228</v>
      </c>
      <c r="S90" s="55" t="str">
        <f t="shared" ref="S90:S91" si="116">IF(ISBLANK(E90),"",VLOOKUP(C90,$D$4:$H$6,3,0)&amp;$H$7&amp;E90)</f>
        <v>2:228</v>
      </c>
      <c r="T90" s="55" t="str">
        <f t="shared" ref="T90:T91" si="117">IF(ISBLANK(F90),"",VLOOKUP(C90,$D$4:$H$6,4,0)&amp;$H$7&amp;F90)</f>
        <v>3:228</v>
      </c>
      <c r="U90" s="55" t="str">
        <f t="shared" ref="U90:U91" si="118">IF(ISBLANK(G90),"",VLOOKUP(C90,$D$4:$H$6,5,0)&amp;$H$7&amp;G90)</f>
        <v>4:228</v>
      </c>
      <c r="V90" s="55"/>
      <c r="W90" s="55"/>
      <c r="X90" s="55"/>
      <c r="Y90" s="55"/>
      <c r="Z90" s="55"/>
      <c r="AA90" s="55"/>
      <c r="AB90" s="55"/>
      <c r="AC90" s="55"/>
      <c r="AD90" s="4" t="str">
        <f t="shared" ref="AD90:AD91" si="119">IF(D90+E90+F90+G90=0,"",$F$7&amp;R90&amp;IF(E90=0,S90,IF(D90=0,S90,$G$7&amp;S90))&amp;IF(F90=0,T90,IF(D90+E90=0,T90,$G$7&amp;T90))&amp;IF(G90=0,U90,IF(D90+E90+F90=0,U90,$G$7&amp;U90))&amp;$I$7)</f>
        <v>{1:228,2:228,3:228,4:228}</v>
      </c>
      <c r="AE90" s="4" t="str">
        <f t="shared" ref="AE90:AE91" si="120">IF(I90+J90+K90+L90=0,"",$F$7&amp;V90&amp;IF(J90=0,W90,IF(I90=0,W90,$G$7&amp;W90))&amp;IF(K90=0,X90,IF(I90+J90=0,X90,$G$7&amp;X90))&amp;IF(L90=0,Y90,IF(I90+J90+K90=0,Y90,$G$7&amp;Y90))&amp;$I$7)</f>
        <v/>
      </c>
      <c r="AF90" s="4" t="str">
        <f t="shared" si="98"/>
        <v/>
      </c>
    </row>
    <row r="91" spans="1:32" s="1" customFormat="1" x14ac:dyDescent="0.2">
      <c r="A91" s="89">
        <v>10050</v>
      </c>
      <c r="B91" s="89" t="str">
        <f>VLOOKUP(A91,'战斗关卡表|CS|battleStageData'!A:B,2,0)</f>
        <v>非拉出式演出</v>
      </c>
      <c r="C91" s="26" t="s">
        <v>57</v>
      </c>
      <c r="D91" s="3">
        <v>229</v>
      </c>
      <c r="E91" s="3">
        <v>229</v>
      </c>
      <c r="F91" s="3">
        <v>229</v>
      </c>
      <c r="G91" s="3">
        <v>229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91" t="str">
        <f t="shared" si="115"/>
        <v>1:229</v>
      </c>
      <c r="S91" s="55" t="str">
        <f t="shared" si="116"/>
        <v>2:229</v>
      </c>
      <c r="T91" s="55" t="str">
        <f t="shared" si="117"/>
        <v>3:229</v>
      </c>
      <c r="U91" s="55" t="str">
        <f t="shared" si="118"/>
        <v>4:229</v>
      </c>
      <c r="V91" s="55"/>
      <c r="W91" s="55"/>
      <c r="X91" s="55"/>
      <c r="Y91" s="55"/>
      <c r="Z91" s="55"/>
      <c r="AA91" s="55"/>
      <c r="AB91" s="55"/>
      <c r="AC91" s="55"/>
      <c r="AD91" s="4" t="str">
        <f t="shared" si="119"/>
        <v>{1:229,2:229,3:229,4:229}</v>
      </c>
      <c r="AE91" s="4" t="str">
        <f t="shared" si="120"/>
        <v/>
      </c>
      <c r="AF91" s="4" t="str">
        <f t="shared" si="98"/>
        <v/>
      </c>
    </row>
    <row r="92" spans="1:32" s="1" customFormat="1" x14ac:dyDescent="0.2">
      <c r="A92" s="89">
        <v>10051</v>
      </c>
      <c r="B92" s="89" t="str">
        <f>VLOOKUP(A92,'战斗关卡表|CS|battleStageData'!A:B,2,0)</f>
        <v>短吟唱演出</v>
      </c>
      <c r="C92" s="26" t="s">
        <v>57</v>
      </c>
      <c r="D92" s="3"/>
      <c r="E92" s="3">
        <v>230</v>
      </c>
      <c r="F92" s="3"/>
      <c r="G92" s="3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91" t="str">
        <f t="shared" ref="R92" si="121">IF(ISBLANK(D92),"",VLOOKUP($C92,$D$4:$H$6,2,0)&amp;$H$7&amp;D92)</f>
        <v/>
      </c>
      <c r="S92" s="55" t="str">
        <f t="shared" ref="S92" si="122">IF(ISBLANK(E92),"",VLOOKUP(C92,$D$4:$H$6,3,0)&amp;$H$7&amp;E92)</f>
        <v>2:230</v>
      </c>
      <c r="T92" s="55" t="str">
        <f t="shared" ref="T92" si="123">IF(ISBLANK(F92),"",VLOOKUP(C92,$D$4:$H$6,4,0)&amp;$H$7&amp;F92)</f>
        <v/>
      </c>
      <c r="U92" s="55" t="str">
        <f t="shared" ref="U92" si="124">IF(ISBLANK(G92),"",VLOOKUP(C92,$D$4:$H$6,5,0)&amp;$H$7&amp;G92)</f>
        <v/>
      </c>
      <c r="V92" s="55"/>
      <c r="W92" s="55"/>
      <c r="X92" s="55"/>
      <c r="Y92" s="55"/>
      <c r="Z92" s="55"/>
      <c r="AA92" s="55"/>
      <c r="AB92" s="55"/>
      <c r="AC92" s="55"/>
      <c r="AD92" s="4" t="str">
        <f t="shared" ref="AD92" si="125">IF(D92+E92+F92+G92=0,"",$F$7&amp;R92&amp;IF(E92=0,S92,IF(D92=0,S92,$G$7&amp;S92))&amp;IF(F92=0,T92,IF(D92+E92=0,T92,$G$7&amp;T92))&amp;IF(G92=0,U92,IF(D92+E92+F92=0,U92,$G$7&amp;U92))&amp;$I$7)</f>
        <v>{2:230}</v>
      </c>
      <c r="AE92" s="4" t="str">
        <f t="shared" ref="AE92" si="126">IF(I92+J92+K92+L92=0,"",$F$7&amp;V92&amp;IF(J92=0,W92,IF(I92=0,W92,$G$7&amp;W92))&amp;IF(K92=0,X92,IF(I92+J92=0,X92,$G$7&amp;X92))&amp;IF(L92=0,Y92,IF(I92+J92+K92=0,Y92,$G$7&amp;Y92))&amp;$I$7)</f>
        <v/>
      </c>
      <c r="AF92" s="4" t="str">
        <f t="shared" si="98"/>
        <v/>
      </c>
    </row>
    <row r="93" spans="1:32" s="1" customFormat="1" x14ac:dyDescent="0.2">
      <c r="A93" s="89">
        <v>10052</v>
      </c>
      <c r="B93" s="89" t="str">
        <f>VLOOKUP(A93,'战斗关卡表|CS|battleStageData'!A:B,2,0)</f>
        <v>特写型大招调整</v>
      </c>
      <c r="C93" s="26" t="s">
        <v>57</v>
      </c>
      <c r="D93" s="3"/>
      <c r="E93" s="3">
        <v>10021</v>
      </c>
      <c r="F93" s="3"/>
      <c r="G93" s="3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91" t="str">
        <f t="shared" ref="R93" si="127">IF(ISBLANK(D93),"",VLOOKUP($C93,$D$4:$H$6,2,0)&amp;$H$7&amp;D93)</f>
        <v/>
      </c>
      <c r="S93" s="55" t="str">
        <f t="shared" ref="S93" si="128">IF(ISBLANK(E93),"",VLOOKUP(C93,$D$4:$H$6,3,0)&amp;$H$7&amp;E93)</f>
        <v>2:10021</v>
      </c>
      <c r="T93" s="55" t="str">
        <f t="shared" ref="T93" si="129">IF(ISBLANK(F93),"",VLOOKUP(C93,$D$4:$H$6,4,0)&amp;$H$7&amp;F93)</f>
        <v/>
      </c>
      <c r="U93" s="55" t="str">
        <f t="shared" ref="U93" si="130">IF(ISBLANK(G93),"",VLOOKUP(C93,$D$4:$H$6,5,0)&amp;$H$7&amp;G93)</f>
        <v/>
      </c>
      <c r="V93" s="55"/>
      <c r="W93" s="55"/>
      <c r="X93" s="55"/>
      <c r="Y93" s="55"/>
      <c r="Z93" s="55"/>
      <c r="AA93" s="55"/>
      <c r="AB93" s="55"/>
      <c r="AC93" s="55"/>
      <c r="AD93" s="4" t="str">
        <f t="shared" ref="AD93" si="131">IF(D93+E93+F93+G93=0,"",$F$7&amp;R93&amp;IF(E93=0,S93,IF(D93=0,S93,$G$7&amp;S93))&amp;IF(F93=0,T93,IF(D93+E93=0,T93,$G$7&amp;T93))&amp;IF(G93=0,U93,IF(D93+E93+F93=0,U93,$G$7&amp;U93))&amp;$I$7)</f>
        <v>{2:10021}</v>
      </c>
      <c r="AE93" s="4" t="str">
        <f t="shared" ref="AE93" si="132">IF(I93+J93+K93+L93=0,"",$F$7&amp;V93&amp;IF(J93=0,W93,IF(I93=0,W93,$G$7&amp;W93))&amp;IF(K93=0,X93,IF(I93+J93=0,X93,$G$7&amp;X93))&amp;IF(L93=0,Y93,IF(I93+J93+K93=0,Y93,$G$7&amp;Y93))&amp;$I$7)</f>
        <v/>
      </c>
      <c r="AF93" s="4" t="str">
        <f t="shared" si="98"/>
        <v/>
      </c>
    </row>
    <row r="94" spans="1:32" s="1" customFormat="1" x14ac:dyDescent="0.2">
      <c r="A94" s="89">
        <v>10053</v>
      </c>
      <c r="B94" s="89" t="str">
        <f>VLOOKUP(A94,'战斗关卡表|CS|battleStageData'!A:B,2,0)</f>
        <v>木桩战-ap1人</v>
      </c>
      <c r="C94" s="26" t="s">
        <v>57</v>
      </c>
      <c r="D94" s="3"/>
      <c r="E94" s="3">
        <v>231</v>
      </c>
      <c r="F94" s="3"/>
      <c r="G94" s="3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91" t="str">
        <f t="shared" ref="R94:R97" si="133">IF(ISBLANK(D94),"",VLOOKUP($C94,$D$4:$H$6,2,0)&amp;$H$7&amp;D94)</f>
        <v/>
      </c>
      <c r="S94" s="55" t="str">
        <f t="shared" ref="S94:S97" si="134">IF(ISBLANK(E94),"",VLOOKUP(C94,$D$4:$H$6,3,0)&amp;$H$7&amp;E94)</f>
        <v>2:231</v>
      </c>
      <c r="T94" s="55" t="str">
        <f t="shared" ref="T94:T97" si="135">IF(ISBLANK(F94),"",VLOOKUP(C94,$D$4:$H$6,4,0)&amp;$H$7&amp;F94)</f>
        <v/>
      </c>
      <c r="U94" s="55" t="str">
        <f t="shared" ref="U94:U97" si="136">IF(ISBLANK(G94),"",VLOOKUP(C94,$D$4:$H$6,5,0)&amp;$H$7&amp;G94)</f>
        <v/>
      </c>
      <c r="V94" s="55"/>
      <c r="W94" s="55"/>
      <c r="X94" s="55"/>
      <c r="Y94" s="55"/>
      <c r="Z94" s="55"/>
      <c r="AA94" s="55"/>
      <c r="AB94" s="55"/>
      <c r="AC94" s="55"/>
      <c r="AD94" s="4" t="str">
        <f t="shared" ref="AD94:AD97" si="137">IF(D94+E94+F94+G94=0,"",$F$7&amp;R94&amp;IF(E94=0,S94,IF(D94=0,S94,$G$7&amp;S94))&amp;IF(F94=0,T94,IF(D94+E94=0,T94,$G$7&amp;T94))&amp;IF(G94=0,U94,IF(D94+E94+F94=0,U94,$G$7&amp;U94))&amp;$I$7)</f>
        <v>{2:231}</v>
      </c>
      <c r="AE94" s="4" t="str">
        <f t="shared" ref="AE94:AE97" si="138">IF(I94+J94+K94+L94=0,"",$F$7&amp;V94&amp;IF(J94=0,W94,IF(I94=0,W94,$G$7&amp;W94))&amp;IF(K94=0,X94,IF(I94+J94=0,X94,$G$7&amp;X94))&amp;IF(L94=0,Y94,IF(I94+J94+K94=0,Y94,$G$7&amp;Y94))&amp;$I$7)</f>
        <v/>
      </c>
      <c r="AF94" s="4" t="str">
        <f t="shared" ref="AF94:AF97" si="139">IF(N94+O94+P94+Q94=0,"",$F$7&amp;Z94&amp;IF(O94=0,AA94,IF(N94=0,AA94,$G$7&amp;AA94))&amp;IF(P94=0,AB94,IF(N94+O94=0,AB94,$G$7&amp;AB94))&amp;IF(Q94=0,AC94,IF(N94+O94+P94=0,AC94,$G$7&amp;AC94))&amp;$I$7)</f>
        <v/>
      </c>
    </row>
    <row r="95" spans="1:32" s="1" customFormat="1" x14ac:dyDescent="0.2">
      <c r="A95" s="89">
        <v>10054</v>
      </c>
      <c r="B95" s="89" t="str">
        <f>VLOOKUP(A95,'战斗关卡表|CS|battleStageData'!A:B,2,0)</f>
        <v>木桩战-ad1人</v>
      </c>
      <c r="C95" s="26" t="s">
        <v>57</v>
      </c>
      <c r="D95" s="3"/>
      <c r="E95" s="3">
        <v>232</v>
      </c>
      <c r="F95" s="3"/>
      <c r="G95" s="3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91" t="str">
        <f t="shared" si="133"/>
        <v/>
      </c>
      <c r="S95" s="55" t="str">
        <f t="shared" si="134"/>
        <v>2:232</v>
      </c>
      <c r="T95" s="55" t="str">
        <f t="shared" si="135"/>
        <v/>
      </c>
      <c r="U95" s="55" t="str">
        <f t="shared" si="136"/>
        <v/>
      </c>
      <c r="V95" s="55"/>
      <c r="W95" s="55"/>
      <c r="X95" s="55"/>
      <c r="Y95" s="55"/>
      <c r="Z95" s="55"/>
      <c r="AA95" s="55"/>
      <c r="AB95" s="55"/>
      <c r="AC95" s="55"/>
      <c r="AD95" s="4" t="str">
        <f t="shared" si="137"/>
        <v>{2:232}</v>
      </c>
      <c r="AE95" s="4" t="str">
        <f t="shared" si="138"/>
        <v/>
      </c>
      <c r="AF95" s="4" t="str">
        <f t="shared" si="139"/>
        <v/>
      </c>
    </row>
    <row r="96" spans="1:32" s="1" customFormat="1" x14ac:dyDescent="0.2">
      <c r="A96" s="89">
        <v>10055</v>
      </c>
      <c r="B96" s="89" t="str">
        <f>VLOOKUP(A96,'战斗关卡表|CS|battleStageData'!A:B,2,0)</f>
        <v>木桩战-ap4人</v>
      </c>
      <c r="C96" s="26" t="s">
        <v>57</v>
      </c>
      <c r="D96" s="3">
        <v>231</v>
      </c>
      <c r="E96" s="3">
        <v>231</v>
      </c>
      <c r="F96" s="3">
        <v>231</v>
      </c>
      <c r="G96" s="3">
        <v>231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91" t="str">
        <f t="shared" si="133"/>
        <v>1:231</v>
      </c>
      <c r="S96" s="55" t="str">
        <f t="shared" si="134"/>
        <v>2:231</v>
      </c>
      <c r="T96" s="55" t="str">
        <f t="shared" si="135"/>
        <v>3:231</v>
      </c>
      <c r="U96" s="55" t="str">
        <f t="shared" si="136"/>
        <v>4:231</v>
      </c>
      <c r="V96" s="55"/>
      <c r="W96" s="55"/>
      <c r="X96" s="55"/>
      <c r="Y96" s="55"/>
      <c r="Z96" s="55"/>
      <c r="AA96" s="55"/>
      <c r="AB96" s="55"/>
      <c r="AC96" s="55"/>
      <c r="AD96" s="4" t="str">
        <f t="shared" si="137"/>
        <v>{1:231,2:231,3:231,4:231}</v>
      </c>
      <c r="AE96" s="4" t="str">
        <f t="shared" si="138"/>
        <v/>
      </c>
      <c r="AF96" s="4" t="str">
        <f t="shared" si="139"/>
        <v/>
      </c>
    </row>
    <row r="97" spans="1:32" s="1" customFormat="1" x14ac:dyDescent="0.2">
      <c r="A97" s="89">
        <v>10056</v>
      </c>
      <c r="B97" s="89" t="str">
        <f>VLOOKUP(A97,'战斗关卡表|CS|battleStageData'!A:B,2,0)</f>
        <v>木桩战-ad4人</v>
      </c>
      <c r="C97" s="26" t="s">
        <v>57</v>
      </c>
      <c r="D97" s="3">
        <v>232</v>
      </c>
      <c r="E97" s="3">
        <v>232</v>
      </c>
      <c r="F97" s="3">
        <v>232</v>
      </c>
      <c r="G97" s="3">
        <v>232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91" t="str">
        <f t="shared" si="133"/>
        <v>1:232</v>
      </c>
      <c r="S97" s="55" t="str">
        <f t="shared" si="134"/>
        <v>2:232</v>
      </c>
      <c r="T97" s="55" t="str">
        <f t="shared" si="135"/>
        <v>3:232</v>
      </c>
      <c r="U97" s="55" t="str">
        <f t="shared" si="136"/>
        <v>4:232</v>
      </c>
      <c r="V97" s="55"/>
      <c r="W97" s="55"/>
      <c r="X97" s="55"/>
      <c r="Y97" s="55"/>
      <c r="Z97" s="55"/>
      <c r="AA97" s="55"/>
      <c r="AB97" s="55"/>
      <c r="AC97" s="55"/>
      <c r="AD97" s="4" t="str">
        <f t="shared" si="137"/>
        <v>{1:232,2:232,3:232,4:232}</v>
      </c>
      <c r="AE97" s="4" t="str">
        <f t="shared" si="138"/>
        <v/>
      </c>
      <c r="AF97" s="4" t="str">
        <f t="shared" si="139"/>
        <v/>
      </c>
    </row>
    <row r="98" spans="1:32" s="1" customFormat="1" x14ac:dyDescent="0.2">
      <c r="A98" s="89">
        <v>10057</v>
      </c>
      <c r="B98" s="89" t="str">
        <f>VLOOKUP(A98,'战斗关卡表|CS|battleStageData'!A:B,2,0)</f>
        <v>剧情测试1</v>
      </c>
      <c r="C98" s="26" t="s">
        <v>57</v>
      </c>
      <c r="D98" s="3"/>
      <c r="E98" s="3">
        <v>233</v>
      </c>
      <c r="F98" s="3"/>
      <c r="G98" s="3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91" t="str">
        <f t="shared" ref="R98:R99" si="140">IF(ISBLANK(D98),"",VLOOKUP($C98,$D$4:$H$6,2,0)&amp;$H$7&amp;D98)</f>
        <v/>
      </c>
      <c r="S98" s="55" t="str">
        <f t="shared" ref="S98:S99" si="141">IF(ISBLANK(E98),"",VLOOKUP(C98,$D$4:$H$6,3,0)&amp;$H$7&amp;E98)</f>
        <v>2:233</v>
      </c>
      <c r="T98" s="55" t="str">
        <f t="shared" ref="T98:T99" si="142">IF(ISBLANK(F98),"",VLOOKUP(C98,$D$4:$H$6,4,0)&amp;$H$7&amp;F98)</f>
        <v/>
      </c>
      <c r="U98" s="55" t="str">
        <f t="shared" ref="U98:U99" si="143">IF(ISBLANK(G98),"",VLOOKUP(C98,$D$4:$H$6,5,0)&amp;$H$7&amp;G98)</f>
        <v/>
      </c>
      <c r="V98" s="55"/>
      <c r="W98" s="55"/>
      <c r="X98" s="55"/>
      <c r="Y98" s="55"/>
      <c r="Z98" s="55"/>
      <c r="AA98" s="55"/>
      <c r="AB98" s="55"/>
      <c r="AC98" s="55"/>
      <c r="AD98" s="4" t="str">
        <f t="shared" ref="AD98:AD99" si="144">IF(D98+E98+F98+G98=0,"",$F$7&amp;R98&amp;IF(E98=0,S98,IF(D98=0,S98,$G$7&amp;S98))&amp;IF(F98=0,T98,IF(D98+E98=0,T98,$G$7&amp;T98))&amp;IF(G98=0,U98,IF(D98+E98+F98=0,U98,$G$7&amp;U98))&amp;$I$7)</f>
        <v>{2:233}</v>
      </c>
      <c r="AE98" s="4" t="str">
        <f t="shared" ref="AE98:AE99" si="145">IF(I98+J98+K98+L98=0,"",$F$7&amp;V98&amp;IF(J98=0,W98,IF(I98=0,W98,$G$7&amp;W98))&amp;IF(K98=0,X98,IF(I98+J98=0,X98,$G$7&amp;X98))&amp;IF(L98=0,Y98,IF(I98+J98+K98=0,Y98,$G$7&amp;Y98))&amp;$I$7)</f>
        <v/>
      </c>
      <c r="AF98" s="4" t="str">
        <f t="shared" ref="AF98:AF99" si="146">IF(N98+O98+P98+Q98=0,"",$F$7&amp;Z98&amp;IF(O98=0,AA98,IF(N98=0,AA98,$G$7&amp;AA98))&amp;IF(P98=0,AB98,IF(N98+O98=0,AB98,$G$7&amp;AB98))&amp;IF(Q98=0,AC98,IF(N98+O98+P98=0,AC98,$G$7&amp;AC98))&amp;$I$7)</f>
        <v/>
      </c>
    </row>
    <row r="99" spans="1:32" s="1" customFormat="1" x14ac:dyDescent="0.2">
      <c r="A99" s="89">
        <v>10058</v>
      </c>
      <c r="B99" s="89" t="str">
        <f>VLOOKUP(A99,'战斗关卡表|CS|battleStageData'!A:B,2,0)</f>
        <v>剧情测试2</v>
      </c>
      <c r="C99" s="26" t="s">
        <v>57</v>
      </c>
      <c r="D99" s="3"/>
      <c r="E99" s="3">
        <v>234</v>
      </c>
      <c r="F99" s="3"/>
      <c r="G99" s="3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91" t="str">
        <f t="shared" si="140"/>
        <v/>
      </c>
      <c r="S99" s="55" t="str">
        <f t="shared" si="141"/>
        <v>2:234</v>
      </c>
      <c r="T99" s="55" t="str">
        <f t="shared" si="142"/>
        <v/>
      </c>
      <c r="U99" s="55" t="str">
        <f t="shared" si="143"/>
        <v/>
      </c>
      <c r="V99" s="55"/>
      <c r="W99" s="55"/>
      <c r="X99" s="55"/>
      <c r="Y99" s="55"/>
      <c r="Z99" s="55"/>
      <c r="AA99" s="55"/>
      <c r="AB99" s="55"/>
      <c r="AC99" s="55"/>
      <c r="AD99" s="4" t="str">
        <f t="shared" si="144"/>
        <v>{2:234}</v>
      </c>
      <c r="AE99" s="4" t="str">
        <f t="shared" si="145"/>
        <v/>
      </c>
      <c r="AF99" s="4" t="str">
        <f t="shared" si="146"/>
        <v/>
      </c>
    </row>
    <row r="100" spans="1:32" s="1" customFormat="1" x14ac:dyDescent="0.2">
      <c r="A100" s="89">
        <f>'战斗关卡表|CS|battleStageData'!A81</f>
        <v>10059</v>
      </c>
      <c r="B100" s="89" t="str">
        <f>VLOOKUP(A100,'战斗关卡表|CS|battleStageData'!A:B,2,0)</f>
        <v>角色测试-铣刀</v>
      </c>
      <c r="C100" s="26" t="s">
        <v>57</v>
      </c>
      <c r="D100" s="3"/>
      <c r="E100" s="3">
        <v>10022</v>
      </c>
      <c r="F100" s="3"/>
      <c r="G100" s="3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91" t="str">
        <f t="shared" ref="R100" si="147">IF(ISBLANK(D100),"",VLOOKUP($C100,$D$4:$H$6,2,0)&amp;$H$7&amp;D100)</f>
        <v/>
      </c>
      <c r="S100" s="55" t="str">
        <f t="shared" ref="S100" si="148">IF(ISBLANK(E100),"",VLOOKUP(C100,$D$4:$H$6,3,0)&amp;$H$7&amp;E100)</f>
        <v>2:10022</v>
      </c>
      <c r="T100" s="55" t="str">
        <f t="shared" ref="T100" si="149">IF(ISBLANK(F100),"",VLOOKUP(C100,$D$4:$H$6,4,0)&amp;$H$7&amp;F100)</f>
        <v/>
      </c>
      <c r="U100" s="55" t="str">
        <f t="shared" ref="U100" si="150">IF(ISBLANK(G100),"",VLOOKUP(C100,$D$4:$H$6,5,0)&amp;$H$7&amp;G100)</f>
        <v/>
      </c>
      <c r="V100" s="55"/>
      <c r="W100" s="55"/>
      <c r="X100" s="55"/>
      <c r="Y100" s="55"/>
      <c r="Z100" s="55"/>
      <c r="AA100" s="55"/>
      <c r="AB100" s="55"/>
      <c r="AC100" s="55"/>
      <c r="AD100" s="4" t="str">
        <f t="shared" ref="AD100" si="151">IF(D100+E100+F100+G100=0,"",$F$7&amp;R100&amp;IF(E100=0,S100,IF(D100=0,S100,$G$7&amp;S100))&amp;IF(F100=0,T100,IF(D100+E100=0,T100,$G$7&amp;T100))&amp;IF(G100=0,U100,IF(D100+E100+F100=0,U100,$G$7&amp;U100))&amp;$I$7)</f>
        <v>{2:10022}</v>
      </c>
      <c r="AE100" s="4" t="str">
        <f t="shared" ref="AE100" si="152">IF(I100+J100+K100+L100=0,"",$F$7&amp;V100&amp;IF(J100=0,W100,IF(I100=0,W100,$G$7&amp;W100))&amp;IF(K100=0,X100,IF(I100+J100=0,X100,$G$7&amp;X100))&amp;IF(L100=0,Y100,IF(I100+J100+K100=0,Y100,$G$7&amp;Y100))&amp;$I$7)</f>
        <v/>
      </c>
      <c r="AF100" s="4" t="str">
        <f t="shared" ref="AF100" si="153">IF(N100+O100+P100+Q100=0,"",$F$7&amp;Z100&amp;IF(O100=0,AA100,IF(N100=0,AA100,$G$7&amp;AA100))&amp;IF(P100=0,AB100,IF(N100+O100=0,AB100,$G$7&amp;AB100))&amp;IF(Q100=0,AC100,IF(N100+O100+P100=0,AC100,$G$7&amp;AC100))&amp;$I$7)</f>
        <v/>
      </c>
    </row>
    <row r="101" spans="1:32" s="1" customFormat="1" x14ac:dyDescent="0.2">
      <c r="A101" s="89">
        <f>'战斗关卡表|CS|battleStageData'!A82</f>
        <v>10060</v>
      </c>
      <c r="B101" s="89" t="str">
        <f>VLOOKUP(A101,'战斗关卡表|CS|battleStageData'!A:B,2,0)</f>
        <v>机制测试-巨构</v>
      </c>
      <c r="C101" s="26" t="s">
        <v>57</v>
      </c>
      <c r="D101" s="3"/>
      <c r="E101" s="3">
        <v>226</v>
      </c>
      <c r="F101" s="3">
        <v>227</v>
      </c>
      <c r="G101" s="3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91" t="str">
        <f t="shared" ref="R101" si="154">IF(ISBLANK(D101),"",VLOOKUP($C101,$D$4:$H$6,2,0)&amp;$H$7&amp;D101)</f>
        <v/>
      </c>
      <c r="S101" s="55" t="str">
        <f t="shared" ref="S101" si="155">IF(ISBLANK(E101),"",VLOOKUP(C101,$D$4:$H$6,3,0)&amp;$H$7&amp;E101)</f>
        <v>2:226</v>
      </c>
      <c r="T101" s="55" t="str">
        <f t="shared" ref="T101" si="156">IF(ISBLANK(F101),"",VLOOKUP(C101,$D$4:$H$6,4,0)&amp;$H$7&amp;F101)</f>
        <v>3:227</v>
      </c>
      <c r="U101" s="55" t="str">
        <f t="shared" ref="U101" si="157">IF(ISBLANK(G101),"",VLOOKUP(C101,$D$4:$H$6,5,0)&amp;$H$7&amp;G101)</f>
        <v/>
      </c>
      <c r="V101" s="55"/>
      <c r="W101" s="55"/>
      <c r="X101" s="55"/>
      <c r="Y101" s="55"/>
      <c r="Z101" s="55"/>
      <c r="AA101" s="55"/>
      <c r="AB101" s="55"/>
      <c r="AC101" s="55"/>
      <c r="AD101" s="4" t="str">
        <f t="shared" ref="AD101" si="158">IF(D101+E101+F101+G101=0,"",$F$7&amp;R101&amp;IF(E101=0,S101,IF(D101=0,S101,$G$7&amp;S101))&amp;IF(F101=0,T101,IF(D101+E101=0,T101,$G$7&amp;T101))&amp;IF(G101=0,U101,IF(D101+E101+F101=0,U101,$G$7&amp;U101))&amp;$I$7)</f>
        <v>{2:226,3:227}</v>
      </c>
      <c r="AE101" s="4" t="str">
        <f t="shared" ref="AE101" si="159">IF(I101+J101+K101+L101=0,"",$F$7&amp;V101&amp;IF(J101=0,W101,IF(I101=0,W101,$G$7&amp;W101))&amp;IF(K101=0,X101,IF(I101+J101=0,X101,$G$7&amp;X101))&amp;IF(L101=0,Y101,IF(I101+J101+K101=0,Y101,$G$7&amp;Y101))&amp;$I$7)</f>
        <v/>
      </c>
      <c r="AF101" s="4" t="str">
        <f t="shared" ref="AF101" si="160">IF(N101+O101+P101+Q101=0,"",$F$7&amp;Z101&amp;IF(O101=0,AA101,IF(N101=0,AA101,$G$7&amp;AA101))&amp;IF(P101=0,AB101,IF(N101+O101=0,AB101,$G$7&amp;AB101))&amp;IF(Q101=0,AC101,IF(N101+O101+P101=0,AC101,$G$7&amp;AC101))&amp;$I$7)</f>
        <v/>
      </c>
    </row>
    <row r="102" spans="1:32" s="1" customFormat="1" x14ac:dyDescent="0.2">
      <c r="A102" s="89">
        <f>'战斗关卡表|CS|battleStageData'!A83</f>
        <v>10061</v>
      </c>
      <c r="B102" s="89" t="str">
        <f>VLOOKUP(A102,'战斗关卡表|CS|battleStageData'!A:B,2,0)</f>
        <v>场景测试-经二巷</v>
      </c>
      <c r="C102" s="26" t="s">
        <v>57</v>
      </c>
      <c r="D102" s="3"/>
      <c r="E102" s="3">
        <v>226</v>
      </c>
      <c r="F102" s="3">
        <v>227</v>
      </c>
      <c r="G102" s="3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91" t="str">
        <f t="shared" ref="R102:R109" si="161">IF(ISBLANK(D102),"",VLOOKUP($C102,$D$4:$H$6,2,0)&amp;$H$7&amp;D102)</f>
        <v/>
      </c>
      <c r="S102" s="55" t="str">
        <f t="shared" ref="S102:S109" si="162">IF(ISBLANK(E102),"",VLOOKUP(C102,$D$4:$H$6,3,0)&amp;$H$7&amp;E102)</f>
        <v>2:226</v>
      </c>
      <c r="T102" s="55" t="str">
        <f t="shared" ref="T102:T109" si="163">IF(ISBLANK(F102),"",VLOOKUP(C102,$D$4:$H$6,4,0)&amp;$H$7&amp;F102)</f>
        <v>3:227</v>
      </c>
      <c r="U102" s="55" t="str">
        <f t="shared" ref="U102:U109" si="164">IF(ISBLANK(G102),"",VLOOKUP(C102,$D$4:$H$6,5,0)&amp;$H$7&amp;G102)</f>
        <v/>
      </c>
      <c r="V102" s="55"/>
      <c r="W102" s="55"/>
      <c r="X102" s="55"/>
      <c r="Y102" s="55"/>
      <c r="Z102" s="55"/>
      <c r="AA102" s="55"/>
      <c r="AB102" s="55"/>
      <c r="AC102" s="55"/>
      <c r="AD102" s="4" t="str">
        <f t="shared" ref="AD102:AD109" si="165">IF(D102+E102+F102+G102=0,"",$F$7&amp;R102&amp;IF(E102=0,S102,IF(D102=0,S102,$G$7&amp;S102))&amp;IF(F102=0,T102,IF(D102+E102=0,T102,$G$7&amp;T102))&amp;IF(G102=0,U102,IF(D102+E102+F102=0,U102,$G$7&amp;U102))&amp;$I$7)</f>
        <v>{2:226,3:227}</v>
      </c>
      <c r="AE102" s="4" t="str">
        <f t="shared" ref="AE102:AE109" si="166">IF(I102+J102+K102+L102=0,"",$F$7&amp;V102&amp;IF(J102=0,W102,IF(I102=0,W102,$G$7&amp;W102))&amp;IF(K102=0,X102,IF(I102+J102=0,X102,$G$7&amp;X102))&amp;IF(L102=0,Y102,IF(I102+J102+K102=0,Y102,$G$7&amp;Y102))&amp;$I$7)</f>
        <v/>
      </c>
      <c r="AF102" s="4" t="str">
        <f t="shared" ref="AF102:AF109" si="167">IF(N102+O102+P102+Q102=0,"",$F$7&amp;Z102&amp;IF(O102=0,AA102,IF(N102=0,AA102,$G$7&amp;AA102))&amp;IF(P102=0,AB102,IF(N102+O102=0,AB102,$G$7&amp;AB102))&amp;IF(Q102=0,AC102,IF(N102+O102+P102=0,AC102,$G$7&amp;AC102))&amp;$I$7)</f>
        <v/>
      </c>
    </row>
    <row r="103" spans="1:32" s="1" customFormat="1" x14ac:dyDescent="0.2">
      <c r="A103" s="89">
        <f>'战斗关卡表|CS|battleStageData'!A84</f>
        <v>10062</v>
      </c>
      <c r="B103" s="89" t="str">
        <f>VLOOKUP(A103,'战斗关卡表|CS|battleStageData'!A:B,2,0)</f>
        <v>场景测试-纬五巷</v>
      </c>
      <c r="C103" s="26" t="s">
        <v>57</v>
      </c>
      <c r="D103" s="3"/>
      <c r="E103" s="3">
        <v>226</v>
      </c>
      <c r="F103" s="3">
        <v>227</v>
      </c>
      <c r="G103" s="3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91" t="str">
        <f t="shared" si="161"/>
        <v/>
      </c>
      <c r="S103" s="55" t="str">
        <f t="shared" si="162"/>
        <v>2:226</v>
      </c>
      <c r="T103" s="55" t="str">
        <f t="shared" si="163"/>
        <v>3:227</v>
      </c>
      <c r="U103" s="55" t="str">
        <f t="shared" si="164"/>
        <v/>
      </c>
      <c r="V103" s="55"/>
      <c r="W103" s="55"/>
      <c r="X103" s="55"/>
      <c r="Y103" s="55"/>
      <c r="Z103" s="55"/>
      <c r="AA103" s="55"/>
      <c r="AB103" s="55"/>
      <c r="AC103" s="55"/>
      <c r="AD103" s="4" t="str">
        <f t="shared" si="165"/>
        <v>{2:226,3:227}</v>
      </c>
      <c r="AE103" s="4" t="str">
        <f t="shared" si="166"/>
        <v/>
      </c>
      <c r="AF103" s="4" t="str">
        <f t="shared" si="167"/>
        <v/>
      </c>
    </row>
    <row r="104" spans="1:32" s="1" customFormat="1" x14ac:dyDescent="0.2">
      <c r="A104" s="89">
        <f>'战斗关卡表|CS|battleStageData'!A85</f>
        <v>10063</v>
      </c>
      <c r="B104" s="89" t="str">
        <f>VLOOKUP(A104,'战斗关卡表|CS|battleStageData'!A:B,2,0)</f>
        <v>场景测试-永迎茶记一楼</v>
      </c>
      <c r="C104" s="26" t="s">
        <v>57</v>
      </c>
      <c r="D104" s="3"/>
      <c r="E104" s="3">
        <v>226</v>
      </c>
      <c r="F104" s="3">
        <v>227</v>
      </c>
      <c r="G104" s="3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91" t="str">
        <f t="shared" si="161"/>
        <v/>
      </c>
      <c r="S104" s="55" t="str">
        <f t="shared" si="162"/>
        <v>2:226</v>
      </c>
      <c r="T104" s="55" t="str">
        <f t="shared" si="163"/>
        <v>3:227</v>
      </c>
      <c r="U104" s="55" t="str">
        <f t="shared" si="164"/>
        <v/>
      </c>
      <c r="V104" s="55"/>
      <c r="W104" s="55"/>
      <c r="X104" s="55"/>
      <c r="Y104" s="55"/>
      <c r="Z104" s="55"/>
      <c r="AA104" s="55"/>
      <c r="AB104" s="55"/>
      <c r="AC104" s="55"/>
      <c r="AD104" s="4" t="str">
        <f t="shared" si="165"/>
        <v>{2:226,3:227}</v>
      </c>
      <c r="AE104" s="4" t="str">
        <f t="shared" si="166"/>
        <v/>
      </c>
      <c r="AF104" s="4" t="str">
        <f t="shared" si="167"/>
        <v/>
      </c>
    </row>
    <row r="105" spans="1:32" s="1" customFormat="1" x14ac:dyDescent="0.2">
      <c r="A105" s="89">
        <f>'战斗关卡表|CS|battleStageData'!A86</f>
        <v>10064</v>
      </c>
      <c r="B105" s="89" t="str">
        <f>VLOOKUP(A105,'战斗关卡表|CS|battleStageData'!A:B,2,0)</f>
        <v>场景测试-永迎茶记二楼</v>
      </c>
      <c r="C105" s="26" t="s">
        <v>57</v>
      </c>
      <c r="D105" s="3"/>
      <c r="E105" s="3">
        <v>226</v>
      </c>
      <c r="F105" s="3">
        <v>227</v>
      </c>
      <c r="G105" s="3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91" t="str">
        <f t="shared" si="161"/>
        <v/>
      </c>
      <c r="S105" s="55" t="str">
        <f t="shared" si="162"/>
        <v>2:226</v>
      </c>
      <c r="T105" s="55" t="str">
        <f t="shared" si="163"/>
        <v>3:227</v>
      </c>
      <c r="U105" s="55" t="str">
        <f t="shared" si="164"/>
        <v/>
      </c>
      <c r="V105" s="55"/>
      <c r="W105" s="55"/>
      <c r="X105" s="55"/>
      <c r="Y105" s="55"/>
      <c r="Z105" s="55"/>
      <c r="AA105" s="55"/>
      <c r="AB105" s="55"/>
      <c r="AC105" s="55"/>
      <c r="AD105" s="4" t="str">
        <f t="shared" si="165"/>
        <v>{2:226,3:227}</v>
      </c>
      <c r="AE105" s="4" t="str">
        <f t="shared" si="166"/>
        <v/>
      </c>
      <c r="AF105" s="4" t="str">
        <f t="shared" si="167"/>
        <v/>
      </c>
    </row>
    <row r="106" spans="1:32" s="1" customFormat="1" x14ac:dyDescent="0.2">
      <c r="A106" s="89">
        <f>'战斗关卡表|CS|battleStageData'!A87</f>
        <v>10065</v>
      </c>
      <c r="B106" s="89" t="str">
        <f>VLOOKUP(A106,'战斗关卡表|CS|battleStageData'!A:B,2,0)</f>
        <v>场景测试-雨塘大道</v>
      </c>
      <c r="C106" s="26" t="s">
        <v>57</v>
      </c>
      <c r="D106" s="3"/>
      <c r="E106" s="3">
        <v>226</v>
      </c>
      <c r="F106" s="3">
        <v>227</v>
      </c>
      <c r="G106" s="3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91" t="str">
        <f t="shared" si="161"/>
        <v/>
      </c>
      <c r="S106" s="55" t="str">
        <f t="shared" si="162"/>
        <v>2:226</v>
      </c>
      <c r="T106" s="55" t="str">
        <f t="shared" si="163"/>
        <v>3:227</v>
      </c>
      <c r="U106" s="55" t="str">
        <f t="shared" si="164"/>
        <v/>
      </c>
      <c r="V106" s="55"/>
      <c r="W106" s="55"/>
      <c r="X106" s="55"/>
      <c r="Y106" s="55"/>
      <c r="Z106" s="55"/>
      <c r="AA106" s="55"/>
      <c r="AB106" s="55"/>
      <c r="AC106" s="55"/>
      <c r="AD106" s="4" t="str">
        <f t="shared" si="165"/>
        <v>{2:226,3:227}</v>
      </c>
      <c r="AE106" s="4" t="str">
        <f t="shared" si="166"/>
        <v/>
      </c>
      <c r="AF106" s="4" t="str">
        <f t="shared" si="167"/>
        <v/>
      </c>
    </row>
    <row r="107" spans="1:32" s="1" customFormat="1" x14ac:dyDescent="0.2">
      <c r="A107" s="89">
        <f>'战斗关卡表|CS|battleStageData'!A88</f>
        <v>10066</v>
      </c>
      <c r="B107" s="89" t="str">
        <f>VLOOKUP(A107,'战斗关卡表|CS|battleStageData'!A:B,2,0)</f>
        <v>场景测试-工程现场</v>
      </c>
      <c r="C107" s="26" t="s">
        <v>57</v>
      </c>
      <c r="D107" s="3"/>
      <c r="E107" s="3">
        <v>226</v>
      </c>
      <c r="F107" s="3">
        <v>227</v>
      </c>
      <c r="G107" s="3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91" t="str">
        <f t="shared" si="161"/>
        <v/>
      </c>
      <c r="S107" s="55" t="str">
        <f t="shared" si="162"/>
        <v>2:226</v>
      </c>
      <c r="T107" s="55" t="str">
        <f t="shared" si="163"/>
        <v>3:227</v>
      </c>
      <c r="U107" s="55" t="str">
        <f t="shared" si="164"/>
        <v/>
      </c>
      <c r="V107" s="55"/>
      <c r="W107" s="55"/>
      <c r="X107" s="55"/>
      <c r="Y107" s="55"/>
      <c r="Z107" s="55"/>
      <c r="AA107" s="55"/>
      <c r="AB107" s="55"/>
      <c r="AC107" s="55"/>
      <c r="AD107" s="4" t="str">
        <f t="shared" si="165"/>
        <v>{2:226,3:227}</v>
      </c>
      <c r="AE107" s="4" t="str">
        <f t="shared" si="166"/>
        <v/>
      </c>
      <c r="AF107" s="4" t="str">
        <f t="shared" si="167"/>
        <v/>
      </c>
    </row>
    <row r="108" spans="1:32" s="1" customFormat="1" x14ac:dyDescent="0.2">
      <c r="A108" s="89">
        <f>'战斗关卡表|CS|battleStageData'!A89</f>
        <v>10067</v>
      </c>
      <c r="B108" s="89" t="str">
        <f>VLOOKUP(A108,'战斗关卡表|CS|battleStageData'!A:B,2,0)</f>
        <v>场景测试-幽影地铁</v>
      </c>
      <c r="C108" s="26" t="s">
        <v>57</v>
      </c>
      <c r="D108" s="3"/>
      <c r="E108" s="3">
        <v>226</v>
      </c>
      <c r="F108" s="3">
        <v>227</v>
      </c>
      <c r="G108" s="3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91" t="str">
        <f t="shared" si="161"/>
        <v/>
      </c>
      <c r="S108" s="55" t="str">
        <f t="shared" si="162"/>
        <v>2:226</v>
      </c>
      <c r="T108" s="55" t="str">
        <f t="shared" si="163"/>
        <v>3:227</v>
      </c>
      <c r="U108" s="55" t="str">
        <f t="shared" si="164"/>
        <v/>
      </c>
      <c r="V108" s="55"/>
      <c r="W108" s="55"/>
      <c r="X108" s="55"/>
      <c r="Y108" s="55"/>
      <c r="Z108" s="55"/>
      <c r="AA108" s="55"/>
      <c r="AB108" s="55"/>
      <c r="AC108" s="55"/>
      <c r="AD108" s="4" t="str">
        <f t="shared" si="165"/>
        <v>{2:226,3:227}</v>
      </c>
      <c r="AE108" s="4" t="str">
        <f t="shared" si="166"/>
        <v/>
      </c>
      <c r="AF108" s="4" t="str">
        <f t="shared" si="167"/>
        <v/>
      </c>
    </row>
    <row r="109" spans="1:32" s="1" customFormat="1" x14ac:dyDescent="0.2">
      <c r="A109" s="89">
        <f>'战斗关卡表|CS|battleStageData'!A90</f>
        <v>10068</v>
      </c>
      <c r="B109" s="89" t="str">
        <f>VLOOKUP(A109,'战斗关卡表|CS|battleStageData'!A:B,2,0)</f>
        <v>场景测试-幽影地铁</v>
      </c>
      <c r="C109" s="26" t="s">
        <v>57</v>
      </c>
      <c r="D109" s="3"/>
      <c r="E109" s="3">
        <v>226</v>
      </c>
      <c r="F109" s="3">
        <v>227</v>
      </c>
      <c r="G109" s="3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91" t="str">
        <f t="shared" si="161"/>
        <v/>
      </c>
      <c r="S109" s="55" t="str">
        <f t="shared" si="162"/>
        <v>2:226</v>
      </c>
      <c r="T109" s="55" t="str">
        <f t="shared" si="163"/>
        <v>3:227</v>
      </c>
      <c r="U109" s="55" t="str">
        <f t="shared" si="164"/>
        <v/>
      </c>
      <c r="V109" s="55"/>
      <c r="W109" s="55"/>
      <c r="X109" s="55"/>
      <c r="Y109" s="55"/>
      <c r="Z109" s="55"/>
      <c r="AA109" s="55"/>
      <c r="AB109" s="55"/>
      <c r="AC109" s="55"/>
      <c r="AD109" s="4" t="str">
        <f t="shared" si="165"/>
        <v>{2:226,3:227}</v>
      </c>
      <c r="AE109" s="4" t="str">
        <f t="shared" si="166"/>
        <v/>
      </c>
      <c r="AF109" s="4" t="str">
        <f t="shared" si="167"/>
        <v/>
      </c>
    </row>
    <row r="110" spans="1:32" s="1" customFormat="1" x14ac:dyDescent="0.2">
      <c r="A110" s="89">
        <f>'战斗关卡表|CS|battleStageData'!A91</f>
        <v>10069</v>
      </c>
      <c r="B110" s="89" t="str">
        <f>VLOOKUP(A110,'战斗关卡表|CS|battleStageData'!A:B,2,0)</f>
        <v>角色测试-一章地铁怪</v>
      </c>
      <c r="C110" s="26" t="s">
        <v>57</v>
      </c>
      <c r="D110" s="3"/>
      <c r="E110" s="3">
        <v>238</v>
      </c>
      <c r="F110" s="3">
        <v>239</v>
      </c>
      <c r="G110" s="3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91" t="str">
        <f t="shared" ref="R110" si="168">IF(ISBLANK(D110),"",VLOOKUP($C110,$D$4:$H$6,2,0)&amp;$H$7&amp;D110)</f>
        <v/>
      </c>
      <c r="S110" s="55" t="str">
        <f t="shared" ref="S110" si="169">IF(ISBLANK(E110),"",VLOOKUP(C110,$D$4:$H$6,3,0)&amp;$H$7&amp;E110)</f>
        <v>2:238</v>
      </c>
      <c r="T110" s="55" t="str">
        <f t="shared" ref="T110" si="170">IF(ISBLANK(F110),"",VLOOKUP(C110,$D$4:$H$6,4,0)&amp;$H$7&amp;F110)</f>
        <v>3:239</v>
      </c>
      <c r="U110" s="55" t="str">
        <f t="shared" ref="U110" si="171">IF(ISBLANK(G110),"",VLOOKUP(C110,$D$4:$H$6,5,0)&amp;$H$7&amp;G110)</f>
        <v/>
      </c>
      <c r="V110" s="55"/>
      <c r="W110" s="55"/>
      <c r="X110" s="55"/>
      <c r="Y110" s="55"/>
      <c r="Z110" s="55"/>
      <c r="AA110" s="55"/>
      <c r="AB110" s="55"/>
      <c r="AC110" s="55"/>
      <c r="AD110" s="4" t="str">
        <f t="shared" ref="AD110" si="172">IF(D110+E110+F110+G110=0,"",$F$7&amp;R110&amp;IF(E110=0,S110,IF(D110=0,S110,$G$7&amp;S110))&amp;IF(F110=0,T110,IF(D110+E110=0,T110,$G$7&amp;T110))&amp;IF(G110=0,U110,IF(D110+E110+F110=0,U110,$G$7&amp;U110))&amp;$I$7)</f>
        <v>{2:238,3:239}</v>
      </c>
      <c r="AE110" s="4" t="str">
        <f t="shared" ref="AE110" si="173">IF(I110+J110+K110+L110=0,"",$F$7&amp;V110&amp;IF(J110=0,W110,IF(I110=0,W110,$G$7&amp;W110))&amp;IF(K110=0,X110,IF(I110+J110=0,X110,$G$7&amp;X110))&amp;IF(L110=0,Y110,IF(I110+J110+K110=0,Y110,$G$7&amp;Y110))&amp;$I$7)</f>
        <v/>
      </c>
      <c r="AF110" s="4" t="str">
        <f t="shared" ref="AF110" si="174">IF(N110+O110+P110+Q110=0,"",$F$7&amp;Z110&amp;IF(O110=0,AA110,IF(N110=0,AA110,$G$7&amp;AA110))&amp;IF(P110=0,AB110,IF(N110+O110=0,AB110,$G$7&amp;AB110))&amp;IF(Q110=0,AC110,IF(N110+O110+P110=0,AC110,$G$7&amp;AC110))&amp;$I$7)</f>
        <v/>
      </c>
    </row>
    <row r="111" spans="1:32" s="1" customFormat="1" x14ac:dyDescent="0.2">
      <c r="A111" s="89">
        <f>'战斗关卡表|CS|battleStageData'!A92</f>
        <v>10070</v>
      </c>
      <c r="B111" s="89" t="str">
        <f>VLOOKUP(A111,'战斗关卡表|CS|battleStageData'!A:B,2,0)</f>
        <v>角色测试-绿雪</v>
      </c>
      <c r="C111" s="26" t="s">
        <v>57</v>
      </c>
      <c r="D111" s="3"/>
      <c r="E111" s="3">
        <v>236</v>
      </c>
      <c r="F111" s="3"/>
      <c r="G111" s="3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91" t="str">
        <f t="shared" ref="R111" si="175">IF(ISBLANK(D111),"",VLOOKUP($C111,$D$4:$H$6,2,0)&amp;$H$7&amp;D111)</f>
        <v/>
      </c>
      <c r="S111" s="55" t="str">
        <f t="shared" ref="S111" si="176">IF(ISBLANK(E111),"",VLOOKUP(C111,$D$4:$H$6,3,0)&amp;$H$7&amp;E111)</f>
        <v>2:236</v>
      </c>
      <c r="T111" s="55" t="str">
        <f t="shared" ref="T111" si="177">IF(ISBLANK(F111),"",VLOOKUP(C111,$D$4:$H$6,4,0)&amp;$H$7&amp;F111)</f>
        <v/>
      </c>
      <c r="U111" s="55" t="str">
        <f t="shared" ref="U111" si="178">IF(ISBLANK(G111),"",VLOOKUP(C111,$D$4:$H$6,5,0)&amp;$H$7&amp;G111)</f>
        <v/>
      </c>
      <c r="V111" s="55"/>
      <c r="W111" s="55"/>
      <c r="X111" s="55"/>
      <c r="Y111" s="55"/>
      <c r="Z111" s="55"/>
      <c r="AA111" s="55"/>
      <c r="AB111" s="55"/>
      <c r="AC111" s="55"/>
      <c r="AD111" s="4" t="str">
        <f t="shared" ref="AD111" si="179">IF(D111+E111+F111+G111=0,"",$F$7&amp;R111&amp;IF(E111=0,S111,IF(D111=0,S111,$G$7&amp;S111))&amp;IF(F111=0,T111,IF(D111+E111=0,T111,$G$7&amp;T111))&amp;IF(G111=0,U111,IF(D111+E111+F111=0,U111,$G$7&amp;U111))&amp;$I$7)</f>
        <v>{2:236}</v>
      </c>
      <c r="AE111" s="4" t="str">
        <f t="shared" ref="AE111" si="180">IF(I111+J111+K111+L111=0,"",$F$7&amp;V111&amp;IF(J111=0,W111,IF(I111=0,W111,$G$7&amp;W111))&amp;IF(K111=0,X111,IF(I111+J111=0,X111,$G$7&amp;X111))&amp;IF(L111=0,Y111,IF(I111+J111+K111=0,Y111,$G$7&amp;Y111))&amp;$I$7)</f>
        <v/>
      </c>
      <c r="AF111" s="4" t="str">
        <f t="shared" ref="AF111" si="181">IF(N111+O111+P111+Q111=0,"",$F$7&amp;Z111&amp;IF(O111=0,AA111,IF(N111=0,AA111,$G$7&amp;AA111))&amp;IF(P111=0,AB111,IF(N111+O111=0,AB111,$G$7&amp;AB111))&amp;IF(Q111=0,AC111,IF(N111+O111+P111=0,AC111,$G$7&amp;AC111))&amp;$I$7)</f>
        <v/>
      </c>
    </row>
    <row r="112" spans="1:32" s="1" customFormat="1" x14ac:dyDescent="0.2">
      <c r="A112" s="89">
        <f>'战斗关卡表|CS|battleStageData'!A93</f>
        <v>10071</v>
      </c>
      <c r="B112" s="89" t="str">
        <f>VLOOKUP(A112,'战斗关卡表|CS|battleStageData'!A:B,2,0)</f>
        <v>角色测试-巨构火车头</v>
      </c>
      <c r="C112" s="26" t="s">
        <v>131</v>
      </c>
      <c r="D112" s="3">
        <v>100010302</v>
      </c>
      <c r="E112" s="3">
        <v>100010301</v>
      </c>
      <c r="F112" s="3"/>
      <c r="G112" s="3">
        <v>100010303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91" t="str">
        <f t="shared" ref="R112" si="182">IF(ISBLANK(D112),"",VLOOKUP($C112,$D$4:$H$6,2,0)&amp;$H$7&amp;D112)</f>
        <v>11:100010302</v>
      </c>
      <c r="S112" s="55" t="str">
        <f t="shared" ref="S112" si="183">IF(ISBLANK(E112),"",VLOOKUP(C112,$D$4:$H$6,3,0)&amp;$H$7&amp;E112)</f>
        <v>12:100010301</v>
      </c>
      <c r="T112" s="55" t="str">
        <f t="shared" ref="T112" si="184">IF(ISBLANK(F112),"",VLOOKUP(C112,$D$4:$H$6,4,0)&amp;$H$7&amp;F112)</f>
        <v/>
      </c>
      <c r="U112" s="55" t="str">
        <f t="shared" ref="U112" si="185">IF(ISBLANK(G112),"",VLOOKUP(C112,$D$4:$H$6,5,0)&amp;$H$7&amp;G112)</f>
        <v>13:100010303</v>
      </c>
      <c r="V112" s="55"/>
      <c r="W112" s="55"/>
      <c r="X112" s="55"/>
      <c r="Y112" s="55"/>
      <c r="Z112" s="55"/>
      <c r="AA112" s="55"/>
      <c r="AB112" s="55"/>
      <c r="AC112" s="55"/>
      <c r="AD112" s="4" t="str">
        <f t="shared" ref="AD112" si="186">IF(D112+E112+F112+G112=0,"",$F$7&amp;R112&amp;IF(E112=0,S112,IF(D112=0,S112,$G$7&amp;S112))&amp;IF(F112=0,T112,IF(D112+E112=0,T112,$G$7&amp;T112))&amp;IF(G112=0,U112,IF(D112+E112+F112=0,U112,$G$7&amp;U112))&amp;$I$7)</f>
        <v>{11:100010302,12:100010301,13:100010303}</v>
      </c>
      <c r="AE112" s="4" t="str">
        <f t="shared" ref="AE112" si="187">IF(I112+J112+K112+L112=0,"",$F$7&amp;V112&amp;IF(J112=0,W112,IF(I112=0,W112,$G$7&amp;W112))&amp;IF(K112=0,X112,IF(I112+J112=0,X112,$G$7&amp;X112))&amp;IF(L112=0,Y112,IF(I112+J112+K112=0,Y112,$G$7&amp;Y112))&amp;$I$7)</f>
        <v/>
      </c>
      <c r="AF112" s="4" t="str">
        <f t="shared" ref="AF112" si="188">IF(N112+O112+P112+Q112=0,"",$F$7&amp;Z112&amp;IF(O112=0,AA112,IF(N112=0,AA112,$G$7&amp;AA112))&amp;IF(P112=0,AB112,IF(N112+O112=0,AB112,$G$7&amp;AB112))&amp;IF(Q112=0,AC112,IF(N112+O112+P112=0,AC112,$G$7&amp;AC112))&amp;$I$7)</f>
        <v/>
      </c>
    </row>
    <row r="113" spans="1:32" s="1" customFormat="1" x14ac:dyDescent="0.2">
      <c r="A113" s="89">
        <f>'战斗关卡表|CS|battleStageData'!A94</f>
        <v>10072</v>
      </c>
      <c r="B113" s="89" t="str">
        <f>VLOOKUP(A113,'战斗关卡表|CS|battleStageData'!A:B,2,0)</f>
        <v>角色测试-玉露</v>
      </c>
      <c r="C113" s="26" t="s">
        <v>57</v>
      </c>
      <c r="D113" s="3"/>
      <c r="E113" s="3">
        <v>237</v>
      </c>
      <c r="F113" s="3"/>
      <c r="G113" s="3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91" t="str">
        <f t="shared" ref="R113:R114" si="189">IF(ISBLANK(D113),"",VLOOKUP($C113,$D$4:$H$6,2,0)&amp;$H$7&amp;D113)</f>
        <v/>
      </c>
      <c r="S113" s="55" t="str">
        <f t="shared" ref="S113:S114" si="190">IF(ISBLANK(E113),"",VLOOKUP(C113,$D$4:$H$6,3,0)&amp;$H$7&amp;E113)</f>
        <v>2:237</v>
      </c>
      <c r="T113" s="55" t="str">
        <f t="shared" ref="T113:T114" si="191">IF(ISBLANK(F113),"",VLOOKUP(C113,$D$4:$H$6,4,0)&amp;$H$7&amp;F113)</f>
        <v/>
      </c>
      <c r="U113" s="55" t="str">
        <f t="shared" ref="U113:U114" si="192">IF(ISBLANK(G113),"",VLOOKUP(C113,$D$4:$H$6,5,0)&amp;$H$7&amp;G113)</f>
        <v/>
      </c>
      <c r="V113" s="55"/>
      <c r="W113" s="55"/>
      <c r="X113" s="55"/>
      <c r="Y113" s="55"/>
      <c r="Z113" s="55"/>
      <c r="AA113" s="55"/>
      <c r="AB113" s="55"/>
      <c r="AC113" s="55"/>
      <c r="AD113" s="4" t="str">
        <f t="shared" ref="AD113:AD114" si="193">IF(D113+E113+F113+G113=0,"",$F$7&amp;R113&amp;IF(E113=0,S113,IF(D113=0,S113,$G$7&amp;S113))&amp;IF(F113=0,T113,IF(D113+E113=0,T113,$G$7&amp;T113))&amp;IF(G113=0,U113,IF(D113+E113+F113=0,U113,$G$7&amp;U113))&amp;$I$7)</f>
        <v>{2:237}</v>
      </c>
      <c r="AE113" s="4" t="str">
        <f t="shared" ref="AE113:AE114" si="194">IF(I113+J113+K113+L113=0,"",$F$7&amp;V113&amp;IF(J113=0,W113,IF(I113=0,W113,$G$7&amp;W113))&amp;IF(K113=0,X113,IF(I113+J113=0,X113,$G$7&amp;X113))&amp;IF(L113=0,Y113,IF(I113+J113+K113=0,Y113,$G$7&amp;Y113))&amp;$I$7)</f>
        <v/>
      </c>
      <c r="AF113" s="4" t="str">
        <f t="shared" ref="AF113:AF114" si="195">IF(N113+O113+P113+Q113=0,"",$F$7&amp;Z113&amp;IF(O113=0,AA113,IF(N113=0,AA113,$G$7&amp;AA113))&amp;IF(P113=0,AB113,IF(N113+O113=0,AB113,$G$7&amp;AB113))&amp;IF(Q113=0,AC113,IF(N113+O113+P113=0,AC113,$G$7&amp;AC113))&amp;$I$7)</f>
        <v/>
      </c>
    </row>
    <row r="114" spans="1:32" s="1" customFormat="1" x14ac:dyDescent="0.2">
      <c r="A114" s="89">
        <f>'战斗关卡表|CS|battleStageData'!A95</f>
        <v>10073</v>
      </c>
      <c r="B114" s="89" t="str">
        <f>VLOOKUP(A114,'战斗关卡表|CS|battleStageData'!A:B,2,0)</f>
        <v>角色测试-一章地铁怪</v>
      </c>
      <c r="C114" s="26" t="s">
        <v>57</v>
      </c>
      <c r="D114" s="3"/>
      <c r="E114" s="3">
        <v>240</v>
      </c>
      <c r="F114" s="3">
        <v>241</v>
      </c>
      <c r="G114" s="3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91" t="str">
        <f t="shared" si="189"/>
        <v/>
      </c>
      <c r="S114" s="55" t="str">
        <f t="shared" si="190"/>
        <v>2:240</v>
      </c>
      <c r="T114" s="55" t="str">
        <f t="shared" si="191"/>
        <v>3:241</v>
      </c>
      <c r="U114" s="55" t="str">
        <f t="shared" si="192"/>
        <v/>
      </c>
      <c r="V114" s="55"/>
      <c r="W114" s="55"/>
      <c r="X114" s="55"/>
      <c r="Y114" s="55"/>
      <c r="Z114" s="55"/>
      <c r="AA114" s="55"/>
      <c r="AB114" s="55"/>
      <c r="AC114" s="55"/>
      <c r="AD114" s="4" t="str">
        <f t="shared" si="193"/>
        <v>{2:240,3:241}</v>
      </c>
      <c r="AE114" s="4" t="str">
        <f t="shared" si="194"/>
        <v/>
      </c>
      <c r="AF114" s="4" t="str">
        <f t="shared" si="195"/>
        <v/>
      </c>
    </row>
    <row r="115" spans="1:32" s="1" customFormat="1" x14ac:dyDescent="0.2">
      <c r="A115" s="89">
        <f>'战斗关卡表|CS|battleStageData'!A96</f>
        <v>10074</v>
      </c>
      <c r="B115" s="89" t="str">
        <f>VLOOKUP(A115,'战斗关卡表|CS|battleStageData'!A:B,2,0)</f>
        <v>角色测试-黑桃</v>
      </c>
      <c r="C115" s="26" t="s">
        <v>57</v>
      </c>
      <c r="D115" s="3"/>
      <c r="E115" s="3">
        <v>242</v>
      </c>
      <c r="F115" s="3"/>
      <c r="G115" s="3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91" t="str">
        <f t="shared" ref="R115" si="196">IF(ISBLANK(D115),"",VLOOKUP($C115,$D$4:$H$6,2,0)&amp;$H$7&amp;D115)</f>
        <v/>
      </c>
      <c r="S115" s="55" t="str">
        <f t="shared" ref="S115" si="197">IF(ISBLANK(E115),"",VLOOKUP(C115,$D$4:$H$6,3,0)&amp;$H$7&amp;E115)</f>
        <v>2:242</v>
      </c>
      <c r="T115" s="55" t="str">
        <f t="shared" ref="T115" si="198">IF(ISBLANK(F115),"",VLOOKUP(C115,$D$4:$H$6,4,0)&amp;$H$7&amp;F115)</f>
        <v/>
      </c>
      <c r="U115" s="55" t="str">
        <f t="shared" ref="U115" si="199">IF(ISBLANK(G115),"",VLOOKUP(C115,$D$4:$H$6,5,0)&amp;$H$7&amp;G115)</f>
        <v/>
      </c>
      <c r="V115" s="55"/>
      <c r="W115" s="55"/>
      <c r="X115" s="55"/>
      <c r="Y115" s="55"/>
      <c r="Z115" s="55"/>
      <c r="AA115" s="55"/>
      <c r="AB115" s="55"/>
      <c r="AC115" s="55"/>
      <c r="AD115" s="4" t="str">
        <f t="shared" ref="AD115" si="200">IF(D115+E115+F115+G115=0,"",$F$7&amp;R115&amp;IF(E115=0,S115,IF(D115=0,S115,$G$7&amp;S115))&amp;IF(F115=0,T115,IF(D115+E115=0,T115,$G$7&amp;T115))&amp;IF(G115=0,U115,IF(D115+E115+F115=0,U115,$G$7&amp;U115))&amp;$I$7)</f>
        <v>{2:242}</v>
      </c>
      <c r="AE115" s="4" t="str">
        <f t="shared" ref="AE115" si="201">IF(I115+J115+K115+L115=0,"",$F$7&amp;V115&amp;IF(J115=0,W115,IF(I115=0,W115,$G$7&amp;W115))&amp;IF(K115=0,X115,IF(I115+J115=0,X115,$G$7&amp;X115))&amp;IF(L115=0,Y115,IF(I115+J115+K115=0,Y115,$G$7&amp;Y115))&amp;$I$7)</f>
        <v/>
      </c>
      <c r="AF115" s="4" t="str">
        <f t="shared" ref="AF115" si="202">IF(N115+O115+P115+Q115=0,"",$F$7&amp;Z115&amp;IF(O115=0,AA115,IF(N115=0,AA115,$G$7&amp;AA115))&amp;IF(P115=0,AB115,IF(N115+O115=0,AB115,$G$7&amp;AB115))&amp;IF(Q115=0,AC115,IF(N115+O115+P115=0,AC115,$G$7&amp;AC115))&amp;$I$7)</f>
        <v/>
      </c>
    </row>
    <row r="116" spans="1:32" s="1" customFormat="1" x14ac:dyDescent="0.2">
      <c r="A116" s="89">
        <f>'战斗关卡表|CS|battleStageData'!A97</f>
        <v>10075</v>
      </c>
      <c r="B116" s="89" t="str">
        <f>VLOOKUP(A116,'战斗关卡表|CS|battleStageData'!A:B,2,0)</f>
        <v>角色测试-火青</v>
      </c>
      <c r="C116" s="26" t="s">
        <v>57</v>
      </c>
      <c r="D116" s="3"/>
      <c r="E116" s="3">
        <v>243</v>
      </c>
      <c r="F116" s="3"/>
      <c r="G116" s="3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91" t="str">
        <f t="shared" ref="R116" si="203">IF(ISBLANK(D116),"",VLOOKUP($C116,$D$4:$H$6,2,0)&amp;$H$7&amp;D116)</f>
        <v/>
      </c>
      <c r="S116" s="55" t="str">
        <f t="shared" ref="S116" si="204">IF(ISBLANK(E116),"",VLOOKUP(C116,$D$4:$H$6,3,0)&amp;$H$7&amp;E116)</f>
        <v>2:243</v>
      </c>
      <c r="T116" s="55" t="str">
        <f t="shared" ref="T116" si="205">IF(ISBLANK(F116),"",VLOOKUP(C116,$D$4:$H$6,4,0)&amp;$H$7&amp;F116)</f>
        <v/>
      </c>
      <c r="U116" s="55" t="str">
        <f t="shared" ref="U116" si="206">IF(ISBLANK(G116),"",VLOOKUP(C116,$D$4:$H$6,5,0)&amp;$H$7&amp;G116)</f>
        <v/>
      </c>
      <c r="V116" s="55"/>
      <c r="W116" s="55"/>
      <c r="X116" s="55"/>
      <c r="Y116" s="55"/>
      <c r="Z116" s="55"/>
      <c r="AA116" s="55"/>
      <c r="AB116" s="55"/>
      <c r="AC116" s="55"/>
      <c r="AD116" s="4" t="str">
        <f t="shared" ref="AD116" si="207">IF(D116+E116+F116+G116=0,"",$F$7&amp;R116&amp;IF(E116=0,S116,IF(D116=0,S116,$G$7&amp;S116))&amp;IF(F116=0,T116,IF(D116+E116=0,T116,$G$7&amp;T116))&amp;IF(G116=0,U116,IF(D116+E116+F116=0,U116,$G$7&amp;U116))&amp;$I$7)</f>
        <v>{2:243}</v>
      </c>
      <c r="AE116" s="4" t="str">
        <f t="shared" ref="AE116" si="208">IF(I116+J116+K116+L116=0,"",$F$7&amp;V116&amp;IF(J116=0,W116,IF(I116=0,W116,$G$7&amp;W116))&amp;IF(K116=0,X116,IF(I116+J116=0,X116,$G$7&amp;X116))&amp;IF(L116=0,Y116,IF(I116+J116+K116=0,Y116,$G$7&amp;Y116))&amp;$I$7)</f>
        <v/>
      </c>
      <c r="AF116" s="4" t="str">
        <f t="shared" ref="AF116" si="209">IF(N116+O116+P116+Q116=0,"",$F$7&amp;Z116&amp;IF(O116=0,AA116,IF(N116=0,AA116,$G$7&amp;AA116))&amp;IF(P116=0,AB116,IF(N116+O116=0,AB116,$G$7&amp;AB116))&amp;IF(Q116=0,AC116,IF(N116+O116+P116=0,AC116,$G$7&amp;AC116))&amp;$I$7)</f>
        <v/>
      </c>
    </row>
    <row r="117" spans="1:32" s="1" customFormat="1" x14ac:dyDescent="0.2">
      <c r="A117" s="89">
        <f>'战斗关卡表|CS|battleStageData'!A98</f>
        <v>10076</v>
      </c>
      <c r="B117" s="89" t="str">
        <f>VLOOKUP(A117,'战斗关卡表|CS|battleStageData'!A:B,2,0)</f>
        <v>角色测试-返生</v>
      </c>
      <c r="C117" s="26" t="s">
        <v>57</v>
      </c>
      <c r="D117" s="3">
        <v>244</v>
      </c>
      <c r="E117" s="3">
        <v>245</v>
      </c>
      <c r="F117" s="3">
        <v>246</v>
      </c>
      <c r="G117" s="3">
        <v>247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91" t="str">
        <f t="shared" ref="R117" si="210">IF(ISBLANK(D117),"",VLOOKUP($C117,$D$4:$H$6,2,0)&amp;$H$7&amp;D117)</f>
        <v>1:244</v>
      </c>
      <c r="S117" s="55" t="str">
        <f t="shared" ref="S117" si="211">IF(ISBLANK(E117),"",VLOOKUP(C117,$D$4:$H$6,3,0)&amp;$H$7&amp;E117)</f>
        <v>2:245</v>
      </c>
      <c r="T117" s="55" t="str">
        <f t="shared" ref="T117" si="212">IF(ISBLANK(F117),"",VLOOKUP(C117,$D$4:$H$6,4,0)&amp;$H$7&amp;F117)</f>
        <v>3:246</v>
      </c>
      <c r="U117" s="55" t="str">
        <f t="shared" ref="U117" si="213">IF(ISBLANK(G117),"",VLOOKUP(C117,$D$4:$H$6,5,0)&amp;$H$7&amp;G117)</f>
        <v>4:247</v>
      </c>
      <c r="V117" s="55"/>
      <c r="W117" s="55"/>
      <c r="X117" s="55"/>
      <c r="Y117" s="55"/>
      <c r="Z117" s="55"/>
      <c r="AA117" s="55"/>
      <c r="AB117" s="55"/>
      <c r="AC117" s="55"/>
      <c r="AD117" s="4" t="str">
        <f t="shared" ref="AD117" si="214">IF(D117+E117+F117+G117=0,"",$F$7&amp;R117&amp;IF(E117=0,S117,IF(D117=0,S117,$G$7&amp;S117))&amp;IF(F117=0,T117,IF(D117+E117=0,T117,$G$7&amp;T117))&amp;IF(G117=0,U117,IF(D117+E117+F117=0,U117,$G$7&amp;U117))&amp;$I$7)</f>
        <v>{1:244,2:245,3:246,4:247}</v>
      </c>
      <c r="AE117" s="4" t="str">
        <f t="shared" ref="AE117" si="215">IF(I117+J117+K117+L117=0,"",$F$7&amp;V117&amp;IF(J117=0,W117,IF(I117=0,W117,$G$7&amp;W117))&amp;IF(K117=0,X117,IF(I117+J117=0,X117,$G$7&amp;X117))&amp;IF(L117=0,Y117,IF(I117+J117+K117=0,Y117,$G$7&amp;Y117))&amp;$I$7)</f>
        <v/>
      </c>
      <c r="AF117" s="4" t="str">
        <f t="shared" ref="AF117" si="216">IF(N117+O117+P117+Q117=0,"",$F$7&amp;Z117&amp;IF(O117=0,AA117,IF(N117=0,AA117,$G$7&amp;AA117))&amp;IF(P117=0,AB117,IF(N117+O117=0,AB117,$G$7&amp;AB117))&amp;IF(Q117=0,AC117,IF(N117+O117+P117=0,AC117,$G$7&amp;AC117))&amp;$I$7)</f>
        <v/>
      </c>
    </row>
    <row r="118" spans="1:32" s="1" customFormat="1" x14ac:dyDescent="0.2">
      <c r="A118" s="89">
        <f>'战斗关卡表|CS|battleStageData'!A99</f>
        <v>10077</v>
      </c>
      <c r="B118" s="89" t="str">
        <f>VLOOKUP(A118,'战斗关卡表|CS|battleStageData'!A:B,2,0)</f>
        <v>角色测试-残王宇航员</v>
      </c>
      <c r="C118" s="26" t="s">
        <v>131</v>
      </c>
      <c r="D118" s="3">
        <v>249</v>
      </c>
      <c r="E118" s="3">
        <v>248</v>
      </c>
      <c r="F118" s="3"/>
      <c r="G118" s="3">
        <v>249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91" t="str">
        <f t="shared" ref="R118" si="217">IF(ISBLANK(D118),"",VLOOKUP($C118,$D$4:$H$6,2,0)&amp;$H$7&amp;D118)</f>
        <v>11:249</v>
      </c>
      <c r="S118" s="55" t="str">
        <f t="shared" ref="S118" si="218">IF(ISBLANK(E118),"",VLOOKUP(C118,$D$4:$H$6,3,0)&amp;$H$7&amp;E118)</f>
        <v>12:248</v>
      </c>
      <c r="T118" s="55" t="str">
        <f t="shared" ref="T118" si="219">IF(ISBLANK(F118),"",VLOOKUP(C118,$D$4:$H$6,4,0)&amp;$H$7&amp;F118)</f>
        <v/>
      </c>
      <c r="U118" s="55" t="str">
        <f t="shared" ref="U118" si="220">IF(ISBLANK(G118),"",VLOOKUP(C118,$D$4:$H$6,5,0)&amp;$H$7&amp;G118)</f>
        <v>13:249</v>
      </c>
      <c r="V118" s="55"/>
      <c r="W118" s="55"/>
      <c r="X118" s="55"/>
      <c r="Y118" s="55"/>
      <c r="Z118" s="55"/>
      <c r="AA118" s="55"/>
      <c r="AB118" s="55"/>
      <c r="AC118" s="55"/>
      <c r="AD118" s="4" t="str">
        <f t="shared" ref="AD118" si="221">IF(D118+E118+F118+G118=0,"",$F$7&amp;R118&amp;IF(E118=0,S118,IF(D118=0,S118,$G$7&amp;S118))&amp;IF(F118=0,T118,IF(D118+E118=0,T118,$G$7&amp;T118))&amp;IF(G118=0,U118,IF(D118+E118+F118=0,U118,$G$7&amp;U118))&amp;$I$7)</f>
        <v>{11:249,12:248,13:249}</v>
      </c>
      <c r="AE118" s="4" t="str">
        <f t="shared" ref="AE118" si="222">IF(I118+J118+K118+L118=0,"",$F$7&amp;V118&amp;IF(J118=0,W118,IF(I118=0,W118,$G$7&amp;W118))&amp;IF(K118=0,X118,IF(I118+J118=0,X118,$G$7&amp;X118))&amp;IF(L118=0,Y118,IF(I118+J118+K118=0,Y118,$G$7&amp;Y118))&amp;$I$7)</f>
        <v/>
      </c>
      <c r="AF118" s="4" t="str">
        <f t="shared" ref="AF118" si="223">IF(N118+O118+P118+Q118=0,"",$F$7&amp;Z118&amp;IF(O118=0,AA118,IF(N118=0,AA118,$G$7&amp;AA118))&amp;IF(P118=0,AB118,IF(N118+O118=0,AB118,$G$7&amp;AB118))&amp;IF(Q118=0,AC118,IF(N118+O118+P118=0,AC118,$G$7&amp;AC118))&amp;$I$7)</f>
        <v/>
      </c>
    </row>
    <row r="119" spans="1:32" s="1" customFormat="1" x14ac:dyDescent="0.2">
      <c r="A119" s="89">
        <f>'战斗关卡表|CS|battleStageData'!A100</f>
        <v>10078</v>
      </c>
      <c r="B119" s="89" t="str">
        <f>VLOOKUP(A119,'战斗关卡表|CS|battleStageData'!A:B,2,0)</f>
        <v>角色测试-茜</v>
      </c>
      <c r="C119" s="26" t="s">
        <v>57</v>
      </c>
      <c r="D119" s="3"/>
      <c r="E119" s="3">
        <v>250</v>
      </c>
      <c r="F119" s="3"/>
      <c r="G119" s="3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91" t="str">
        <f t="shared" ref="R119" si="224">IF(ISBLANK(D119),"",VLOOKUP($C119,$D$4:$H$6,2,0)&amp;$H$7&amp;D119)</f>
        <v/>
      </c>
      <c r="S119" s="55" t="str">
        <f t="shared" ref="S119" si="225">IF(ISBLANK(E119),"",VLOOKUP(C119,$D$4:$H$6,3,0)&amp;$H$7&amp;E119)</f>
        <v>2:250</v>
      </c>
      <c r="T119" s="55" t="str">
        <f t="shared" ref="T119" si="226">IF(ISBLANK(F119),"",VLOOKUP(C119,$D$4:$H$6,4,0)&amp;$H$7&amp;F119)</f>
        <v/>
      </c>
      <c r="U119" s="55" t="str">
        <f t="shared" ref="U119" si="227">IF(ISBLANK(G119),"",VLOOKUP(C119,$D$4:$H$6,5,0)&amp;$H$7&amp;G119)</f>
        <v/>
      </c>
      <c r="V119" s="55"/>
      <c r="W119" s="55"/>
      <c r="X119" s="55"/>
      <c r="Y119" s="55"/>
      <c r="Z119" s="55"/>
      <c r="AA119" s="55"/>
      <c r="AB119" s="55"/>
      <c r="AC119" s="55"/>
      <c r="AD119" s="4" t="str">
        <f t="shared" ref="AD119" si="228">IF(D119+E119+F119+G119=0,"",$F$7&amp;R119&amp;IF(E119=0,S119,IF(D119=0,S119,$G$7&amp;S119))&amp;IF(F119=0,T119,IF(D119+E119=0,T119,$G$7&amp;T119))&amp;IF(G119=0,U119,IF(D119+E119+F119=0,U119,$G$7&amp;U119))&amp;$I$7)</f>
        <v>{2:250}</v>
      </c>
      <c r="AE119" s="4" t="str">
        <f t="shared" ref="AE119" si="229">IF(I119+J119+K119+L119=0,"",$F$7&amp;V119&amp;IF(J119=0,W119,IF(I119=0,W119,$G$7&amp;W119))&amp;IF(K119=0,X119,IF(I119+J119=0,X119,$G$7&amp;X119))&amp;IF(L119=0,Y119,IF(I119+J119+K119=0,Y119,$G$7&amp;Y119))&amp;$I$7)</f>
        <v/>
      </c>
      <c r="AF119" s="4" t="str">
        <f t="shared" ref="AF119" si="230">IF(N119+O119+P119+Q119=0,"",$F$7&amp;Z119&amp;IF(O119=0,AA119,IF(N119=0,AA119,$G$7&amp;AA119))&amp;IF(P119=0,AB119,IF(N119+O119=0,AB119,$G$7&amp;AB119))&amp;IF(Q119=0,AC119,IF(N119+O119+P119=0,AC119,$G$7&amp;AC119))&amp;$I$7)</f>
        <v/>
      </c>
    </row>
    <row r="120" spans="1:32" s="1" customFormat="1" x14ac:dyDescent="0.2">
      <c r="A120" s="89">
        <f>'战斗关卡表|CS|battleStageData'!A101</f>
        <v>10079</v>
      </c>
      <c r="B120" s="89" t="str">
        <f>VLOOKUP(A120,'战斗关卡表|CS|battleStageData'!A:B,2,0)</f>
        <v>角色测试-弥砂</v>
      </c>
      <c r="C120" s="26" t="s">
        <v>57</v>
      </c>
      <c r="D120" s="3"/>
      <c r="E120" s="3">
        <v>251</v>
      </c>
      <c r="F120" s="3"/>
      <c r="G120" s="3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91" t="str">
        <f t="shared" ref="R120" si="231">IF(ISBLANK(D120),"",VLOOKUP($C120,$D$4:$H$6,2,0)&amp;$H$7&amp;D120)</f>
        <v/>
      </c>
      <c r="S120" s="55" t="str">
        <f t="shared" ref="S120" si="232">IF(ISBLANK(E120),"",VLOOKUP(C120,$D$4:$H$6,3,0)&amp;$H$7&amp;E120)</f>
        <v>2:251</v>
      </c>
      <c r="T120" s="55" t="str">
        <f t="shared" ref="T120" si="233">IF(ISBLANK(F120),"",VLOOKUP(C120,$D$4:$H$6,4,0)&amp;$H$7&amp;F120)</f>
        <v/>
      </c>
      <c r="U120" s="55" t="str">
        <f t="shared" ref="U120" si="234">IF(ISBLANK(G120),"",VLOOKUP(C120,$D$4:$H$6,5,0)&amp;$H$7&amp;G120)</f>
        <v/>
      </c>
      <c r="V120" s="55"/>
      <c r="W120" s="55"/>
      <c r="X120" s="55"/>
      <c r="Y120" s="55"/>
      <c r="Z120" s="55"/>
      <c r="AA120" s="55"/>
      <c r="AB120" s="55"/>
      <c r="AC120" s="55"/>
      <c r="AD120" s="4" t="str">
        <f t="shared" ref="AD120" si="235">IF(D120+E120+F120+G120=0,"",$F$7&amp;R120&amp;IF(E120=0,S120,IF(D120=0,S120,$G$7&amp;S120))&amp;IF(F120=0,T120,IF(D120+E120=0,T120,$G$7&amp;T120))&amp;IF(G120=0,U120,IF(D120+E120+F120=0,U120,$G$7&amp;U120))&amp;$I$7)</f>
        <v>{2:251}</v>
      </c>
      <c r="AE120" s="4" t="str">
        <f t="shared" ref="AE120" si="236">IF(I120+J120+K120+L120=0,"",$F$7&amp;V120&amp;IF(J120=0,W120,IF(I120=0,W120,$G$7&amp;W120))&amp;IF(K120=0,X120,IF(I120+J120=0,X120,$G$7&amp;X120))&amp;IF(L120=0,Y120,IF(I120+J120+K120=0,Y120,$G$7&amp;Y120))&amp;$I$7)</f>
        <v/>
      </c>
      <c r="AF120" s="4" t="str">
        <f t="shared" ref="AF120" si="237">IF(N120+O120+P120+Q120=0,"",$F$7&amp;Z120&amp;IF(O120=0,AA120,IF(N120=0,AA120,$G$7&amp;AA120))&amp;IF(P120=0,AB120,IF(N120+O120=0,AB120,$G$7&amp;AB120))&amp;IF(Q120=0,AC120,IF(N120+O120+P120=0,AC120,$G$7&amp;AC120))&amp;$I$7)</f>
        <v/>
      </c>
    </row>
    <row r="121" spans="1:32" s="1" customFormat="1" x14ac:dyDescent="0.2">
      <c r="A121" s="89">
        <f>'战斗关卡表|CS|battleStageData'!A102</f>
        <v>10080</v>
      </c>
      <c r="B121" s="89" t="str">
        <f>VLOOKUP(A121,'战斗关卡表|CS|battleStageData'!A:B,2,0)</f>
        <v>角色测试-辅助地铁怪10029+10031</v>
      </c>
      <c r="C121" s="26" t="s">
        <v>57</v>
      </c>
      <c r="D121" s="3"/>
      <c r="E121" s="3">
        <v>252</v>
      </c>
      <c r="F121" s="3">
        <v>253</v>
      </c>
      <c r="G121" s="3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91" t="str">
        <f t="shared" ref="R121" si="238">IF(ISBLANK(D121),"",VLOOKUP($C121,$D$4:$H$6,2,0)&amp;$H$7&amp;D121)</f>
        <v/>
      </c>
      <c r="S121" s="55" t="str">
        <f t="shared" ref="S121:S213" si="239">IF(ISBLANK(E121),"",VLOOKUP(C121,$D$4:$H$6,3,0)&amp;$H$7&amp;E121)</f>
        <v>2:252</v>
      </c>
      <c r="T121" s="55" t="str">
        <f t="shared" ref="T121:T213" si="240">IF(ISBLANK(F121),"",VLOOKUP(C121,$D$4:$H$6,4,0)&amp;$H$7&amp;F121)</f>
        <v>3:253</v>
      </c>
      <c r="U121" s="55" t="str">
        <f t="shared" ref="U121:U213" si="241">IF(ISBLANK(G121),"",VLOOKUP(C121,$D$4:$H$6,5,0)&amp;$H$7&amp;G121)</f>
        <v/>
      </c>
      <c r="V121" s="55"/>
      <c r="W121" s="55"/>
      <c r="X121" s="55"/>
      <c r="Y121" s="55"/>
      <c r="Z121" s="55"/>
      <c r="AA121" s="55"/>
      <c r="AB121" s="55"/>
      <c r="AC121" s="55"/>
      <c r="AD121" s="4" t="str">
        <f t="shared" ref="AD121:AD213" si="242">IF(D121+E121+F121+G121=0,"",$F$7&amp;R121&amp;IF(E121=0,S121,IF(D121=0,S121,$G$7&amp;S121))&amp;IF(F121=0,T121,IF(D121+E121=0,T121,$G$7&amp;T121))&amp;IF(G121=0,U121,IF(D121+E121+F121=0,U121,$G$7&amp;U121))&amp;$I$7)</f>
        <v>{2:252,3:253}</v>
      </c>
      <c r="AE121" s="4" t="str">
        <f t="shared" ref="AE121:AE213" si="243">IF(I121+J121+K121+L121=0,"",$F$7&amp;V121&amp;IF(J121=0,W121,IF(I121=0,W121,$G$7&amp;W121))&amp;IF(K121=0,X121,IF(I121+J121=0,X121,$G$7&amp;X121))&amp;IF(L121=0,Y121,IF(I121+J121+K121=0,Y121,$G$7&amp;Y121))&amp;$I$7)</f>
        <v/>
      </c>
      <c r="AF121" s="4" t="str">
        <f t="shared" ref="AF121:AF213" si="244">IF(N121+O121+P121+Q121=0,"",$F$7&amp;Z121&amp;IF(O121=0,AA121,IF(N121=0,AA121,$G$7&amp;AA121))&amp;IF(P121=0,AB121,IF(N121+O121=0,AB121,$G$7&amp;AB121))&amp;IF(Q121=0,AC121,IF(N121+O121+P121=0,AC121,$G$7&amp;AC121))&amp;$I$7)</f>
        <v/>
      </c>
    </row>
    <row r="122" spans="1:32" s="1" customFormat="1" x14ac:dyDescent="0.2">
      <c r="A122" s="89">
        <f>'战斗关卡表|CS|battleStageData'!A103</f>
        <v>10081</v>
      </c>
      <c r="B122" s="89" t="str">
        <f>VLOOKUP(A122,'战斗关卡表|CS|battleStageData'!A:B,2,0)</f>
        <v>角色测试-莲心</v>
      </c>
      <c r="C122" s="26" t="s">
        <v>57</v>
      </c>
      <c r="D122" s="3"/>
      <c r="E122" s="3">
        <v>254</v>
      </c>
      <c r="F122" s="3"/>
      <c r="G122" s="3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91" t="str">
        <f t="shared" ref="R122" si="245">IF(ISBLANK(D122),"",VLOOKUP($C122,$D$4:$H$6,2,0)&amp;$H$7&amp;D122)</f>
        <v/>
      </c>
      <c r="S122" s="55" t="str">
        <f t="shared" ref="S122" si="246">IF(ISBLANK(E122),"",VLOOKUP(C122,$D$4:$H$6,3,0)&amp;$H$7&amp;E122)</f>
        <v>2:254</v>
      </c>
      <c r="T122" s="55" t="str">
        <f t="shared" ref="T122" si="247">IF(ISBLANK(F122),"",VLOOKUP(C122,$D$4:$H$6,4,0)&amp;$H$7&amp;F122)</f>
        <v/>
      </c>
      <c r="U122" s="55" t="str">
        <f t="shared" ref="U122" si="248">IF(ISBLANK(G122),"",VLOOKUP(C122,$D$4:$H$6,5,0)&amp;$H$7&amp;G122)</f>
        <v/>
      </c>
      <c r="V122" s="55"/>
      <c r="W122" s="55"/>
      <c r="X122" s="55"/>
      <c r="Y122" s="55"/>
      <c r="Z122" s="55"/>
      <c r="AA122" s="55"/>
      <c r="AB122" s="55"/>
      <c r="AC122" s="55"/>
      <c r="AD122" s="4" t="str">
        <f t="shared" ref="AD122" si="249">IF(D122+E122+F122+G122=0,"",$F$7&amp;R122&amp;IF(E122=0,S122,IF(D122=0,S122,$G$7&amp;S122))&amp;IF(F122=0,T122,IF(D122+E122=0,T122,$G$7&amp;T122))&amp;IF(G122=0,U122,IF(D122+E122+F122=0,U122,$G$7&amp;U122))&amp;$I$7)</f>
        <v>{2:254}</v>
      </c>
      <c r="AE122" s="4" t="str">
        <f t="shared" ref="AE122" si="250">IF(I122+J122+K122+L122=0,"",$F$7&amp;V122&amp;IF(J122=0,W122,IF(I122=0,W122,$G$7&amp;W122))&amp;IF(K122=0,X122,IF(I122+J122=0,X122,$G$7&amp;X122))&amp;IF(L122=0,Y122,IF(I122+J122+K122=0,Y122,$G$7&amp;Y122))&amp;$I$7)</f>
        <v/>
      </c>
      <c r="AF122" s="4" t="str">
        <f t="shared" ref="AF122" si="251">IF(N122+O122+P122+Q122=0,"",$F$7&amp;Z122&amp;IF(O122=0,AA122,IF(N122=0,AA122,$G$7&amp;AA122))&amp;IF(P122=0,AB122,IF(N122+O122=0,AB122,$G$7&amp;AB122))&amp;IF(Q122=0,AC122,IF(N122+O122+P122=0,AC122,$G$7&amp;AC122))&amp;$I$7)</f>
        <v/>
      </c>
    </row>
    <row r="123" spans="1:32" s="1" customFormat="1" x14ac:dyDescent="0.2">
      <c r="A123" s="89">
        <f>'战斗关卡表|CS|battleStageData'!A104</f>
        <v>10082</v>
      </c>
      <c r="B123" s="89" t="str">
        <f>VLOOKUP(A123,'战斗关卡表|CS|battleStageData'!A:B,2,0)</f>
        <v>角色测试-星期六</v>
      </c>
      <c r="C123" s="26" t="s">
        <v>57</v>
      </c>
      <c r="D123" s="3"/>
      <c r="E123" s="3">
        <v>255</v>
      </c>
      <c r="F123" s="3"/>
      <c r="G123" s="3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91" t="str">
        <f t="shared" ref="R123" si="252">IF(ISBLANK(D123),"",VLOOKUP($C123,$D$4:$H$6,2,0)&amp;$H$7&amp;D123)</f>
        <v/>
      </c>
      <c r="S123" s="55" t="str">
        <f t="shared" ref="S123" si="253">IF(ISBLANK(E123),"",VLOOKUP(C123,$D$4:$H$6,3,0)&amp;$H$7&amp;E123)</f>
        <v>2:255</v>
      </c>
      <c r="T123" s="55" t="str">
        <f t="shared" ref="T123" si="254">IF(ISBLANK(F123),"",VLOOKUP(C123,$D$4:$H$6,4,0)&amp;$H$7&amp;F123)</f>
        <v/>
      </c>
      <c r="U123" s="55" t="str">
        <f t="shared" ref="U123" si="255">IF(ISBLANK(G123),"",VLOOKUP(C123,$D$4:$H$6,5,0)&amp;$H$7&amp;G123)</f>
        <v/>
      </c>
      <c r="V123" s="55"/>
      <c r="W123" s="55"/>
      <c r="X123" s="55"/>
      <c r="Y123" s="55"/>
      <c r="Z123" s="55"/>
      <c r="AA123" s="55"/>
      <c r="AB123" s="55"/>
      <c r="AC123" s="55"/>
      <c r="AD123" s="4" t="str">
        <f t="shared" ref="AD123" si="256">IF(D123+E123+F123+G123=0,"",$F$7&amp;R123&amp;IF(E123=0,S123,IF(D123=0,S123,$G$7&amp;S123))&amp;IF(F123=0,T123,IF(D123+E123=0,T123,$G$7&amp;T123))&amp;IF(G123=0,U123,IF(D123+E123+F123=0,U123,$G$7&amp;U123))&amp;$I$7)</f>
        <v>{2:255}</v>
      </c>
      <c r="AE123" s="4" t="str">
        <f t="shared" ref="AE123" si="257">IF(I123+J123+K123+L123=0,"",$F$7&amp;V123&amp;IF(J123=0,W123,IF(I123=0,W123,$G$7&amp;W123))&amp;IF(K123=0,X123,IF(I123+J123=0,X123,$G$7&amp;X123))&amp;IF(L123=0,Y123,IF(I123+J123+K123=0,Y123,$G$7&amp;Y123))&amp;$I$7)</f>
        <v/>
      </c>
      <c r="AF123" s="4" t="str">
        <f t="shared" ref="AF123" si="258">IF(N123+O123+P123+Q123=0,"",$F$7&amp;Z123&amp;IF(O123=0,AA123,IF(N123=0,AA123,$G$7&amp;AA123))&amp;IF(P123=0,AB123,IF(N123+O123=0,AB123,$G$7&amp;AB123))&amp;IF(Q123=0,AC123,IF(N123+O123+P123=0,AC123,$G$7&amp;AC123))&amp;$I$7)</f>
        <v/>
      </c>
    </row>
    <row r="124" spans="1:32" s="1" customFormat="1" x14ac:dyDescent="0.2">
      <c r="A124" s="89">
        <f>'战斗关卡表|CS|battleStageData'!A105</f>
        <v>10083</v>
      </c>
      <c r="B124" s="89" t="str">
        <f>VLOOKUP(A124,'战斗关卡表|CS|battleStageData'!A:B,2,0)</f>
        <v>角色验收-观画者（女）</v>
      </c>
      <c r="C124" s="26" t="s">
        <v>57</v>
      </c>
      <c r="D124" s="3"/>
      <c r="E124" s="3">
        <v>256</v>
      </c>
      <c r="F124" s="3"/>
      <c r="G124" s="3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91" t="str">
        <f t="shared" ref="R124:R168" si="259">IF(ISBLANK(D124),"",VLOOKUP($C124,$D$4:$H$6,2,0)&amp;$H$7&amp;D124)</f>
        <v/>
      </c>
      <c r="S124" s="55" t="str">
        <f t="shared" ref="S124:S168" si="260">IF(ISBLANK(E124),"",VLOOKUP(C124,$D$4:$H$6,3,0)&amp;$H$7&amp;E124)</f>
        <v>2:256</v>
      </c>
      <c r="T124" s="55" t="str">
        <f t="shared" ref="T124:T168" si="261">IF(ISBLANK(F124),"",VLOOKUP(C124,$D$4:$H$6,4,0)&amp;$H$7&amp;F124)</f>
        <v/>
      </c>
      <c r="U124" s="55" t="str">
        <f t="shared" ref="U124:U168" si="262">IF(ISBLANK(G124),"",VLOOKUP(C124,$D$4:$H$6,5,0)&amp;$H$7&amp;G124)</f>
        <v/>
      </c>
      <c r="V124" s="55"/>
      <c r="W124" s="55"/>
      <c r="X124" s="55"/>
      <c r="Y124" s="55"/>
      <c r="Z124" s="55"/>
      <c r="AA124" s="55"/>
      <c r="AB124" s="55"/>
      <c r="AC124" s="55"/>
      <c r="AD124" s="4" t="str">
        <f t="shared" ref="AD124:AD168" si="263">IF(D124+E124+F124+G124=0,"",$F$7&amp;R124&amp;IF(E124=0,S124,IF(D124=0,S124,$G$7&amp;S124))&amp;IF(F124=0,T124,IF(D124+E124=0,T124,$G$7&amp;T124))&amp;IF(G124=0,U124,IF(D124+E124+F124=0,U124,$G$7&amp;U124))&amp;$I$7)</f>
        <v>{2:256}</v>
      </c>
      <c r="AE124" s="4" t="str">
        <f t="shared" ref="AE124:AE168" si="264">IF(I124+J124+K124+L124=0,"",$F$7&amp;V124&amp;IF(J124=0,W124,IF(I124=0,W124,$G$7&amp;W124))&amp;IF(K124=0,X124,IF(I124+J124=0,X124,$G$7&amp;X124))&amp;IF(L124=0,Y124,IF(I124+J124+K124=0,Y124,$G$7&amp;Y124))&amp;$I$7)</f>
        <v/>
      </c>
      <c r="AF124" s="4" t="str">
        <f t="shared" ref="AF124:AF168" si="265">IF(N124+O124+P124+Q124=0,"",$F$7&amp;Z124&amp;IF(O124=0,AA124,IF(N124=0,AA124,$G$7&amp;AA124))&amp;IF(P124=0,AB124,IF(N124+O124=0,AB124,$G$7&amp;AB124))&amp;IF(Q124=0,AC124,IF(N124+O124+P124=0,AC124,$G$7&amp;AC124))&amp;$I$7)</f>
        <v/>
      </c>
    </row>
    <row r="125" spans="1:32" s="1" customFormat="1" x14ac:dyDescent="0.2">
      <c r="A125" s="89">
        <f>'战斗关卡表|CS|battleStageData'!A106</f>
        <v>10084</v>
      </c>
      <c r="B125" s="89" t="str">
        <f>VLOOKUP(A125,'战斗关卡表|CS|battleStageData'!A:B,2,0)</f>
        <v>角色验收-观画者（男）</v>
      </c>
      <c r="C125" s="26" t="s">
        <v>57</v>
      </c>
      <c r="D125" s="3"/>
      <c r="E125" s="3">
        <v>257</v>
      </c>
      <c r="F125" s="3"/>
      <c r="G125" s="3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91" t="str">
        <f t="shared" si="259"/>
        <v/>
      </c>
      <c r="S125" s="55" t="str">
        <f t="shared" si="260"/>
        <v>2:257</v>
      </c>
      <c r="T125" s="55" t="str">
        <f t="shared" si="261"/>
        <v/>
      </c>
      <c r="U125" s="55" t="str">
        <f t="shared" si="262"/>
        <v/>
      </c>
      <c r="V125" s="55"/>
      <c r="W125" s="55"/>
      <c r="X125" s="55"/>
      <c r="Y125" s="55"/>
      <c r="Z125" s="55"/>
      <c r="AA125" s="55"/>
      <c r="AB125" s="55"/>
      <c r="AC125" s="55"/>
      <c r="AD125" s="4" t="str">
        <f t="shared" si="263"/>
        <v>{2:257}</v>
      </c>
      <c r="AE125" s="4" t="str">
        <f t="shared" si="264"/>
        <v/>
      </c>
      <c r="AF125" s="4" t="str">
        <f t="shared" si="265"/>
        <v/>
      </c>
    </row>
    <row r="126" spans="1:32" s="1" customFormat="1" x14ac:dyDescent="0.2">
      <c r="A126" s="89">
        <f>'战斗关卡表|CS|battleStageData'!A107</f>
        <v>10085</v>
      </c>
      <c r="B126" s="89" t="str">
        <f>VLOOKUP(A126,'战斗关卡表|CS|battleStageData'!A:B,2,0)</f>
        <v>角色验收-精英观画者</v>
      </c>
      <c r="C126" s="26" t="s">
        <v>57</v>
      </c>
      <c r="D126" s="3"/>
      <c r="E126" s="3">
        <v>258</v>
      </c>
      <c r="F126" s="3"/>
      <c r="G126" s="3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91" t="str">
        <f t="shared" si="259"/>
        <v/>
      </c>
      <c r="S126" s="55" t="str">
        <f t="shared" si="260"/>
        <v>2:258</v>
      </c>
      <c r="T126" s="55" t="str">
        <f t="shared" si="261"/>
        <v/>
      </c>
      <c r="U126" s="55" t="str">
        <f t="shared" si="262"/>
        <v/>
      </c>
      <c r="V126" s="55"/>
      <c r="W126" s="55"/>
      <c r="X126" s="55"/>
      <c r="Y126" s="55"/>
      <c r="Z126" s="55"/>
      <c r="AA126" s="55"/>
      <c r="AB126" s="55"/>
      <c r="AC126" s="55"/>
      <c r="AD126" s="4" t="str">
        <f t="shared" si="263"/>
        <v>{2:258}</v>
      </c>
      <c r="AE126" s="4" t="str">
        <f t="shared" si="264"/>
        <v/>
      </c>
      <c r="AF126" s="4" t="str">
        <f t="shared" si="265"/>
        <v/>
      </c>
    </row>
    <row r="127" spans="1:32" s="1" customFormat="1" x14ac:dyDescent="0.2">
      <c r="A127" s="89">
        <f>'战斗关卡表|CS|battleStageData'!A108</f>
        <v>10086</v>
      </c>
      <c r="B127" s="89" t="str">
        <f>VLOOKUP(A127,'战斗关卡表|CS|battleStageData'!A:B,2,0)</f>
        <v>角色验收-强攻型白雏鹰</v>
      </c>
      <c r="C127" s="26" t="s">
        <v>57</v>
      </c>
      <c r="D127" s="3"/>
      <c r="E127" s="3">
        <v>259</v>
      </c>
      <c r="F127" s="3"/>
      <c r="G127" s="3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91" t="str">
        <f t="shared" si="259"/>
        <v/>
      </c>
      <c r="S127" s="55" t="str">
        <f t="shared" si="260"/>
        <v>2:259</v>
      </c>
      <c r="T127" s="55" t="str">
        <f t="shared" si="261"/>
        <v/>
      </c>
      <c r="U127" s="55" t="str">
        <f t="shared" si="262"/>
        <v/>
      </c>
      <c r="V127" s="55"/>
      <c r="W127" s="55"/>
      <c r="X127" s="55"/>
      <c r="Y127" s="55"/>
      <c r="Z127" s="55"/>
      <c r="AA127" s="55"/>
      <c r="AB127" s="55"/>
      <c r="AC127" s="55"/>
      <c r="AD127" s="4" t="str">
        <f t="shared" si="263"/>
        <v>{2:259}</v>
      </c>
      <c r="AE127" s="4" t="str">
        <f t="shared" si="264"/>
        <v/>
      </c>
      <c r="AF127" s="4" t="str">
        <f t="shared" si="265"/>
        <v/>
      </c>
    </row>
    <row r="128" spans="1:32" s="1" customFormat="1" x14ac:dyDescent="0.2">
      <c r="A128" s="89">
        <f>'战斗关卡表|CS|battleStageData'!A109</f>
        <v>10087</v>
      </c>
      <c r="B128" s="89" t="str">
        <f>VLOOKUP(A128,'战斗关卡表|CS|battleStageData'!A:B,2,0)</f>
        <v>角色验收-防护型白雏鹰</v>
      </c>
      <c r="C128" s="26" t="s">
        <v>57</v>
      </c>
      <c r="D128" s="3"/>
      <c r="E128" s="3">
        <v>260</v>
      </c>
      <c r="F128" s="3"/>
      <c r="G128" s="3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91" t="str">
        <f t="shared" si="259"/>
        <v/>
      </c>
      <c r="S128" s="55" t="str">
        <f t="shared" si="260"/>
        <v>2:260</v>
      </c>
      <c r="T128" s="55" t="str">
        <f t="shared" si="261"/>
        <v/>
      </c>
      <c r="U128" s="55" t="str">
        <f t="shared" si="262"/>
        <v/>
      </c>
      <c r="V128" s="55"/>
      <c r="W128" s="55"/>
      <c r="X128" s="55"/>
      <c r="Y128" s="55"/>
      <c r="Z128" s="55"/>
      <c r="AA128" s="55"/>
      <c r="AB128" s="55"/>
      <c r="AC128" s="55"/>
      <c r="AD128" s="4" t="str">
        <f t="shared" si="263"/>
        <v>{2:260}</v>
      </c>
      <c r="AE128" s="4" t="str">
        <f t="shared" si="264"/>
        <v/>
      </c>
      <c r="AF128" s="4" t="str">
        <f t="shared" si="265"/>
        <v/>
      </c>
    </row>
    <row r="129" spans="1:32" s="1" customFormat="1" x14ac:dyDescent="0.2">
      <c r="A129" s="89">
        <f>'战斗关卡表|CS|battleStageData'!A110</f>
        <v>10088</v>
      </c>
      <c r="B129" s="89" t="str">
        <f>VLOOKUP(A129,'战斗关卡表|CS|battleStageData'!A:B,2,0)</f>
        <v>角色验收-“框外风景”</v>
      </c>
      <c r="C129" s="26" t="s">
        <v>57</v>
      </c>
      <c r="D129" s="3">
        <v>262</v>
      </c>
      <c r="E129" s="3">
        <v>261</v>
      </c>
      <c r="F129" s="3">
        <v>263</v>
      </c>
      <c r="G129" s="3">
        <v>264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91" t="str">
        <f t="shared" si="259"/>
        <v>1:262</v>
      </c>
      <c r="S129" s="55" t="str">
        <f t="shared" si="260"/>
        <v>2:261</v>
      </c>
      <c r="T129" s="55" t="str">
        <f t="shared" si="261"/>
        <v>3:263</v>
      </c>
      <c r="U129" s="55" t="str">
        <f t="shared" si="262"/>
        <v>4:264</v>
      </c>
      <c r="V129" s="55"/>
      <c r="W129" s="55"/>
      <c r="X129" s="55"/>
      <c r="Y129" s="55"/>
      <c r="Z129" s="55"/>
      <c r="AA129" s="55"/>
      <c r="AB129" s="55"/>
      <c r="AC129" s="55"/>
      <c r="AD129" s="4" t="str">
        <f t="shared" si="263"/>
        <v>{1:262,2:261,3:263,4:264}</v>
      </c>
      <c r="AE129" s="4" t="str">
        <f t="shared" si="264"/>
        <v/>
      </c>
      <c r="AF129" s="4" t="str">
        <f t="shared" si="265"/>
        <v/>
      </c>
    </row>
    <row r="130" spans="1:32" s="1" customFormat="1" x14ac:dyDescent="0.2">
      <c r="A130" s="89">
        <f>'战斗关卡表|CS|battleStageData'!A111</f>
        <v>10089</v>
      </c>
      <c r="B130" s="89" t="str">
        <f>VLOOKUP(A130,'战斗关卡表|CS|battleStageData'!A:B,2,0)</f>
        <v>角色验收-“热情”（红色块）</v>
      </c>
      <c r="C130" s="26" t="s">
        <v>57</v>
      </c>
      <c r="D130" s="3">
        <v>256</v>
      </c>
      <c r="E130" s="3">
        <v>262</v>
      </c>
      <c r="F130" s="3"/>
      <c r="G130" s="3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91" t="str">
        <f t="shared" si="259"/>
        <v>1:256</v>
      </c>
      <c r="S130" s="55" t="str">
        <f t="shared" si="260"/>
        <v>2:262</v>
      </c>
      <c r="T130" s="55" t="str">
        <f t="shared" si="261"/>
        <v/>
      </c>
      <c r="U130" s="55" t="str">
        <f t="shared" si="262"/>
        <v/>
      </c>
      <c r="V130" s="55"/>
      <c r="W130" s="55"/>
      <c r="X130" s="55"/>
      <c r="Y130" s="55"/>
      <c r="Z130" s="55"/>
      <c r="AA130" s="55"/>
      <c r="AB130" s="55"/>
      <c r="AC130" s="55"/>
      <c r="AD130" s="4" t="str">
        <f t="shared" si="263"/>
        <v>{1:256,2:262}</v>
      </c>
      <c r="AE130" s="4" t="str">
        <f t="shared" si="264"/>
        <v/>
      </c>
      <c r="AF130" s="4" t="str">
        <f t="shared" si="265"/>
        <v/>
      </c>
    </row>
    <row r="131" spans="1:32" s="1" customFormat="1" x14ac:dyDescent="0.2">
      <c r="A131" s="89">
        <f>'战斗关卡表|CS|battleStageData'!A112</f>
        <v>10090</v>
      </c>
      <c r="B131" s="89" t="str">
        <f>VLOOKUP(A131,'战斗关卡表|CS|battleStageData'!A:B,2,0)</f>
        <v>角色验收-“才能”（蓝色块）</v>
      </c>
      <c r="C131" s="26" t="s">
        <v>57</v>
      </c>
      <c r="D131" s="3">
        <v>256</v>
      </c>
      <c r="E131" s="3">
        <v>263</v>
      </c>
      <c r="F131" s="3"/>
      <c r="G131" s="3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91" t="str">
        <f t="shared" si="259"/>
        <v>1:256</v>
      </c>
      <c r="S131" s="55" t="str">
        <f t="shared" si="260"/>
        <v>2:263</v>
      </c>
      <c r="T131" s="55" t="str">
        <f t="shared" si="261"/>
        <v/>
      </c>
      <c r="U131" s="55" t="str">
        <f t="shared" si="262"/>
        <v/>
      </c>
      <c r="V131" s="55"/>
      <c r="W131" s="55"/>
      <c r="X131" s="55"/>
      <c r="Y131" s="55"/>
      <c r="Z131" s="55"/>
      <c r="AA131" s="55"/>
      <c r="AB131" s="55"/>
      <c r="AC131" s="55"/>
      <c r="AD131" s="4" t="str">
        <f t="shared" si="263"/>
        <v>{1:256,2:263}</v>
      </c>
      <c r="AE131" s="4" t="str">
        <f t="shared" si="264"/>
        <v/>
      </c>
      <c r="AF131" s="4" t="str">
        <f t="shared" si="265"/>
        <v/>
      </c>
    </row>
    <row r="132" spans="1:32" s="1" customFormat="1" x14ac:dyDescent="0.2">
      <c r="A132" s="89">
        <f>'战斗关卡表|CS|battleStageData'!A113</f>
        <v>10091</v>
      </c>
      <c r="B132" s="89" t="str">
        <f>VLOOKUP(A132,'战斗关卡表|CS|battleStageData'!A:B,2,0)</f>
        <v>角色验收-“灵感”（绿色块）</v>
      </c>
      <c r="C132" s="26" t="s">
        <v>57</v>
      </c>
      <c r="D132" s="3">
        <v>256</v>
      </c>
      <c r="E132" s="3">
        <v>264</v>
      </c>
      <c r="F132" s="3"/>
      <c r="G132" s="3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91" t="str">
        <f t="shared" si="259"/>
        <v>1:256</v>
      </c>
      <c r="S132" s="55" t="str">
        <f t="shared" si="260"/>
        <v>2:264</v>
      </c>
      <c r="T132" s="55" t="str">
        <f t="shared" si="261"/>
        <v/>
      </c>
      <c r="U132" s="55" t="str">
        <f t="shared" si="262"/>
        <v/>
      </c>
      <c r="V132" s="55"/>
      <c r="W132" s="55"/>
      <c r="X132" s="55"/>
      <c r="Y132" s="55"/>
      <c r="Z132" s="55"/>
      <c r="AA132" s="55"/>
      <c r="AB132" s="55"/>
      <c r="AC132" s="55"/>
      <c r="AD132" s="4" t="str">
        <f t="shared" si="263"/>
        <v>{1:256,2:264}</v>
      </c>
      <c r="AE132" s="4" t="str">
        <f t="shared" si="264"/>
        <v/>
      </c>
      <c r="AF132" s="4" t="str">
        <f t="shared" si="265"/>
        <v/>
      </c>
    </row>
    <row r="133" spans="1:32" s="1" customFormat="1" x14ac:dyDescent="0.2">
      <c r="A133" s="89">
        <f>'战斗关卡表|CS|battleStageData'!A114</f>
        <v>10092</v>
      </c>
      <c r="B133" s="89" t="str">
        <f>VLOOKUP(A133,'战斗关卡表|CS|battleStageData'!A:B,2,0)</f>
        <v>角色验收-和祥义打手</v>
      </c>
      <c r="C133" s="26" t="s">
        <v>57</v>
      </c>
      <c r="D133" s="3"/>
      <c r="E133" s="3">
        <v>265</v>
      </c>
      <c r="F133" s="3"/>
      <c r="G133" s="3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91" t="str">
        <f t="shared" si="259"/>
        <v/>
      </c>
      <c r="S133" s="55" t="str">
        <f t="shared" si="260"/>
        <v>2:265</v>
      </c>
      <c r="T133" s="55" t="str">
        <f t="shared" si="261"/>
        <v/>
      </c>
      <c r="U133" s="55" t="str">
        <f t="shared" si="262"/>
        <v/>
      </c>
      <c r="V133" s="55"/>
      <c r="W133" s="55"/>
      <c r="X133" s="55"/>
      <c r="Y133" s="55"/>
      <c r="Z133" s="55"/>
      <c r="AA133" s="55"/>
      <c r="AB133" s="55"/>
      <c r="AC133" s="55"/>
      <c r="AD133" s="4" t="str">
        <f t="shared" si="263"/>
        <v>{2:265}</v>
      </c>
      <c r="AE133" s="4" t="str">
        <f t="shared" si="264"/>
        <v/>
      </c>
      <c r="AF133" s="4" t="str">
        <f t="shared" si="265"/>
        <v/>
      </c>
    </row>
    <row r="134" spans="1:32" s="1" customFormat="1" x14ac:dyDescent="0.2">
      <c r="A134" s="89">
        <f>'战斗关卡表|CS|battleStageData'!A115</f>
        <v>10093</v>
      </c>
      <c r="B134" s="89" t="str">
        <f>VLOOKUP(A134,'战斗关卡表|CS|battleStageData'!A:B,2,0)</f>
        <v>角色验收-和祥义喽啰</v>
      </c>
      <c r="C134" s="26" t="s">
        <v>57</v>
      </c>
      <c r="D134" s="3"/>
      <c r="E134" s="3">
        <v>266</v>
      </c>
      <c r="F134" s="3"/>
      <c r="G134" s="3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91" t="str">
        <f t="shared" si="259"/>
        <v/>
      </c>
      <c r="S134" s="55" t="str">
        <f t="shared" si="260"/>
        <v>2:266</v>
      </c>
      <c r="T134" s="55" t="str">
        <f t="shared" si="261"/>
        <v/>
      </c>
      <c r="U134" s="55" t="str">
        <f t="shared" si="262"/>
        <v/>
      </c>
      <c r="V134" s="55"/>
      <c r="W134" s="55"/>
      <c r="X134" s="55"/>
      <c r="Y134" s="55"/>
      <c r="Z134" s="55"/>
      <c r="AA134" s="55"/>
      <c r="AB134" s="55"/>
      <c r="AC134" s="55"/>
      <c r="AD134" s="4" t="str">
        <f t="shared" si="263"/>
        <v>{2:266}</v>
      </c>
      <c r="AE134" s="4" t="str">
        <f t="shared" si="264"/>
        <v/>
      </c>
      <c r="AF134" s="4" t="str">
        <f t="shared" si="265"/>
        <v/>
      </c>
    </row>
    <row r="135" spans="1:32" s="1" customFormat="1" x14ac:dyDescent="0.2">
      <c r="A135" s="89">
        <f>'战斗关卡表|CS|battleStageData'!A116</f>
        <v>10094</v>
      </c>
      <c r="B135" s="89" t="str">
        <f>VLOOKUP(A135,'战斗关卡表|CS|battleStageData'!A:B,2,0)</f>
        <v>角色验收-和祥义头目</v>
      </c>
      <c r="C135" s="26" t="s">
        <v>57</v>
      </c>
      <c r="D135" s="3"/>
      <c r="E135" s="3">
        <v>267</v>
      </c>
      <c r="F135" s="3"/>
      <c r="G135" s="3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91" t="str">
        <f t="shared" si="259"/>
        <v/>
      </c>
      <c r="S135" s="55" t="str">
        <f t="shared" si="260"/>
        <v>2:267</v>
      </c>
      <c r="T135" s="55" t="str">
        <f t="shared" si="261"/>
        <v/>
      </c>
      <c r="U135" s="55" t="str">
        <f t="shared" si="262"/>
        <v/>
      </c>
      <c r="V135" s="55"/>
      <c r="W135" s="55"/>
      <c r="X135" s="55"/>
      <c r="Y135" s="55"/>
      <c r="Z135" s="55"/>
      <c r="AA135" s="55"/>
      <c r="AB135" s="55"/>
      <c r="AC135" s="55"/>
      <c r="AD135" s="4" t="str">
        <f t="shared" si="263"/>
        <v>{2:267}</v>
      </c>
      <c r="AE135" s="4" t="str">
        <f t="shared" si="264"/>
        <v/>
      </c>
      <c r="AF135" s="4" t="str">
        <f t="shared" si="265"/>
        <v/>
      </c>
    </row>
    <row r="136" spans="1:32" s="1" customFormat="1" x14ac:dyDescent="0.2">
      <c r="A136" s="89">
        <f>'战斗关卡表|CS|battleStageData'!A117</f>
        <v>10095</v>
      </c>
      <c r="B136" s="89" t="str">
        <f>VLOOKUP(A136,'战斗关卡表|CS|battleStageData'!A:B,2,0)</f>
        <v>角色验收-恶病返生</v>
      </c>
      <c r="C136" s="26" t="s">
        <v>57</v>
      </c>
      <c r="D136" s="3"/>
      <c r="E136" s="3">
        <v>244</v>
      </c>
      <c r="F136" s="3"/>
      <c r="G136" s="3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91" t="str">
        <f t="shared" si="259"/>
        <v/>
      </c>
      <c r="S136" s="55" t="str">
        <f t="shared" si="260"/>
        <v>2:244</v>
      </c>
      <c r="T136" s="55" t="str">
        <f t="shared" si="261"/>
        <v/>
      </c>
      <c r="U136" s="55" t="str">
        <f t="shared" si="262"/>
        <v/>
      </c>
      <c r="V136" s="55"/>
      <c r="W136" s="55"/>
      <c r="X136" s="55"/>
      <c r="Y136" s="55"/>
      <c r="Z136" s="55"/>
      <c r="AA136" s="55"/>
      <c r="AB136" s="55"/>
      <c r="AC136" s="55"/>
      <c r="AD136" s="4" t="str">
        <f t="shared" si="263"/>
        <v>{2:244}</v>
      </c>
      <c r="AE136" s="4" t="str">
        <f t="shared" si="264"/>
        <v/>
      </c>
      <c r="AF136" s="4" t="str">
        <f t="shared" si="265"/>
        <v/>
      </c>
    </row>
    <row r="137" spans="1:32" s="1" customFormat="1" x14ac:dyDescent="0.2">
      <c r="A137" s="89">
        <f>'战斗关卡表|CS|battleStageData'!A118</f>
        <v>10096</v>
      </c>
      <c r="B137" s="89" t="str">
        <f>VLOOKUP(A137,'战斗关卡表|CS|battleStageData'!A:B,2,0)</f>
        <v>角色验收-癫乱返生</v>
      </c>
      <c r="C137" s="26" t="s">
        <v>57</v>
      </c>
      <c r="D137" s="3"/>
      <c r="E137" s="3">
        <v>245</v>
      </c>
      <c r="F137" s="3"/>
      <c r="G137" s="3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91" t="str">
        <f t="shared" si="259"/>
        <v/>
      </c>
      <c r="S137" s="55" t="str">
        <f t="shared" si="260"/>
        <v>2:245</v>
      </c>
      <c r="T137" s="55" t="str">
        <f t="shared" si="261"/>
        <v/>
      </c>
      <c r="U137" s="55" t="str">
        <f t="shared" si="262"/>
        <v/>
      </c>
      <c r="V137" s="55"/>
      <c r="W137" s="55"/>
      <c r="X137" s="55"/>
      <c r="Y137" s="55"/>
      <c r="Z137" s="55"/>
      <c r="AA137" s="55"/>
      <c r="AB137" s="55"/>
      <c r="AC137" s="55"/>
      <c r="AD137" s="4" t="str">
        <f t="shared" si="263"/>
        <v>{2:245}</v>
      </c>
      <c r="AE137" s="4" t="str">
        <f t="shared" si="264"/>
        <v/>
      </c>
      <c r="AF137" s="4" t="str">
        <f t="shared" si="265"/>
        <v/>
      </c>
    </row>
    <row r="138" spans="1:32" s="1" customFormat="1" x14ac:dyDescent="0.2">
      <c r="A138" s="89">
        <f>'战斗关卡表|CS|battleStageData'!A119</f>
        <v>10097</v>
      </c>
      <c r="B138" s="89" t="str">
        <f>VLOOKUP(A138,'战斗关卡表|CS|battleStageData'!A:B,2,0)</f>
        <v>角色验收-惧煞返生</v>
      </c>
      <c r="C138" s="26" t="s">
        <v>57</v>
      </c>
      <c r="D138" s="3"/>
      <c r="E138" s="3">
        <v>246</v>
      </c>
      <c r="F138" s="3"/>
      <c r="G138" s="3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91" t="str">
        <f t="shared" si="259"/>
        <v/>
      </c>
      <c r="S138" s="55" t="str">
        <f t="shared" si="260"/>
        <v>2:246</v>
      </c>
      <c r="T138" s="55" t="str">
        <f t="shared" si="261"/>
        <v/>
      </c>
      <c r="U138" s="55" t="str">
        <f t="shared" si="262"/>
        <v/>
      </c>
      <c r="V138" s="55"/>
      <c r="W138" s="55"/>
      <c r="X138" s="55"/>
      <c r="Y138" s="55"/>
      <c r="Z138" s="55"/>
      <c r="AA138" s="55"/>
      <c r="AB138" s="55"/>
      <c r="AC138" s="55"/>
      <c r="AD138" s="4" t="str">
        <f t="shared" si="263"/>
        <v>{2:246}</v>
      </c>
      <c r="AE138" s="4" t="str">
        <f t="shared" si="264"/>
        <v/>
      </c>
      <c r="AF138" s="4" t="str">
        <f t="shared" si="265"/>
        <v/>
      </c>
    </row>
    <row r="139" spans="1:32" s="1" customFormat="1" x14ac:dyDescent="0.2">
      <c r="A139" s="89">
        <f>'战斗关卡表|CS|battleStageData'!A120</f>
        <v>10098</v>
      </c>
      <c r="B139" s="89" t="str">
        <f>VLOOKUP(A139,'战斗关卡表|CS|battleStageData'!A:B,2,0)</f>
        <v>角色验收-铁心返生</v>
      </c>
      <c r="C139" s="26" t="s">
        <v>57</v>
      </c>
      <c r="D139" s="3"/>
      <c r="E139" s="3">
        <v>247</v>
      </c>
      <c r="F139" s="3"/>
      <c r="G139" s="3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91" t="str">
        <f t="shared" si="259"/>
        <v/>
      </c>
      <c r="S139" s="55" t="str">
        <f t="shared" si="260"/>
        <v>2:247</v>
      </c>
      <c r="T139" s="55" t="str">
        <f t="shared" si="261"/>
        <v/>
      </c>
      <c r="U139" s="55" t="str">
        <f t="shared" si="262"/>
        <v/>
      </c>
      <c r="V139" s="55"/>
      <c r="W139" s="55"/>
      <c r="X139" s="55"/>
      <c r="Y139" s="55"/>
      <c r="Z139" s="55"/>
      <c r="AA139" s="55"/>
      <c r="AB139" s="55"/>
      <c r="AC139" s="55"/>
      <c r="AD139" s="4" t="str">
        <f t="shared" si="263"/>
        <v>{2:247}</v>
      </c>
      <c r="AE139" s="4" t="str">
        <f t="shared" si="264"/>
        <v/>
      </c>
      <c r="AF139" s="4" t="str">
        <f t="shared" si="265"/>
        <v/>
      </c>
    </row>
    <row r="140" spans="1:32" s="1" customFormat="1" x14ac:dyDescent="0.2">
      <c r="A140" s="89">
        <f>'战斗关卡表|CS|battleStageData'!A121</f>
        <v>10099</v>
      </c>
      <c r="B140" s="89" t="str">
        <f>VLOOKUP(A140,'战斗关卡表|CS|battleStageData'!A:B,2,0)</f>
        <v>角色验收-精英地铁怪</v>
      </c>
      <c r="C140" s="26" t="s">
        <v>57</v>
      </c>
      <c r="D140" s="3"/>
      <c r="E140" s="3">
        <v>268</v>
      </c>
      <c r="F140" s="3"/>
      <c r="G140" s="3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91" t="str">
        <f t="shared" si="259"/>
        <v/>
      </c>
      <c r="S140" s="55" t="str">
        <f t="shared" si="260"/>
        <v>2:268</v>
      </c>
      <c r="T140" s="55" t="str">
        <f t="shared" si="261"/>
        <v/>
      </c>
      <c r="U140" s="55" t="str">
        <f t="shared" si="262"/>
        <v/>
      </c>
      <c r="V140" s="55"/>
      <c r="W140" s="55"/>
      <c r="X140" s="55"/>
      <c r="Y140" s="55"/>
      <c r="Z140" s="55"/>
      <c r="AA140" s="55"/>
      <c r="AB140" s="55"/>
      <c r="AC140" s="55"/>
      <c r="AD140" s="4" t="str">
        <f t="shared" si="263"/>
        <v>{2:268}</v>
      </c>
      <c r="AE140" s="4" t="str">
        <f t="shared" si="264"/>
        <v/>
      </c>
      <c r="AF140" s="4" t="str">
        <f t="shared" si="265"/>
        <v/>
      </c>
    </row>
    <row r="141" spans="1:32" s="1" customFormat="1" x14ac:dyDescent="0.2">
      <c r="A141" s="89">
        <f>'战斗关卡表|CS|battleStageData'!A122</f>
        <v>10100</v>
      </c>
      <c r="B141" s="89" t="str">
        <f>VLOOKUP(A141,'战斗关卡表|CS|battleStageData'!A:B,2,0)</f>
        <v>角色验收-列车长</v>
      </c>
      <c r="C141" s="26" t="s">
        <v>57</v>
      </c>
      <c r="D141" s="3"/>
      <c r="E141" s="3">
        <v>239</v>
      </c>
      <c r="F141" s="3"/>
      <c r="G141" s="3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91" t="str">
        <f t="shared" si="259"/>
        <v/>
      </c>
      <c r="S141" s="55" t="str">
        <f t="shared" si="260"/>
        <v>2:239</v>
      </c>
      <c r="T141" s="55" t="str">
        <f t="shared" si="261"/>
        <v/>
      </c>
      <c r="U141" s="55" t="str">
        <f t="shared" si="262"/>
        <v/>
      </c>
      <c r="V141" s="55"/>
      <c r="W141" s="55"/>
      <c r="X141" s="55"/>
      <c r="Y141" s="55"/>
      <c r="Z141" s="55"/>
      <c r="AA141" s="55"/>
      <c r="AB141" s="55"/>
      <c r="AC141" s="55"/>
      <c r="AD141" s="4" t="str">
        <f t="shared" si="263"/>
        <v>{2:239}</v>
      </c>
      <c r="AE141" s="4" t="str">
        <f t="shared" si="264"/>
        <v/>
      </c>
      <c r="AF141" s="4" t="str">
        <f t="shared" si="265"/>
        <v/>
      </c>
    </row>
    <row r="142" spans="1:32" s="1" customFormat="1" x14ac:dyDescent="0.2">
      <c r="A142" s="89">
        <f>'战斗关卡表|CS|battleStageData'!A123</f>
        <v>10101</v>
      </c>
      <c r="B142" s="89" t="str">
        <f>VLOOKUP(A142,'战斗关卡表|CS|battleStageData'!A:B,2,0)</f>
        <v>角色验收-死爆型强攻地铁怪</v>
      </c>
      <c r="C142" s="26" t="s">
        <v>57</v>
      </c>
      <c r="D142" s="3"/>
      <c r="E142" s="3">
        <v>269</v>
      </c>
      <c r="F142" s="3"/>
      <c r="G142" s="3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91" t="str">
        <f t="shared" si="259"/>
        <v/>
      </c>
      <c r="S142" s="55" t="str">
        <f t="shared" si="260"/>
        <v>2:269</v>
      </c>
      <c r="T142" s="55" t="str">
        <f t="shared" si="261"/>
        <v/>
      </c>
      <c r="U142" s="55" t="str">
        <f t="shared" si="262"/>
        <v/>
      </c>
      <c r="V142" s="55"/>
      <c r="W142" s="55"/>
      <c r="X142" s="55"/>
      <c r="Y142" s="55"/>
      <c r="Z142" s="55"/>
      <c r="AA142" s="55"/>
      <c r="AB142" s="55"/>
      <c r="AC142" s="55"/>
      <c r="AD142" s="4" t="str">
        <f t="shared" si="263"/>
        <v>{2:269}</v>
      </c>
      <c r="AE142" s="4" t="str">
        <f t="shared" si="264"/>
        <v/>
      </c>
      <c r="AF142" s="4" t="str">
        <f t="shared" si="265"/>
        <v/>
      </c>
    </row>
    <row r="143" spans="1:32" s="1" customFormat="1" x14ac:dyDescent="0.2">
      <c r="A143" s="89">
        <f>'战斗关卡表|CS|battleStageData'!A124</f>
        <v>10102</v>
      </c>
      <c r="B143" s="89" t="str">
        <f>VLOOKUP(A143,'战斗关卡表|CS|battleStageData'!A:B,2,0)</f>
        <v>角色验收-接线员</v>
      </c>
      <c r="C143" s="26" t="s">
        <v>57</v>
      </c>
      <c r="D143" s="3"/>
      <c r="E143" s="3">
        <v>270</v>
      </c>
      <c r="F143" s="3"/>
      <c r="G143" s="3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91" t="str">
        <f t="shared" si="259"/>
        <v/>
      </c>
      <c r="S143" s="55" t="str">
        <f t="shared" si="260"/>
        <v>2:270</v>
      </c>
      <c r="T143" s="55" t="str">
        <f t="shared" si="261"/>
        <v/>
      </c>
      <c r="U143" s="55" t="str">
        <f t="shared" si="262"/>
        <v/>
      </c>
      <c r="V143" s="55"/>
      <c r="W143" s="55"/>
      <c r="X143" s="55"/>
      <c r="Y143" s="55"/>
      <c r="Z143" s="55"/>
      <c r="AA143" s="55"/>
      <c r="AB143" s="55"/>
      <c r="AC143" s="55"/>
      <c r="AD143" s="4" t="str">
        <f t="shared" si="263"/>
        <v>{2:270}</v>
      </c>
      <c r="AE143" s="4" t="str">
        <f t="shared" si="264"/>
        <v/>
      </c>
      <c r="AF143" s="4" t="str">
        <f t="shared" si="265"/>
        <v/>
      </c>
    </row>
    <row r="144" spans="1:32" s="1" customFormat="1" x14ac:dyDescent="0.2">
      <c r="A144" s="89">
        <f>'战斗关卡表|CS|battleStageData'!A125</f>
        <v>10103</v>
      </c>
      <c r="B144" s="89" t="str">
        <f>VLOOKUP(A144,'战斗关卡表|CS|battleStageData'!A:B,2,0)</f>
        <v>角色验收-弱点型强攻地铁怪</v>
      </c>
      <c r="C144" s="26" t="s">
        <v>57</v>
      </c>
      <c r="D144" s="3"/>
      <c r="E144" s="3">
        <v>271</v>
      </c>
      <c r="F144" s="3"/>
      <c r="G144" s="3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91" t="str">
        <f t="shared" si="259"/>
        <v/>
      </c>
      <c r="S144" s="55" t="str">
        <f t="shared" si="260"/>
        <v>2:271</v>
      </c>
      <c r="T144" s="55" t="str">
        <f t="shared" si="261"/>
        <v/>
      </c>
      <c r="U144" s="55" t="str">
        <f t="shared" si="262"/>
        <v/>
      </c>
      <c r="V144" s="55"/>
      <c r="W144" s="55"/>
      <c r="X144" s="55"/>
      <c r="Y144" s="55"/>
      <c r="Z144" s="55"/>
      <c r="AA144" s="55"/>
      <c r="AB144" s="55"/>
      <c r="AC144" s="55"/>
      <c r="AD144" s="4" t="str">
        <f t="shared" si="263"/>
        <v>{2:271}</v>
      </c>
      <c r="AE144" s="4" t="str">
        <f t="shared" si="264"/>
        <v/>
      </c>
      <c r="AF144" s="4" t="str">
        <f t="shared" si="265"/>
        <v/>
      </c>
    </row>
    <row r="145" spans="1:32" s="1" customFormat="1" x14ac:dyDescent="0.2">
      <c r="A145" s="89">
        <f>'战斗关卡表|CS|battleStageData'!A126</f>
        <v>10104</v>
      </c>
      <c r="B145" s="89" t="str">
        <f>VLOOKUP(A145,'战斗关卡表|CS|battleStageData'!A:B,2,0)</f>
        <v>角色验收-辅助型地铁怪</v>
      </c>
      <c r="C145" s="26" t="s">
        <v>57</v>
      </c>
      <c r="D145" s="3"/>
      <c r="E145" s="3">
        <v>252</v>
      </c>
      <c r="F145" s="3"/>
      <c r="G145" s="3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91" t="str">
        <f t="shared" si="259"/>
        <v/>
      </c>
      <c r="S145" s="55" t="str">
        <f t="shared" si="260"/>
        <v>2:252</v>
      </c>
      <c r="T145" s="55" t="str">
        <f t="shared" si="261"/>
        <v/>
      </c>
      <c r="U145" s="55" t="str">
        <f t="shared" si="262"/>
        <v/>
      </c>
      <c r="V145" s="55"/>
      <c r="W145" s="55"/>
      <c r="X145" s="55"/>
      <c r="Y145" s="55"/>
      <c r="Z145" s="55"/>
      <c r="AA145" s="55"/>
      <c r="AB145" s="55"/>
      <c r="AC145" s="55"/>
      <c r="AD145" s="4" t="str">
        <f t="shared" si="263"/>
        <v>{2:252}</v>
      </c>
      <c r="AE145" s="4" t="str">
        <f t="shared" si="264"/>
        <v/>
      </c>
      <c r="AF145" s="4" t="str">
        <f t="shared" si="265"/>
        <v/>
      </c>
    </row>
    <row r="146" spans="1:32" s="1" customFormat="1" x14ac:dyDescent="0.2">
      <c r="A146" s="89">
        <f>'战斗关卡表|CS|battleStageData'!A127</f>
        <v>10105</v>
      </c>
      <c r="B146" s="89" t="str">
        <f>VLOOKUP(A146,'战斗关卡表|CS|battleStageData'!A:B,2,0)</f>
        <v>角色验收-治疗型地铁怪</v>
      </c>
      <c r="C146" s="26" t="s">
        <v>57</v>
      </c>
      <c r="D146" s="3"/>
      <c r="E146" s="3">
        <v>272</v>
      </c>
      <c r="F146" s="3"/>
      <c r="G146" s="3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91" t="str">
        <f t="shared" si="259"/>
        <v/>
      </c>
      <c r="S146" s="55" t="str">
        <f t="shared" si="260"/>
        <v>2:272</v>
      </c>
      <c r="T146" s="55" t="str">
        <f t="shared" si="261"/>
        <v/>
      </c>
      <c r="U146" s="55" t="str">
        <f t="shared" si="262"/>
        <v/>
      </c>
      <c r="V146" s="55"/>
      <c r="W146" s="55"/>
      <c r="X146" s="55"/>
      <c r="Y146" s="55"/>
      <c r="Z146" s="55"/>
      <c r="AA146" s="55"/>
      <c r="AB146" s="55"/>
      <c r="AC146" s="55"/>
      <c r="AD146" s="4" t="str">
        <f t="shared" si="263"/>
        <v>{2:272}</v>
      </c>
      <c r="AE146" s="4" t="str">
        <f t="shared" si="264"/>
        <v/>
      </c>
      <c r="AF146" s="4" t="str">
        <f t="shared" si="265"/>
        <v/>
      </c>
    </row>
    <row r="147" spans="1:32" s="1" customFormat="1" x14ac:dyDescent="0.2">
      <c r="A147" s="89">
        <f>'战斗关卡表|CS|battleStageData'!A128</f>
        <v>10106</v>
      </c>
      <c r="B147" s="89" t="str">
        <f>VLOOKUP(A147,'战斗关卡表|CS|battleStageData'!A:B,2,0)</f>
        <v>角色验收-debuff型突击地铁怪</v>
      </c>
      <c r="C147" s="26" t="s">
        <v>57</v>
      </c>
      <c r="D147" s="3"/>
      <c r="E147" s="3">
        <v>253</v>
      </c>
      <c r="F147" s="3"/>
      <c r="G147" s="3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91" t="str">
        <f t="shared" si="259"/>
        <v/>
      </c>
      <c r="S147" s="55" t="str">
        <f t="shared" si="260"/>
        <v>2:253</v>
      </c>
      <c r="T147" s="55" t="str">
        <f t="shared" si="261"/>
        <v/>
      </c>
      <c r="U147" s="55" t="str">
        <f t="shared" si="262"/>
        <v/>
      </c>
      <c r="V147" s="55"/>
      <c r="W147" s="55"/>
      <c r="X147" s="55"/>
      <c r="Y147" s="55"/>
      <c r="Z147" s="55"/>
      <c r="AA147" s="55"/>
      <c r="AB147" s="55"/>
      <c r="AC147" s="55"/>
      <c r="AD147" s="4" t="str">
        <f t="shared" si="263"/>
        <v>{2:253}</v>
      </c>
      <c r="AE147" s="4" t="str">
        <f t="shared" si="264"/>
        <v/>
      </c>
      <c r="AF147" s="4" t="str">
        <f t="shared" si="265"/>
        <v/>
      </c>
    </row>
    <row r="148" spans="1:32" s="1" customFormat="1" x14ac:dyDescent="0.2">
      <c r="A148" s="89">
        <f>'战斗关卡表|CS|battleStageData'!A129</f>
        <v>10107</v>
      </c>
      <c r="B148" s="89" t="str">
        <f>VLOOKUP(A148,'战斗关卡表|CS|battleStageData'!A:B,2,0)</f>
        <v>角色验收-收残血型突击地铁怪</v>
      </c>
      <c r="C148" s="26" t="s">
        <v>57</v>
      </c>
      <c r="D148" s="3"/>
      <c r="E148" s="3">
        <v>273</v>
      </c>
      <c r="F148" s="3"/>
      <c r="G148" s="3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91" t="str">
        <f t="shared" si="259"/>
        <v/>
      </c>
      <c r="S148" s="55" t="str">
        <f t="shared" si="260"/>
        <v>2:273</v>
      </c>
      <c r="T148" s="55" t="str">
        <f t="shared" si="261"/>
        <v/>
      </c>
      <c r="U148" s="55" t="str">
        <f t="shared" si="262"/>
        <v/>
      </c>
      <c r="V148" s="55"/>
      <c r="W148" s="55"/>
      <c r="X148" s="55"/>
      <c r="Y148" s="55"/>
      <c r="Z148" s="55"/>
      <c r="AA148" s="55"/>
      <c r="AB148" s="55"/>
      <c r="AC148" s="55"/>
      <c r="AD148" s="4" t="str">
        <f t="shared" si="263"/>
        <v>{2:273}</v>
      </c>
      <c r="AE148" s="4" t="str">
        <f t="shared" si="264"/>
        <v/>
      </c>
      <c r="AF148" s="4" t="str">
        <f t="shared" si="265"/>
        <v/>
      </c>
    </row>
    <row r="149" spans="1:32" s="1" customFormat="1" x14ac:dyDescent="0.2">
      <c r="A149" s="89">
        <f>'战斗关卡表|CS|battleStageData'!A130</f>
        <v>10108</v>
      </c>
      <c r="B149" s="89" t="str">
        <f>VLOOKUP(A149,'战斗关卡表|CS|battleStageData'!A:B,2,0)</f>
        <v>角色验收-伤害援护</v>
      </c>
      <c r="C149" s="26" t="s">
        <v>57</v>
      </c>
      <c r="D149" s="3"/>
      <c r="E149" s="3">
        <v>274</v>
      </c>
      <c r="F149" s="3">
        <v>252</v>
      </c>
      <c r="G149" s="3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91" t="str">
        <f t="shared" si="259"/>
        <v/>
      </c>
      <c r="S149" s="55" t="str">
        <f t="shared" si="260"/>
        <v>2:274</v>
      </c>
      <c r="T149" s="55" t="str">
        <f t="shared" si="261"/>
        <v>3:252</v>
      </c>
      <c r="U149" s="55" t="str">
        <f t="shared" si="262"/>
        <v/>
      </c>
      <c r="V149" s="55"/>
      <c r="W149" s="55"/>
      <c r="X149" s="55"/>
      <c r="Y149" s="55"/>
      <c r="Z149" s="55"/>
      <c r="AA149" s="55"/>
      <c r="AB149" s="55"/>
      <c r="AC149" s="55"/>
      <c r="AD149" s="4" t="str">
        <f t="shared" si="263"/>
        <v>{2:274,3:252}</v>
      </c>
      <c r="AE149" s="4" t="str">
        <f t="shared" si="264"/>
        <v/>
      </c>
      <c r="AF149" s="4" t="str">
        <f t="shared" si="265"/>
        <v/>
      </c>
    </row>
    <row r="150" spans="1:32" s="1" customFormat="1" x14ac:dyDescent="0.2">
      <c r="A150" s="89">
        <f>'战斗关卡表|CS|battleStageData'!A131</f>
        <v>10109</v>
      </c>
      <c r="B150" s="89" t="str">
        <f>VLOOKUP(A150,'战斗关卡表|CS|battleStageData'!A:B,2,0)</f>
        <v>角色验收-控制盾</v>
      </c>
      <c r="C150" s="26" t="s">
        <v>57</v>
      </c>
      <c r="D150" s="3"/>
      <c r="E150" s="3">
        <v>241</v>
      </c>
      <c r="F150" s="3"/>
      <c r="G150" s="3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91" t="str">
        <f t="shared" si="259"/>
        <v/>
      </c>
      <c r="S150" s="55" t="str">
        <f t="shared" si="260"/>
        <v>2:241</v>
      </c>
      <c r="T150" s="55" t="str">
        <f t="shared" si="261"/>
        <v/>
      </c>
      <c r="U150" s="55" t="str">
        <f t="shared" si="262"/>
        <v/>
      </c>
      <c r="V150" s="55"/>
      <c r="W150" s="55"/>
      <c r="X150" s="55"/>
      <c r="Y150" s="55"/>
      <c r="Z150" s="55"/>
      <c r="AA150" s="55"/>
      <c r="AB150" s="55"/>
      <c r="AC150" s="55"/>
      <c r="AD150" s="4" t="str">
        <f t="shared" si="263"/>
        <v>{2:241}</v>
      </c>
      <c r="AE150" s="4" t="str">
        <f t="shared" si="264"/>
        <v/>
      </c>
      <c r="AF150" s="4" t="str">
        <f t="shared" si="265"/>
        <v/>
      </c>
    </row>
    <row r="151" spans="1:32" s="1" customFormat="1" x14ac:dyDescent="0.2">
      <c r="A151" s="89">
        <f>'战斗关卡表|CS|battleStageData'!A132</f>
        <v>10110</v>
      </c>
      <c r="B151" s="89" t="str">
        <f>VLOOKUP(A151,'战斗关卡表|CS|battleStageData'!A:B,2,0)</f>
        <v>角色验收-援护盾</v>
      </c>
      <c r="C151" s="26" t="s">
        <v>57</v>
      </c>
      <c r="D151" s="3"/>
      <c r="E151" s="3">
        <v>275</v>
      </c>
      <c r="F151" s="3">
        <v>252</v>
      </c>
      <c r="G151" s="3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91" t="str">
        <f t="shared" si="259"/>
        <v/>
      </c>
      <c r="S151" s="55" t="str">
        <f t="shared" si="260"/>
        <v>2:275</v>
      </c>
      <c r="T151" s="55" t="str">
        <f t="shared" si="261"/>
        <v>3:252</v>
      </c>
      <c r="U151" s="55" t="str">
        <f t="shared" si="262"/>
        <v/>
      </c>
      <c r="V151" s="55"/>
      <c r="W151" s="55"/>
      <c r="X151" s="55"/>
      <c r="Y151" s="55"/>
      <c r="Z151" s="55"/>
      <c r="AA151" s="55"/>
      <c r="AB151" s="55"/>
      <c r="AC151" s="55"/>
      <c r="AD151" s="4" t="str">
        <f t="shared" si="263"/>
        <v>{2:275,3:252}</v>
      </c>
      <c r="AE151" s="4" t="str">
        <f t="shared" si="264"/>
        <v/>
      </c>
      <c r="AF151" s="4" t="str">
        <f t="shared" si="265"/>
        <v/>
      </c>
    </row>
    <row r="152" spans="1:32" s="1" customFormat="1" x14ac:dyDescent="0.2">
      <c r="A152" s="89">
        <f>'战斗关卡表|CS|battleStageData'!A133</f>
        <v>10111</v>
      </c>
      <c r="B152" s="89" t="str">
        <f>VLOOKUP(A152,'战斗关卡表|CS|battleStageData'!A:B,2,0)</f>
        <v>角色验收-dot型特攻地铁怪</v>
      </c>
      <c r="C152" s="26" t="s">
        <v>57</v>
      </c>
      <c r="D152" s="3"/>
      <c r="E152" s="3">
        <v>276</v>
      </c>
      <c r="F152" s="3"/>
      <c r="G152" s="3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91" t="str">
        <f t="shared" si="259"/>
        <v/>
      </c>
      <c r="S152" s="55" t="str">
        <f t="shared" si="260"/>
        <v>2:276</v>
      </c>
      <c r="T152" s="55" t="str">
        <f t="shared" si="261"/>
        <v/>
      </c>
      <c r="U152" s="55" t="str">
        <f t="shared" si="262"/>
        <v/>
      </c>
      <c r="V152" s="55"/>
      <c r="W152" s="55"/>
      <c r="X152" s="55"/>
      <c r="Y152" s="55"/>
      <c r="Z152" s="55"/>
      <c r="AA152" s="55"/>
      <c r="AB152" s="55"/>
      <c r="AC152" s="55"/>
      <c r="AD152" s="4" t="str">
        <f t="shared" si="263"/>
        <v>{2:276}</v>
      </c>
      <c r="AE152" s="4" t="str">
        <f t="shared" si="264"/>
        <v/>
      </c>
      <c r="AF152" s="4" t="str">
        <f t="shared" si="265"/>
        <v/>
      </c>
    </row>
    <row r="153" spans="1:32" s="1" customFormat="1" x14ac:dyDescent="0.2">
      <c r="A153" s="89">
        <f>'战斗关卡表|CS|battleStageData'!A134</f>
        <v>10112</v>
      </c>
      <c r="B153" s="89" t="str">
        <f>VLOOKUP(A153,'战斗关卡表|CS|battleStageData'!A:B,2,0)</f>
        <v>角色验收-颂道者</v>
      </c>
      <c r="C153" s="26" t="s">
        <v>57</v>
      </c>
      <c r="D153" s="3"/>
      <c r="E153" s="3">
        <v>277</v>
      </c>
      <c r="F153" s="3"/>
      <c r="G153" s="3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91" t="str">
        <f t="shared" si="259"/>
        <v/>
      </c>
      <c r="S153" s="55" t="str">
        <f t="shared" si="260"/>
        <v>2:277</v>
      </c>
      <c r="T153" s="55" t="str">
        <f t="shared" si="261"/>
        <v/>
      </c>
      <c r="U153" s="55" t="str">
        <f t="shared" si="262"/>
        <v/>
      </c>
      <c r="V153" s="55"/>
      <c r="W153" s="55"/>
      <c r="X153" s="55"/>
      <c r="Y153" s="55"/>
      <c r="Z153" s="55"/>
      <c r="AA153" s="55"/>
      <c r="AB153" s="55"/>
      <c r="AC153" s="55"/>
      <c r="AD153" s="4" t="str">
        <f t="shared" si="263"/>
        <v>{2:277}</v>
      </c>
      <c r="AE153" s="4" t="str">
        <f t="shared" si="264"/>
        <v/>
      </c>
      <c r="AF153" s="4" t="str">
        <f t="shared" si="265"/>
        <v/>
      </c>
    </row>
    <row r="154" spans="1:32" s="1" customFormat="1" x14ac:dyDescent="0.2">
      <c r="A154" s="89">
        <f>'战斗关卡表|CS|battleStageData'!A135</f>
        <v>10113</v>
      </c>
      <c r="B154" s="89" t="str">
        <f>VLOOKUP(A154,'战斗关卡表|CS|battleStageData'!A:B,2,0)</f>
        <v>角色验收-debuff型特攻地铁怪</v>
      </c>
      <c r="C154" s="26" t="s">
        <v>57</v>
      </c>
      <c r="D154" s="3"/>
      <c r="E154" s="3">
        <v>278</v>
      </c>
      <c r="F154" s="3"/>
      <c r="G154" s="3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91" t="str">
        <f t="shared" si="259"/>
        <v/>
      </c>
      <c r="S154" s="55" t="str">
        <f t="shared" si="260"/>
        <v>2:278</v>
      </c>
      <c r="T154" s="55" t="str">
        <f t="shared" si="261"/>
        <v/>
      </c>
      <c r="U154" s="55" t="str">
        <f t="shared" si="262"/>
        <v/>
      </c>
      <c r="V154" s="55"/>
      <c r="W154" s="55"/>
      <c r="X154" s="55"/>
      <c r="Y154" s="55"/>
      <c r="Z154" s="55"/>
      <c r="AA154" s="55"/>
      <c r="AB154" s="55"/>
      <c r="AC154" s="55"/>
      <c r="AD154" s="4" t="str">
        <f t="shared" si="263"/>
        <v>{2:278}</v>
      </c>
      <c r="AE154" s="4" t="str">
        <f t="shared" si="264"/>
        <v/>
      </c>
      <c r="AF154" s="4" t="str">
        <f t="shared" si="265"/>
        <v/>
      </c>
    </row>
    <row r="155" spans="1:32" s="1" customFormat="1" x14ac:dyDescent="0.2">
      <c r="A155" s="89">
        <f>'战斗关卡表|CS|battleStageData'!A136</f>
        <v>10114</v>
      </c>
      <c r="B155" s="89" t="str">
        <f>VLOOKUP(A155,'战斗关卡表|CS|battleStageData'!A:B,2,0)</f>
        <v>角色验收-白扇</v>
      </c>
      <c r="C155" s="26" t="s">
        <v>57</v>
      </c>
      <c r="D155" s="3"/>
      <c r="E155" s="3">
        <v>279</v>
      </c>
      <c r="F155" s="3"/>
      <c r="G155" s="3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91" t="str">
        <f t="shared" si="259"/>
        <v/>
      </c>
      <c r="S155" s="55" t="str">
        <f t="shared" si="260"/>
        <v>2:279</v>
      </c>
      <c r="T155" s="55" t="str">
        <f t="shared" si="261"/>
        <v/>
      </c>
      <c r="U155" s="55" t="str">
        <f t="shared" si="262"/>
        <v/>
      </c>
      <c r="V155" s="55"/>
      <c r="W155" s="55"/>
      <c r="X155" s="55"/>
      <c r="Y155" s="55"/>
      <c r="Z155" s="55"/>
      <c r="AA155" s="55"/>
      <c r="AB155" s="55"/>
      <c r="AC155" s="55"/>
      <c r="AD155" s="4" t="str">
        <f t="shared" si="263"/>
        <v>{2:279}</v>
      </c>
      <c r="AE155" s="4" t="str">
        <f t="shared" si="264"/>
        <v/>
      </c>
      <c r="AF155" s="4" t="str">
        <f t="shared" si="265"/>
        <v/>
      </c>
    </row>
    <row r="156" spans="1:32" s="1" customFormat="1" x14ac:dyDescent="0.2">
      <c r="A156" s="89">
        <f>'战斗关卡表|CS|battleStageData'!A137</f>
        <v>10115</v>
      </c>
      <c r="B156" s="89" t="str">
        <f>VLOOKUP(A156,'战斗关卡表|CS|battleStageData'!A:B,2,0)</f>
        <v>角色验收-全联会头目</v>
      </c>
      <c r="C156" s="26" t="s">
        <v>57</v>
      </c>
      <c r="D156" s="3"/>
      <c r="E156" s="3">
        <v>280</v>
      </c>
      <c r="F156" s="3"/>
      <c r="G156" s="3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91" t="str">
        <f t="shared" si="259"/>
        <v/>
      </c>
      <c r="S156" s="55" t="str">
        <f t="shared" si="260"/>
        <v>2:280</v>
      </c>
      <c r="T156" s="55" t="str">
        <f t="shared" si="261"/>
        <v/>
      </c>
      <c r="U156" s="55" t="str">
        <f t="shared" si="262"/>
        <v/>
      </c>
      <c r="V156" s="55"/>
      <c r="W156" s="55"/>
      <c r="X156" s="55"/>
      <c r="Y156" s="55"/>
      <c r="Z156" s="55"/>
      <c r="AA156" s="55"/>
      <c r="AB156" s="55"/>
      <c r="AC156" s="55"/>
      <c r="AD156" s="4" t="str">
        <f t="shared" si="263"/>
        <v>{2:280}</v>
      </c>
      <c r="AE156" s="4" t="str">
        <f t="shared" si="264"/>
        <v/>
      </c>
      <c r="AF156" s="4" t="str">
        <f t="shared" si="265"/>
        <v/>
      </c>
    </row>
    <row r="157" spans="1:32" s="1" customFormat="1" x14ac:dyDescent="0.2">
      <c r="A157" s="89">
        <f>'战斗关卡表|CS|battleStageData'!A138</f>
        <v>10116</v>
      </c>
      <c r="B157" s="89" t="str">
        <f>VLOOKUP(A157,'战斗关卡表|CS|battleStageData'!A:B,2,0)</f>
        <v>角色验收-全联会打手</v>
      </c>
      <c r="C157" s="26" t="s">
        <v>57</v>
      </c>
      <c r="D157" s="3"/>
      <c r="E157" s="3">
        <v>281</v>
      </c>
      <c r="F157" s="3"/>
      <c r="G157" s="3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91" t="str">
        <f t="shared" si="259"/>
        <v/>
      </c>
      <c r="S157" s="55" t="str">
        <f t="shared" si="260"/>
        <v>2:281</v>
      </c>
      <c r="T157" s="55" t="str">
        <f t="shared" si="261"/>
        <v/>
      </c>
      <c r="U157" s="55" t="str">
        <f t="shared" si="262"/>
        <v/>
      </c>
      <c r="V157" s="55"/>
      <c r="W157" s="55"/>
      <c r="X157" s="55"/>
      <c r="Y157" s="55"/>
      <c r="Z157" s="55"/>
      <c r="AA157" s="55"/>
      <c r="AB157" s="55"/>
      <c r="AC157" s="55"/>
      <c r="AD157" s="4" t="str">
        <f t="shared" si="263"/>
        <v>{2:281}</v>
      </c>
      <c r="AE157" s="4" t="str">
        <f t="shared" si="264"/>
        <v/>
      </c>
      <c r="AF157" s="4" t="str">
        <f t="shared" si="265"/>
        <v/>
      </c>
    </row>
    <row r="158" spans="1:32" s="1" customFormat="1" x14ac:dyDescent="0.2">
      <c r="A158" s="89">
        <f>'战斗关卡表|CS|battleStageData'!A139</f>
        <v>10117</v>
      </c>
      <c r="B158" s="89" t="str">
        <f>VLOOKUP(A158,'战斗关卡表|CS|battleStageData'!A:B,2,0)</f>
        <v>角色验收-全联会理boss</v>
      </c>
      <c r="C158" s="26" t="s">
        <v>131</v>
      </c>
      <c r="D158" s="3"/>
      <c r="E158" s="3">
        <v>282</v>
      </c>
      <c r="F158" s="3"/>
      <c r="G158" s="3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91" t="str">
        <f t="shared" si="259"/>
        <v/>
      </c>
      <c r="S158" s="55" t="str">
        <f t="shared" si="260"/>
        <v>12:282</v>
      </c>
      <c r="T158" s="55" t="str">
        <f t="shared" si="261"/>
        <v/>
      </c>
      <c r="U158" s="55" t="str">
        <f t="shared" si="262"/>
        <v/>
      </c>
      <c r="V158" s="55"/>
      <c r="W158" s="55"/>
      <c r="X158" s="55"/>
      <c r="Y158" s="55"/>
      <c r="Z158" s="55"/>
      <c r="AA158" s="55"/>
      <c r="AB158" s="55"/>
      <c r="AC158" s="55"/>
      <c r="AD158" s="4" t="str">
        <f t="shared" si="263"/>
        <v>{12:282}</v>
      </c>
      <c r="AE158" s="4" t="str">
        <f t="shared" si="264"/>
        <v/>
      </c>
      <c r="AF158" s="4" t="str">
        <f t="shared" si="265"/>
        <v/>
      </c>
    </row>
    <row r="159" spans="1:32" s="1" customFormat="1" x14ac:dyDescent="0.2">
      <c r="A159" s="89">
        <f>'战斗关卡表|CS|battleStageData'!A140</f>
        <v>10118</v>
      </c>
      <c r="B159" s="89" t="str">
        <f>VLOOKUP(A159,'战斗关卡表|CS|battleStageData'!A:B,2,0)</f>
        <v>角色验收-全联会信boss</v>
      </c>
      <c r="C159" s="26" t="s">
        <v>131</v>
      </c>
      <c r="D159" s="3"/>
      <c r="E159" s="3">
        <v>283</v>
      </c>
      <c r="F159" s="3"/>
      <c r="G159" s="3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91" t="str">
        <f t="shared" si="259"/>
        <v/>
      </c>
      <c r="S159" s="55" t="str">
        <f t="shared" si="260"/>
        <v>12:283</v>
      </c>
      <c r="T159" s="55" t="str">
        <f t="shared" si="261"/>
        <v/>
      </c>
      <c r="U159" s="55" t="str">
        <f t="shared" si="262"/>
        <v/>
      </c>
      <c r="V159" s="55"/>
      <c r="W159" s="55"/>
      <c r="X159" s="55"/>
      <c r="Y159" s="55"/>
      <c r="Z159" s="55"/>
      <c r="AA159" s="55"/>
      <c r="AB159" s="55"/>
      <c r="AC159" s="55"/>
      <c r="AD159" s="4" t="str">
        <f t="shared" si="263"/>
        <v>{12:283}</v>
      </c>
      <c r="AE159" s="4" t="str">
        <f t="shared" si="264"/>
        <v/>
      </c>
      <c r="AF159" s="4" t="str">
        <f t="shared" si="265"/>
        <v/>
      </c>
    </row>
    <row r="160" spans="1:32" s="1" customFormat="1" x14ac:dyDescent="0.2">
      <c r="A160" s="89">
        <f>'战斗关卡表|CS|battleStageData'!A141</f>
        <v>10119</v>
      </c>
      <c r="B160" s="89" t="str">
        <f>VLOOKUP(A160,'战斗关卡表|CS|battleStageData'!A:B,2,0)</f>
        <v>角色验收-全联会情boss</v>
      </c>
      <c r="C160" s="26" t="s">
        <v>131</v>
      </c>
      <c r="D160" s="3"/>
      <c r="E160" s="3">
        <v>284</v>
      </c>
      <c r="F160" s="3"/>
      <c r="G160" s="3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91" t="str">
        <f t="shared" si="259"/>
        <v/>
      </c>
      <c r="S160" s="55" t="str">
        <f t="shared" si="260"/>
        <v>12:284</v>
      </c>
      <c r="T160" s="55" t="str">
        <f t="shared" si="261"/>
        <v/>
      </c>
      <c r="U160" s="55" t="str">
        <f t="shared" si="262"/>
        <v/>
      </c>
      <c r="V160" s="55"/>
      <c r="W160" s="55"/>
      <c r="X160" s="55"/>
      <c r="Y160" s="55"/>
      <c r="Z160" s="55"/>
      <c r="AA160" s="55"/>
      <c r="AB160" s="55"/>
      <c r="AC160" s="55"/>
      <c r="AD160" s="4" t="str">
        <f t="shared" si="263"/>
        <v>{12:284}</v>
      </c>
      <c r="AE160" s="4" t="str">
        <f t="shared" si="264"/>
        <v/>
      </c>
      <c r="AF160" s="4" t="str">
        <f t="shared" si="265"/>
        <v/>
      </c>
    </row>
    <row r="161" spans="1:32" s="1" customFormat="1" x14ac:dyDescent="0.2">
      <c r="A161" s="89">
        <f>'战斗关卡表|CS|battleStageData'!A142</f>
        <v>10120</v>
      </c>
      <c r="B161" s="89" t="str">
        <f>VLOOKUP(A161,'战斗关卡表|CS|battleStageData'!A:B,2,0)</f>
        <v>角色验收-大象滑梯</v>
      </c>
      <c r="C161" s="26" t="s">
        <v>131</v>
      </c>
      <c r="D161" s="3"/>
      <c r="E161" s="3">
        <v>285</v>
      </c>
      <c r="F161" s="3"/>
      <c r="G161" s="3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91" t="str">
        <f t="shared" si="259"/>
        <v/>
      </c>
      <c r="S161" s="55" t="str">
        <f t="shared" si="260"/>
        <v>12:285</v>
      </c>
      <c r="T161" s="55" t="str">
        <f t="shared" si="261"/>
        <v/>
      </c>
      <c r="U161" s="55" t="str">
        <f t="shared" si="262"/>
        <v/>
      </c>
      <c r="V161" s="55"/>
      <c r="W161" s="55"/>
      <c r="X161" s="55"/>
      <c r="Y161" s="55"/>
      <c r="Z161" s="55"/>
      <c r="AA161" s="55"/>
      <c r="AB161" s="55"/>
      <c r="AC161" s="55"/>
      <c r="AD161" s="4" t="str">
        <f t="shared" si="263"/>
        <v>{12:285}</v>
      </c>
      <c r="AE161" s="4" t="str">
        <f t="shared" si="264"/>
        <v/>
      </c>
      <c r="AF161" s="4" t="str">
        <f t="shared" si="265"/>
        <v/>
      </c>
    </row>
    <row r="162" spans="1:32" s="1" customFormat="1" x14ac:dyDescent="0.2">
      <c r="A162" s="89">
        <f>'战斗关卡表|CS|battleStageData'!A143</f>
        <v>10121</v>
      </c>
      <c r="B162" s="89" t="str">
        <f>VLOOKUP(A162,'战斗关卡表|CS|battleStageData'!A:B,2,0)</f>
        <v>角色验收-橙子</v>
      </c>
      <c r="C162" s="26" t="s">
        <v>57</v>
      </c>
      <c r="D162" s="3"/>
      <c r="E162" s="3">
        <v>286</v>
      </c>
      <c r="F162" s="3"/>
      <c r="G162" s="3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91" t="str">
        <f t="shared" si="259"/>
        <v/>
      </c>
      <c r="S162" s="55" t="str">
        <f t="shared" si="260"/>
        <v>2:286</v>
      </c>
      <c r="T162" s="55" t="str">
        <f t="shared" si="261"/>
        <v/>
      </c>
      <c r="U162" s="55" t="str">
        <f t="shared" si="262"/>
        <v/>
      </c>
      <c r="V162" s="55"/>
      <c r="W162" s="55"/>
      <c r="X162" s="55"/>
      <c r="Y162" s="55"/>
      <c r="Z162" s="55"/>
      <c r="AA162" s="55"/>
      <c r="AB162" s="55"/>
      <c r="AC162" s="55"/>
      <c r="AD162" s="4" t="str">
        <f t="shared" si="263"/>
        <v>{2:286}</v>
      </c>
      <c r="AE162" s="4" t="str">
        <f t="shared" si="264"/>
        <v/>
      </c>
      <c r="AF162" s="4" t="str">
        <f t="shared" si="265"/>
        <v/>
      </c>
    </row>
    <row r="163" spans="1:32" s="1" customFormat="1" x14ac:dyDescent="0.2">
      <c r="A163" s="89">
        <f>'战斗关卡表|CS|battleStageData'!A144</f>
        <v>10122</v>
      </c>
      <c r="B163" s="89" t="str">
        <f>VLOOKUP(A163,'战斗关卡表|CS|battleStageData'!A:B,2,0)</f>
        <v>角色验收-冰箱</v>
      </c>
      <c r="C163" s="26" t="s">
        <v>57</v>
      </c>
      <c r="D163" s="3">
        <v>296</v>
      </c>
      <c r="E163" s="3">
        <v>297</v>
      </c>
      <c r="F163" s="3">
        <v>298</v>
      </c>
      <c r="G163" s="3">
        <v>299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91" t="str">
        <f t="shared" si="259"/>
        <v>1:296</v>
      </c>
      <c r="S163" s="55" t="str">
        <f t="shared" si="260"/>
        <v>2:297</v>
      </c>
      <c r="T163" s="55" t="str">
        <f t="shared" si="261"/>
        <v>3:298</v>
      </c>
      <c r="U163" s="55" t="str">
        <f t="shared" si="262"/>
        <v>4:299</v>
      </c>
      <c r="V163" s="55"/>
      <c r="W163" s="55"/>
      <c r="X163" s="55"/>
      <c r="Y163" s="55"/>
      <c r="Z163" s="55"/>
      <c r="AA163" s="55"/>
      <c r="AB163" s="55"/>
      <c r="AC163" s="55"/>
      <c r="AD163" s="4" t="str">
        <f t="shared" si="263"/>
        <v>{1:296,2:297,3:298,4:299}</v>
      </c>
      <c r="AE163" s="4" t="str">
        <f t="shared" si="264"/>
        <v/>
      </c>
      <c r="AF163" s="4" t="str">
        <f t="shared" si="265"/>
        <v/>
      </c>
    </row>
    <row r="164" spans="1:32" s="1" customFormat="1" x14ac:dyDescent="0.2">
      <c r="A164" s="89">
        <f>'战斗关卡表|CS|battleStageData'!A145</f>
        <v>10123</v>
      </c>
      <c r="B164" s="89" t="str">
        <f>VLOOKUP(A164,'战斗关卡表|CS|battleStageData'!A:B,2,0)</f>
        <v>角色验收-沉礁</v>
      </c>
      <c r="C164" s="26" t="s">
        <v>57</v>
      </c>
      <c r="D164" s="3"/>
      <c r="E164" s="3">
        <v>288</v>
      </c>
      <c r="F164" s="3"/>
      <c r="G164" s="3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91" t="str">
        <f t="shared" si="259"/>
        <v/>
      </c>
      <c r="S164" s="55" t="str">
        <f t="shared" si="260"/>
        <v>2:288</v>
      </c>
      <c r="T164" s="55" t="str">
        <f t="shared" si="261"/>
        <v/>
      </c>
      <c r="U164" s="55" t="str">
        <f t="shared" si="262"/>
        <v/>
      </c>
      <c r="V164" s="55"/>
      <c r="W164" s="55"/>
      <c r="X164" s="55"/>
      <c r="Y164" s="55"/>
      <c r="Z164" s="55"/>
      <c r="AA164" s="55"/>
      <c r="AB164" s="55"/>
      <c r="AC164" s="55"/>
      <c r="AD164" s="4" t="str">
        <f t="shared" si="263"/>
        <v>{2:288}</v>
      </c>
      <c r="AE164" s="4" t="str">
        <f t="shared" si="264"/>
        <v/>
      </c>
      <c r="AF164" s="4" t="str">
        <f t="shared" si="265"/>
        <v/>
      </c>
    </row>
    <row r="165" spans="1:32" s="1" customFormat="1" x14ac:dyDescent="0.2">
      <c r="A165" s="89">
        <f>'战斗关卡表|CS|battleStageData'!A146</f>
        <v>10124</v>
      </c>
      <c r="B165" s="89" t="str">
        <f>VLOOKUP(A165,'战斗关卡表|CS|battleStageData'!A:B,2,0)</f>
        <v>角色验收-启航</v>
      </c>
      <c r="C165" s="26" t="s">
        <v>57</v>
      </c>
      <c r="D165" s="3"/>
      <c r="E165" s="3">
        <v>289</v>
      </c>
      <c r="F165" s="3"/>
      <c r="G165" s="3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91" t="str">
        <f t="shared" si="259"/>
        <v/>
      </c>
      <c r="S165" s="55" t="str">
        <f t="shared" si="260"/>
        <v>2:289</v>
      </c>
      <c r="T165" s="55" t="str">
        <f t="shared" si="261"/>
        <v/>
      </c>
      <c r="U165" s="55" t="str">
        <f t="shared" si="262"/>
        <v/>
      </c>
      <c r="V165" s="55"/>
      <c r="W165" s="55"/>
      <c r="X165" s="55"/>
      <c r="Y165" s="55"/>
      <c r="Z165" s="55"/>
      <c r="AA165" s="55"/>
      <c r="AB165" s="55"/>
      <c r="AC165" s="55"/>
      <c r="AD165" s="4" t="str">
        <f t="shared" si="263"/>
        <v>{2:289}</v>
      </c>
      <c r="AE165" s="4" t="str">
        <f t="shared" si="264"/>
        <v/>
      </c>
      <c r="AF165" s="4" t="str">
        <f t="shared" si="265"/>
        <v/>
      </c>
    </row>
    <row r="166" spans="1:32" s="1" customFormat="1" x14ac:dyDescent="0.2">
      <c r="A166" s="89">
        <f>'战斗关卡表|CS|battleStageData'!A147</f>
        <v>10125</v>
      </c>
      <c r="B166" s="89" t="str">
        <f>VLOOKUP(A166,'战斗关卡表|CS|battleStageData'!A:B,2,0)</f>
        <v>角色验收-音希</v>
      </c>
      <c r="C166" s="26" t="s">
        <v>57</v>
      </c>
      <c r="D166" s="3"/>
      <c r="E166" s="3">
        <v>290</v>
      </c>
      <c r="F166" s="3"/>
      <c r="G166" s="3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91" t="str">
        <f t="shared" si="259"/>
        <v/>
      </c>
      <c r="S166" s="55" t="str">
        <f t="shared" si="260"/>
        <v>2:290</v>
      </c>
      <c r="T166" s="55" t="str">
        <f t="shared" si="261"/>
        <v/>
      </c>
      <c r="U166" s="55" t="str">
        <f t="shared" si="262"/>
        <v/>
      </c>
      <c r="V166" s="55"/>
      <c r="W166" s="55"/>
      <c r="X166" s="55"/>
      <c r="Y166" s="55"/>
      <c r="Z166" s="55"/>
      <c r="AA166" s="55"/>
      <c r="AB166" s="55"/>
      <c r="AC166" s="55"/>
      <c r="AD166" s="4" t="str">
        <f t="shared" si="263"/>
        <v>{2:290}</v>
      </c>
      <c r="AE166" s="4" t="str">
        <f t="shared" si="264"/>
        <v/>
      </c>
      <c r="AF166" s="4" t="str">
        <f t="shared" si="265"/>
        <v/>
      </c>
    </row>
    <row r="167" spans="1:32" s="1" customFormat="1" x14ac:dyDescent="0.2">
      <c r="A167" s="89">
        <f>'战斗关卡表|CS|battleStageData'!A148</f>
        <v>10126</v>
      </c>
      <c r="B167" s="89" t="str">
        <f>VLOOKUP(A167,'战斗关卡表|CS|battleStageData'!A:B,2,0)</f>
        <v>角色验收-文景</v>
      </c>
      <c r="C167" s="26" t="s">
        <v>57</v>
      </c>
      <c r="D167" s="3"/>
      <c r="E167" s="3">
        <v>291</v>
      </c>
      <c r="F167" s="3"/>
      <c r="G167" s="3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91" t="str">
        <f t="shared" si="259"/>
        <v/>
      </c>
      <c r="S167" s="55" t="str">
        <f t="shared" si="260"/>
        <v>2:291</v>
      </c>
      <c r="T167" s="55" t="str">
        <f t="shared" si="261"/>
        <v/>
      </c>
      <c r="U167" s="55" t="str">
        <f t="shared" si="262"/>
        <v/>
      </c>
      <c r="V167" s="55"/>
      <c r="W167" s="55"/>
      <c r="X167" s="55"/>
      <c r="Y167" s="55"/>
      <c r="Z167" s="55"/>
      <c r="AA167" s="55"/>
      <c r="AB167" s="55"/>
      <c r="AC167" s="55"/>
      <c r="AD167" s="4" t="str">
        <f t="shared" si="263"/>
        <v>{2:291}</v>
      </c>
      <c r="AE167" s="4" t="str">
        <f t="shared" si="264"/>
        <v/>
      </c>
      <c r="AF167" s="4" t="str">
        <f t="shared" si="265"/>
        <v/>
      </c>
    </row>
    <row r="168" spans="1:32" s="1" customFormat="1" x14ac:dyDescent="0.2">
      <c r="A168" s="89">
        <f>'战斗关卡表|CS|battleStageData'!A149</f>
        <v>10127</v>
      </c>
      <c r="B168" s="89" t="str">
        <f>VLOOKUP(A168,'战斗关卡表|CS|battleStageData'!A:B,2,0)</f>
        <v>角色验收-小春</v>
      </c>
      <c r="C168" s="26" t="s">
        <v>57</v>
      </c>
      <c r="D168" s="3"/>
      <c r="E168" s="3">
        <v>292</v>
      </c>
      <c r="F168" s="3"/>
      <c r="G168" s="3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91" t="str">
        <f t="shared" si="259"/>
        <v/>
      </c>
      <c r="S168" s="55" t="str">
        <f t="shared" si="260"/>
        <v>2:292</v>
      </c>
      <c r="T168" s="55" t="str">
        <f t="shared" si="261"/>
        <v/>
      </c>
      <c r="U168" s="55" t="str">
        <f t="shared" si="262"/>
        <v/>
      </c>
      <c r="V168" s="55"/>
      <c r="W168" s="55"/>
      <c r="X168" s="55"/>
      <c r="Y168" s="55"/>
      <c r="Z168" s="55"/>
      <c r="AA168" s="55"/>
      <c r="AB168" s="55"/>
      <c r="AC168" s="55"/>
      <c r="AD168" s="4" t="str">
        <f t="shared" si="263"/>
        <v>{2:292}</v>
      </c>
      <c r="AE168" s="4" t="str">
        <f t="shared" si="264"/>
        <v/>
      </c>
      <c r="AF168" s="4" t="str">
        <f t="shared" si="265"/>
        <v/>
      </c>
    </row>
    <row r="169" spans="1:32" s="1" customFormat="1" x14ac:dyDescent="0.2">
      <c r="A169" s="89">
        <f>'战斗关卡表|CS|battleStageData'!A150</f>
        <v>10128</v>
      </c>
      <c r="B169" s="89" t="str">
        <f>VLOOKUP(A169,'战斗关卡表|CS|battleStageData'!A:B,2,0)</f>
        <v>角色验收-洞明</v>
      </c>
      <c r="C169" s="26" t="s">
        <v>57</v>
      </c>
      <c r="D169" s="3"/>
      <c r="E169" s="3">
        <v>293</v>
      </c>
      <c r="F169" s="3"/>
      <c r="G169" s="3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91" t="str">
        <f t="shared" ref="R169" si="266">IF(ISBLANK(D169),"",VLOOKUP($C169,$D$4:$H$6,2,0)&amp;$H$7&amp;D169)</f>
        <v/>
      </c>
      <c r="S169" s="55" t="str">
        <f t="shared" ref="S169" si="267">IF(ISBLANK(E169),"",VLOOKUP(C169,$D$4:$H$6,3,0)&amp;$H$7&amp;E169)</f>
        <v>2:293</v>
      </c>
      <c r="T169" s="55" t="str">
        <f t="shared" ref="T169" si="268">IF(ISBLANK(F169),"",VLOOKUP(C169,$D$4:$H$6,4,0)&amp;$H$7&amp;F169)</f>
        <v/>
      </c>
      <c r="U169" s="55" t="str">
        <f t="shared" ref="U169" si="269">IF(ISBLANK(G169),"",VLOOKUP(C169,$D$4:$H$6,5,0)&amp;$H$7&amp;G169)</f>
        <v/>
      </c>
      <c r="V169" s="55"/>
      <c r="W169" s="55"/>
      <c r="X169" s="55"/>
      <c r="Y169" s="55"/>
      <c r="Z169" s="55"/>
      <c r="AA169" s="55"/>
      <c r="AB169" s="55"/>
      <c r="AC169" s="55"/>
      <c r="AD169" s="4" t="str">
        <f t="shared" ref="AD169" si="270">IF(D169+E169+F169+G169=0,"",$F$7&amp;R169&amp;IF(E169=0,S169,IF(D169=0,S169,$G$7&amp;S169))&amp;IF(F169=0,T169,IF(D169+E169=0,T169,$G$7&amp;T169))&amp;IF(G169=0,U169,IF(D169+E169+F169=0,U169,$G$7&amp;U169))&amp;$I$7)</f>
        <v>{2:293}</v>
      </c>
      <c r="AE169" s="4" t="str">
        <f t="shared" ref="AE169" si="271">IF(I169+J169+K169+L169=0,"",$F$7&amp;V169&amp;IF(J169=0,W169,IF(I169=0,W169,$G$7&amp;W169))&amp;IF(K169=0,X169,IF(I169+J169=0,X169,$G$7&amp;X169))&amp;IF(L169=0,Y169,IF(I169+J169+K169=0,Y169,$G$7&amp;Y169))&amp;$I$7)</f>
        <v/>
      </c>
      <c r="AF169" s="4" t="str">
        <f t="shared" ref="AF169" si="272">IF(N169+O169+P169+Q169=0,"",$F$7&amp;Z169&amp;IF(O169=0,AA169,IF(N169=0,AA169,$G$7&amp;AA169))&amp;IF(P169=0,AB169,IF(N169+O169=0,AB169,$G$7&amp;AB169))&amp;IF(Q169=0,AC169,IF(N169+O169+P169=0,AC169,$G$7&amp;AC169))&amp;$I$7)</f>
        <v/>
      </c>
    </row>
    <row r="170" spans="1:32" s="1" customFormat="1" x14ac:dyDescent="0.2">
      <c r="A170" s="89">
        <f>'战斗关卡表|CS|battleStageData'!A151</f>
        <v>10129</v>
      </c>
      <c r="B170" s="89" t="str">
        <f>VLOOKUP(A170,'战斗关卡表|CS|battleStageData'!A:B,2,0)</f>
        <v>角色验收-红袍</v>
      </c>
      <c r="C170" s="26" t="s">
        <v>57</v>
      </c>
      <c r="D170" s="3"/>
      <c r="E170" s="3">
        <v>294</v>
      </c>
      <c r="F170" s="3"/>
      <c r="G170" s="3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91" t="str">
        <f t="shared" ref="R170:R171" si="273">IF(ISBLANK(D170),"",VLOOKUP($C170,$D$4:$H$6,2,0)&amp;$H$7&amp;D170)</f>
        <v/>
      </c>
      <c r="S170" s="55" t="str">
        <f t="shared" ref="S170:S171" si="274">IF(ISBLANK(E170),"",VLOOKUP(C170,$D$4:$H$6,3,0)&amp;$H$7&amp;E170)</f>
        <v>2:294</v>
      </c>
      <c r="T170" s="55" t="str">
        <f t="shared" ref="T170:T171" si="275">IF(ISBLANK(F170),"",VLOOKUP(C170,$D$4:$H$6,4,0)&amp;$H$7&amp;F170)</f>
        <v/>
      </c>
      <c r="U170" s="55" t="str">
        <f t="shared" ref="U170:U171" si="276">IF(ISBLANK(G170),"",VLOOKUP(C170,$D$4:$H$6,5,0)&amp;$H$7&amp;G170)</f>
        <v/>
      </c>
      <c r="V170" s="55"/>
      <c r="W170" s="55"/>
      <c r="X170" s="55"/>
      <c r="Y170" s="55"/>
      <c r="Z170" s="55"/>
      <c r="AA170" s="55"/>
      <c r="AB170" s="55"/>
      <c r="AC170" s="55"/>
      <c r="AD170" s="4" t="str">
        <f t="shared" ref="AD170:AD171" si="277">IF(D170+E170+F170+G170=0,"",$F$7&amp;R170&amp;IF(E170=0,S170,IF(D170=0,S170,$G$7&amp;S170))&amp;IF(F170=0,T170,IF(D170+E170=0,T170,$G$7&amp;T170))&amp;IF(G170=0,U170,IF(D170+E170+F170=0,U170,$G$7&amp;U170))&amp;$I$7)</f>
        <v>{2:294}</v>
      </c>
      <c r="AE170" s="4" t="str">
        <f t="shared" ref="AE170:AE171" si="278">IF(I170+J170+K170+L170=0,"",$F$7&amp;V170&amp;IF(J170=0,W170,IF(I170=0,W170,$G$7&amp;W170))&amp;IF(K170=0,X170,IF(I170+J170=0,X170,$G$7&amp;X170))&amp;IF(L170=0,Y170,IF(I170+J170+K170=0,Y170,$G$7&amp;Y170))&amp;$I$7)</f>
        <v/>
      </c>
      <c r="AF170" s="4" t="str">
        <f t="shared" ref="AF170:AF171" si="279">IF(N170+O170+P170+Q170=0,"",$F$7&amp;Z170&amp;IF(O170=0,AA170,IF(N170=0,AA170,$G$7&amp;AA170))&amp;IF(P170=0,AB170,IF(N170+O170=0,AB170,$G$7&amp;AB170))&amp;IF(Q170=0,AC170,IF(N170+O170+P170=0,AC170,$G$7&amp;AC170))&amp;$I$7)</f>
        <v/>
      </c>
    </row>
    <row r="171" spans="1:32" s="1" customFormat="1" x14ac:dyDescent="0.2">
      <c r="A171" s="89">
        <f>'战斗关卡表|CS|battleStageData'!A152</f>
        <v>10130</v>
      </c>
      <c r="B171" s="89" t="str">
        <f>VLOOKUP(A171,'战斗关卡表|CS|battleStageData'!A:B,2,0)</f>
        <v>角色验收-龙井</v>
      </c>
      <c r="C171" s="26" t="s">
        <v>57</v>
      </c>
      <c r="D171" s="3"/>
      <c r="E171" s="3">
        <v>295</v>
      </c>
      <c r="F171" s="3"/>
      <c r="G171" s="3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91" t="str">
        <f t="shared" si="273"/>
        <v/>
      </c>
      <c r="S171" s="55" t="str">
        <f t="shared" si="274"/>
        <v>2:295</v>
      </c>
      <c r="T171" s="55" t="str">
        <f t="shared" si="275"/>
        <v/>
      </c>
      <c r="U171" s="55" t="str">
        <f t="shared" si="276"/>
        <v/>
      </c>
      <c r="V171" s="55"/>
      <c r="W171" s="55"/>
      <c r="X171" s="55"/>
      <c r="Y171" s="55"/>
      <c r="Z171" s="55"/>
      <c r="AA171" s="55"/>
      <c r="AB171" s="55"/>
      <c r="AC171" s="55"/>
      <c r="AD171" s="4" t="str">
        <f t="shared" si="277"/>
        <v>{2:295}</v>
      </c>
      <c r="AE171" s="4" t="str">
        <f t="shared" si="278"/>
        <v/>
      </c>
      <c r="AF171" s="4" t="str">
        <f t="shared" si="279"/>
        <v/>
      </c>
    </row>
    <row r="172" spans="1:32" s="1" customFormat="1" x14ac:dyDescent="0.2">
      <c r="A172" s="89">
        <f>'战斗关卡表|CS|battleStageData'!A153</f>
        <v>10131</v>
      </c>
      <c r="B172" s="89" t="str">
        <f>VLOOKUP(A172,'战斗关卡表|CS|battleStageData'!A:B,2,0)</f>
        <v>录屏战斗-地铁怪</v>
      </c>
      <c r="C172" s="26" t="s">
        <v>57</v>
      </c>
      <c r="D172" s="3">
        <v>241</v>
      </c>
      <c r="E172" s="3">
        <v>238</v>
      </c>
      <c r="F172" s="3">
        <v>241</v>
      </c>
      <c r="G172" s="3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91" t="str">
        <f t="shared" ref="R172" si="280">IF(ISBLANK(D172),"",VLOOKUP($C172,$D$4:$H$6,2,0)&amp;$H$7&amp;D172)</f>
        <v>1:241</v>
      </c>
      <c r="S172" s="55" t="str">
        <f t="shared" ref="S172" si="281">IF(ISBLANK(E172),"",VLOOKUP(C172,$D$4:$H$6,3,0)&amp;$H$7&amp;E172)</f>
        <v>2:238</v>
      </c>
      <c r="T172" s="55" t="str">
        <f t="shared" ref="T172" si="282">IF(ISBLANK(F172),"",VLOOKUP(C172,$D$4:$H$6,4,0)&amp;$H$7&amp;F172)</f>
        <v>3:241</v>
      </c>
      <c r="U172" s="55" t="str">
        <f t="shared" ref="U172" si="283">IF(ISBLANK(G172),"",VLOOKUP(C172,$D$4:$H$6,5,0)&amp;$H$7&amp;G172)</f>
        <v/>
      </c>
      <c r="V172" s="55"/>
      <c r="W172" s="55"/>
      <c r="X172" s="55"/>
      <c r="Y172" s="55"/>
      <c r="Z172" s="55"/>
      <c r="AA172" s="55"/>
      <c r="AB172" s="55"/>
      <c r="AC172" s="55"/>
      <c r="AD172" s="4" t="str">
        <f t="shared" ref="AD172" si="284">IF(D172+E172+F172+G172=0,"",$F$7&amp;R172&amp;IF(E172=0,S172,IF(D172=0,S172,$G$7&amp;S172))&amp;IF(F172=0,T172,IF(D172+E172=0,T172,$G$7&amp;T172))&amp;IF(G172=0,U172,IF(D172+E172+F172=0,U172,$G$7&amp;U172))&amp;$I$7)</f>
        <v>{1:241,2:238,3:241}</v>
      </c>
      <c r="AE172" s="4" t="str">
        <f t="shared" ref="AE172" si="285">IF(I172+J172+K172+L172=0,"",$F$7&amp;V172&amp;IF(J172=0,W172,IF(I172=0,W172,$G$7&amp;W172))&amp;IF(K172=0,X172,IF(I172+J172=0,X172,$G$7&amp;X172))&amp;IF(L172=0,Y172,IF(I172+J172+K172=0,Y172,$G$7&amp;Y172))&amp;$I$7)</f>
        <v/>
      </c>
      <c r="AF172" s="4" t="str">
        <f t="shared" ref="AF172" si="286">IF(N172+O172+P172+Q172=0,"",$F$7&amp;Z172&amp;IF(O172=0,AA172,IF(N172=0,AA172,$G$7&amp;AA172))&amp;IF(P172=0,AB172,IF(N172+O172=0,AB172,$G$7&amp;AB172))&amp;IF(Q172=0,AC172,IF(N172+O172+P172=0,AC172,$G$7&amp;AC172))&amp;$I$7)</f>
        <v/>
      </c>
    </row>
    <row r="173" spans="1:32" s="1" customFormat="1" x14ac:dyDescent="0.2">
      <c r="A173" s="89">
        <f>'战斗关卡表|CS|battleStageData'!A154</f>
        <v>10132</v>
      </c>
      <c r="B173" s="89" t="str">
        <f>VLOOKUP(A173,'战斗关卡表|CS|battleStageData'!A:B,2,0)</f>
        <v>场景测试-永迎冰室一楼</v>
      </c>
      <c r="C173" s="26" t="s">
        <v>57</v>
      </c>
      <c r="D173" s="3">
        <v>241</v>
      </c>
      <c r="E173" s="3">
        <v>238</v>
      </c>
      <c r="F173" s="3">
        <v>241</v>
      </c>
      <c r="G173" s="3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91" t="str">
        <f t="shared" ref="R173:R174" si="287">IF(ISBLANK(D173),"",VLOOKUP($C173,$D$4:$H$6,2,0)&amp;$H$7&amp;D173)</f>
        <v>1:241</v>
      </c>
      <c r="S173" s="55" t="str">
        <f t="shared" ref="S173:S174" si="288">IF(ISBLANK(E173),"",VLOOKUP(C173,$D$4:$H$6,3,0)&amp;$H$7&amp;E173)</f>
        <v>2:238</v>
      </c>
      <c r="T173" s="55" t="str">
        <f t="shared" ref="T173:T174" si="289">IF(ISBLANK(F173),"",VLOOKUP(C173,$D$4:$H$6,4,0)&amp;$H$7&amp;F173)</f>
        <v>3:241</v>
      </c>
      <c r="U173" s="55" t="str">
        <f t="shared" ref="U173:U174" si="290">IF(ISBLANK(G173),"",VLOOKUP(C173,$D$4:$H$6,5,0)&amp;$H$7&amp;G173)</f>
        <v/>
      </c>
      <c r="V173" s="55"/>
      <c r="W173" s="55"/>
      <c r="X173" s="55"/>
      <c r="Y173" s="55"/>
      <c r="Z173" s="55"/>
      <c r="AA173" s="55"/>
      <c r="AB173" s="55"/>
      <c r="AC173" s="55"/>
      <c r="AD173" s="4" t="str">
        <f t="shared" ref="AD173:AD174" si="291">IF(D173+E173+F173+G173=0,"",$F$7&amp;R173&amp;IF(E173=0,S173,IF(D173=0,S173,$G$7&amp;S173))&amp;IF(F173=0,T173,IF(D173+E173=0,T173,$G$7&amp;T173))&amp;IF(G173=0,U173,IF(D173+E173+F173=0,U173,$G$7&amp;U173))&amp;$I$7)</f>
        <v>{1:241,2:238,3:241}</v>
      </c>
      <c r="AE173" s="4" t="str">
        <f t="shared" ref="AE173:AE174" si="292">IF(I173+J173+K173+L173=0,"",$F$7&amp;V173&amp;IF(J173=0,W173,IF(I173=0,W173,$G$7&amp;W173))&amp;IF(K173=0,X173,IF(I173+J173=0,X173,$G$7&amp;X173))&amp;IF(L173=0,Y173,IF(I173+J173+K173=0,Y173,$G$7&amp;Y173))&amp;$I$7)</f>
        <v/>
      </c>
      <c r="AF173" s="4" t="str">
        <f t="shared" ref="AF173:AF174" si="293">IF(N173+O173+P173+Q173=0,"",$F$7&amp;Z173&amp;IF(O173=0,AA173,IF(N173=0,AA173,$G$7&amp;AA173))&amp;IF(P173=0,AB173,IF(N173+O173=0,AB173,$G$7&amp;AB173))&amp;IF(Q173=0,AC173,IF(N173+O173+P173=0,AC173,$G$7&amp;AC173))&amp;$I$7)</f>
        <v/>
      </c>
    </row>
    <row r="174" spans="1:32" s="1" customFormat="1" x14ac:dyDescent="0.2">
      <c r="A174" s="89">
        <f>'战斗关卡表|CS|battleStageData'!A155</f>
        <v>10133</v>
      </c>
      <c r="B174" s="89" t="str">
        <f>VLOOKUP(A174,'战斗关卡表|CS|battleStageData'!A:B,2,0)</f>
        <v>场景测试-永迎冰室二楼</v>
      </c>
      <c r="C174" s="26" t="s">
        <v>57</v>
      </c>
      <c r="D174" s="3">
        <v>241</v>
      </c>
      <c r="E174" s="3">
        <v>238</v>
      </c>
      <c r="F174" s="3">
        <v>241</v>
      </c>
      <c r="G174" s="3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91" t="str">
        <f t="shared" si="287"/>
        <v>1:241</v>
      </c>
      <c r="S174" s="55" t="str">
        <f t="shared" si="288"/>
        <v>2:238</v>
      </c>
      <c r="T174" s="55" t="str">
        <f t="shared" si="289"/>
        <v>3:241</v>
      </c>
      <c r="U174" s="55" t="str">
        <f t="shared" si="290"/>
        <v/>
      </c>
      <c r="V174" s="55"/>
      <c r="W174" s="55"/>
      <c r="X174" s="55"/>
      <c r="Y174" s="55"/>
      <c r="Z174" s="55"/>
      <c r="AA174" s="55"/>
      <c r="AB174" s="55"/>
      <c r="AC174" s="55"/>
      <c r="AD174" s="4" t="str">
        <f t="shared" si="291"/>
        <v>{1:241,2:238,3:241}</v>
      </c>
      <c r="AE174" s="4" t="str">
        <f t="shared" si="292"/>
        <v/>
      </c>
      <c r="AF174" s="4" t="str">
        <f t="shared" si="293"/>
        <v/>
      </c>
    </row>
    <row r="175" spans="1:32" s="1" customFormat="1" x14ac:dyDescent="0.2">
      <c r="A175" s="89">
        <f>'战斗关卡表|CS|battleStageData'!A156</f>
        <v>10134</v>
      </c>
      <c r="B175" s="89" t="str">
        <f>VLOOKUP(A175,'战斗关卡表|CS|battleStageData'!A:B,2,0)</f>
        <v> 场景测试-雨溏大道（通常） </v>
      </c>
      <c r="C175" s="26" t="s">
        <v>57</v>
      </c>
      <c r="D175" s="3">
        <v>241</v>
      </c>
      <c r="E175" s="3">
        <v>238</v>
      </c>
      <c r="F175" s="3">
        <v>241</v>
      </c>
      <c r="G175" s="3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91" t="str">
        <f t="shared" ref="R175:R177" si="294">IF(ISBLANK(D175),"",VLOOKUP($C175,$D$4:$H$6,2,0)&amp;$H$7&amp;D175)</f>
        <v>1:241</v>
      </c>
      <c r="S175" s="55" t="str">
        <f t="shared" ref="S175:S177" si="295">IF(ISBLANK(E175),"",VLOOKUP(C175,$D$4:$H$6,3,0)&amp;$H$7&amp;E175)</f>
        <v>2:238</v>
      </c>
      <c r="T175" s="55" t="str">
        <f t="shared" ref="T175:T177" si="296">IF(ISBLANK(F175),"",VLOOKUP(C175,$D$4:$H$6,4,0)&amp;$H$7&amp;F175)</f>
        <v>3:241</v>
      </c>
      <c r="U175" s="55" t="str">
        <f t="shared" ref="U175:U177" si="297">IF(ISBLANK(G175),"",VLOOKUP(C175,$D$4:$H$6,5,0)&amp;$H$7&amp;G175)</f>
        <v/>
      </c>
      <c r="V175" s="55"/>
      <c r="W175" s="55"/>
      <c r="X175" s="55"/>
      <c r="Y175" s="55"/>
      <c r="Z175" s="55"/>
      <c r="AA175" s="55"/>
      <c r="AB175" s="55"/>
      <c r="AC175" s="55"/>
      <c r="AD175" s="4" t="str">
        <f t="shared" ref="AD175:AD177" si="298">IF(D175+E175+F175+G175=0,"",$F$7&amp;R175&amp;IF(E175=0,S175,IF(D175=0,S175,$G$7&amp;S175))&amp;IF(F175=0,T175,IF(D175+E175=0,T175,$G$7&amp;T175))&amp;IF(G175=0,U175,IF(D175+E175+F175=0,U175,$G$7&amp;U175))&amp;$I$7)</f>
        <v>{1:241,2:238,3:241}</v>
      </c>
      <c r="AE175" s="4" t="str">
        <f t="shared" ref="AE175:AE177" si="299">IF(I175+J175+K175+L175=0,"",$F$7&amp;V175&amp;IF(J175=0,W175,IF(I175=0,W175,$G$7&amp;W175))&amp;IF(K175=0,X175,IF(I175+J175=0,X175,$G$7&amp;X175))&amp;IF(L175=0,Y175,IF(I175+J175+K175=0,Y175,$G$7&amp;Y175))&amp;$I$7)</f>
        <v/>
      </c>
      <c r="AF175" s="4" t="str">
        <f t="shared" ref="AF175:AF177" si="300">IF(N175+O175+P175+Q175=0,"",$F$7&amp;Z175&amp;IF(O175=0,AA175,IF(N175=0,AA175,$G$7&amp;AA175))&amp;IF(P175=0,AB175,IF(N175+O175=0,AB175,$G$7&amp;AB175))&amp;IF(Q175=0,AC175,IF(N175+O175+P175=0,AC175,$G$7&amp;AC175))&amp;$I$7)</f>
        <v/>
      </c>
    </row>
    <row r="176" spans="1:32" s="1" customFormat="1" x14ac:dyDescent="0.2">
      <c r="A176" s="89">
        <f>'战斗关卡表|CS|battleStageData'!A157</f>
        <v>10135</v>
      </c>
      <c r="B176" s="89" t="str">
        <f>VLOOKUP(A176,'战斗关卡表|CS|battleStageData'!A:B,2,0)</f>
        <v>场景测试-雨溏大道（战损） </v>
      </c>
      <c r="C176" s="26" t="s">
        <v>57</v>
      </c>
      <c r="D176" s="3">
        <v>241</v>
      </c>
      <c r="E176" s="3">
        <v>238</v>
      </c>
      <c r="F176" s="3">
        <v>241</v>
      </c>
      <c r="G176" s="3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91" t="str">
        <f t="shared" si="294"/>
        <v>1:241</v>
      </c>
      <c r="S176" s="55" t="str">
        <f t="shared" si="295"/>
        <v>2:238</v>
      </c>
      <c r="T176" s="55" t="str">
        <f t="shared" si="296"/>
        <v>3:241</v>
      </c>
      <c r="U176" s="55" t="str">
        <f t="shared" si="297"/>
        <v/>
      </c>
      <c r="V176" s="55"/>
      <c r="W176" s="55"/>
      <c r="X176" s="55"/>
      <c r="Y176" s="55"/>
      <c r="Z176" s="55"/>
      <c r="AA176" s="55"/>
      <c r="AB176" s="55"/>
      <c r="AC176" s="55"/>
      <c r="AD176" s="4" t="str">
        <f t="shared" si="298"/>
        <v>{1:241,2:238,3:241}</v>
      </c>
      <c r="AE176" s="4" t="str">
        <f t="shared" si="299"/>
        <v/>
      </c>
      <c r="AF176" s="4" t="str">
        <f t="shared" si="300"/>
        <v/>
      </c>
    </row>
    <row r="177" spans="1:32" s="1" customFormat="1" x14ac:dyDescent="0.2">
      <c r="A177" s="89">
        <f>'战斗关卡表|CS|battleStageData'!A158</f>
        <v>10136</v>
      </c>
      <c r="B177" s="89" t="str">
        <f>VLOOKUP(A177,'战斗关卡表|CS|battleStageData'!A:B,2,0)</f>
        <v> 场景测试-泉莲工地（反生）</v>
      </c>
      <c r="C177" s="26" t="s">
        <v>57</v>
      </c>
      <c r="D177" s="3">
        <v>241</v>
      </c>
      <c r="E177" s="3">
        <v>238</v>
      </c>
      <c r="F177" s="3">
        <v>241</v>
      </c>
      <c r="G177" s="3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91" t="str">
        <f t="shared" si="294"/>
        <v>1:241</v>
      </c>
      <c r="S177" s="55" t="str">
        <f t="shared" si="295"/>
        <v>2:238</v>
      </c>
      <c r="T177" s="55" t="str">
        <f t="shared" si="296"/>
        <v>3:241</v>
      </c>
      <c r="U177" s="55" t="str">
        <f t="shared" si="297"/>
        <v/>
      </c>
      <c r="V177" s="55"/>
      <c r="W177" s="55"/>
      <c r="X177" s="55"/>
      <c r="Y177" s="55"/>
      <c r="Z177" s="55"/>
      <c r="AA177" s="55"/>
      <c r="AB177" s="55"/>
      <c r="AC177" s="55"/>
      <c r="AD177" s="4" t="str">
        <f t="shared" si="298"/>
        <v>{1:241,2:238,3:241}</v>
      </c>
      <c r="AE177" s="4" t="str">
        <f t="shared" si="299"/>
        <v/>
      </c>
      <c r="AF177" s="4" t="str">
        <f t="shared" si="300"/>
        <v/>
      </c>
    </row>
    <row r="178" spans="1:32" s="1" customFormat="1" x14ac:dyDescent="0.2">
      <c r="A178" s="89">
        <f>'战斗关卡表|CS|battleStageData'!A159</f>
        <v>10137</v>
      </c>
      <c r="B178" s="89" t="str">
        <f>VLOOKUP(A178,'战斗关卡表|CS|battleStageData'!A:B,2,0)</f>
        <v>阵位测试-黑桃3返生</v>
      </c>
      <c r="C178" s="26" t="s">
        <v>57</v>
      </c>
      <c r="D178" s="3">
        <v>246</v>
      </c>
      <c r="E178" s="3">
        <v>245</v>
      </c>
      <c r="F178" s="3">
        <v>242</v>
      </c>
      <c r="G178" s="3">
        <v>246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91" t="str">
        <f t="shared" ref="R178:R179" si="301">IF(ISBLANK(D178),"",VLOOKUP($C178,$D$4:$H$6,2,0)&amp;$H$7&amp;D178)</f>
        <v>1:246</v>
      </c>
      <c r="S178" s="55" t="str">
        <f t="shared" ref="S178:S179" si="302">IF(ISBLANK(E178),"",VLOOKUP(C178,$D$4:$H$6,3,0)&amp;$H$7&amp;E178)</f>
        <v>2:245</v>
      </c>
      <c r="T178" s="55" t="str">
        <f t="shared" ref="T178:T179" si="303">IF(ISBLANK(F178),"",VLOOKUP(C178,$D$4:$H$6,4,0)&amp;$H$7&amp;F178)</f>
        <v>3:242</v>
      </c>
      <c r="U178" s="55" t="str">
        <f t="shared" ref="U178:U179" si="304">IF(ISBLANK(G178),"",VLOOKUP(C178,$D$4:$H$6,5,0)&amp;$H$7&amp;G178)</f>
        <v>4:246</v>
      </c>
      <c r="V178" s="55"/>
      <c r="W178" s="55"/>
      <c r="X178" s="55"/>
      <c r="Y178" s="55"/>
      <c r="Z178" s="55"/>
      <c r="AA178" s="55"/>
      <c r="AB178" s="55"/>
      <c r="AC178" s="55"/>
      <c r="AD178" s="4" t="str">
        <f t="shared" ref="AD178:AD179" si="305">IF(D178+E178+F178+G178=0,"",$F$7&amp;R178&amp;IF(E178=0,S178,IF(D178=0,S178,$G$7&amp;S178))&amp;IF(F178=0,T178,IF(D178+E178=0,T178,$G$7&amp;T178))&amp;IF(G178=0,U178,IF(D178+E178+F178=0,U178,$G$7&amp;U178))&amp;$I$7)</f>
        <v>{1:246,2:245,3:242,4:246}</v>
      </c>
      <c r="AE178" s="4" t="str">
        <f t="shared" ref="AE178:AE179" si="306">IF(I178+J178+K178+L178=0,"",$F$7&amp;V178&amp;IF(J178=0,W178,IF(I178=0,W178,$G$7&amp;W178))&amp;IF(K178=0,X178,IF(I178+J178=0,X178,$G$7&amp;X178))&amp;IF(L178=0,Y178,IF(I178+J178+K178=0,Y178,$G$7&amp;Y178))&amp;$I$7)</f>
        <v/>
      </c>
      <c r="AF178" s="4" t="str">
        <f t="shared" ref="AF178:AF179" si="307">IF(N178+O178+P178+Q178=0,"",$F$7&amp;Z178&amp;IF(O178=0,AA178,IF(N178=0,AA178,$G$7&amp;AA178))&amp;IF(P178=0,AB178,IF(N178+O178=0,AB178,$G$7&amp;AB178))&amp;IF(Q178=0,AC178,IF(N178+O178+P178=0,AC178,$G$7&amp;AC178))&amp;$I$7)</f>
        <v/>
      </c>
    </row>
    <row r="179" spans="1:32" s="1" customFormat="1" x14ac:dyDescent="0.2">
      <c r="A179" s="89">
        <f>'战斗关卡表|CS|battleStageData'!A160</f>
        <v>10138</v>
      </c>
      <c r="B179" s="89" t="str">
        <f>VLOOKUP(A179,'战斗关卡表|CS|battleStageData'!A:B,2,0)</f>
        <v>阵位测试-黑桃2大返生</v>
      </c>
      <c r="C179" s="26" t="s">
        <v>131</v>
      </c>
      <c r="D179" s="3">
        <v>247</v>
      </c>
      <c r="E179" s="3">
        <v>242</v>
      </c>
      <c r="F179" s="3"/>
      <c r="G179" s="3">
        <v>247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91" t="str">
        <f t="shared" si="301"/>
        <v>11:247</v>
      </c>
      <c r="S179" s="55" t="str">
        <f t="shared" si="302"/>
        <v>12:242</v>
      </c>
      <c r="T179" s="55" t="str">
        <f t="shared" si="303"/>
        <v/>
      </c>
      <c r="U179" s="55" t="str">
        <f t="shared" si="304"/>
        <v>13:247</v>
      </c>
      <c r="V179" s="55"/>
      <c r="W179" s="55"/>
      <c r="X179" s="55"/>
      <c r="Y179" s="55"/>
      <c r="Z179" s="55"/>
      <c r="AA179" s="55"/>
      <c r="AB179" s="55"/>
      <c r="AC179" s="55"/>
      <c r="AD179" s="4" t="str">
        <f t="shared" si="305"/>
        <v>{11:247,12:242,13:247}</v>
      </c>
      <c r="AE179" s="4" t="str">
        <f t="shared" si="306"/>
        <v/>
      </c>
      <c r="AF179" s="4" t="str">
        <f t="shared" si="307"/>
        <v/>
      </c>
    </row>
    <row r="180" spans="1:32" s="1" customFormat="1" x14ac:dyDescent="0.2">
      <c r="A180" s="89">
        <f>'战斗关卡表|CS|battleStageData'!A161</f>
        <v>10139</v>
      </c>
      <c r="B180" s="89" t="str">
        <f>VLOOKUP(A180,'战斗关卡表|CS|battleStageData'!A:B,2,0)</f>
        <v>角色验收-黑桃1-14专用</v>
      </c>
      <c r="C180" s="26" t="s">
        <v>57</v>
      </c>
      <c r="D180" s="3"/>
      <c r="E180" s="3">
        <v>101140305</v>
      </c>
      <c r="F180" s="3"/>
      <c r="G180" s="3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91" t="str">
        <f t="shared" ref="R180" si="308">IF(ISBLANK(D180),"",VLOOKUP($C180,$D$4:$H$6,2,0)&amp;$H$7&amp;D180)</f>
        <v/>
      </c>
      <c r="S180" s="55" t="str">
        <f t="shared" ref="S180" si="309">IF(ISBLANK(E180),"",VLOOKUP(C180,$D$4:$H$6,3,0)&amp;$H$7&amp;E180)</f>
        <v>2:101140305</v>
      </c>
      <c r="T180" s="55" t="str">
        <f t="shared" ref="T180" si="310">IF(ISBLANK(F180),"",VLOOKUP(C180,$D$4:$H$6,4,0)&amp;$H$7&amp;F180)</f>
        <v/>
      </c>
      <c r="U180" s="55" t="str">
        <f t="shared" ref="U180" si="311">IF(ISBLANK(G180),"",VLOOKUP(C180,$D$4:$H$6,5,0)&amp;$H$7&amp;G180)</f>
        <v/>
      </c>
      <c r="V180" s="55"/>
      <c r="W180" s="55"/>
      <c r="X180" s="55"/>
      <c r="Y180" s="55"/>
      <c r="Z180" s="55"/>
      <c r="AA180" s="55"/>
      <c r="AB180" s="55"/>
      <c r="AC180" s="55"/>
      <c r="AD180" s="4" t="str">
        <f t="shared" ref="AD180" si="312">IF(D180+E180+F180+G180=0,"",$F$7&amp;R180&amp;IF(E180=0,S180,IF(D180=0,S180,$G$7&amp;S180))&amp;IF(F180=0,T180,IF(D180+E180=0,T180,$G$7&amp;T180))&amp;IF(G180=0,U180,IF(D180+E180+F180=0,U180,$G$7&amp;U180))&amp;$I$7)</f>
        <v>{2:101140305}</v>
      </c>
      <c r="AE180" s="4" t="str">
        <f t="shared" ref="AE180" si="313">IF(I180+J180+K180+L180=0,"",$F$7&amp;V180&amp;IF(J180=0,W180,IF(I180=0,W180,$G$7&amp;W180))&amp;IF(K180=0,X180,IF(I180+J180=0,X180,$G$7&amp;X180))&amp;IF(L180=0,Y180,IF(I180+J180+K180=0,Y180,$G$7&amp;Y180))&amp;$I$7)</f>
        <v/>
      </c>
      <c r="AF180" s="4" t="str">
        <f t="shared" ref="AF180" si="314">IF(N180+O180+P180+Q180=0,"",$F$7&amp;Z180&amp;IF(O180=0,AA180,IF(N180=0,AA180,$G$7&amp;AA180))&amp;IF(P180=0,AB180,IF(N180+O180=0,AB180,$G$7&amp;AB180))&amp;IF(Q180=0,AC180,IF(N180+O180+P180=0,AC180,$G$7&amp;AC180))&amp;$I$7)</f>
        <v/>
      </c>
    </row>
    <row r="181" spans="1:32" s="1" customFormat="1" x14ac:dyDescent="0.2">
      <c r="A181" s="89">
        <f>'战斗关卡表|CS|battleStageData'!A162</f>
        <v>10140</v>
      </c>
      <c r="B181" s="89" t="str">
        <f>VLOOKUP(A181,'战斗关卡表|CS|battleStageData'!A:B,2,0)</f>
        <v>角色验收-麻雀</v>
      </c>
      <c r="C181" s="26" t="s">
        <v>57</v>
      </c>
      <c r="D181" s="3"/>
      <c r="E181" s="3">
        <v>300</v>
      </c>
      <c r="F181" s="3"/>
      <c r="G181" s="3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91" t="str">
        <f t="shared" ref="R181" si="315">IF(ISBLANK(D181),"",VLOOKUP($C181,$D$4:$H$6,2,0)&amp;$H$7&amp;D181)</f>
        <v/>
      </c>
      <c r="S181" s="55" t="str">
        <f t="shared" ref="S181" si="316">IF(ISBLANK(E181),"",VLOOKUP(C181,$D$4:$H$6,3,0)&amp;$H$7&amp;E181)</f>
        <v>2:300</v>
      </c>
      <c r="T181" s="55" t="str">
        <f t="shared" ref="T181" si="317">IF(ISBLANK(F181),"",VLOOKUP(C181,$D$4:$H$6,4,0)&amp;$H$7&amp;F181)</f>
        <v/>
      </c>
      <c r="U181" s="55" t="str">
        <f t="shared" ref="U181" si="318">IF(ISBLANK(G181),"",VLOOKUP(C181,$D$4:$H$6,5,0)&amp;$H$7&amp;G181)</f>
        <v/>
      </c>
      <c r="V181" s="55"/>
      <c r="W181" s="55"/>
      <c r="X181" s="55"/>
      <c r="Y181" s="55"/>
      <c r="Z181" s="55"/>
      <c r="AA181" s="55"/>
      <c r="AB181" s="55"/>
      <c r="AC181" s="55"/>
      <c r="AD181" s="4" t="str">
        <f t="shared" ref="AD181" si="319">IF(D181+E181+F181+G181=0,"",$F$7&amp;R181&amp;IF(E181=0,S181,IF(D181=0,S181,$G$7&amp;S181))&amp;IF(F181=0,T181,IF(D181+E181=0,T181,$G$7&amp;T181))&amp;IF(G181=0,U181,IF(D181+E181+F181=0,U181,$G$7&amp;U181))&amp;$I$7)</f>
        <v>{2:300}</v>
      </c>
      <c r="AE181" s="4" t="str">
        <f t="shared" ref="AE181" si="320">IF(I181+J181+K181+L181=0,"",$F$7&amp;V181&amp;IF(J181=0,W181,IF(I181=0,W181,$G$7&amp;W181))&amp;IF(K181=0,X181,IF(I181+J181=0,X181,$G$7&amp;X181))&amp;IF(L181=0,Y181,IF(I181+J181+K181=0,Y181,$G$7&amp;Y181))&amp;$I$7)</f>
        <v/>
      </c>
      <c r="AF181" s="4" t="str">
        <f t="shared" ref="AF181" si="321">IF(N181+O181+P181+Q181=0,"",$F$7&amp;Z181&amp;IF(O181=0,AA181,IF(N181=0,AA181,$G$7&amp;AA181))&amp;IF(P181=0,AB181,IF(N181+O181=0,AB181,$G$7&amp;AB181))&amp;IF(Q181=0,AC181,IF(N181+O181+P181=0,AC181,$G$7&amp;AC181))&amp;$I$7)</f>
        <v/>
      </c>
    </row>
    <row r="182" spans="1:32" s="1" customFormat="1" x14ac:dyDescent="0.2">
      <c r="A182" s="89">
        <f>'战斗关卡表|CS|battleStageData'!A163</f>
        <v>10141</v>
      </c>
      <c r="B182" s="89" t="str">
        <f>VLOOKUP(A182,'战斗关卡表|CS|battleStageData'!A:B,2,0)</f>
        <v>场景测试-和祥义据点</v>
      </c>
      <c r="C182" s="26" t="s">
        <v>57</v>
      </c>
      <c r="D182" s="3">
        <v>241</v>
      </c>
      <c r="E182" s="3">
        <v>238</v>
      </c>
      <c r="F182" s="3">
        <v>241</v>
      </c>
      <c r="G182" s="3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91" t="str">
        <f>IF(ISBLANK(D182),"",VLOOKUP($C182,$D$4:$H$6,2,0)&amp;$H$7&amp;D182)</f>
        <v>1:241</v>
      </c>
      <c r="S182" s="55" t="str">
        <f>IF(ISBLANK(E182),"",VLOOKUP(C182,$D$4:$H$6,3,0)&amp;$H$7&amp;E182)</f>
        <v>2:238</v>
      </c>
      <c r="T182" s="55" t="str">
        <f>IF(ISBLANK(F182),"",VLOOKUP(C182,$D$4:$H$6,4,0)&amp;$H$7&amp;F182)</f>
        <v>3:241</v>
      </c>
      <c r="U182" s="55" t="str">
        <f>IF(ISBLANK(G182),"",VLOOKUP(C182,$D$4:$H$6,5,0)&amp;$H$7&amp;G182)</f>
        <v/>
      </c>
      <c r="V182" s="55"/>
      <c r="W182" s="55"/>
      <c r="X182" s="55"/>
      <c r="Y182" s="55"/>
      <c r="Z182" s="55"/>
      <c r="AA182" s="55"/>
      <c r="AB182" s="55"/>
      <c r="AC182" s="55"/>
      <c r="AD182" s="4" t="str">
        <f>IF(D182+E182+F182+G182=0,"",$F$7&amp;R182&amp;IF(E182=0,S182,IF(D182=0,S182,$G$7&amp;S182))&amp;IF(F182=0,T182,IF(D182+E182=0,T182,$G$7&amp;T182))&amp;IF(G182=0,U182,IF(D182+E182+F182=0,U182,$G$7&amp;U182))&amp;$I$7)</f>
        <v>{1:241,2:238,3:241}</v>
      </c>
      <c r="AE182" s="4" t="str">
        <f>IF(I182+J182+K182+L182=0,"",$F$7&amp;V182&amp;IF(J182=0,W182,IF(I182=0,W182,$G$7&amp;W182))&amp;IF(K182=0,X182,IF(I182+J182=0,X182,$G$7&amp;X182))&amp;IF(L182=0,Y182,IF(I182+J182+K182=0,Y182,$G$7&amp;Y182))&amp;$I$7)</f>
        <v/>
      </c>
      <c r="AF182" s="4" t="str">
        <f>IF(N182+O182+P182+Q182=0,"",$F$7&amp;Z182&amp;IF(O182=0,AA182,IF(N182=0,AA182,$G$7&amp;AA182))&amp;IF(P182=0,AB182,IF(N182+O182=0,AB182,$G$7&amp;AB182))&amp;IF(Q182=0,AC182,IF(N182+O182+P182=0,AC182,$G$7&amp;AC182))&amp;$I$7)</f>
        <v/>
      </c>
    </row>
    <row r="183" spans="1:32" s="1" customFormat="1" x14ac:dyDescent="0.2">
      <c r="A183" s="89">
        <f>'战斗关卡表|CS|battleStageData'!A164</f>
        <v>10142</v>
      </c>
      <c r="B183" s="89" t="str">
        <f>VLOOKUP(A183,'战斗关卡表|CS|battleStageData'!A:B,2,0)</f>
        <v>场景测试-不明房间</v>
      </c>
      <c r="C183" s="26" t="s">
        <v>57</v>
      </c>
      <c r="D183" s="3">
        <v>241</v>
      </c>
      <c r="E183" s="3">
        <v>238</v>
      </c>
      <c r="F183" s="3">
        <v>241</v>
      </c>
      <c r="G183" s="3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91" t="str">
        <f>IF(ISBLANK(D183),"",VLOOKUP($C183,$D$4:$H$6,2,0)&amp;$H$7&amp;D183)</f>
        <v>1:241</v>
      </c>
      <c r="S183" s="55" t="str">
        <f>IF(ISBLANK(E183),"",VLOOKUP(C183,$D$4:$H$6,3,0)&amp;$H$7&amp;E183)</f>
        <v>2:238</v>
      </c>
      <c r="T183" s="55" t="str">
        <f>IF(ISBLANK(F183),"",VLOOKUP(C183,$D$4:$H$6,4,0)&amp;$H$7&amp;F183)</f>
        <v>3:241</v>
      </c>
      <c r="U183" s="55" t="str">
        <f>IF(ISBLANK(G183),"",VLOOKUP(C183,$D$4:$H$6,5,0)&amp;$H$7&amp;G183)</f>
        <v/>
      </c>
      <c r="V183" s="55"/>
      <c r="W183" s="55"/>
      <c r="X183" s="55"/>
      <c r="Y183" s="55"/>
      <c r="Z183" s="55"/>
      <c r="AA183" s="55"/>
      <c r="AB183" s="55"/>
      <c r="AC183" s="55"/>
      <c r="AD183" s="4" t="str">
        <f>IF(D183+E183+F183+G183=0,"",$F$7&amp;R183&amp;IF(E183=0,S183,IF(D183=0,S183,$G$7&amp;S183))&amp;IF(F183=0,T183,IF(D183+E183=0,T183,$G$7&amp;T183))&amp;IF(G183=0,U183,IF(D183+E183+F183=0,U183,$G$7&amp;U183))&amp;$I$7)</f>
        <v>{1:241,2:238,3:241}</v>
      </c>
      <c r="AE183" s="4" t="str">
        <f>IF(I183+J183+K183+L183=0,"",$F$7&amp;V183&amp;IF(J183=0,W183,IF(I183=0,W183,$G$7&amp;W183))&amp;IF(K183=0,X183,IF(I183+J183=0,X183,$G$7&amp;X183))&amp;IF(L183=0,Y183,IF(I183+J183+K183=0,Y183,$G$7&amp;Y183))&amp;$I$7)</f>
        <v/>
      </c>
      <c r="AF183" s="4" t="str">
        <f>IF(N183+O183+P183+Q183=0,"",$F$7&amp;Z183&amp;IF(O183=0,AA183,IF(N183=0,AA183,$G$7&amp;AA183))&amp;IF(P183=0,AB183,IF(N183+O183=0,AB183,$G$7&amp;AB183))&amp;IF(Q183=0,AC183,IF(N183+O183+P183=0,AC183,$G$7&amp;AC183))&amp;$I$7)</f>
        <v/>
      </c>
    </row>
    <row r="184" spans="1:32" s="1" customFormat="1" x14ac:dyDescent="0.2">
      <c r="A184" s="89">
        <f>'战斗关卡表|CS|battleStageData'!A165</f>
        <v>10143</v>
      </c>
      <c r="B184" s="89" t="str">
        <f>VLOOKUP(A184,'战斗关卡表|CS|battleStageData'!A:B,2,0)</f>
        <v>血条测试-单血条</v>
      </c>
      <c r="C184" s="26" t="s">
        <v>57</v>
      </c>
      <c r="D184" s="3">
        <v>302</v>
      </c>
      <c r="E184" s="3">
        <v>301</v>
      </c>
      <c r="F184" s="3">
        <v>303</v>
      </c>
      <c r="G184" s="3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91" t="str">
        <f t="shared" ref="R184:R185" si="322">IF(ISBLANK(D184),"",VLOOKUP($C184,$D$4:$H$6,2,0)&amp;$H$7&amp;D184)</f>
        <v>1:302</v>
      </c>
      <c r="S184" s="55" t="str">
        <f t="shared" ref="S184:S185" si="323">IF(ISBLANK(E184),"",VLOOKUP(C184,$D$4:$H$6,3,0)&amp;$H$7&amp;E184)</f>
        <v>2:301</v>
      </c>
      <c r="T184" s="55" t="str">
        <f t="shared" ref="T184:T185" si="324">IF(ISBLANK(F184),"",VLOOKUP(C184,$D$4:$H$6,4,0)&amp;$H$7&amp;F184)</f>
        <v>3:303</v>
      </c>
      <c r="U184" s="55" t="str">
        <f t="shared" ref="U184:U185" si="325">IF(ISBLANK(G184),"",VLOOKUP(C184,$D$4:$H$6,5,0)&amp;$H$7&amp;G184)</f>
        <v/>
      </c>
      <c r="V184" s="55"/>
      <c r="W184" s="55"/>
      <c r="X184" s="55"/>
      <c r="Y184" s="55"/>
      <c r="Z184" s="55"/>
      <c r="AA184" s="55"/>
      <c r="AB184" s="55"/>
      <c r="AC184" s="55"/>
      <c r="AD184" s="4" t="str">
        <f t="shared" ref="AD184:AD185" si="326">IF(D184+E184+F184+G184=0,"",$F$7&amp;R184&amp;IF(E184=0,S184,IF(D184=0,S184,$G$7&amp;S184))&amp;IF(F184=0,T184,IF(D184+E184=0,T184,$G$7&amp;T184))&amp;IF(G184=0,U184,IF(D184+E184+F184=0,U184,$G$7&amp;U184))&amp;$I$7)</f>
        <v>{1:302,2:301,3:303}</v>
      </c>
      <c r="AE184" s="4" t="str">
        <f t="shared" ref="AE184:AE185" si="327">IF(I184+J184+K184+L184=0,"",$F$7&amp;V184&amp;IF(J184=0,W184,IF(I184=0,W184,$G$7&amp;W184))&amp;IF(K184=0,X184,IF(I184+J184=0,X184,$G$7&amp;X184))&amp;IF(L184=0,Y184,IF(I184+J184+K184=0,Y184,$G$7&amp;Y184))&amp;$I$7)</f>
        <v/>
      </c>
      <c r="AF184" s="4" t="str">
        <f t="shared" ref="AF184:AF185" si="328">IF(N184+O184+P184+Q184=0,"",$F$7&amp;Z184&amp;IF(O184=0,AA184,IF(N184=0,AA184,$G$7&amp;AA184))&amp;IF(P184=0,AB184,IF(N184+O184=0,AB184,$G$7&amp;AB184))&amp;IF(Q184=0,AC184,IF(N184+O184+P184=0,AC184,$G$7&amp;AC184))&amp;$I$7)</f>
        <v/>
      </c>
    </row>
    <row r="185" spans="1:32" s="1" customFormat="1" x14ac:dyDescent="0.2">
      <c r="A185" s="89">
        <f>'战斗关卡表|CS|battleStageData'!A166</f>
        <v>10144</v>
      </c>
      <c r="B185" s="89" t="str">
        <f>VLOOKUP(A185,'战斗关卡表|CS|battleStageData'!A:B,2,0)</f>
        <v>血条测试-双血条</v>
      </c>
      <c r="C185" s="26" t="s">
        <v>68</v>
      </c>
      <c r="D185" s="3">
        <v>301</v>
      </c>
      <c r="E185" s="3"/>
      <c r="F185" s="3">
        <v>301</v>
      </c>
      <c r="G185" s="3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91" t="str">
        <f t="shared" si="322"/>
        <v>21:301</v>
      </c>
      <c r="S185" s="55" t="str">
        <f t="shared" si="323"/>
        <v/>
      </c>
      <c r="T185" s="55" t="str">
        <f t="shared" si="324"/>
        <v>22:301</v>
      </c>
      <c r="U185" s="55" t="str">
        <f t="shared" si="325"/>
        <v/>
      </c>
      <c r="V185" s="55"/>
      <c r="W185" s="55"/>
      <c r="X185" s="55"/>
      <c r="Y185" s="55"/>
      <c r="Z185" s="55"/>
      <c r="AA185" s="55"/>
      <c r="AB185" s="55"/>
      <c r="AC185" s="55"/>
      <c r="AD185" s="4" t="str">
        <f t="shared" si="326"/>
        <v>{21:301,22:301}</v>
      </c>
      <c r="AE185" s="4" t="str">
        <f t="shared" si="327"/>
        <v/>
      </c>
      <c r="AF185" s="4" t="str">
        <f t="shared" si="328"/>
        <v/>
      </c>
    </row>
    <row r="186" spans="1:32" s="1" customFormat="1" x14ac:dyDescent="0.2">
      <c r="A186" s="89">
        <f>'战斗关卡表|CS|battleStageData'!A167</f>
        <v>10145</v>
      </c>
      <c r="B186" s="89" t="str">
        <f>VLOOKUP(A186,'战斗关卡表|CS|battleStageData'!A:B,2,0)</f>
        <v>角色测试-小胎动</v>
      </c>
      <c r="C186" s="26" t="s">
        <v>57</v>
      </c>
      <c r="D186" s="3"/>
      <c r="E186" s="3">
        <v>304</v>
      </c>
      <c r="F186" s="3"/>
      <c r="G186" s="3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91" t="str">
        <f t="shared" ref="R186:R190" si="329">IF(ISBLANK(D186),"",VLOOKUP($C186,$D$4:$H$6,2,0)&amp;$H$7&amp;D186)</f>
        <v/>
      </c>
      <c r="S186" s="55" t="str">
        <f t="shared" ref="S186:S190" si="330">IF(ISBLANK(E186),"",VLOOKUP(C186,$D$4:$H$6,3,0)&amp;$H$7&amp;E186)</f>
        <v>2:304</v>
      </c>
      <c r="T186" s="55" t="str">
        <f t="shared" ref="T186:T190" si="331">IF(ISBLANK(F186),"",VLOOKUP(C186,$D$4:$H$6,4,0)&amp;$H$7&amp;F186)</f>
        <v/>
      </c>
      <c r="U186" s="55" t="str">
        <f t="shared" ref="U186:U190" si="332">IF(ISBLANK(G186),"",VLOOKUP(C186,$D$4:$H$6,5,0)&amp;$H$7&amp;G186)</f>
        <v/>
      </c>
      <c r="V186" s="55"/>
      <c r="W186" s="55"/>
      <c r="X186" s="55"/>
      <c r="Y186" s="55"/>
      <c r="Z186" s="55"/>
      <c r="AA186" s="55"/>
      <c r="AB186" s="55"/>
      <c r="AC186" s="55"/>
      <c r="AD186" s="4" t="str">
        <f t="shared" ref="AD186:AD190" si="333">IF(D186+E186+F186+G186=0,"",$F$7&amp;R186&amp;IF(E186=0,S186,IF(D186=0,S186,$G$7&amp;S186))&amp;IF(F186=0,T186,IF(D186+E186=0,T186,$G$7&amp;T186))&amp;IF(G186=0,U186,IF(D186+E186+F186=0,U186,$G$7&amp;U186))&amp;$I$7)</f>
        <v>{2:304}</v>
      </c>
      <c r="AE186" s="4" t="str">
        <f t="shared" ref="AE186:AE190" si="334">IF(I186+J186+K186+L186=0,"",$F$7&amp;V186&amp;IF(J186=0,W186,IF(I186=0,W186,$G$7&amp;W186))&amp;IF(K186=0,X186,IF(I186+J186=0,X186,$G$7&amp;X186))&amp;IF(L186=0,Y186,IF(I186+J186+K186=0,Y186,$G$7&amp;Y186))&amp;$I$7)</f>
        <v/>
      </c>
      <c r="AF186" s="4" t="str">
        <f t="shared" ref="AF186:AF190" si="335">IF(N186+O186+P186+Q186=0,"",$F$7&amp;Z186&amp;IF(O186=0,AA186,IF(N186=0,AA186,$G$7&amp;AA186))&amp;IF(P186=0,AB186,IF(N186+O186=0,AB186,$G$7&amp;AB186))&amp;IF(Q186=0,AC186,IF(N186+O186+P186=0,AC186,$G$7&amp;AC186))&amp;$I$7)</f>
        <v/>
      </c>
    </row>
    <row r="187" spans="1:32" s="1" customFormat="1" x14ac:dyDescent="0.2">
      <c r="A187" s="89">
        <f>'战斗关卡表|CS|battleStageData'!A168</f>
        <v>10146</v>
      </c>
      <c r="B187" s="89" t="str">
        <f>VLOOKUP(A187,'战斗关卡表|CS|battleStageData'!A:B,2,0)</f>
        <v>角色测试-大胎动</v>
      </c>
      <c r="C187" s="26" t="s">
        <v>57</v>
      </c>
      <c r="D187" s="3"/>
      <c r="E187" s="3">
        <v>305</v>
      </c>
      <c r="F187" s="3"/>
      <c r="G187" s="3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91" t="str">
        <f t="shared" si="329"/>
        <v/>
      </c>
      <c r="S187" s="55" t="str">
        <f t="shared" si="330"/>
        <v>2:305</v>
      </c>
      <c r="T187" s="55" t="str">
        <f t="shared" si="331"/>
        <v/>
      </c>
      <c r="U187" s="55" t="str">
        <f t="shared" si="332"/>
        <v/>
      </c>
      <c r="V187" s="55"/>
      <c r="W187" s="55"/>
      <c r="X187" s="55"/>
      <c r="Y187" s="55"/>
      <c r="Z187" s="55"/>
      <c r="AA187" s="55"/>
      <c r="AB187" s="55"/>
      <c r="AC187" s="55"/>
      <c r="AD187" s="4" t="str">
        <f t="shared" si="333"/>
        <v>{2:305}</v>
      </c>
      <c r="AE187" s="4" t="str">
        <f t="shared" si="334"/>
        <v/>
      </c>
      <c r="AF187" s="4" t="str">
        <f t="shared" si="335"/>
        <v/>
      </c>
    </row>
    <row r="188" spans="1:32" s="1" customFormat="1" x14ac:dyDescent="0.2">
      <c r="A188" s="89">
        <f>'战斗关卡表|CS|battleStageData'!A169</f>
        <v>10147</v>
      </c>
      <c r="B188" s="89" t="str">
        <f>VLOOKUP(A188,'战斗关卡表|CS|battleStageData'!A:B,2,0)</f>
        <v>角色测试-胎动</v>
      </c>
      <c r="C188" s="26" t="s">
        <v>57</v>
      </c>
      <c r="D188" s="3"/>
      <c r="E188" s="3">
        <v>306</v>
      </c>
      <c r="F188" s="3"/>
      <c r="G188" s="3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91" t="str">
        <f t="shared" si="329"/>
        <v/>
      </c>
      <c r="S188" s="55" t="str">
        <f t="shared" si="330"/>
        <v>2:306</v>
      </c>
      <c r="T188" s="55" t="str">
        <f t="shared" si="331"/>
        <v/>
      </c>
      <c r="U188" s="55" t="str">
        <f t="shared" si="332"/>
        <v/>
      </c>
      <c r="V188" s="55"/>
      <c r="W188" s="55"/>
      <c r="X188" s="55"/>
      <c r="Y188" s="55"/>
      <c r="Z188" s="55"/>
      <c r="AA188" s="55"/>
      <c r="AB188" s="55"/>
      <c r="AC188" s="55"/>
      <c r="AD188" s="4" t="str">
        <f t="shared" si="333"/>
        <v>{2:306}</v>
      </c>
      <c r="AE188" s="4" t="str">
        <f t="shared" si="334"/>
        <v/>
      </c>
      <c r="AF188" s="4" t="str">
        <f t="shared" si="335"/>
        <v/>
      </c>
    </row>
    <row r="189" spans="1:32" s="1" customFormat="1" x14ac:dyDescent="0.2">
      <c r="A189" s="89">
        <f>'战斗关卡表|CS|battleStageData'!A170</f>
        <v>10148</v>
      </c>
      <c r="B189" s="89" t="str">
        <f>VLOOKUP(A189,'战斗关卡表|CS|battleStageData'!A:B,2,0)</f>
        <v>角色测试-幻影小兵</v>
      </c>
      <c r="C189" s="26" t="s">
        <v>57</v>
      </c>
      <c r="D189" s="3"/>
      <c r="E189" s="3">
        <v>307</v>
      </c>
      <c r="F189" s="3"/>
      <c r="G189" s="3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91" t="str">
        <f t="shared" si="329"/>
        <v/>
      </c>
      <c r="S189" s="55" t="str">
        <f t="shared" si="330"/>
        <v>2:307</v>
      </c>
      <c r="T189" s="55" t="str">
        <f t="shared" si="331"/>
        <v/>
      </c>
      <c r="U189" s="55" t="str">
        <f t="shared" si="332"/>
        <v/>
      </c>
      <c r="V189" s="55"/>
      <c r="W189" s="55"/>
      <c r="X189" s="55"/>
      <c r="Y189" s="55"/>
      <c r="Z189" s="55"/>
      <c r="AA189" s="55"/>
      <c r="AB189" s="55"/>
      <c r="AC189" s="55"/>
      <c r="AD189" s="4" t="str">
        <f t="shared" si="333"/>
        <v>{2:307}</v>
      </c>
      <c r="AE189" s="4" t="str">
        <f t="shared" si="334"/>
        <v/>
      </c>
      <c r="AF189" s="4" t="str">
        <f t="shared" si="335"/>
        <v/>
      </c>
    </row>
    <row r="190" spans="1:32" s="1" customFormat="1" x14ac:dyDescent="0.2">
      <c r="A190" s="89">
        <f>'战斗关卡表|CS|battleStageData'!A171</f>
        <v>10149</v>
      </c>
      <c r="B190" s="89" t="str">
        <f>VLOOKUP(A190,'战斗关卡表|CS|battleStageData'!A:B,2,0)</f>
        <v>角色测试-幻影头目</v>
      </c>
      <c r="C190" s="26" t="s">
        <v>57</v>
      </c>
      <c r="D190" s="3"/>
      <c r="E190" s="3">
        <v>308</v>
      </c>
      <c r="F190" s="3"/>
      <c r="G190" s="3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91" t="str">
        <f t="shared" si="329"/>
        <v/>
      </c>
      <c r="S190" s="55" t="str">
        <f t="shared" si="330"/>
        <v>2:308</v>
      </c>
      <c r="T190" s="55" t="str">
        <f t="shared" si="331"/>
        <v/>
      </c>
      <c r="U190" s="55" t="str">
        <f t="shared" si="332"/>
        <v/>
      </c>
      <c r="V190" s="55"/>
      <c r="W190" s="55"/>
      <c r="X190" s="55"/>
      <c r="Y190" s="55"/>
      <c r="Z190" s="55"/>
      <c r="AA190" s="55"/>
      <c r="AB190" s="55"/>
      <c r="AC190" s="55"/>
      <c r="AD190" s="4" t="str">
        <f t="shared" si="333"/>
        <v>{2:308}</v>
      </c>
      <c r="AE190" s="4" t="str">
        <f t="shared" si="334"/>
        <v/>
      </c>
      <c r="AF190" s="4" t="str">
        <f t="shared" si="335"/>
        <v/>
      </c>
    </row>
    <row r="191" spans="1:32" s="1" customFormat="1" x14ac:dyDescent="0.2">
      <c r="A191" s="89">
        <f>'战斗关卡表|CS|battleStageData'!A172</f>
        <v>10150</v>
      </c>
      <c r="B191" s="89" t="str">
        <f>VLOOKUP(A191,'战斗关卡表|CS|battleStageData'!A:B,2,0)</f>
        <v>录屏战斗-残王宇航员</v>
      </c>
      <c r="C191" s="26" t="s">
        <v>57</v>
      </c>
      <c r="D191" s="3"/>
      <c r="E191" s="3"/>
      <c r="F191" s="3"/>
      <c r="G191" s="3">
        <v>249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91" t="str">
        <f>IF(ISBLANK(D191),"",VLOOKUP($C191,$D$4:$H$6,2,0)&amp;$H$7&amp;D191)</f>
        <v/>
      </c>
      <c r="S191" s="55" t="str">
        <f>IF(ISBLANK(E191),"",VLOOKUP(C191,$D$4:$H$6,3,0)&amp;$H$7&amp;E191)</f>
        <v/>
      </c>
      <c r="T191" s="55" t="str">
        <f>IF(ISBLANK(F191),"",VLOOKUP(C191,$D$4:$H$6,4,0)&amp;$H$7&amp;F191)</f>
        <v/>
      </c>
      <c r="U191" s="55" t="str">
        <f>IF(ISBLANK(G191),"",VLOOKUP(C191,$D$4:$H$6,5,0)&amp;$H$7&amp;G191)</f>
        <v>4:249</v>
      </c>
      <c r="V191" s="55"/>
      <c r="W191" s="55"/>
      <c r="X191" s="55"/>
      <c r="Y191" s="55"/>
      <c r="Z191" s="55"/>
      <c r="AA191" s="55"/>
      <c r="AB191" s="55"/>
      <c r="AC191" s="55"/>
      <c r="AD191" s="4" t="str">
        <f>IF(D191+E191+F191+G191=0,"",$F$7&amp;R191&amp;IF(E191=0,S191,IF(D191=0,S191,$G$7&amp;S191))&amp;IF(F191=0,T191,IF(D191+E191=0,T191,$G$7&amp;T191))&amp;IF(G191=0,U191,IF(D191+E191+F191=0,U191,$G$7&amp;U191))&amp;$I$7)</f>
        <v>{4:249}</v>
      </c>
      <c r="AE191" s="4" t="str">
        <f>IF(I191+J191+K191+L191=0,"",$F$7&amp;V191&amp;IF(J191=0,W191,IF(I191=0,W191,$G$7&amp;W191))&amp;IF(K191=0,X191,IF(I191+J191=0,X191,$G$7&amp;X191))&amp;IF(L191=0,Y191,IF(I191+J191+K191=0,Y191,$G$7&amp;Y191))&amp;$I$7)</f>
        <v/>
      </c>
      <c r="AF191" s="4" t="str">
        <f>IF(N191+O191+P191+Q191=0,"",$F$7&amp;Z191&amp;IF(O191=0,AA191,IF(N191=0,AA191,$G$7&amp;AA191))&amp;IF(P191=0,AB191,IF(N191+O191=0,AB191,$G$7&amp;AB191))&amp;IF(Q191=0,AC191,IF(N191+O191+P191=0,AC191,$G$7&amp;AC191))&amp;$I$7)</f>
        <v/>
      </c>
    </row>
    <row r="192" spans="1:32" s="1" customFormat="1" x14ac:dyDescent="0.2">
      <c r="A192" s="89">
        <f>'战斗关卡表|CS|battleStageData'!A173</f>
        <v>10151</v>
      </c>
      <c r="B192" s="89" t="str">
        <f>VLOOKUP(A192,'战斗关卡表|CS|battleStageData'!A:B,2,0)</f>
        <v>角色测试-春迟</v>
      </c>
      <c r="C192" s="26" t="s">
        <v>57</v>
      </c>
      <c r="D192" s="3"/>
      <c r="E192" s="3">
        <v>309</v>
      </c>
      <c r="F192" s="3"/>
      <c r="G192" s="3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91" t="str">
        <f t="shared" ref="R192:R200" si="336">IF(ISBLANK(D192),"",VLOOKUP($C192,$D$4:$H$6,2,0)&amp;$H$7&amp;D192)</f>
        <v/>
      </c>
      <c r="S192" s="55" t="str">
        <f t="shared" ref="S192:S200" si="337">IF(ISBLANK(E192),"",VLOOKUP(C192,$D$4:$H$6,3,0)&amp;$H$7&amp;E192)</f>
        <v>2:309</v>
      </c>
      <c r="T192" s="55" t="str">
        <f t="shared" ref="T192:T200" si="338">IF(ISBLANK(F192),"",VLOOKUP(C192,$D$4:$H$6,4,0)&amp;$H$7&amp;F192)</f>
        <v/>
      </c>
      <c r="U192" s="55" t="str">
        <f t="shared" ref="U192:U200" si="339">IF(ISBLANK(G192),"",VLOOKUP(C192,$D$4:$H$6,5,0)&amp;$H$7&amp;G192)</f>
        <v/>
      </c>
      <c r="V192" s="55"/>
      <c r="W192" s="55"/>
      <c r="X192" s="55"/>
      <c r="Y192" s="55"/>
      <c r="Z192" s="55"/>
      <c r="AA192" s="55"/>
      <c r="AB192" s="55"/>
      <c r="AC192" s="55"/>
      <c r="AD192" s="4" t="str">
        <f t="shared" ref="AD192:AD200" si="340">IF(D192+E192+F192+G192=0,"",$F$7&amp;R192&amp;IF(E192=0,S192,IF(D192=0,S192,$G$7&amp;S192))&amp;IF(F192=0,T192,IF(D192+E192=0,T192,$G$7&amp;T192))&amp;IF(G192=0,U192,IF(D192+E192+F192=0,U192,$G$7&amp;U192))&amp;$I$7)</f>
        <v>{2:309}</v>
      </c>
      <c r="AE192" s="4" t="str">
        <f t="shared" ref="AE192:AE200" si="341">IF(I192+J192+K192+L192=0,"",$F$7&amp;V192&amp;IF(J192=0,W192,IF(I192=0,W192,$G$7&amp;W192))&amp;IF(K192=0,X192,IF(I192+J192=0,X192,$G$7&amp;X192))&amp;IF(L192=0,Y192,IF(I192+J192+K192=0,Y192,$G$7&amp;Y192))&amp;$I$7)</f>
        <v/>
      </c>
      <c r="AF192" s="4" t="str">
        <f t="shared" ref="AF192:AF200" si="342">IF(N192+O192+P192+Q192=0,"",$F$7&amp;Z192&amp;IF(O192=0,AA192,IF(N192=0,AA192,$G$7&amp;AA192))&amp;IF(P192=0,AB192,IF(N192+O192=0,AB192,$G$7&amp;AB192))&amp;IF(Q192=0,AC192,IF(N192+O192+P192=0,AC192,$G$7&amp;AC192))&amp;$I$7)</f>
        <v/>
      </c>
    </row>
    <row r="193" spans="1:32" s="1" customFormat="1" x14ac:dyDescent="0.2">
      <c r="A193" s="89">
        <f>'战斗关卡表|CS|battleStageData'!A174</f>
        <v>10152</v>
      </c>
      <c r="B193" s="89" t="str">
        <f>VLOOKUP(A193,'战斗关卡表|CS|battleStageData'!A:B,2,0)</f>
        <v>角色测试-蘑菇人1号</v>
      </c>
      <c r="C193" s="26" t="s">
        <v>57</v>
      </c>
      <c r="D193" s="3"/>
      <c r="E193" s="3">
        <v>310</v>
      </c>
      <c r="F193" s="3"/>
      <c r="G193" s="3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91" t="str">
        <f t="shared" si="336"/>
        <v/>
      </c>
      <c r="S193" s="55" t="str">
        <f t="shared" si="337"/>
        <v>2:310</v>
      </c>
      <c r="T193" s="55" t="str">
        <f t="shared" si="338"/>
        <v/>
      </c>
      <c r="U193" s="55" t="str">
        <f t="shared" si="339"/>
        <v/>
      </c>
      <c r="V193" s="55"/>
      <c r="W193" s="55"/>
      <c r="X193" s="55"/>
      <c r="Y193" s="55"/>
      <c r="Z193" s="55"/>
      <c r="AA193" s="55"/>
      <c r="AB193" s="55"/>
      <c r="AC193" s="55"/>
      <c r="AD193" s="4" t="str">
        <f t="shared" si="340"/>
        <v>{2:310}</v>
      </c>
      <c r="AE193" s="4" t="str">
        <f t="shared" si="341"/>
        <v/>
      </c>
      <c r="AF193" s="4" t="str">
        <f t="shared" si="342"/>
        <v/>
      </c>
    </row>
    <row r="194" spans="1:32" s="1" customFormat="1" x14ac:dyDescent="0.2">
      <c r="A194" s="89">
        <f>'战斗关卡表|CS|battleStageData'!A175</f>
        <v>10153</v>
      </c>
      <c r="B194" s="89" t="str">
        <f>VLOOKUP(A194,'战斗关卡表|CS|battleStageData'!A:B,2,0)</f>
        <v>角色测试-蘑菇人2号</v>
      </c>
      <c r="C194" s="26" t="s">
        <v>57</v>
      </c>
      <c r="D194" s="3"/>
      <c r="E194" s="3">
        <v>311</v>
      </c>
      <c r="F194" s="3"/>
      <c r="G194" s="3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91" t="str">
        <f t="shared" si="336"/>
        <v/>
      </c>
      <c r="S194" s="55" t="str">
        <f t="shared" si="337"/>
        <v>2:311</v>
      </c>
      <c r="T194" s="55" t="str">
        <f t="shared" si="338"/>
        <v/>
      </c>
      <c r="U194" s="55" t="str">
        <f t="shared" si="339"/>
        <v/>
      </c>
      <c r="V194" s="55"/>
      <c r="W194" s="55"/>
      <c r="X194" s="55"/>
      <c r="Y194" s="55"/>
      <c r="Z194" s="55"/>
      <c r="AA194" s="55"/>
      <c r="AB194" s="55"/>
      <c r="AC194" s="55"/>
      <c r="AD194" s="4" t="str">
        <f t="shared" si="340"/>
        <v>{2:311}</v>
      </c>
      <c r="AE194" s="4" t="str">
        <f t="shared" si="341"/>
        <v/>
      </c>
      <c r="AF194" s="4" t="str">
        <f t="shared" si="342"/>
        <v/>
      </c>
    </row>
    <row r="195" spans="1:32" s="1" customFormat="1" x14ac:dyDescent="0.2">
      <c r="A195" s="89">
        <f>'战斗关卡表|CS|battleStageData'!A176</f>
        <v>10154</v>
      </c>
      <c r="B195" s="89" t="str">
        <f>VLOOKUP(A195,'战斗关卡表|CS|battleStageData'!A:B,2,0)</f>
        <v>角色测试-蘑菇人3号</v>
      </c>
      <c r="C195" s="26" t="s">
        <v>57</v>
      </c>
      <c r="D195" s="3"/>
      <c r="E195" s="3">
        <v>312</v>
      </c>
      <c r="F195" s="3"/>
      <c r="G195" s="3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91" t="str">
        <f t="shared" si="336"/>
        <v/>
      </c>
      <c r="S195" s="55" t="str">
        <f t="shared" si="337"/>
        <v>2:312</v>
      </c>
      <c r="T195" s="55" t="str">
        <f t="shared" si="338"/>
        <v/>
      </c>
      <c r="U195" s="55" t="str">
        <f t="shared" si="339"/>
        <v/>
      </c>
      <c r="V195" s="55"/>
      <c r="W195" s="55"/>
      <c r="X195" s="55"/>
      <c r="Y195" s="55"/>
      <c r="Z195" s="55"/>
      <c r="AA195" s="55"/>
      <c r="AB195" s="55"/>
      <c r="AC195" s="55"/>
      <c r="AD195" s="4" t="str">
        <f t="shared" si="340"/>
        <v>{2:312}</v>
      </c>
      <c r="AE195" s="4" t="str">
        <f t="shared" si="341"/>
        <v/>
      </c>
      <c r="AF195" s="4" t="str">
        <f t="shared" si="342"/>
        <v/>
      </c>
    </row>
    <row r="196" spans="1:32" s="1" customFormat="1" x14ac:dyDescent="0.2">
      <c r="A196" s="89">
        <f>'战斗关卡表|CS|battleStageData'!A177</f>
        <v>10155</v>
      </c>
      <c r="B196" s="89" t="str">
        <f>VLOOKUP(A196,'战斗关卡表|CS|battleStageData'!A:B,2,0)</f>
        <v>角色测试-蘑菇人4号</v>
      </c>
      <c r="C196" s="26" t="s">
        <v>57</v>
      </c>
      <c r="D196" s="3"/>
      <c r="E196" s="3">
        <v>313</v>
      </c>
      <c r="F196" s="3"/>
      <c r="G196" s="3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91" t="str">
        <f t="shared" si="336"/>
        <v/>
      </c>
      <c r="S196" s="55" t="str">
        <f t="shared" si="337"/>
        <v>2:313</v>
      </c>
      <c r="T196" s="55" t="str">
        <f t="shared" si="338"/>
        <v/>
      </c>
      <c r="U196" s="55" t="str">
        <f t="shared" si="339"/>
        <v/>
      </c>
      <c r="V196" s="55"/>
      <c r="W196" s="55"/>
      <c r="X196" s="55"/>
      <c r="Y196" s="55"/>
      <c r="Z196" s="55"/>
      <c r="AA196" s="55"/>
      <c r="AB196" s="55"/>
      <c r="AC196" s="55"/>
      <c r="AD196" s="4" t="str">
        <f t="shared" si="340"/>
        <v>{2:313}</v>
      </c>
      <c r="AE196" s="4" t="str">
        <f t="shared" si="341"/>
        <v/>
      </c>
      <c r="AF196" s="4" t="str">
        <f t="shared" si="342"/>
        <v/>
      </c>
    </row>
    <row r="197" spans="1:32" s="1" customFormat="1" x14ac:dyDescent="0.2">
      <c r="A197" s="89">
        <f>'战斗关卡表|CS|battleStageData'!A178</f>
        <v>10156</v>
      </c>
      <c r="B197" s="89" t="str">
        <f>VLOOKUP(A197,'战斗关卡表|CS|battleStageData'!A:B,2,0)</f>
        <v>角色测试-蘑菇人5号</v>
      </c>
      <c r="C197" s="26" t="s">
        <v>57</v>
      </c>
      <c r="D197" s="3"/>
      <c r="E197" s="3">
        <v>314</v>
      </c>
      <c r="F197" s="3"/>
      <c r="G197" s="3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91" t="str">
        <f t="shared" si="336"/>
        <v/>
      </c>
      <c r="S197" s="55" t="str">
        <f t="shared" si="337"/>
        <v>2:314</v>
      </c>
      <c r="T197" s="55" t="str">
        <f t="shared" si="338"/>
        <v/>
      </c>
      <c r="U197" s="55" t="str">
        <f t="shared" si="339"/>
        <v/>
      </c>
      <c r="V197" s="55"/>
      <c r="W197" s="55"/>
      <c r="X197" s="55"/>
      <c r="Y197" s="55"/>
      <c r="Z197" s="55"/>
      <c r="AA197" s="55"/>
      <c r="AB197" s="55"/>
      <c r="AC197" s="55"/>
      <c r="AD197" s="4" t="str">
        <f t="shared" si="340"/>
        <v>{2:314}</v>
      </c>
      <c r="AE197" s="4" t="str">
        <f t="shared" si="341"/>
        <v/>
      </c>
      <c r="AF197" s="4" t="str">
        <f t="shared" si="342"/>
        <v/>
      </c>
    </row>
    <row r="198" spans="1:32" s="1" customFormat="1" x14ac:dyDescent="0.2">
      <c r="A198" s="89">
        <f>'战斗关卡表|CS|battleStageData'!A179</f>
        <v>10157</v>
      </c>
      <c r="B198" s="89" t="str">
        <f>VLOOKUP(A198,'战斗关卡表|CS|battleStageData'!A:B,2,0)</f>
        <v>角色测试-甘霖</v>
      </c>
      <c r="C198" s="26" t="s">
        <v>57</v>
      </c>
      <c r="D198" s="3"/>
      <c r="E198" s="3">
        <v>315</v>
      </c>
      <c r="F198" s="3"/>
      <c r="G198" s="3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91" t="str">
        <f t="shared" si="336"/>
        <v/>
      </c>
      <c r="S198" s="55" t="str">
        <f t="shared" si="337"/>
        <v>2:315</v>
      </c>
      <c r="T198" s="55" t="str">
        <f t="shared" si="338"/>
        <v/>
      </c>
      <c r="U198" s="55" t="str">
        <f t="shared" si="339"/>
        <v/>
      </c>
      <c r="V198" s="55"/>
      <c r="W198" s="55"/>
      <c r="X198" s="55"/>
      <c r="Y198" s="55"/>
      <c r="Z198" s="55"/>
      <c r="AA198" s="55"/>
      <c r="AB198" s="55"/>
      <c r="AC198" s="55"/>
      <c r="AD198" s="4" t="str">
        <f t="shared" si="340"/>
        <v>{2:315}</v>
      </c>
      <c r="AE198" s="4" t="str">
        <f t="shared" si="341"/>
        <v/>
      </c>
      <c r="AF198" s="4" t="str">
        <f t="shared" si="342"/>
        <v/>
      </c>
    </row>
    <row r="199" spans="1:32" s="1" customFormat="1" x14ac:dyDescent="0.2">
      <c r="A199" s="89">
        <f>'战斗关卡表|CS|battleStageData'!A180</f>
        <v>10158</v>
      </c>
      <c r="B199" s="89" t="str">
        <f>VLOOKUP(A199,'战斗关卡表|CS|battleStageData'!A:B,2,0)</f>
        <v>角色测试-净天</v>
      </c>
      <c r="C199" s="26" t="s">
        <v>57</v>
      </c>
      <c r="D199" s="3"/>
      <c r="E199" s="3">
        <v>316</v>
      </c>
      <c r="F199" s="3"/>
      <c r="G199" s="3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91" t="str">
        <f t="shared" si="336"/>
        <v/>
      </c>
      <c r="S199" s="55" t="str">
        <f t="shared" si="337"/>
        <v>2:316</v>
      </c>
      <c r="T199" s="55" t="str">
        <f t="shared" si="338"/>
        <v/>
      </c>
      <c r="U199" s="55" t="str">
        <f t="shared" si="339"/>
        <v/>
      </c>
      <c r="V199" s="55"/>
      <c r="W199" s="55"/>
      <c r="X199" s="55"/>
      <c r="Y199" s="55"/>
      <c r="Z199" s="55"/>
      <c r="AA199" s="55"/>
      <c r="AB199" s="55"/>
      <c r="AC199" s="55"/>
      <c r="AD199" s="4" t="str">
        <f t="shared" si="340"/>
        <v>{2:316}</v>
      </c>
      <c r="AE199" s="4" t="str">
        <f t="shared" si="341"/>
        <v/>
      </c>
      <c r="AF199" s="4" t="str">
        <f t="shared" si="342"/>
        <v/>
      </c>
    </row>
    <row r="200" spans="1:32" s="1" customFormat="1" x14ac:dyDescent="0.2">
      <c r="A200" s="89">
        <f>'战斗关卡表|CS|battleStageData'!A181</f>
        <v>10159</v>
      </c>
      <c r="B200" s="89" t="str">
        <f>VLOOKUP(A200,'战斗关卡表|CS|battleStageData'!A:B,2,0)</f>
        <v>角色测试-银峰</v>
      </c>
      <c r="C200" s="26" t="s">
        <v>57</v>
      </c>
      <c r="D200" s="3"/>
      <c r="E200" s="3">
        <v>317</v>
      </c>
      <c r="F200" s="3"/>
      <c r="G200" s="3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91" t="str">
        <f t="shared" si="336"/>
        <v/>
      </c>
      <c r="S200" s="55" t="str">
        <f t="shared" si="337"/>
        <v>2:317</v>
      </c>
      <c r="T200" s="55" t="str">
        <f t="shared" si="338"/>
        <v/>
      </c>
      <c r="U200" s="55" t="str">
        <f t="shared" si="339"/>
        <v/>
      </c>
      <c r="V200" s="55"/>
      <c r="W200" s="55"/>
      <c r="X200" s="55"/>
      <c r="Y200" s="55"/>
      <c r="Z200" s="55"/>
      <c r="AA200" s="55"/>
      <c r="AB200" s="55"/>
      <c r="AC200" s="55"/>
      <c r="AD200" s="4" t="str">
        <f t="shared" si="340"/>
        <v>{2:317}</v>
      </c>
      <c r="AE200" s="4" t="str">
        <f t="shared" si="341"/>
        <v/>
      </c>
      <c r="AF200" s="4" t="str">
        <f t="shared" si="342"/>
        <v/>
      </c>
    </row>
    <row r="201" spans="1:32" s="1" customFormat="1" x14ac:dyDescent="0.2">
      <c r="A201" s="89">
        <f>'战斗关卡表|CS|battleStageData'!A182</f>
        <v>10160</v>
      </c>
      <c r="B201" s="89" t="str">
        <f>VLOOKUP(A201,'战斗关卡表|CS|battleStageData'!A:B,2,0)</f>
        <v>角色验收-叉烧</v>
      </c>
      <c r="C201" s="26" t="s">
        <v>57</v>
      </c>
      <c r="D201" s="3"/>
      <c r="E201" s="3">
        <v>318</v>
      </c>
      <c r="F201" s="3"/>
      <c r="G201" s="3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91" t="str">
        <f t="shared" ref="R201" si="343">IF(ISBLANK(D201),"",VLOOKUP($C201,$D$4:$H$6,2,0)&amp;$H$7&amp;D201)</f>
        <v/>
      </c>
      <c r="S201" s="55" t="str">
        <f t="shared" ref="S201" si="344">IF(ISBLANK(E201),"",VLOOKUP(C201,$D$4:$H$6,3,0)&amp;$H$7&amp;E201)</f>
        <v>2:318</v>
      </c>
      <c r="T201" s="55" t="str">
        <f t="shared" ref="T201" si="345">IF(ISBLANK(F201),"",VLOOKUP(C201,$D$4:$H$6,4,0)&amp;$H$7&amp;F201)</f>
        <v/>
      </c>
      <c r="U201" s="55" t="str">
        <f t="shared" ref="U201" si="346">IF(ISBLANK(G201),"",VLOOKUP(C201,$D$4:$H$6,5,0)&amp;$H$7&amp;G201)</f>
        <v/>
      </c>
      <c r="V201" s="55"/>
      <c r="W201" s="55"/>
      <c r="X201" s="55"/>
      <c r="Y201" s="55"/>
      <c r="Z201" s="55"/>
      <c r="AA201" s="55"/>
      <c r="AB201" s="55"/>
      <c r="AC201" s="55"/>
      <c r="AD201" s="4" t="str">
        <f t="shared" ref="AD201" si="347">IF(D201+E201+F201+G201=0,"",$F$7&amp;R201&amp;IF(E201=0,S201,IF(D201=0,S201,$G$7&amp;S201))&amp;IF(F201=0,T201,IF(D201+E201=0,T201,$G$7&amp;T201))&amp;IF(G201=0,U201,IF(D201+E201+F201=0,U201,$G$7&amp;U201))&amp;$I$7)</f>
        <v>{2:318}</v>
      </c>
      <c r="AE201" s="4" t="str">
        <f t="shared" ref="AE201" si="348">IF(I201+J201+K201+L201=0,"",$F$7&amp;V201&amp;IF(J201=0,W201,IF(I201=0,W201,$G$7&amp;W201))&amp;IF(K201=0,X201,IF(I201+J201=0,X201,$G$7&amp;X201))&amp;IF(L201=0,Y201,IF(I201+J201+K201=0,Y201,$G$7&amp;Y201))&amp;$I$7)</f>
        <v/>
      </c>
      <c r="AF201" s="4" t="str">
        <f t="shared" ref="AF201" si="349">IF(N201+O201+P201+Q201=0,"",$F$7&amp;Z201&amp;IF(O201=0,AA201,IF(N201=0,AA201,$G$7&amp;AA201))&amp;IF(P201=0,AB201,IF(N201+O201=0,AB201,$G$7&amp;AB201))&amp;IF(Q201=0,AC201,IF(N201+O201+P201=0,AC201,$G$7&amp;AC201))&amp;$I$7)</f>
        <v/>
      </c>
    </row>
    <row r="202" spans="1:32" s="1" customFormat="1" x14ac:dyDescent="0.2">
      <c r="A202" s="89">
        <f>'战斗关卡表|CS|battleStageData'!A183</f>
        <v>10161</v>
      </c>
      <c r="B202" s="89" t="str">
        <f>VLOOKUP(A202,'战斗关卡表|CS|battleStageData'!A:B,2,0)</f>
        <v>角色验收-蕾</v>
      </c>
      <c r="C202" s="26" t="s">
        <v>57</v>
      </c>
      <c r="D202" s="3"/>
      <c r="E202" s="3">
        <v>319</v>
      </c>
      <c r="F202" s="3"/>
      <c r="G202" s="3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91" t="str">
        <f t="shared" ref="R202" si="350">IF(ISBLANK(D202),"",VLOOKUP($C202,$D$4:$H$6,2,0)&amp;$H$7&amp;D202)</f>
        <v/>
      </c>
      <c r="S202" s="55" t="str">
        <f t="shared" ref="S202" si="351">IF(ISBLANK(E202),"",VLOOKUP(C202,$D$4:$H$6,3,0)&amp;$H$7&amp;E202)</f>
        <v>2:319</v>
      </c>
      <c r="T202" s="55" t="str">
        <f t="shared" ref="T202" si="352">IF(ISBLANK(F202),"",VLOOKUP(C202,$D$4:$H$6,4,0)&amp;$H$7&amp;F202)</f>
        <v/>
      </c>
      <c r="U202" s="55" t="str">
        <f t="shared" ref="U202" si="353">IF(ISBLANK(G202),"",VLOOKUP(C202,$D$4:$H$6,5,0)&amp;$H$7&amp;G202)</f>
        <v/>
      </c>
      <c r="V202" s="55"/>
      <c r="W202" s="55"/>
      <c r="X202" s="55"/>
      <c r="Y202" s="55"/>
      <c r="Z202" s="55"/>
      <c r="AA202" s="55"/>
      <c r="AB202" s="55"/>
      <c r="AC202" s="55"/>
      <c r="AD202" s="4" t="str">
        <f t="shared" ref="AD202" si="354">IF(D202+E202+F202+G202=0,"",$F$7&amp;R202&amp;IF(E202=0,S202,IF(D202=0,S202,$G$7&amp;S202))&amp;IF(F202=0,T202,IF(D202+E202=0,T202,$G$7&amp;T202))&amp;IF(G202=0,U202,IF(D202+E202+F202=0,U202,$G$7&amp;U202))&amp;$I$7)</f>
        <v>{2:319}</v>
      </c>
      <c r="AE202" s="4" t="str">
        <f t="shared" ref="AE202" si="355">IF(I202+J202+K202+L202=0,"",$F$7&amp;V202&amp;IF(J202=0,W202,IF(I202=0,W202,$G$7&amp;W202))&amp;IF(K202=0,X202,IF(I202+J202=0,X202,$G$7&amp;X202))&amp;IF(L202=0,Y202,IF(I202+J202+K202=0,Y202,$G$7&amp;Y202))&amp;$I$7)</f>
        <v/>
      </c>
      <c r="AF202" s="4" t="str">
        <f t="shared" ref="AF202" si="356">IF(N202+O202+P202+Q202=0,"",$F$7&amp;Z202&amp;IF(O202=0,AA202,IF(N202=0,AA202,$G$7&amp;AA202))&amp;IF(P202=0,AB202,IF(N202+O202=0,AB202,$G$7&amp;AB202))&amp;IF(Q202=0,AC202,IF(N202+O202+P202=0,AC202,$G$7&amp;AC202))&amp;$I$7)</f>
        <v/>
      </c>
    </row>
    <row r="203" spans="1:32" s="1" customFormat="1" x14ac:dyDescent="0.2">
      <c r="A203" s="89">
        <f>'战斗关卡表|CS|battleStageData'!A184</f>
        <v>10162</v>
      </c>
      <c r="B203" s="89" t="str">
        <f>VLOOKUP(A203,'战斗关卡表|CS|battleStageData'!A:B,2,0)</f>
        <v>角色验收-英格丽特</v>
      </c>
      <c r="C203" s="26" t="s">
        <v>57</v>
      </c>
      <c r="D203" s="3"/>
      <c r="E203" s="3">
        <v>320</v>
      </c>
      <c r="F203" s="3"/>
      <c r="G203" s="3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91" t="str">
        <f t="shared" ref="R203:R206" si="357">IF(ISBLANK(D203),"",VLOOKUP($C203,$D$4:$H$6,2,0)&amp;$H$7&amp;D203)</f>
        <v/>
      </c>
      <c r="S203" s="55" t="str">
        <f t="shared" ref="S203:S206" si="358">IF(ISBLANK(E203),"",VLOOKUP(C203,$D$4:$H$6,3,0)&amp;$H$7&amp;E203)</f>
        <v>2:320</v>
      </c>
      <c r="T203" s="55" t="str">
        <f t="shared" ref="T203:T206" si="359">IF(ISBLANK(F203),"",VLOOKUP(C203,$D$4:$H$6,4,0)&amp;$H$7&amp;F203)</f>
        <v/>
      </c>
      <c r="U203" s="55" t="str">
        <f t="shared" ref="U203:U206" si="360">IF(ISBLANK(G203),"",VLOOKUP(C203,$D$4:$H$6,5,0)&amp;$H$7&amp;G203)</f>
        <v/>
      </c>
      <c r="V203" s="55"/>
      <c r="W203" s="55"/>
      <c r="X203" s="55"/>
      <c r="Y203" s="55"/>
      <c r="Z203" s="55"/>
      <c r="AA203" s="55"/>
      <c r="AB203" s="55"/>
      <c r="AC203" s="55"/>
      <c r="AD203" s="4" t="str">
        <f t="shared" ref="AD203:AD206" si="361">IF(D203+E203+F203+G203=0,"",$F$7&amp;R203&amp;IF(E203=0,S203,IF(D203=0,S203,$G$7&amp;S203))&amp;IF(F203=0,T203,IF(D203+E203=0,T203,$G$7&amp;T203))&amp;IF(G203=0,U203,IF(D203+E203+F203=0,U203,$G$7&amp;U203))&amp;$I$7)</f>
        <v>{2:320}</v>
      </c>
      <c r="AE203" s="4" t="str">
        <f t="shared" ref="AE203:AE206" si="362">IF(I203+J203+K203+L203=0,"",$F$7&amp;V203&amp;IF(J203=0,W203,IF(I203=0,W203,$G$7&amp;W203))&amp;IF(K203=0,X203,IF(I203+J203=0,X203,$G$7&amp;X203))&amp;IF(L203=0,Y203,IF(I203+J203+K203=0,Y203,$G$7&amp;Y203))&amp;$I$7)</f>
        <v/>
      </c>
      <c r="AF203" s="4" t="str">
        <f t="shared" ref="AF203:AF206" si="363">IF(N203+O203+P203+Q203=0,"",$F$7&amp;Z203&amp;IF(O203=0,AA203,IF(N203=0,AA203,$G$7&amp;AA203))&amp;IF(P203=0,AB203,IF(N203+O203=0,AB203,$G$7&amp;AB203))&amp;IF(Q203=0,AC203,IF(N203+O203+P203=0,AC203,$G$7&amp;AC203))&amp;$I$7)</f>
        <v/>
      </c>
    </row>
    <row r="204" spans="1:32" s="1" customFormat="1" x14ac:dyDescent="0.2">
      <c r="A204" s="89">
        <f>'战斗关卡表|CS|battleStageData'!A185</f>
        <v>10163</v>
      </c>
      <c r="B204" s="89" t="str">
        <f>VLOOKUP(A204,'战斗关卡表|CS|battleStageData'!A:B,2,0)</f>
        <v>角色验收-白槿</v>
      </c>
      <c r="C204" s="26" t="s">
        <v>57</v>
      </c>
      <c r="D204" s="3"/>
      <c r="E204" s="3">
        <v>321</v>
      </c>
      <c r="F204" s="3"/>
      <c r="G204" s="3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91" t="str">
        <f t="shared" si="357"/>
        <v/>
      </c>
      <c r="S204" s="55" t="str">
        <f t="shared" si="358"/>
        <v>2:321</v>
      </c>
      <c r="T204" s="55" t="str">
        <f t="shared" si="359"/>
        <v/>
      </c>
      <c r="U204" s="55" t="str">
        <f t="shared" si="360"/>
        <v/>
      </c>
      <c r="V204" s="55"/>
      <c r="W204" s="55"/>
      <c r="X204" s="55"/>
      <c r="Y204" s="55"/>
      <c r="Z204" s="55"/>
      <c r="AA204" s="55"/>
      <c r="AB204" s="55"/>
      <c r="AC204" s="55"/>
      <c r="AD204" s="4" t="str">
        <f t="shared" si="361"/>
        <v>{2:321}</v>
      </c>
      <c r="AE204" s="4" t="str">
        <f t="shared" si="362"/>
        <v/>
      </c>
      <c r="AF204" s="4" t="str">
        <f t="shared" si="363"/>
        <v/>
      </c>
    </row>
    <row r="205" spans="1:32" s="1" customFormat="1" x14ac:dyDescent="0.2">
      <c r="A205" s="89">
        <f>'战斗关卡表|CS|battleStageData'!A186</f>
        <v>10164</v>
      </c>
      <c r="B205" s="89" t="str">
        <f>VLOOKUP(A205,'战斗关卡表|CS|battleStageData'!A:B,2,0)</f>
        <v>角色验收-骐骥</v>
      </c>
      <c r="C205" s="26" t="s">
        <v>57</v>
      </c>
      <c r="D205" s="3"/>
      <c r="E205" s="3">
        <v>322</v>
      </c>
      <c r="F205" s="3"/>
      <c r="G205" s="3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91" t="str">
        <f t="shared" si="357"/>
        <v/>
      </c>
      <c r="S205" s="55" t="str">
        <f t="shared" si="358"/>
        <v>2:322</v>
      </c>
      <c r="T205" s="55" t="str">
        <f t="shared" si="359"/>
        <v/>
      </c>
      <c r="U205" s="55" t="str">
        <f t="shared" si="360"/>
        <v/>
      </c>
      <c r="V205" s="55"/>
      <c r="W205" s="55"/>
      <c r="X205" s="55"/>
      <c r="Y205" s="55"/>
      <c r="Z205" s="55"/>
      <c r="AA205" s="55"/>
      <c r="AB205" s="55"/>
      <c r="AC205" s="55"/>
      <c r="AD205" s="4" t="str">
        <f t="shared" si="361"/>
        <v>{2:322}</v>
      </c>
      <c r="AE205" s="4" t="str">
        <f t="shared" si="362"/>
        <v/>
      </c>
      <c r="AF205" s="4" t="str">
        <f t="shared" si="363"/>
        <v/>
      </c>
    </row>
    <row r="206" spans="1:32" s="1" customFormat="1" x14ac:dyDescent="0.2">
      <c r="A206" s="89">
        <f>'战斗关卡表|CS|battleStageData'!A187</f>
        <v>10165</v>
      </c>
      <c r="B206" s="89" t="str">
        <f>VLOOKUP(A206,'战斗关卡表|CS|battleStageData'!A:B,2,0)</f>
        <v>角色验收-尼莫</v>
      </c>
      <c r="C206" s="26" t="s">
        <v>57</v>
      </c>
      <c r="D206" s="3"/>
      <c r="E206" s="3">
        <v>323</v>
      </c>
      <c r="F206" s="3"/>
      <c r="G206" s="3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91" t="str">
        <f t="shared" si="357"/>
        <v/>
      </c>
      <c r="S206" s="55" t="str">
        <f t="shared" si="358"/>
        <v>2:323</v>
      </c>
      <c r="T206" s="55" t="str">
        <f t="shared" si="359"/>
        <v/>
      </c>
      <c r="U206" s="55" t="str">
        <f t="shared" si="360"/>
        <v/>
      </c>
      <c r="V206" s="55"/>
      <c r="W206" s="55"/>
      <c r="X206" s="55"/>
      <c r="Y206" s="55"/>
      <c r="Z206" s="55"/>
      <c r="AA206" s="55"/>
      <c r="AB206" s="55"/>
      <c r="AC206" s="55"/>
      <c r="AD206" s="4" t="str">
        <f t="shared" si="361"/>
        <v>{2:323}</v>
      </c>
      <c r="AE206" s="4" t="str">
        <f t="shared" si="362"/>
        <v/>
      </c>
      <c r="AF206" s="4" t="str">
        <f t="shared" si="363"/>
        <v/>
      </c>
    </row>
    <row r="207" spans="1:32" s="1" customFormat="1" x14ac:dyDescent="0.2">
      <c r="A207" s="58">
        <f>'战斗关卡表|CS|battleStageData'!A188</f>
        <v>10166</v>
      </c>
      <c r="B207" s="58" t="str">
        <f>VLOOKUP(A207,'战斗关卡表|CS|battleStageData'!A:B,2,0)</f>
        <v>场景验收-废弃收管站点</v>
      </c>
      <c r="C207" s="26" t="s">
        <v>57</v>
      </c>
      <c r="D207" s="3">
        <v>241</v>
      </c>
      <c r="E207" s="3">
        <v>238</v>
      </c>
      <c r="F207" s="3">
        <v>241</v>
      </c>
      <c r="G207" s="3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91" t="str">
        <f t="shared" ref="R207:R212" si="364">IF(ISBLANK(D207),"",VLOOKUP($C207,$D$4:$H$6,2,0)&amp;$H$7&amp;D207)</f>
        <v>1:241</v>
      </c>
      <c r="S207" s="55" t="str">
        <f t="shared" ref="S207:S212" si="365">IF(ISBLANK(E207),"",VLOOKUP(C207,$D$4:$H$6,3,0)&amp;$H$7&amp;E207)</f>
        <v>2:238</v>
      </c>
      <c r="T207" s="55" t="str">
        <f t="shared" ref="T207:T212" si="366">IF(ISBLANK(F207),"",VLOOKUP(C207,$D$4:$H$6,4,0)&amp;$H$7&amp;F207)</f>
        <v>3:241</v>
      </c>
      <c r="U207" s="55" t="str">
        <f t="shared" ref="U207:U212" si="367">IF(ISBLANK(G207),"",VLOOKUP(C207,$D$4:$H$6,5,0)&amp;$H$7&amp;G207)</f>
        <v/>
      </c>
      <c r="V207" s="55"/>
      <c r="W207" s="55"/>
      <c r="X207" s="55"/>
      <c r="Y207" s="55"/>
      <c r="Z207" s="55"/>
      <c r="AA207" s="55"/>
      <c r="AB207" s="55"/>
      <c r="AC207" s="55"/>
      <c r="AD207" s="4" t="str">
        <f t="shared" ref="AD207:AD212" si="368">IF(D207+E207+F207+G207=0,"",$F$7&amp;R207&amp;IF(E207=0,S207,IF(D207=0,S207,$G$7&amp;S207))&amp;IF(F207=0,T207,IF(D207+E207=0,T207,$G$7&amp;T207))&amp;IF(G207=0,U207,IF(D207+E207+F207=0,U207,$G$7&amp;U207))&amp;$I$7)</f>
        <v>{1:241,2:238,3:241}</v>
      </c>
      <c r="AE207" s="4" t="str">
        <f>IF(I207+J207+K207+L207=0,"",$F$7&amp;V207&amp;IF(J207=0,W207,IF(I207=0,W207,$G$7&amp;W207))&amp;IF(K207=0,X207,IF(I207+J207=0,X207,$G$7&amp;X207))&amp;IF(L207=0,Y207,IF(I207+J207+K207=0,Y207,$G$7&amp;Y207))&amp;$I$7)</f>
        <v/>
      </c>
      <c r="AF207" s="4" t="str">
        <f>IF(N207+O207+P207+Q207=0,"",$F$7&amp;Z207&amp;IF(O207=0,AA207,IF(N207=0,AA207,$G$7&amp;AA207))&amp;IF(P207=0,AB207,IF(N207+O207=0,AB207,$G$7&amp;AB207))&amp;IF(Q207=0,AC207,IF(N207+O207+P207=0,AC207,$G$7&amp;AC207))&amp;$I$7)</f>
        <v/>
      </c>
    </row>
    <row r="208" spans="1:32" s="1" customFormat="1" x14ac:dyDescent="0.2">
      <c r="A208" s="58">
        <f>'战斗关卡表|CS|battleStageData'!A189</f>
        <v>10167</v>
      </c>
      <c r="B208" s="58" t="str">
        <f>VLOOKUP(A208,'战斗关卡表|CS|battleStageData'!A:B,2,0)</f>
        <v xml:space="preserve">场景验收-无名巷大排档 </v>
      </c>
      <c r="C208" s="26" t="s">
        <v>57</v>
      </c>
      <c r="D208" s="3">
        <v>241</v>
      </c>
      <c r="E208" s="3">
        <v>238</v>
      </c>
      <c r="F208" s="3">
        <v>241</v>
      </c>
      <c r="G208" s="3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91" t="str">
        <f t="shared" si="364"/>
        <v>1:241</v>
      </c>
      <c r="S208" s="55" t="str">
        <f t="shared" si="365"/>
        <v>2:238</v>
      </c>
      <c r="T208" s="55" t="str">
        <f t="shared" si="366"/>
        <v>3:241</v>
      </c>
      <c r="U208" s="55" t="str">
        <f t="shared" si="367"/>
        <v/>
      </c>
      <c r="V208" s="55"/>
      <c r="W208" s="55"/>
      <c r="X208" s="55"/>
      <c r="Y208" s="55"/>
      <c r="Z208" s="55"/>
      <c r="AA208" s="55"/>
      <c r="AB208" s="55"/>
      <c r="AC208" s="55"/>
      <c r="AD208" s="4" t="str">
        <f t="shared" si="368"/>
        <v>{1:241,2:238,3:241}</v>
      </c>
      <c r="AE208" s="4" t="str">
        <f>IF(I208+J208+K208+L208=0,"",$F$7&amp;V208&amp;IF(J208=0,W208,IF(I208=0,W208,$G$7&amp;W208))&amp;IF(K208=0,X208,IF(I208+J208=0,X208,$G$7&amp;X208))&amp;IF(L208=0,Y208,IF(I208+J208+K208=0,Y208,$G$7&amp;Y208))&amp;$I$7)</f>
        <v/>
      </c>
      <c r="AF208" s="4" t="str">
        <f>IF(N208+O208+P208+Q208=0,"",$F$7&amp;Z208&amp;IF(O208=0,AA208,IF(N208=0,AA208,$G$7&amp;AA208))&amp;IF(P208=0,AB208,IF(N208+O208=0,AB208,$G$7&amp;AB208))&amp;IF(Q208=0,AC208,IF(N208+O208+P208=0,AC208,$G$7&amp;AC208))&amp;$I$7)</f>
        <v/>
      </c>
    </row>
    <row r="209" spans="1:32" s="1" customFormat="1" x14ac:dyDescent="0.2">
      <c r="A209" s="58">
        <f>'战斗关卡表|CS|battleStageData'!A190</f>
        <v>10168</v>
      </c>
      <c r="B209" s="58" t="str">
        <f>VLOOKUP(A209,'战斗关卡表|CS|battleStageData'!A:B,2,0)</f>
        <v>机制验收-检测条件4+剩余存活目标</v>
      </c>
      <c r="C209" s="26" t="s">
        <v>57</v>
      </c>
      <c r="D209" s="3"/>
      <c r="E209" s="3">
        <v>324</v>
      </c>
      <c r="F209" s="3"/>
      <c r="G209" s="3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91" t="str">
        <f t="shared" si="364"/>
        <v/>
      </c>
      <c r="S209" s="55" t="str">
        <f t="shared" si="365"/>
        <v>2:324</v>
      </c>
      <c r="T209" s="55" t="str">
        <f t="shared" si="366"/>
        <v/>
      </c>
      <c r="U209" s="55" t="str">
        <f t="shared" si="367"/>
        <v/>
      </c>
      <c r="V209" s="55"/>
      <c r="W209" s="55"/>
      <c r="X209" s="55"/>
      <c r="Y209" s="55"/>
      <c r="Z209" s="55"/>
      <c r="AA209" s="55"/>
      <c r="AB209" s="55"/>
      <c r="AC209" s="55"/>
      <c r="AD209" s="4" t="str">
        <f t="shared" si="368"/>
        <v>{2:324}</v>
      </c>
      <c r="AE209" s="4" t="str">
        <f>IF(I209+J209+K209+L209=0,"",$F$7&amp;V209&amp;IF(J209=0,W209,IF(I209=0,W209,$G$7&amp;W209))&amp;IF(K209=0,X209,IF(I209+J209=0,X209,$G$7&amp;X209))&amp;IF(L209=0,Y209,IF(I209+J209+K209=0,Y209,$G$7&amp;Y209))&amp;$I$7)</f>
        <v/>
      </c>
      <c r="AF209" s="4" t="str">
        <f>IF(N209+O209+P209+Q209=0,"",$F$7&amp;Z209&amp;IF(O209=0,AA209,IF(N209=0,AA209,$G$7&amp;AA209))&amp;IF(P209=0,AB209,IF(N209+O209=0,AB209,$G$7&amp;AB209))&amp;IF(Q209=0,AC209,IF(N209+O209+P209=0,AC209,$G$7&amp;AC209))&amp;$I$7)</f>
        <v/>
      </c>
    </row>
    <row r="210" spans="1:32" s="1" customFormat="1" x14ac:dyDescent="0.2">
      <c r="A210" s="71">
        <v>10169</v>
      </c>
      <c r="B210" s="70" t="s">
        <v>827</v>
      </c>
      <c r="C210" s="26" t="s">
        <v>57</v>
      </c>
      <c r="D210" s="3">
        <v>232</v>
      </c>
      <c r="E210" s="3">
        <v>232</v>
      </c>
      <c r="F210" s="3">
        <v>232</v>
      </c>
      <c r="G210" s="3">
        <v>232</v>
      </c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91" t="str">
        <f t="shared" si="364"/>
        <v>1:232</v>
      </c>
      <c r="S210" s="55" t="str">
        <f t="shared" si="365"/>
        <v>2:232</v>
      </c>
      <c r="T210" s="55" t="str">
        <f t="shared" si="366"/>
        <v>3:232</v>
      </c>
      <c r="U210" s="55" t="str">
        <f t="shared" si="367"/>
        <v>4:232</v>
      </c>
      <c r="V210" s="55"/>
      <c r="W210" s="55"/>
      <c r="X210" s="55"/>
      <c r="Y210" s="55"/>
      <c r="Z210" s="55"/>
      <c r="AA210" s="55"/>
      <c r="AB210" s="55"/>
      <c r="AC210" s="55"/>
      <c r="AD210" s="4" t="str">
        <f t="shared" si="368"/>
        <v>{1:232,2:232,3:232,4:232}</v>
      </c>
      <c r="AE210" s="4"/>
      <c r="AF210" s="4"/>
    </row>
    <row r="211" spans="1:32" s="1" customFormat="1" x14ac:dyDescent="0.2">
      <c r="A211" s="71">
        <v>10170</v>
      </c>
      <c r="B211" s="70" t="s">
        <v>787</v>
      </c>
      <c r="C211" s="26" t="s">
        <v>57</v>
      </c>
      <c r="D211" s="3">
        <v>232</v>
      </c>
      <c r="E211" s="3">
        <v>232</v>
      </c>
      <c r="F211" s="3">
        <v>232</v>
      </c>
      <c r="G211" s="3">
        <v>232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91" t="str">
        <f t="shared" si="364"/>
        <v>1:232</v>
      </c>
      <c r="S211" s="55" t="str">
        <f t="shared" si="365"/>
        <v>2:232</v>
      </c>
      <c r="T211" s="55" t="str">
        <f t="shared" si="366"/>
        <v>3:232</v>
      </c>
      <c r="U211" s="55" t="str">
        <f t="shared" si="367"/>
        <v>4:232</v>
      </c>
      <c r="V211" s="55"/>
      <c r="W211" s="55"/>
      <c r="X211" s="55"/>
      <c r="Y211" s="55"/>
      <c r="Z211" s="55"/>
      <c r="AA211" s="55"/>
      <c r="AB211" s="55"/>
      <c r="AC211" s="55"/>
      <c r="AD211" s="4" t="str">
        <f t="shared" si="368"/>
        <v>{1:232,2:232,3:232,4:232}</v>
      </c>
      <c r="AE211" s="4"/>
      <c r="AF211" s="4"/>
    </row>
    <row r="212" spans="1:32" s="1" customFormat="1" x14ac:dyDescent="0.2">
      <c r="A212" s="71">
        <v>10171</v>
      </c>
      <c r="B212" s="70" t="s">
        <v>789</v>
      </c>
      <c r="C212" s="26" t="s">
        <v>57</v>
      </c>
      <c r="D212" s="3">
        <v>232</v>
      </c>
      <c r="E212" s="3">
        <v>232</v>
      </c>
      <c r="F212" s="3">
        <v>232</v>
      </c>
      <c r="G212" s="3">
        <v>232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91" t="str">
        <f t="shared" si="364"/>
        <v>1:232</v>
      </c>
      <c r="S212" s="55" t="str">
        <f t="shared" si="365"/>
        <v>2:232</v>
      </c>
      <c r="T212" s="55" t="str">
        <f t="shared" si="366"/>
        <v>3:232</v>
      </c>
      <c r="U212" s="55" t="str">
        <f t="shared" si="367"/>
        <v>4:232</v>
      </c>
      <c r="V212" s="55"/>
      <c r="W212" s="55"/>
      <c r="X212" s="55"/>
      <c r="Y212" s="55"/>
      <c r="Z212" s="55"/>
      <c r="AA212" s="55"/>
      <c r="AB212" s="55"/>
      <c r="AC212" s="55"/>
      <c r="AD212" s="4" t="str">
        <f t="shared" si="368"/>
        <v>{1:232,2:232,3:232,4:232}</v>
      </c>
      <c r="AE212" s="4"/>
      <c r="AF212" s="4"/>
    </row>
    <row r="213" spans="1:32" x14ac:dyDescent="0.2">
      <c r="A213" s="58">
        <f>'战斗关卡表|CS|battleStageData'!A208</f>
        <v>1000200</v>
      </c>
      <c r="B213" s="58" t="str">
        <f>VLOOKUP(A213,'战斗关卡表|CS|battleStageData'!A:B,2,0)</f>
        <v>0-1衔接关</v>
      </c>
      <c r="C213" s="26" t="s">
        <v>57</v>
      </c>
      <c r="D213" s="3">
        <v>100020001</v>
      </c>
      <c r="E213" s="3">
        <v>100020002</v>
      </c>
      <c r="F213" s="3">
        <v>100020002</v>
      </c>
      <c r="G213" s="3">
        <v>100020001</v>
      </c>
      <c r="H213" s="26"/>
      <c r="I213" s="3"/>
      <c r="J213" s="3"/>
      <c r="K213" s="3"/>
      <c r="L213" s="3"/>
      <c r="M213" s="3"/>
      <c r="N213" s="3"/>
      <c r="O213" s="3"/>
      <c r="P213" s="3"/>
      <c r="Q213" s="3"/>
      <c r="R213" s="91" t="str">
        <f t="shared" ref="R213" si="369">IF(ISBLANK(D213),"",VLOOKUP(C213,$D$4:$H$6,2,0)&amp;$H$7&amp;D213)</f>
        <v>1:100020001</v>
      </c>
      <c r="S213" s="55" t="str">
        <f t="shared" si="239"/>
        <v>2:100020002</v>
      </c>
      <c r="T213" s="55" t="str">
        <f t="shared" si="240"/>
        <v>3:100020002</v>
      </c>
      <c r="U213" s="55" t="str">
        <f t="shared" si="241"/>
        <v>4:100020001</v>
      </c>
      <c r="V213" s="55" t="str">
        <f t="shared" ref="V213" si="370">IF(ISBLANK(I213),"",VLOOKUP(H213,$D$4:$H$6,2,0)&amp;$H$7&amp;I213)</f>
        <v/>
      </c>
      <c r="W213" s="55" t="str">
        <f t="shared" ref="W213" si="371">IF(ISBLANK(J213),"",VLOOKUP(H213,$D$4:$H$6,3,0)&amp;$H$7&amp;J213)</f>
        <v/>
      </c>
      <c r="X213" s="55" t="str">
        <f t="shared" ref="X213" si="372">IF(ISBLANK(K213),"",VLOOKUP(H213,$D$4:$H$6,4,0)&amp;$H$7&amp;K213)</f>
        <v/>
      </c>
      <c r="Y213" s="55" t="str">
        <f t="shared" ref="Y213" si="373">IF(ISBLANK(L213),"",VLOOKUP(H213,$D$4:$H$6,5,0)&amp;$H$7&amp;L213)</f>
        <v/>
      </c>
      <c r="Z213" s="55" t="str">
        <f t="shared" ref="Z213" si="374">IF(ISBLANK(N213),"",VLOOKUP(M213,$D$4:$H$6,2,0)&amp;$H$7&amp;N213)</f>
        <v/>
      </c>
      <c r="AA213" s="55" t="str">
        <f t="shared" ref="AA213" si="375">IF(ISBLANK(O213),"",VLOOKUP(M213,$D$4:$H$6,3,0)&amp;$H$7&amp;O213)</f>
        <v/>
      </c>
      <c r="AB213" s="55" t="str">
        <f t="shared" ref="AB213" si="376">IF(ISBLANK(P213),"",VLOOKUP(M213,$D$4:$H$6,4,0)&amp;$H$7&amp;P213)</f>
        <v/>
      </c>
      <c r="AC213" s="55" t="str">
        <f t="shared" ref="AC213" si="377">IF(ISBLANK(Q213),"",VLOOKUP(M213,$D$4:$H$6,5,0)&amp;$H$7&amp;Q213)</f>
        <v/>
      </c>
      <c r="AD213" s="4" t="str">
        <f t="shared" si="242"/>
        <v>{1:100020001,2:100020002,3:100020002,4:100020001}</v>
      </c>
      <c r="AE213" s="4" t="str">
        <f t="shared" si="243"/>
        <v/>
      </c>
      <c r="AF213" s="2" t="str">
        <f t="shared" si="244"/>
        <v/>
      </c>
    </row>
    <row r="214" spans="1:32" x14ac:dyDescent="0.2">
      <c r="A214" s="89">
        <f>'战斗关卡表|CS|battleStageData'!A209</f>
        <v>1000201</v>
      </c>
      <c r="B214" s="89" t="str">
        <f>VLOOKUP(A214,'战斗关卡表|CS|battleStageData'!A:B,2,0)</f>
        <v>0章第一场</v>
      </c>
      <c r="C214" s="26" t="s">
        <v>57</v>
      </c>
      <c r="D214" s="3"/>
      <c r="E214" s="3">
        <v>20001</v>
      </c>
      <c r="F214" s="3">
        <v>20002</v>
      </c>
      <c r="G214" s="3">
        <v>20003</v>
      </c>
      <c r="H214" s="26"/>
      <c r="I214" s="3"/>
      <c r="J214" s="3"/>
      <c r="K214" s="3"/>
      <c r="L214" s="3"/>
      <c r="M214" s="3"/>
      <c r="N214" s="3"/>
      <c r="O214" s="3"/>
      <c r="P214" s="3"/>
      <c r="Q214" s="3"/>
      <c r="R214" s="91" t="str">
        <f t="shared" si="55"/>
        <v/>
      </c>
      <c r="S214" s="55" t="str">
        <f t="shared" si="56"/>
        <v>2:20001</v>
      </c>
      <c r="T214" s="55" t="str">
        <f t="shared" si="57"/>
        <v>3:20002</v>
      </c>
      <c r="U214" s="55" t="str">
        <f t="shared" si="58"/>
        <v>4:20003</v>
      </c>
      <c r="V214" s="55" t="str">
        <f t="shared" si="59"/>
        <v/>
      </c>
      <c r="W214" s="55" t="str">
        <f t="shared" si="60"/>
        <v/>
      </c>
      <c r="X214" s="55" t="str">
        <f t="shared" si="61"/>
        <v/>
      </c>
      <c r="Y214" s="55" t="str">
        <f t="shared" si="62"/>
        <v/>
      </c>
      <c r="Z214" s="55" t="str">
        <f t="shared" si="63"/>
        <v/>
      </c>
      <c r="AA214" s="55" t="str">
        <f t="shared" si="64"/>
        <v/>
      </c>
      <c r="AB214" s="55" t="str">
        <f t="shared" si="65"/>
        <v/>
      </c>
      <c r="AC214" s="55" t="str">
        <f t="shared" si="66"/>
        <v/>
      </c>
      <c r="AD214" s="4" t="str">
        <f t="shared" si="67"/>
        <v>{2:20001,3:20002,4:20003}</v>
      </c>
      <c r="AE214" s="4" t="str">
        <f t="shared" si="68"/>
        <v/>
      </c>
      <c r="AF214" s="2" t="str">
        <f t="shared" si="54"/>
        <v/>
      </c>
    </row>
    <row r="215" spans="1:32" x14ac:dyDescent="0.2">
      <c r="A215" s="89">
        <f>'战斗关卡表|CS|battleStageData'!A210</f>
        <v>1000202</v>
      </c>
      <c r="B215" s="89" t="str">
        <f>VLOOKUP(A215,'战斗关卡表|CS|battleStageData'!A:B,2,0)</f>
        <v>0章第二场</v>
      </c>
      <c r="C215" s="26" t="s">
        <v>57</v>
      </c>
      <c r="D215" s="3">
        <v>20004</v>
      </c>
      <c r="E215" s="3">
        <v>20001</v>
      </c>
      <c r="F215" s="3">
        <v>20002</v>
      </c>
      <c r="G215" s="3">
        <v>20001</v>
      </c>
      <c r="H215" s="26"/>
      <c r="I215" s="3"/>
      <c r="J215" s="3"/>
      <c r="K215" s="3"/>
      <c r="L215" s="3"/>
      <c r="M215" s="3"/>
      <c r="N215" s="3"/>
      <c r="O215" s="3"/>
      <c r="P215" s="3"/>
      <c r="Q215" s="3"/>
      <c r="R215" s="91" t="str">
        <f t="shared" si="55"/>
        <v>1:20004</v>
      </c>
      <c r="S215" s="55" t="str">
        <f t="shared" si="56"/>
        <v>2:20001</v>
      </c>
      <c r="T215" s="55" t="str">
        <f t="shared" si="57"/>
        <v>3:20002</v>
      </c>
      <c r="U215" s="55" t="str">
        <f t="shared" si="58"/>
        <v>4:20001</v>
      </c>
      <c r="V215" s="55" t="str">
        <f t="shared" si="59"/>
        <v/>
      </c>
      <c r="W215" s="55" t="str">
        <f t="shared" si="60"/>
        <v/>
      </c>
      <c r="X215" s="55" t="str">
        <f t="shared" si="61"/>
        <v/>
      </c>
      <c r="Y215" s="55" t="str">
        <f t="shared" si="62"/>
        <v/>
      </c>
      <c r="Z215" s="55" t="str">
        <f t="shared" si="63"/>
        <v/>
      </c>
      <c r="AA215" s="55" t="str">
        <f t="shared" si="64"/>
        <v/>
      </c>
      <c r="AB215" s="55" t="str">
        <f t="shared" si="65"/>
        <v/>
      </c>
      <c r="AC215" s="55" t="str">
        <f t="shared" si="66"/>
        <v/>
      </c>
      <c r="AD215" s="4" t="str">
        <f t="shared" si="67"/>
        <v>{1:20004,2:20001,3:20002,4:20001}</v>
      </c>
      <c r="AE215" s="4" t="str">
        <f t="shared" si="68"/>
        <v/>
      </c>
      <c r="AF215" s="2" t="str">
        <f t="shared" si="54"/>
        <v/>
      </c>
    </row>
    <row r="216" spans="1:32" x14ac:dyDescent="0.2">
      <c r="A216" s="89">
        <f>'战斗关卡表|CS|battleStageData'!A211</f>
        <v>1000203</v>
      </c>
      <c r="B216" s="89" t="str">
        <f>VLOOKUP(A216,'战斗关卡表|CS|battleStageData'!A:B,2,0)</f>
        <v>0章第三场</v>
      </c>
      <c r="C216" s="26" t="s">
        <v>57</v>
      </c>
      <c r="D216" s="3"/>
      <c r="E216" s="3"/>
      <c r="F216" s="3">
        <v>20005</v>
      </c>
      <c r="G216" s="3"/>
      <c r="H216" s="26"/>
      <c r="I216" s="3"/>
      <c r="J216" s="3"/>
      <c r="K216" s="3"/>
      <c r="L216" s="3"/>
      <c r="M216" s="3"/>
      <c r="N216" s="3"/>
      <c r="O216" s="3"/>
      <c r="P216" s="3"/>
      <c r="Q216" s="3"/>
      <c r="R216" s="91" t="str">
        <f t="shared" ref="R216:R231" si="378">IF(ISBLANK(D216),"",VLOOKUP(C216,$D$4:$H$6,2,0)&amp;$H$7&amp;D216)</f>
        <v/>
      </c>
      <c r="S216" s="55" t="str">
        <f t="shared" ref="S216:S231" si="379">IF(ISBLANK(E216),"",VLOOKUP(C216,$D$4:$H$6,3,0)&amp;$H$7&amp;E216)</f>
        <v/>
      </c>
      <c r="T216" s="55" t="str">
        <f t="shared" ref="T216:T231" si="380">IF(ISBLANK(F216),"",VLOOKUP(C216,$D$4:$H$6,4,0)&amp;$H$7&amp;F216)</f>
        <v>3:20005</v>
      </c>
      <c r="U216" s="55" t="str">
        <f t="shared" ref="U216:U231" si="381">IF(ISBLANK(G216),"",VLOOKUP(C216,$D$4:$H$6,5,0)&amp;$H$7&amp;G216)</f>
        <v/>
      </c>
      <c r="V216" s="55" t="str">
        <f t="shared" ref="V216:V231" si="382">IF(ISBLANK(I216),"",VLOOKUP(H216,$D$4:$H$6,2,0)&amp;$H$7&amp;I216)</f>
        <v/>
      </c>
      <c r="W216" s="55" t="str">
        <f t="shared" ref="W216:W231" si="383">IF(ISBLANK(J216),"",VLOOKUP(H216,$D$4:$H$6,3,0)&amp;$H$7&amp;J216)</f>
        <v/>
      </c>
      <c r="X216" s="55" t="str">
        <f t="shared" ref="X216:X231" si="384">IF(ISBLANK(K216),"",VLOOKUP(H216,$D$4:$H$6,4,0)&amp;$H$7&amp;K216)</f>
        <v/>
      </c>
      <c r="Y216" s="55" t="str">
        <f t="shared" ref="Y216:Y231" si="385">IF(ISBLANK(L216),"",VLOOKUP(H216,$D$4:$H$6,5,0)&amp;$H$7&amp;L216)</f>
        <v/>
      </c>
      <c r="Z216" s="55" t="str">
        <f t="shared" ref="Z216:Z231" si="386">IF(ISBLANK(N216),"",VLOOKUP(M216,$D$4:$H$6,2,0)&amp;$H$7&amp;N216)</f>
        <v/>
      </c>
      <c r="AA216" s="55" t="str">
        <f t="shared" ref="AA216:AA231" si="387">IF(ISBLANK(O216),"",VLOOKUP(M216,$D$4:$H$6,3,0)&amp;$H$7&amp;O216)</f>
        <v/>
      </c>
      <c r="AB216" s="55" t="str">
        <f t="shared" ref="AB216:AB231" si="388">IF(ISBLANK(P216),"",VLOOKUP(M216,$D$4:$H$6,4,0)&amp;$H$7&amp;P216)</f>
        <v/>
      </c>
      <c r="AC216" s="55" t="str">
        <f t="shared" ref="AC216:AC231" si="389">IF(ISBLANK(Q216),"",VLOOKUP(M216,$D$4:$H$6,5,0)&amp;$H$7&amp;Q216)</f>
        <v/>
      </c>
      <c r="AD216" s="4" t="str">
        <f t="shared" ref="AD216:AD231" si="390">IF(D216+E216+F216+G216=0,"",$F$7&amp;R216&amp;IF(E216=0,S216,IF(D216=0,S216,$G$7&amp;S216))&amp;IF(F216=0,T216,IF(D216+E216=0,T216,$G$7&amp;T216))&amp;IF(G216=0,U216,IF(D216+E216+F216=0,U216,$G$7&amp;U216))&amp;$I$7)</f>
        <v>{3:20005}</v>
      </c>
      <c r="AE216" s="4" t="str">
        <f t="shared" ref="AE216:AE231" si="391">IF(I216+J216+K216+L216=0,"",$F$7&amp;V216&amp;IF(J216=0,W216,IF(I216=0,W216,$G$7&amp;W216))&amp;IF(K216=0,X216,IF(I216+J216=0,X216,$G$7&amp;X216))&amp;IF(L216=0,Y216,IF(I216+J216+K216=0,Y216,$G$7&amp;Y216))&amp;$I$7)</f>
        <v/>
      </c>
      <c r="AF216" s="2" t="str">
        <f t="shared" ref="AF216:AF231" si="392">IF(N216+O216+P216+Q216=0,"",$F$7&amp;Z216&amp;IF(O216=0,AA216,IF(N216=0,AA216,$G$7&amp;AA216))&amp;IF(P216=0,AB216,IF(N216+O216=0,AB216,$G$7&amp;AB216))&amp;IF(Q216=0,AC216,IF(N216+O216+P216=0,AC216,$G$7&amp;AC216))&amp;$I$7)</f>
        <v/>
      </c>
    </row>
    <row r="217" spans="1:32" x14ac:dyDescent="0.2">
      <c r="A217" s="89">
        <f>'战斗关卡表|CS|battleStageData'!A212</f>
        <v>1000101</v>
      </c>
      <c r="B217" s="89" t="str">
        <f>VLOOKUP(A217,'战斗关卡表|CS|battleStageData'!A:B,2,0)</f>
        <v>序章第一场</v>
      </c>
      <c r="C217" s="26" t="s">
        <v>57</v>
      </c>
      <c r="D217" s="3"/>
      <c r="E217" s="3">
        <v>100010101</v>
      </c>
      <c r="F217" s="3">
        <v>100010101</v>
      </c>
      <c r="G217" s="3"/>
      <c r="H217" s="26"/>
      <c r="I217" s="3"/>
      <c r="J217" s="3"/>
      <c r="K217" s="3"/>
      <c r="L217" s="3"/>
      <c r="M217" s="3"/>
      <c r="N217" s="3"/>
      <c r="O217" s="3"/>
      <c r="P217" s="3"/>
      <c r="Q217" s="3"/>
      <c r="R217" s="91" t="str">
        <f t="shared" ref="R217:R219" si="393">IF(ISBLANK(D217),"",VLOOKUP(C217,$D$4:$H$6,2,0)&amp;$H$7&amp;D217)</f>
        <v/>
      </c>
      <c r="S217" s="55" t="str">
        <f t="shared" ref="S217:S219" si="394">IF(ISBLANK(E217),"",VLOOKUP(C217,$D$4:$H$6,3,0)&amp;$H$7&amp;E217)</f>
        <v>2:100010101</v>
      </c>
      <c r="T217" s="55" t="str">
        <f t="shared" ref="T217:T219" si="395">IF(ISBLANK(F217),"",VLOOKUP(C217,$D$4:$H$6,4,0)&amp;$H$7&amp;F217)</f>
        <v>3:100010101</v>
      </c>
      <c r="U217" s="55" t="str">
        <f t="shared" ref="U217:U219" si="396">IF(ISBLANK(G217),"",VLOOKUP(C217,$D$4:$H$6,5,0)&amp;$H$7&amp;G217)</f>
        <v/>
      </c>
      <c r="V217" s="55" t="str">
        <f t="shared" ref="V217:V219" si="397">IF(ISBLANK(I217),"",VLOOKUP(H217,$D$4:$H$6,2,0)&amp;$H$7&amp;I217)</f>
        <v/>
      </c>
      <c r="W217" s="55" t="str">
        <f t="shared" ref="W217:W219" si="398">IF(ISBLANK(J217),"",VLOOKUP(H217,$D$4:$H$6,3,0)&amp;$H$7&amp;J217)</f>
        <v/>
      </c>
      <c r="X217" s="55" t="str">
        <f t="shared" ref="X217:X219" si="399">IF(ISBLANK(K217),"",VLOOKUP(H217,$D$4:$H$6,4,0)&amp;$H$7&amp;K217)</f>
        <v/>
      </c>
      <c r="Y217" s="55" t="str">
        <f t="shared" ref="Y217:Y219" si="400">IF(ISBLANK(L217),"",VLOOKUP(H217,$D$4:$H$6,5,0)&amp;$H$7&amp;L217)</f>
        <v/>
      </c>
      <c r="Z217" s="55" t="str">
        <f t="shared" ref="Z217:Z219" si="401">IF(ISBLANK(N217),"",VLOOKUP(M217,$D$4:$H$6,2,0)&amp;$H$7&amp;N217)</f>
        <v/>
      </c>
      <c r="AA217" s="55" t="str">
        <f t="shared" ref="AA217:AA219" si="402">IF(ISBLANK(O217),"",VLOOKUP(M217,$D$4:$H$6,3,0)&amp;$H$7&amp;O217)</f>
        <v/>
      </c>
      <c r="AB217" s="55" t="str">
        <f t="shared" ref="AB217:AB219" si="403">IF(ISBLANK(P217),"",VLOOKUP(M217,$D$4:$H$6,4,0)&amp;$H$7&amp;P217)</f>
        <v/>
      </c>
      <c r="AC217" s="55" t="str">
        <f t="shared" ref="AC217:AC219" si="404">IF(ISBLANK(Q217),"",VLOOKUP(M217,$D$4:$H$6,5,0)&amp;$H$7&amp;Q217)</f>
        <v/>
      </c>
      <c r="AD217" s="4" t="str">
        <f t="shared" ref="AD217:AD219" si="405">IF(D217+E217+F217+G217=0,"",$F$7&amp;R217&amp;IF(E217=0,S217,IF(D217=0,S217,$G$7&amp;S217))&amp;IF(F217=0,T217,IF(D217+E217=0,T217,$G$7&amp;T217))&amp;IF(G217=0,U217,IF(D217+E217+F217=0,U217,$G$7&amp;U217))&amp;$I$7)</f>
        <v>{2:100010101,3:100010101}</v>
      </c>
      <c r="AE217" s="4" t="str">
        <f t="shared" ref="AE217:AE219" si="406">IF(I217+J217+K217+L217=0,"",$F$7&amp;V217&amp;IF(J217=0,W217,IF(I217=0,W217,$G$7&amp;W217))&amp;IF(K217=0,X217,IF(I217+J217=0,X217,$G$7&amp;X217))&amp;IF(L217=0,Y217,IF(I217+J217+K217=0,Y217,$G$7&amp;Y217))&amp;$I$7)</f>
        <v/>
      </c>
      <c r="AF217" s="2" t="str">
        <f t="shared" ref="AF217:AF219" si="407">IF(N217+O217+P217+Q217=0,"",$F$7&amp;Z217&amp;IF(O217=0,AA217,IF(N217=0,AA217,$G$7&amp;AA217))&amp;IF(P217=0,AB217,IF(N217+O217=0,AB217,$G$7&amp;AB217))&amp;IF(Q217=0,AC217,IF(N217+O217+P217=0,AC217,$G$7&amp;AC217))&amp;$I$7)</f>
        <v/>
      </c>
    </row>
    <row r="218" spans="1:32" x14ac:dyDescent="0.2">
      <c r="A218" s="89">
        <f>'战斗关卡表|CS|battleStageData'!A213</f>
        <v>1000102</v>
      </c>
      <c r="B218" s="89" t="str">
        <f>VLOOKUP(A218,'战斗关卡表|CS|battleStageData'!A:B,2,0)</f>
        <v>序章第二场</v>
      </c>
      <c r="C218" s="26" t="s">
        <v>131</v>
      </c>
      <c r="D218" s="3">
        <v>100010201</v>
      </c>
      <c r="E218" s="3">
        <v>100010202</v>
      </c>
      <c r="F218" s="3"/>
      <c r="G218" s="3">
        <v>100010203</v>
      </c>
      <c r="H218" s="26"/>
      <c r="I218" s="3"/>
      <c r="J218" s="3"/>
      <c r="K218" s="3"/>
      <c r="L218" s="3"/>
      <c r="M218" s="3"/>
      <c r="N218" s="3"/>
      <c r="O218" s="3"/>
      <c r="P218" s="3"/>
      <c r="Q218" s="3"/>
      <c r="R218" s="91" t="str">
        <f t="shared" si="393"/>
        <v>11:100010201</v>
      </c>
      <c r="S218" s="55" t="str">
        <f t="shared" si="394"/>
        <v>12:100010202</v>
      </c>
      <c r="T218" s="55" t="str">
        <f t="shared" si="395"/>
        <v/>
      </c>
      <c r="U218" s="55" t="str">
        <f t="shared" si="396"/>
        <v>13:100010203</v>
      </c>
      <c r="V218" s="55" t="str">
        <f t="shared" si="397"/>
        <v/>
      </c>
      <c r="W218" s="55" t="str">
        <f t="shared" si="398"/>
        <v/>
      </c>
      <c r="X218" s="55" t="str">
        <f t="shared" si="399"/>
        <v/>
      </c>
      <c r="Y218" s="55" t="str">
        <f t="shared" si="400"/>
        <v/>
      </c>
      <c r="Z218" s="55" t="str">
        <f t="shared" si="401"/>
        <v/>
      </c>
      <c r="AA218" s="55" t="str">
        <f t="shared" si="402"/>
        <v/>
      </c>
      <c r="AB218" s="55" t="str">
        <f t="shared" si="403"/>
        <v/>
      </c>
      <c r="AC218" s="55" t="str">
        <f t="shared" si="404"/>
        <v/>
      </c>
      <c r="AD218" s="4" t="str">
        <f t="shared" si="405"/>
        <v>{11:100010201,12:100010202,13:100010203}</v>
      </c>
      <c r="AE218" s="4" t="str">
        <f t="shared" si="406"/>
        <v/>
      </c>
      <c r="AF218" s="2" t="str">
        <f t="shared" si="407"/>
        <v/>
      </c>
    </row>
    <row r="219" spans="1:32" x14ac:dyDescent="0.2">
      <c r="A219" s="89">
        <f>'战斗关卡表|CS|battleStageData'!A214</f>
        <v>1000103</v>
      </c>
      <c r="B219" s="89" t="str">
        <f>VLOOKUP(A219,'战斗关卡表|CS|battleStageData'!A:B,2,0)</f>
        <v>序章第三场</v>
      </c>
      <c r="C219" s="26" t="s">
        <v>131</v>
      </c>
      <c r="D219" s="3">
        <v>100010302</v>
      </c>
      <c r="E219" s="3">
        <v>100010301</v>
      </c>
      <c r="F219" s="3"/>
      <c r="G219" s="3">
        <v>100010303</v>
      </c>
      <c r="H219" s="26"/>
      <c r="I219" s="3"/>
      <c r="J219" s="3"/>
      <c r="K219" s="3"/>
      <c r="L219" s="3"/>
      <c r="M219" s="3"/>
      <c r="N219" s="3"/>
      <c r="O219" s="3"/>
      <c r="P219" s="3"/>
      <c r="Q219" s="3"/>
      <c r="R219" s="91" t="str">
        <f t="shared" si="393"/>
        <v>11:100010302</v>
      </c>
      <c r="S219" s="55" t="str">
        <f t="shared" si="394"/>
        <v>12:100010301</v>
      </c>
      <c r="T219" s="55" t="str">
        <f t="shared" si="395"/>
        <v/>
      </c>
      <c r="U219" s="55" t="str">
        <f t="shared" si="396"/>
        <v>13:100010303</v>
      </c>
      <c r="V219" s="55" t="str">
        <f t="shared" si="397"/>
        <v/>
      </c>
      <c r="W219" s="55" t="str">
        <f t="shared" si="398"/>
        <v/>
      </c>
      <c r="X219" s="55" t="str">
        <f t="shared" si="399"/>
        <v/>
      </c>
      <c r="Y219" s="55" t="str">
        <f t="shared" si="400"/>
        <v/>
      </c>
      <c r="Z219" s="55" t="str">
        <f t="shared" si="401"/>
        <v/>
      </c>
      <c r="AA219" s="55" t="str">
        <f t="shared" si="402"/>
        <v/>
      </c>
      <c r="AB219" s="55" t="str">
        <f t="shared" si="403"/>
        <v/>
      </c>
      <c r="AC219" s="55" t="str">
        <f t="shared" si="404"/>
        <v/>
      </c>
      <c r="AD219" s="4" t="str">
        <f t="shared" si="405"/>
        <v>{11:100010302,12:100010301,13:100010303}</v>
      </c>
      <c r="AE219" s="4" t="str">
        <f t="shared" si="406"/>
        <v/>
      </c>
      <c r="AF219" s="2" t="str">
        <f t="shared" si="407"/>
        <v/>
      </c>
    </row>
    <row r="220" spans="1:32" x14ac:dyDescent="0.2">
      <c r="A220" s="89" t="str">
        <f>'战斗关卡表|CS|battleStageData'!A215</f>
        <v>1010101</v>
      </c>
      <c r="B220" s="89" t="str">
        <f>VLOOKUP(A220,'战斗关卡表|CS|battleStageData'!A:B,2,0)</f>
        <v>1-1地铁怪</v>
      </c>
      <c r="C220" s="26" t="s">
        <v>57</v>
      </c>
      <c r="D220" s="3">
        <v>101010101</v>
      </c>
      <c r="E220" s="3">
        <v>101010101</v>
      </c>
      <c r="F220" s="3">
        <v>101010102</v>
      </c>
      <c r="G220" s="3">
        <v>101010102</v>
      </c>
      <c r="H220" s="26"/>
      <c r="I220" s="3"/>
      <c r="J220" s="3"/>
      <c r="K220" s="3"/>
      <c r="L220" s="3"/>
      <c r="M220" s="3"/>
      <c r="N220" s="3"/>
      <c r="O220" s="3"/>
      <c r="P220" s="3"/>
      <c r="Q220" s="3"/>
      <c r="R220" s="91" t="str">
        <f t="shared" si="378"/>
        <v>1:101010101</v>
      </c>
      <c r="S220" s="55" t="str">
        <f t="shared" si="379"/>
        <v>2:101010101</v>
      </c>
      <c r="T220" s="55" t="str">
        <f t="shared" si="380"/>
        <v>3:101010102</v>
      </c>
      <c r="U220" s="55" t="str">
        <f t="shared" si="381"/>
        <v>4:101010102</v>
      </c>
      <c r="V220" s="55" t="str">
        <f t="shared" si="382"/>
        <v/>
      </c>
      <c r="W220" s="55" t="str">
        <f t="shared" si="383"/>
        <v/>
      </c>
      <c r="X220" s="55" t="str">
        <f t="shared" si="384"/>
        <v/>
      </c>
      <c r="Y220" s="55" t="str">
        <f t="shared" si="385"/>
        <v/>
      </c>
      <c r="Z220" s="55" t="str">
        <f t="shared" si="386"/>
        <v/>
      </c>
      <c r="AA220" s="55" t="str">
        <f t="shared" si="387"/>
        <v/>
      </c>
      <c r="AB220" s="55" t="str">
        <f t="shared" si="388"/>
        <v/>
      </c>
      <c r="AC220" s="55" t="str">
        <f t="shared" si="389"/>
        <v/>
      </c>
      <c r="AD220" s="4" t="str">
        <f t="shared" si="390"/>
        <v>{1:101010101,2:101010101,3:101010102,4:101010102}</v>
      </c>
      <c r="AE220" s="4" t="str">
        <f t="shared" si="391"/>
        <v/>
      </c>
      <c r="AF220" s="2" t="str">
        <f t="shared" si="392"/>
        <v/>
      </c>
    </row>
    <row r="221" spans="1:32" x14ac:dyDescent="0.2">
      <c r="A221" s="89" t="str">
        <f>'战斗关卡表|CS|battleStageData'!A216</f>
        <v>1010201</v>
      </c>
      <c r="B221" s="89" t="str">
        <f>VLOOKUP(A221,'战斗关卡表|CS|battleStageData'!A:B,2,0)</f>
        <v>衔接关:1-2地铁怪</v>
      </c>
      <c r="C221" s="26" t="s">
        <v>57</v>
      </c>
      <c r="D221" s="3">
        <v>101020101</v>
      </c>
      <c r="E221" s="3">
        <v>101020101</v>
      </c>
      <c r="F221" s="3">
        <v>101020103</v>
      </c>
      <c r="G221" s="3">
        <v>101020102</v>
      </c>
      <c r="H221" s="26"/>
      <c r="I221" s="3"/>
      <c r="J221" s="3"/>
      <c r="K221" s="3"/>
      <c r="L221" s="3"/>
      <c r="M221" s="3"/>
      <c r="N221" s="3"/>
      <c r="O221" s="3"/>
      <c r="P221" s="3"/>
      <c r="Q221" s="3"/>
      <c r="R221" s="91" t="str">
        <f t="shared" si="378"/>
        <v>1:101020101</v>
      </c>
      <c r="S221" s="55" t="str">
        <f t="shared" si="379"/>
        <v>2:101020101</v>
      </c>
      <c r="T221" s="55" t="str">
        <f t="shared" si="380"/>
        <v>3:101020103</v>
      </c>
      <c r="U221" s="55" t="str">
        <f t="shared" si="381"/>
        <v>4:101020102</v>
      </c>
      <c r="V221" s="55" t="str">
        <f t="shared" si="382"/>
        <v/>
      </c>
      <c r="W221" s="55" t="str">
        <f t="shared" si="383"/>
        <v/>
      </c>
      <c r="X221" s="55" t="str">
        <f t="shared" si="384"/>
        <v/>
      </c>
      <c r="Y221" s="55" t="str">
        <f t="shared" si="385"/>
        <v/>
      </c>
      <c r="Z221" s="55" t="str">
        <f t="shared" si="386"/>
        <v/>
      </c>
      <c r="AA221" s="55" t="str">
        <f t="shared" si="387"/>
        <v/>
      </c>
      <c r="AB221" s="55" t="str">
        <f t="shared" si="388"/>
        <v/>
      </c>
      <c r="AC221" s="55" t="str">
        <f t="shared" si="389"/>
        <v/>
      </c>
      <c r="AD221" s="4" t="str">
        <f t="shared" si="390"/>
        <v>{1:101020101,2:101020101,3:101020103,4:101020102}</v>
      </c>
      <c r="AE221" s="4" t="str">
        <f t="shared" si="391"/>
        <v/>
      </c>
      <c r="AF221" s="2" t="str">
        <f t="shared" si="392"/>
        <v/>
      </c>
    </row>
    <row r="222" spans="1:32" x14ac:dyDescent="0.2">
      <c r="A222" s="89" t="str">
        <f>'战斗关卡表|CS|battleStageData'!A217</f>
        <v>1010202</v>
      </c>
      <c r="B222" s="89" t="str">
        <f>VLOOKUP(A222,'战斗关卡表|CS|battleStageData'!A:B,2,0)</f>
        <v>衔接关:1-2地铁怪</v>
      </c>
      <c r="C222" s="26" t="s">
        <v>57</v>
      </c>
      <c r="D222" s="3">
        <v>101020201</v>
      </c>
      <c r="E222" s="3">
        <v>101020202</v>
      </c>
      <c r="F222" s="3">
        <v>101020202</v>
      </c>
      <c r="G222" s="3">
        <v>101020201</v>
      </c>
      <c r="H222" s="26"/>
      <c r="I222" s="3"/>
      <c r="J222" s="3"/>
      <c r="K222" s="3"/>
      <c r="L222" s="3"/>
      <c r="M222" s="3"/>
      <c r="N222" s="3"/>
      <c r="O222" s="3"/>
      <c r="P222" s="3"/>
      <c r="Q222" s="3"/>
      <c r="R222" s="91" t="str">
        <f t="shared" si="378"/>
        <v>1:101020201</v>
      </c>
      <c r="S222" s="55" t="str">
        <f t="shared" si="379"/>
        <v>2:101020202</v>
      </c>
      <c r="T222" s="55" t="str">
        <f t="shared" si="380"/>
        <v>3:101020202</v>
      </c>
      <c r="U222" s="55" t="str">
        <f t="shared" si="381"/>
        <v>4:101020201</v>
      </c>
      <c r="V222" s="55" t="str">
        <f t="shared" si="382"/>
        <v/>
      </c>
      <c r="W222" s="55" t="str">
        <f t="shared" si="383"/>
        <v/>
      </c>
      <c r="X222" s="55" t="str">
        <f t="shared" si="384"/>
        <v/>
      </c>
      <c r="Y222" s="55" t="str">
        <f t="shared" si="385"/>
        <v/>
      </c>
      <c r="Z222" s="55" t="str">
        <f t="shared" si="386"/>
        <v/>
      </c>
      <c r="AA222" s="55" t="str">
        <f t="shared" si="387"/>
        <v/>
      </c>
      <c r="AB222" s="55" t="str">
        <f t="shared" si="388"/>
        <v/>
      </c>
      <c r="AC222" s="55" t="str">
        <f t="shared" si="389"/>
        <v/>
      </c>
      <c r="AD222" s="4" t="str">
        <f t="shared" si="390"/>
        <v>{1:101020201,2:101020202,3:101020202,4:101020201}</v>
      </c>
      <c r="AE222" s="4" t="str">
        <f t="shared" si="391"/>
        <v/>
      </c>
      <c r="AF222" s="2" t="str">
        <f t="shared" si="392"/>
        <v/>
      </c>
    </row>
    <row r="223" spans="1:32" x14ac:dyDescent="0.2">
      <c r="A223" s="89">
        <f>'战斗关卡表|CS|battleStageData'!A218</f>
        <v>1010203</v>
      </c>
      <c r="B223" s="89" t="str">
        <f>VLOOKUP(A223,'战斗关卡表|CS|battleStageData'!A:B,2,0)</f>
        <v>1-2莲心绿雪</v>
      </c>
      <c r="C223" s="26" t="s">
        <v>68</v>
      </c>
      <c r="D223" s="3">
        <v>101020301</v>
      </c>
      <c r="E223" s="3"/>
      <c r="F223" s="3">
        <v>101020302</v>
      </c>
      <c r="G223" s="3"/>
      <c r="H223" s="26"/>
      <c r="I223" s="3"/>
      <c r="J223" s="3"/>
      <c r="K223" s="3"/>
      <c r="L223" s="3"/>
      <c r="M223" s="3"/>
      <c r="N223" s="3"/>
      <c r="O223" s="3"/>
      <c r="P223" s="3"/>
      <c r="Q223" s="3"/>
      <c r="R223" s="91" t="str">
        <f t="shared" si="378"/>
        <v>21:101020301</v>
      </c>
      <c r="S223" s="55" t="str">
        <f t="shared" si="379"/>
        <v/>
      </c>
      <c r="T223" s="55" t="str">
        <f t="shared" si="380"/>
        <v>22:101020302</v>
      </c>
      <c r="U223" s="55" t="str">
        <f t="shared" si="381"/>
        <v/>
      </c>
      <c r="V223" s="55" t="str">
        <f t="shared" si="382"/>
        <v/>
      </c>
      <c r="W223" s="55" t="str">
        <f t="shared" si="383"/>
        <v/>
      </c>
      <c r="X223" s="55" t="str">
        <f t="shared" si="384"/>
        <v/>
      </c>
      <c r="Y223" s="55" t="str">
        <f t="shared" si="385"/>
        <v/>
      </c>
      <c r="Z223" s="55" t="str">
        <f t="shared" si="386"/>
        <v/>
      </c>
      <c r="AA223" s="55" t="str">
        <f t="shared" si="387"/>
        <v/>
      </c>
      <c r="AB223" s="55" t="str">
        <f t="shared" si="388"/>
        <v/>
      </c>
      <c r="AC223" s="55" t="str">
        <f t="shared" si="389"/>
        <v/>
      </c>
      <c r="AD223" s="4" t="str">
        <f t="shared" si="390"/>
        <v>{21:101020301,22:101020302}</v>
      </c>
      <c r="AE223" s="4" t="str">
        <f t="shared" si="391"/>
        <v/>
      </c>
      <c r="AF223" s="2" t="str">
        <f t="shared" si="392"/>
        <v/>
      </c>
    </row>
    <row r="224" spans="1:32" x14ac:dyDescent="0.2">
      <c r="A224" s="89">
        <f>'战斗关卡表|CS|battleStageData'!A219</f>
        <v>1010401</v>
      </c>
      <c r="B224" s="89" t="str">
        <f>VLOOKUP(A224,'战斗关卡表|CS|battleStageData'!A:B,2,0)</f>
        <v>衔接关:1-4地铁怪</v>
      </c>
      <c r="C224" s="26" t="s">
        <v>57</v>
      </c>
      <c r="D224" s="3">
        <v>101040101</v>
      </c>
      <c r="E224" s="3">
        <v>101040103</v>
      </c>
      <c r="F224" s="3">
        <v>101040101</v>
      </c>
      <c r="G224" s="3">
        <v>101040101</v>
      </c>
      <c r="H224" s="26"/>
      <c r="I224" s="3"/>
      <c r="J224" s="3"/>
      <c r="K224" s="3"/>
      <c r="L224" s="3"/>
      <c r="M224" s="3"/>
      <c r="N224" s="3"/>
      <c r="O224" s="3"/>
      <c r="P224" s="3"/>
      <c r="Q224" s="3"/>
      <c r="R224" s="91" t="str">
        <f t="shared" si="378"/>
        <v>1:101040101</v>
      </c>
      <c r="S224" s="55" t="str">
        <f t="shared" si="379"/>
        <v>2:101040103</v>
      </c>
      <c r="T224" s="55" t="str">
        <f t="shared" si="380"/>
        <v>3:101040101</v>
      </c>
      <c r="U224" s="55" t="str">
        <f t="shared" si="381"/>
        <v>4:101040101</v>
      </c>
      <c r="V224" s="55" t="str">
        <f t="shared" si="382"/>
        <v/>
      </c>
      <c r="W224" s="55" t="str">
        <f t="shared" si="383"/>
        <v/>
      </c>
      <c r="X224" s="55" t="str">
        <f t="shared" si="384"/>
        <v/>
      </c>
      <c r="Y224" s="55" t="str">
        <f t="shared" si="385"/>
        <v/>
      </c>
      <c r="Z224" s="55" t="str">
        <f t="shared" si="386"/>
        <v/>
      </c>
      <c r="AA224" s="55" t="str">
        <f t="shared" si="387"/>
        <v/>
      </c>
      <c r="AB224" s="55" t="str">
        <f t="shared" si="388"/>
        <v/>
      </c>
      <c r="AC224" s="55" t="str">
        <f t="shared" si="389"/>
        <v/>
      </c>
      <c r="AD224" s="4" t="str">
        <f t="shared" si="390"/>
        <v>{1:101040101,2:101040103,3:101040101,4:101040101}</v>
      </c>
      <c r="AE224" s="4" t="str">
        <f t="shared" si="391"/>
        <v/>
      </c>
      <c r="AF224" s="2" t="str">
        <f t="shared" si="392"/>
        <v/>
      </c>
    </row>
    <row r="225" spans="1:32" x14ac:dyDescent="0.2">
      <c r="A225" s="89" t="str">
        <f>'战斗关卡表|CS|battleStageData'!A220</f>
        <v>1010402</v>
      </c>
      <c r="B225" s="89" t="str">
        <f>VLOOKUP(A225,'战斗关卡表|CS|battleStageData'!A:B,2,0)</f>
        <v>衔接关:1-4地铁怪</v>
      </c>
      <c r="C225" s="26" t="s">
        <v>57</v>
      </c>
      <c r="D225" s="3">
        <v>101040201</v>
      </c>
      <c r="E225" s="3">
        <v>101040203</v>
      </c>
      <c r="F225" s="3">
        <v>101040203</v>
      </c>
      <c r="G225" s="3">
        <v>101040202</v>
      </c>
      <c r="H225" s="26"/>
      <c r="I225" s="3"/>
      <c r="J225" s="3"/>
      <c r="K225" s="3"/>
      <c r="L225" s="3"/>
      <c r="M225" s="3"/>
      <c r="N225" s="3"/>
      <c r="O225" s="3"/>
      <c r="P225" s="3"/>
      <c r="Q225" s="3"/>
      <c r="R225" s="91" t="str">
        <f t="shared" si="378"/>
        <v>1:101040201</v>
      </c>
      <c r="S225" s="55" t="str">
        <f t="shared" si="379"/>
        <v>2:101040203</v>
      </c>
      <c r="T225" s="55" t="str">
        <f t="shared" si="380"/>
        <v>3:101040203</v>
      </c>
      <c r="U225" s="55" t="str">
        <f t="shared" si="381"/>
        <v>4:101040202</v>
      </c>
      <c r="V225" s="55" t="str">
        <f t="shared" si="382"/>
        <v/>
      </c>
      <c r="W225" s="55" t="str">
        <f t="shared" si="383"/>
        <v/>
      </c>
      <c r="X225" s="55" t="str">
        <f t="shared" si="384"/>
        <v/>
      </c>
      <c r="Y225" s="55" t="str">
        <f t="shared" si="385"/>
        <v/>
      </c>
      <c r="Z225" s="55" t="str">
        <f t="shared" si="386"/>
        <v/>
      </c>
      <c r="AA225" s="55" t="str">
        <f t="shared" si="387"/>
        <v/>
      </c>
      <c r="AB225" s="55" t="str">
        <f t="shared" si="388"/>
        <v/>
      </c>
      <c r="AC225" s="55" t="str">
        <f t="shared" si="389"/>
        <v/>
      </c>
      <c r="AD225" s="4" t="str">
        <f t="shared" si="390"/>
        <v>{1:101040201,2:101040203,3:101040203,4:101040202}</v>
      </c>
      <c r="AE225" s="4" t="str">
        <f t="shared" si="391"/>
        <v/>
      </c>
      <c r="AF225" s="2" t="str">
        <f t="shared" si="392"/>
        <v/>
      </c>
    </row>
    <row r="226" spans="1:32" x14ac:dyDescent="0.2">
      <c r="A226" s="89">
        <f>'战斗关卡表|CS|battleStageData'!A221</f>
        <v>1010501</v>
      </c>
      <c r="B226" s="89" t="str">
        <f>VLOOKUP(A226,'战斗关卡表|CS|battleStageData'!A:B,2,0)</f>
        <v>衔接关:1-5地铁怪</v>
      </c>
      <c r="C226" s="26" t="s">
        <v>57</v>
      </c>
      <c r="D226" s="3">
        <v>101050101</v>
      </c>
      <c r="E226" s="3">
        <v>101050103</v>
      </c>
      <c r="F226" s="3">
        <v>101050102</v>
      </c>
      <c r="G226" s="3">
        <v>101050102</v>
      </c>
      <c r="H226" s="26"/>
      <c r="I226" s="3"/>
      <c r="J226" s="3"/>
      <c r="K226" s="3"/>
      <c r="L226" s="3"/>
      <c r="M226" s="3"/>
      <c r="N226" s="3"/>
      <c r="O226" s="3"/>
      <c r="P226" s="3"/>
      <c r="Q226" s="3"/>
      <c r="R226" s="91" t="str">
        <f t="shared" si="378"/>
        <v>1:101050101</v>
      </c>
      <c r="S226" s="55" t="str">
        <f t="shared" si="379"/>
        <v>2:101050103</v>
      </c>
      <c r="T226" s="55" t="str">
        <f t="shared" si="380"/>
        <v>3:101050102</v>
      </c>
      <c r="U226" s="55" t="str">
        <f t="shared" si="381"/>
        <v>4:101050102</v>
      </c>
      <c r="V226" s="55" t="str">
        <f t="shared" si="382"/>
        <v/>
      </c>
      <c r="W226" s="55" t="str">
        <f t="shared" si="383"/>
        <v/>
      </c>
      <c r="X226" s="55" t="str">
        <f t="shared" si="384"/>
        <v/>
      </c>
      <c r="Y226" s="55" t="str">
        <f t="shared" si="385"/>
        <v/>
      </c>
      <c r="Z226" s="55" t="str">
        <f t="shared" si="386"/>
        <v/>
      </c>
      <c r="AA226" s="55" t="str">
        <f t="shared" si="387"/>
        <v/>
      </c>
      <c r="AB226" s="55" t="str">
        <f t="shared" si="388"/>
        <v/>
      </c>
      <c r="AC226" s="55" t="str">
        <f t="shared" si="389"/>
        <v/>
      </c>
      <c r="AD226" s="4" t="str">
        <f t="shared" si="390"/>
        <v>{1:101050101,2:101050103,3:101050102,4:101050102}</v>
      </c>
      <c r="AE226" s="4" t="str">
        <f t="shared" si="391"/>
        <v/>
      </c>
      <c r="AF226" s="2" t="str">
        <f t="shared" si="392"/>
        <v/>
      </c>
    </row>
    <row r="227" spans="1:32" x14ac:dyDescent="0.2">
      <c r="A227" s="89" t="str">
        <f>'战斗关卡表|CS|battleStageData'!A222</f>
        <v>1010502</v>
      </c>
      <c r="B227" s="89" t="str">
        <f>VLOOKUP(A227,'战斗关卡表|CS|battleStageData'!A:B,2,0)</f>
        <v>衔接关:1-5地铁怪</v>
      </c>
      <c r="C227" s="26" t="s">
        <v>57</v>
      </c>
      <c r="D227" s="3">
        <v>101050201</v>
      </c>
      <c r="E227" s="3">
        <v>101050203</v>
      </c>
      <c r="F227" s="3">
        <v>101050202</v>
      </c>
      <c r="G227" s="3">
        <v>101050201</v>
      </c>
      <c r="H227" s="26"/>
      <c r="I227" s="3"/>
      <c r="J227" s="3"/>
      <c r="K227" s="3"/>
      <c r="L227" s="3"/>
      <c r="M227" s="3"/>
      <c r="N227" s="3"/>
      <c r="O227" s="3"/>
      <c r="P227" s="3"/>
      <c r="Q227" s="3"/>
      <c r="R227" s="91" t="str">
        <f t="shared" si="378"/>
        <v>1:101050201</v>
      </c>
      <c r="S227" s="55" t="str">
        <f t="shared" si="379"/>
        <v>2:101050203</v>
      </c>
      <c r="T227" s="55" t="str">
        <f t="shared" si="380"/>
        <v>3:101050202</v>
      </c>
      <c r="U227" s="55" t="str">
        <f t="shared" si="381"/>
        <v>4:101050201</v>
      </c>
      <c r="V227" s="55" t="str">
        <f t="shared" si="382"/>
        <v/>
      </c>
      <c r="W227" s="55" t="str">
        <f t="shared" si="383"/>
        <v/>
      </c>
      <c r="X227" s="55" t="str">
        <f t="shared" si="384"/>
        <v/>
      </c>
      <c r="Y227" s="55" t="str">
        <f t="shared" si="385"/>
        <v/>
      </c>
      <c r="Z227" s="55" t="str">
        <f t="shared" si="386"/>
        <v/>
      </c>
      <c r="AA227" s="55" t="str">
        <f t="shared" si="387"/>
        <v/>
      </c>
      <c r="AB227" s="55" t="str">
        <f t="shared" si="388"/>
        <v/>
      </c>
      <c r="AC227" s="55" t="str">
        <f t="shared" si="389"/>
        <v/>
      </c>
      <c r="AD227" s="4" t="str">
        <f t="shared" si="390"/>
        <v>{1:101050201,2:101050203,3:101050202,4:101050201}</v>
      </c>
      <c r="AE227" s="4" t="str">
        <f t="shared" si="391"/>
        <v/>
      </c>
      <c r="AF227" s="2" t="str">
        <f t="shared" si="392"/>
        <v/>
      </c>
    </row>
    <row r="228" spans="1:32" x14ac:dyDescent="0.2">
      <c r="A228" s="89" t="str">
        <f>'战斗关卡表|CS|battleStageData'!A223</f>
        <v>1010503</v>
      </c>
      <c r="B228" s="89" t="str">
        <f>VLOOKUP(A228,'战斗关卡表|CS|battleStageData'!A:B,2,0)</f>
        <v>1-5和祥义</v>
      </c>
      <c r="C228" s="26" t="s">
        <v>57</v>
      </c>
      <c r="D228" s="3">
        <v>101050301</v>
      </c>
      <c r="E228" s="3">
        <v>101050301</v>
      </c>
      <c r="F228" s="3">
        <v>101050302</v>
      </c>
      <c r="G228" s="3">
        <v>101050303</v>
      </c>
      <c r="H228" s="26"/>
      <c r="I228" s="3"/>
      <c r="J228" s="3"/>
      <c r="K228" s="3"/>
      <c r="L228" s="3"/>
      <c r="M228" s="26"/>
      <c r="N228" s="3"/>
      <c r="O228" s="3"/>
      <c r="P228" s="3"/>
      <c r="Q228" s="3"/>
      <c r="R228" s="91" t="str">
        <f t="shared" si="378"/>
        <v>1:101050301</v>
      </c>
      <c r="S228" s="55" t="str">
        <f t="shared" si="379"/>
        <v>2:101050301</v>
      </c>
      <c r="T228" s="55" t="str">
        <f t="shared" si="380"/>
        <v>3:101050302</v>
      </c>
      <c r="U228" s="55" t="str">
        <f t="shared" si="381"/>
        <v>4:101050303</v>
      </c>
      <c r="V228" s="55" t="str">
        <f t="shared" si="382"/>
        <v/>
      </c>
      <c r="W228" s="55" t="str">
        <f t="shared" si="383"/>
        <v/>
      </c>
      <c r="X228" s="55" t="str">
        <f t="shared" si="384"/>
        <v/>
      </c>
      <c r="Y228" s="55" t="str">
        <f t="shared" si="385"/>
        <v/>
      </c>
      <c r="Z228" s="55" t="str">
        <f t="shared" si="386"/>
        <v/>
      </c>
      <c r="AA228" s="55" t="str">
        <f t="shared" si="387"/>
        <v/>
      </c>
      <c r="AB228" s="55" t="str">
        <f t="shared" si="388"/>
        <v/>
      </c>
      <c r="AC228" s="55" t="str">
        <f t="shared" si="389"/>
        <v/>
      </c>
      <c r="AD228" s="4" t="str">
        <f t="shared" si="390"/>
        <v>{1:101050301,2:101050301,3:101050302,4:101050303}</v>
      </c>
      <c r="AE228" s="4" t="str">
        <f t="shared" si="391"/>
        <v/>
      </c>
      <c r="AF228" s="2" t="str">
        <f t="shared" si="392"/>
        <v/>
      </c>
    </row>
    <row r="229" spans="1:32" x14ac:dyDescent="0.2">
      <c r="A229" s="89" t="str">
        <f>'战斗关卡表|CS|battleStageData'!A224</f>
        <v>1010504</v>
      </c>
      <c r="B229" s="89" t="str">
        <f>VLOOKUP(A229,'战斗关卡表|CS|battleStageData'!A:B,2,0)</f>
        <v>1-5和祥义</v>
      </c>
      <c r="C229" s="26" t="s">
        <v>57</v>
      </c>
      <c r="D229" s="3">
        <v>101050401</v>
      </c>
      <c r="E229" s="3">
        <v>101050402</v>
      </c>
      <c r="F229" s="3">
        <v>101050401</v>
      </c>
      <c r="G229" s="3">
        <v>101050403</v>
      </c>
      <c r="H229" s="26"/>
      <c r="I229" s="3"/>
      <c r="J229" s="3"/>
      <c r="K229" s="3"/>
      <c r="L229" s="3"/>
      <c r="M229" s="26"/>
      <c r="N229" s="3"/>
      <c r="O229" s="3"/>
      <c r="P229" s="3"/>
      <c r="Q229" s="3"/>
      <c r="R229" s="91" t="str">
        <f t="shared" si="378"/>
        <v>1:101050401</v>
      </c>
      <c r="S229" s="55" t="str">
        <f t="shared" si="379"/>
        <v>2:101050402</v>
      </c>
      <c r="T229" s="55" t="str">
        <f t="shared" si="380"/>
        <v>3:101050401</v>
      </c>
      <c r="U229" s="55" t="str">
        <f t="shared" si="381"/>
        <v>4:101050403</v>
      </c>
      <c r="V229" s="55" t="str">
        <f t="shared" si="382"/>
        <v/>
      </c>
      <c r="W229" s="55" t="str">
        <f t="shared" si="383"/>
        <v/>
      </c>
      <c r="X229" s="55" t="str">
        <f t="shared" si="384"/>
        <v/>
      </c>
      <c r="Y229" s="55" t="str">
        <f t="shared" si="385"/>
        <v/>
      </c>
      <c r="Z229" s="55" t="str">
        <f t="shared" si="386"/>
        <v/>
      </c>
      <c r="AA229" s="55" t="str">
        <f t="shared" si="387"/>
        <v/>
      </c>
      <c r="AB229" s="55" t="str">
        <f t="shared" si="388"/>
        <v/>
      </c>
      <c r="AC229" s="55" t="str">
        <f t="shared" si="389"/>
        <v/>
      </c>
      <c r="AD229" s="4" t="str">
        <f t="shared" si="390"/>
        <v>{1:101050401,2:101050402,3:101050401,4:101050403}</v>
      </c>
      <c r="AE229" s="4" t="str">
        <f t="shared" si="391"/>
        <v/>
      </c>
      <c r="AF229" s="2" t="str">
        <f t="shared" si="392"/>
        <v/>
      </c>
    </row>
    <row r="230" spans="1:32" x14ac:dyDescent="0.2">
      <c r="A230" s="89">
        <f>'战斗关卡表|CS|battleStageData'!A225</f>
        <v>1010601</v>
      </c>
      <c r="B230" s="89" t="str">
        <f>VLOOKUP(A230,'战斗关卡表|CS|battleStageData'!A:B,2,0)</f>
        <v>衔接关:1-6和祥义</v>
      </c>
      <c r="C230" s="26" t="s">
        <v>57</v>
      </c>
      <c r="D230" s="3">
        <v>101060101</v>
      </c>
      <c r="E230" s="3">
        <v>101060102</v>
      </c>
      <c r="F230" s="3">
        <v>101060103</v>
      </c>
      <c r="G230" s="3">
        <v>101060101</v>
      </c>
      <c r="H230" s="26"/>
      <c r="I230" s="3"/>
      <c r="J230" s="3"/>
      <c r="K230" s="3"/>
      <c r="L230" s="3"/>
      <c r="M230" s="26"/>
      <c r="N230" s="3"/>
      <c r="O230" s="3"/>
      <c r="P230" s="3"/>
      <c r="Q230" s="3"/>
      <c r="R230" s="91" t="str">
        <f t="shared" si="378"/>
        <v>1:101060101</v>
      </c>
      <c r="S230" s="55" t="str">
        <f t="shared" si="379"/>
        <v>2:101060102</v>
      </c>
      <c r="T230" s="55" t="str">
        <f t="shared" si="380"/>
        <v>3:101060103</v>
      </c>
      <c r="U230" s="55" t="str">
        <f t="shared" si="381"/>
        <v>4:101060101</v>
      </c>
      <c r="V230" s="55" t="str">
        <f t="shared" si="382"/>
        <v/>
      </c>
      <c r="W230" s="55" t="str">
        <f t="shared" si="383"/>
        <v/>
      </c>
      <c r="X230" s="55" t="str">
        <f t="shared" si="384"/>
        <v/>
      </c>
      <c r="Y230" s="55" t="str">
        <f t="shared" si="385"/>
        <v/>
      </c>
      <c r="Z230" s="55" t="str">
        <f t="shared" si="386"/>
        <v/>
      </c>
      <c r="AA230" s="55" t="str">
        <f t="shared" si="387"/>
        <v/>
      </c>
      <c r="AB230" s="55" t="str">
        <f t="shared" si="388"/>
        <v/>
      </c>
      <c r="AC230" s="55" t="str">
        <f t="shared" si="389"/>
        <v/>
      </c>
      <c r="AD230" s="4" t="str">
        <f t="shared" si="390"/>
        <v>{1:101060101,2:101060102,3:101060103,4:101060101}</v>
      </c>
      <c r="AE230" s="4" t="str">
        <f t="shared" si="391"/>
        <v/>
      </c>
      <c r="AF230" s="2" t="str">
        <f t="shared" si="392"/>
        <v/>
      </c>
    </row>
    <row r="231" spans="1:32" x14ac:dyDescent="0.2">
      <c r="A231" s="89" t="str">
        <f>'战斗关卡表|CS|battleStageData'!A226</f>
        <v>1010602</v>
      </c>
      <c r="B231" s="89" t="str">
        <f>VLOOKUP(A231,'战斗关卡表|CS|battleStageData'!A:B,2,0)</f>
        <v>衔接关:1-6和祥义</v>
      </c>
      <c r="C231" s="26" t="s">
        <v>57</v>
      </c>
      <c r="D231" s="3">
        <v>101060201</v>
      </c>
      <c r="E231" s="3">
        <v>101060201</v>
      </c>
      <c r="F231" s="3">
        <v>101060202</v>
      </c>
      <c r="G231" s="3">
        <v>101060203</v>
      </c>
      <c r="H231" s="26"/>
      <c r="I231" s="3"/>
      <c r="J231" s="3"/>
      <c r="K231" s="3"/>
      <c r="L231" s="3"/>
      <c r="M231" s="26"/>
      <c r="N231" s="3"/>
      <c r="O231" s="3"/>
      <c r="P231" s="3"/>
      <c r="Q231" s="3"/>
      <c r="R231" s="91" t="str">
        <f t="shared" si="378"/>
        <v>1:101060201</v>
      </c>
      <c r="S231" s="55" t="str">
        <f t="shared" si="379"/>
        <v>2:101060201</v>
      </c>
      <c r="T231" s="55" t="str">
        <f t="shared" si="380"/>
        <v>3:101060202</v>
      </c>
      <c r="U231" s="55" t="str">
        <f t="shared" si="381"/>
        <v>4:101060203</v>
      </c>
      <c r="V231" s="55" t="str">
        <f t="shared" si="382"/>
        <v/>
      </c>
      <c r="W231" s="55" t="str">
        <f t="shared" si="383"/>
        <v/>
      </c>
      <c r="X231" s="55" t="str">
        <f t="shared" si="384"/>
        <v/>
      </c>
      <c r="Y231" s="55" t="str">
        <f t="shared" si="385"/>
        <v/>
      </c>
      <c r="Z231" s="55" t="str">
        <f t="shared" si="386"/>
        <v/>
      </c>
      <c r="AA231" s="55" t="str">
        <f t="shared" si="387"/>
        <v/>
      </c>
      <c r="AB231" s="55" t="str">
        <f t="shared" si="388"/>
        <v/>
      </c>
      <c r="AC231" s="55" t="str">
        <f t="shared" si="389"/>
        <v/>
      </c>
      <c r="AD231" s="4" t="str">
        <f t="shared" si="390"/>
        <v>{1:101060201,2:101060201,3:101060202,4:101060203}</v>
      </c>
      <c r="AE231" s="4" t="str">
        <f t="shared" si="391"/>
        <v/>
      </c>
      <c r="AF231" s="2" t="str">
        <f t="shared" si="392"/>
        <v/>
      </c>
    </row>
    <row r="232" spans="1:32" x14ac:dyDescent="0.2">
      <c r="A232" s="89" t="str">
        <f>'战斗关卡表|CS|battleStageData'!A227</f>
        <v>1010603</v>
      </c>
      <c r="B232" s="89" t="str">
        <f>VLOOKUP(A232,'战斗关卡表|CS|battleStageData'!A:B,2,0)</f>
        <v>1-6返生</v>
      </c>
      <c r="C232" s="26" t="s">
        <v>57</v>
      </c>
      <c r="D232" s="3">
        <v>101060301</v>
      </c>
      <c r="E232" s="3">
        <v>101060301</v>
      </c>
      <c r="F232" s="3">
        <v>101060301</v>
      </c>
      <c r="G232" s="3">
        <v>101060301</v>
      </c>
      <c r="H232" s="26"/>
      <c r="I232" s="3"/>
      <c r="J232" s="3"/>
      <c r="K232" s="3"/>
      <c r="L232" s="3"/>
      <c r="M232" s="26"/>
      <c r="N232" s="3"/>
      <c r="O232" s="3"/>
      <c r="P232" s="3"/>
      <c r="Q232" s="3"/>
      <c r="R232" s="91" t="str">
        <f t="shared" ref="R232:R304" si="408">IF(ISBLANK(D232),"",VLOOKUP(C232,$D$4:$H$6,2,0)&amp;$H$7&amp;D232)</f>
        <v>1:101060301</v>
      </c>
      <c r="S232" s="55" t="str">
        <f t="shared" ref="S232:S304" si="409">IF(ISBLANK(E232),"",VLOOKUP(C232,$D$4:$H$6,3,0)&amp;$H$7&amp;E232)</f>
        <v>2:101060301</v>
      </c>
      <c r="T232" s="55" t="str">
        <f t="shared" ref="T232:T304" si="410">IF(ISBLANK(F232),"",VLOOKUP(C232,$D$4:$H$6,4,0)&amp;$H$7&amp;F232)</f>
        <v>3:101060301</v>
      </c>
      <c r="U232" s="55" t="str">
        <f t="shared" ref="U232:U304" si="411">IF(ISBLANK(G232),"",VLOOKUP(C232,$D$4:$H$6,5,0)&amp;$H$7&amp;G232)</f>
        <v>4:101060301</v>
      </c>
      <c r="V232" s="55" t="str">
        <f t="shared" ref="V232:V304" si="412">IF(ISBLANK(I232),"",VLOOKUP(H232,$D$4:$H$6,2,0)&amp;$H$7&amp;I232)</f>
        <v/>
      </c>
      <c r="W232" s="55" t="str">
        <f t="shared" ref="W232:W304" si="413">IF(ISBLANK(J232),"",VLOOKUP(H232,$D$4:$H$6,3,0)&amp;$H$7&amp;J232)</f>
        <v/>
      </c>
      <c r="X232" s="55" t="str">
        <f t="shared" ref="X232:X304" si="414">IF(ISBLANK(K232),"",VLOOKUP(H232,$D$4:$H$6,4,0)&amp;$H$7&amp;K232)</f>
        <v/>
      </c>
      <c r="Y232" s="55" t="str">
        <f t="shared" ref="Y232:Y304" si="415">IF(ISBLANK(L232),"",VLOOKUP(H232,$D$4:$H$6,5,0)&amp;$H$7&amp;L232)</f>
        <v/>
      </c>
      <c r="Z232" s="55" t="str">
        <f t="shared" ref="Z232:Z304" si="416">IF(ISBLANK(N232),"",VLOOKUP(M232,$D$4:$H$6,2,0)&amp;$H$7&amp;N232)</f>
        <v/>
      </c>
      <c r="AA232" s="55" t="str">
        <f t="shared" ref="AA232:AA304" si="417">IF(ISBLANK(O232),"",VLOOKUP(M232,$D$4:$H$6,3,0)&amp;$H$7&amp;O232)</f>
        <v/>
      </c>
      <c r="AB232" s="55" t="str">
        <f t="shared" ref="AB232:AB304" si="418">IF(ISBLANK(P232),"",VLOOKUP(M232,$D$4:$H$6,4,0)&amp;$H$7&amp;P232)</f>
        <v/>
      </c>
      <c r="AC232" s="55" t="str">
        <f t="shared" ref="AC232:AC304" si="419">IF(ISBLANK(Q232),"",VLOOKUP(M232,$D$4:$H$6,5,0)&amp;$H$7&amp;Q232)</f>
        <v/>
      </c>
      <c r="AD232" s="4" t="str">
        <f t="shared" ref="AD232:AD304" si="420">IF(D232+E232+F232+G232=0,"",$F$7&amp;R232&amp;IF(E232=0,S232,IF(D232=0,S232,$G$7&amp;S232))&amp;IF(F232=0,T232,IF(D232+E232=0,T232,$G$7&amp;T232))&amp;IF(G232=0,U232,IF(D232+E232+F232=0,U232,$G$7&amp;U232))&amp;$I$7)</f>
        <v>{1:101060301,2:101060301,3:101060301,4:101060301}</v>
      </c>
      <c r="AE232" s="4" t="str">
        <f t="shared" ref="AE232:AE304" si="421">IF(I232+J232+K232+L232=0,"",$F$7&amp;V232&amp;IF(J232=0,W232,IF(I232=0,W232,$G$7&amp;W232))&amp;IF(K232=0,X232,IF(I232+J232=0,X232,$G$7&amp;X232))&amp;IF(L232=0,Y232,IF(I232+J232+K232=0,Y232,$G$7&amp;Y232))&amp;$I$7)</f>
        <v/>
      </c>
      <c r="AF232" s="2" t="str">
        <f t="shared" ref="AF232:AF304" si="422">IF(N232+O232+P232+Q232=0,"",$F$7&amp;Z232&amp;IF(O232=0,AA232,IF(N232=0,AA232,$G$7&amp;AA232))&amp;IF(P232=0,AB232,IF(N232+O232=0,AB232,$G$7&amp;AB232))&amp;IF(Q232=0,AC232,IF(N232+O232+P232=0,AC232,$G$7&amp;AC232))&amp;$I$7)</f>
        <v/>
      </c>
    </row>
    <row r="233" spans="1:32" x14ac:dyDescent="0.2">
      <c r="A233" s="89">
        <f>'战斗关卡表|CS|battleStageData'!A228</f>
        <v>1010604</v>
      </c>
      <c r="B233" s="89" t="str">
        <f>VLOOKUP(A233,'战斗关卡表|CS|battleStageData'!A:B,2,0)</f>
        <v>1-6大返生</v>
      </c>
      <c r="C233" s="26" t="s">
        <v>57</v>
      </c>
      <c r="D233" s="3">
        <v>101060401</v>
      </c>
      <c r="E233" s="3">
        <v>101060402</v>
      </c>
      <c r="F233" s="3">
        <v>101060402</v>
      </c>
      <c r="G233" s="3">
        <v>101060401</v>
      </c>
      <c r="H233" s="26"/>
      <c r="I233" s="3"/>
      <c r="J233" s="3"/>
      <c r="K233" s="3"/>
      <c r="L233" s="3"/>
      <c r="M233" s="26"/>
      <c r="N233" s="3"/>
      <c r="O233" s="3"/>
      <c r="P233" s="3"/>
      <c r="Q233" s="3"/>
      <c r="R233" s="91" t="str">
        <f t="shared" si="408"/>
        <v>1:101060401</v>
      </c>
      <c r="S233" s="55" t="str">
        <f t="shared" si="409"/>
        <v>2:101060402</v>
      </c>
      <c r="T233" s="55" t="str">
        <f t="shared" si="410"/>
        <v>3:101060402</v>
      </c>
      <c r="U233" s="55" t="str">
        <f t="shared" si="411"/>
        <v>4:101060401</v>
      </c>
      <c r="V233" s="55" t="str">
        <f t="shared" si="412"/>
        <v/>
      </c>
      <c r="W233" s="55" t="str">
        <f t="shared" si="413"/>
        <v/>
      </c>
      <c r="X233" s="55" t="str">
        <f t="shared" si="414"/>
        <v/>
      </c>
      <c r="Y233" s="55" t="str">
        <f t="shared" si="415"/>
        <v/>
      </c>
      <c r="Z233" s="55" t="str">
        <f t="shared" si="416"/>
        <v/>
      </c>
      <c r="AA233" s="55" t="str">
        <f t="shared" si="417"/>
        <v/>
      </c>
      <c r="AB233" s="55" t="str">
        <f t="shared" si="418"/>
        <v/>
      </c>
      <c r="AC233" s="55" t="str">
        <f t="shared" si="419"/>
        <v/>
      </c>
      <c r="AD233" s="4" t="str">
        <f t="shared" si="420"/>
        <v>{1:101060401,2:101060402,3:101060402,4:101060401}</v>
      </c>
      <c r="AE233" s="4" t="str">
        <f t="shared" si="421"/>
        <v/>
      </c>
      <c r="AF233" s="2" t="str">
        <f t="shared" si="422"/>
        <v/>
      </c>
    </row>
    <row r="234" spans="1:32" x14ac:dyDescent="0.2">
      <c r="A234" s="89">
        <f>'战斗关卡表|CS|battleStageData'!A229</f>
        <v>1010606</v>
      </c>
      <c r="B234" s="89" t="str">
        <f>VLOOKUP(A234,'战斗关卡表|CS|battleStageData'!A:B,2,0)</f>
        <v>1-6大返生</v>
      </c>
      <c r="C234" s="26" t="s">
        <v>131</v>
      </c>
      <c r="D234" s="3">
        <v>101060501</v>
      </c>
      <c r="E234" s="3">
        <v>101060502</v>
      </c>
      <c r="F234" s="3"/>
      <c r="G234" s="3">
        <v>101060501</v>
      </c>
      <c r="H234" s="55"/>
      <c r="I234" s="54"/>
      <c r="J234" s="54"/>
      <c r="K234" s="54"/>
      <c r="L234" s="54"/>
      <c r="M234" s="55"/>
      <c r="N234" s="54"/>
      <c r="O234" s="54"/>
      <c r="P234" s="54"/>
      <c r="Q234" s="54"/>
      <c r="R234" s="91" t="str">
        <f t="shared" ref="R234" si="423">IF(ISBLANK(D234),"",VLOOKUP(C234,$D$4:$H$6,2,0)&amp;$H$7&amp;D234)</f>
        <v>11:101060501</v>
      </c>
      <c r="S234" s="55" t="str">
        <f t="shared" ref="S234" si="424">IF(ISBLANK(E234),"",VLOOKUP(C234,$D$4:$H$6,3,0)&amp;$H$7&amp;E234)</f>
        <v>12:101060502</v>
      </c>
      <c r="T234" s="55" t="str">
        <f t="shared" ref="T234" si="425">IF(ISBLANK(F234),"",VLOOKUP(C234,$D$4:$H$6,4,0)&amp;$H$7&amp;F234)</f>
        <v/>
      </c>
      <c r="U234" s="55" t="str">
        <f t="shared" ref="U234" si="426">IF(ISBLANK(G234),"",VLOOKUP(C234,$D$4:$H$6,5,0)&amp;$H$7&amp;G234)</f>
        <v>13:101060501</v>
      </c>
      <c r="V234" s="55" t="str">
        <f t="shared" ref="V234" si="427">IF(ISBLANK(I234),"",VLOOKUP(H234,$D$4:$H$6,2,0)&amp;$H$7&amp;I234)</f>
        <v/>
      </c>
      <c r="W234" s="55" t="str">
        <f t="shared" ref="W234" si="428">IF(ISBLANK(J234),"",VLOOKUP(H234,$D$4:$H$6,3,0)&amp;$H$7&amp;J234)</f>
        <v/>
      </c>
      <c r="X234" s="55" t="str">
        <f t="shared" ref="X234" si="429">IF(ISBLANK(K234),"",VLOOKUP(H234,$D$4:$H$6,4,0)&amp;$H$7&amp;K234)</f>
        <v/>
      </c>
      <c r="Y234" s="55" t="str">
        <f t="shared" ref="Y234" si="430">IF(ISBLANK(L234),"",VLOOKUP(H234,$D$4:$H$6,5,0)&amp;$H$7&amp;L234)</f>
        <v/>
      </c>
      <c r="Z234" s="55" t="str">
        <f t="shared" ref="Z234" si="431">IF(ISBLANK(N234),"",VLOOKUP(M234,$D$4:$H$6,2,0)&amp;$H$7&amp;N234)</f>
        <v/>
      </c>
      <c r="AA234" s="55" t="str">
        <f t="shared" ref="AA234" si="432">IF(ISBLANK(O234),"",VLOOKUP(M234,$D$4:$H$6,3,0)&amp;$H$7&amp;O234)</f>
        <v/>
      </c>
      <c r="AB234" s="55" t="str">
        <f t="shared" ref="AB234" si="433">IF(ISBLANK(P234),"",VLOOKUP(M234,$D$4:$H$6,4,0)&amp;$H$7&amp;P234)</f>
        <v/>
      </c>
      <c r="AC234" s="55" t="str">
        <f t="shared" ref="AC234" si="434">IF(ISBLANK(Q234),"",VLOOKUP(M234,$D$4:$H$6,5,0)&amp;$H$7&amp;Q234)</f>
        <v/>
      </c>
      <c r="AD234" s="55" t="str">
        <f t="shared" ref="AD234" si="435">IF(D234+E234+F234+G234=0,"",$F$7&amp;R234&amp;IF(E234=0,S234,IF(D234=0,S234,$G$7&amp;S234))&amp;IF(F234=0,T234,IF(D234+E234=0,T234,$G$7&amp;T234))&amp;IF(G234=0,U234,IF(D234+E234+F234=0,U234,$G$7&amp;U234))&amp;$I$7)</f>
        <v>{11:101060501,12:101060502,13:101060501}</v>
      </c>
      <c r="AE234" s="55" t="str">
        <f t="shared" ref="AE234" si="436">IF(I234+J234+K234+L234=0,"",$F$7&amp;V234&amp;IF(J234=0,W234,IF(I234=0,W234,$G$7&amp;W234))&amp;IF(K234=0,X234,IF(I234+J234=0,X234,$G$7&amp;X234))&amp;IF(L234=0,Y234,IF(I234+J234+K234=0,Y234,$G$7&amp;Y234))&amp;$I$7)</f>
        <v/>
      </c>
      <c r="AF234" s="54" t="str">
        <f t="shared" ref="AF234" si="437">IF(N234+O234+P234+Q234=0,"",$F$7&amp;Z234&amp;IF(O234=0,AA234,IF(N234=0,AA234,$G$7&amp;AA234))&amp;IF(P234=0,AB234,IF(N234+O234=0,AB234,$G$7&amp;AB234))&amp;IF(Q234=0,AC234,IF(N234+O234+P234=0,AC234,$G$7&amp;AC234))&amp;$I$7)</f>
        <v/>
      </c>
    </row>
    <row r="235" spans="1:32" x14ac:dyDescent="0.2">
      <c r="A235" s="89">
        <f>'战斗关卡表|CS|battleStageData'!A230</f>
        <v>1010701</v>
      </c>
      <c r="B235" s="89" t="str">
        <f>VLOOKUP(A235,'战斗关卡表|CS|battleStageData'!A:B,2,0)</f>
        <v>衔接关:1-7地铁怪</v>
      </c>
      <c r="C235" s="26" t="s">
        <v>57</v>
      </c>
      <c r="D235" s="3">
        <v>101090102</v>
      </c>
      <c r="E235" s="3">
        <v>101090102</v>
      </c>
      <c r="F235" s="3">
        <v>101090101</v>
      </c>
      <c r="G235" s="3">
        <v>101090102</v>
      </c>
      <c r="H235" s="26"/>
      <c r="I235" s="3"/>
      <c r="J235" s="3"/>
      <c r="K235" s="3"/>
      <c r="L235" s="3"/>
      <c r="M235" s="26"/>
      <c r="N235" s="3"/>
      <c r="O235" s="3"/>
      <c r="P235" s="3"/>
      <c r="Q235" s="3"/>
      <c r="R235" s="91" t="str">
        <f t="shared" si="408"/>
        <v>1:101090102</v>
      </c>
      <c r="S235" s="55" t="str">
        <f t="shared" si="409"/>
        <v>2:101090102</v>
      </c>
      <c r="T235" s="55" t="str">
        <f t="shared" si="410"/>
        <v>3:101090101</v>
      </c>
      <c r="U235" s="55" t="str">
        <f t="shared" si="411"/>
        <v>4:101090102</v>
      </c>
      <c r="V235" s="55" t="str">
        <f t="shared" si="412"/>
        <v/>
      </c>
      <c r="W235" s="55" t="str">
        <f t="shared" si="413"/>
        <v/>
      </c>
      <c r="X235" s="55" t="str">
        <f t="shared" si="414"/>
        <v/>
      </c>
      <c r="Y235" s="55" t="str">
        <f t="shared" si="415"/>
        <v/>
      </c>
      <c r="Z235" s="55" t="str">
        <f t="shared" si="416"/>
        <v/>
      </c>
      <c r="AA235" s="55" t="str">
        <f t="shared" si="417"/>
        <v/>
      </c>
      <c r="AB235" s="55" t="str">
        <f t="shared" si="418"/>
        <v/>
      </c>
      <c r="AC235" s="55" t="str">
        <f t="shared" si="419"/>
        <v/>
      </c>
      <c r="AD235" s="4" t="str">
        <f t="shared" si="420"/>
        <v>{1:101090102,2:101090102,3:101090101,4:101090102}</v>
      </c>
      <c r="AE235" s="4" t="str">
        <f t="shared" si="421"/>
        <v/>
      </c>
      <c r="AF235" s="2" t="str">
        <f t="shared" si="422"/>
        <v/>
      </c>
    </row>
    <row r="236" spans="1:32" x14ac:dyDescent="0.2">
      <c r="A236" s="89" t="str">
        <f>'战斗关卡表|CS|battleStageData'!A231</f>
        <v>1010702</v>
      </c>
      <c r="B236" s="89" t="str">
        <f>VLOOKUP(A236,'战斗关卡表|CS|battleStageData'!A:B,2,0)</f>
        <v>衔接关:1-7地铁怪</v>
      </c>
      <c r="C236" s="26" t="s">
        <v>57</v>
      </c>
      <c r="D236" s="3">
        <v>101090202</v>
      </c>
      <c r="E236" s="3">
        <v>101090203</v>
      </c>
      <c r="F236" s="3">
        <v>101090201</v>
      </c>
      <c r="G236" s="3">
        <v>101090202</v>
      </c>
      <c r="H236" s="26"/>
      <c r="I236" s="3"/>
      <c r="J236" s="3"/>
      <c r="K236" s="3"/>
      <c r="L236" s="3"/>
      <c r="M236" s="26"/>
      <c r="N236" s="3"/>
      <c r="O236" s="3"/>
      <c r="P236" s="3"/>
      <c r="Q236" s="3"/>
      <c r="R236" s="91" t="str">
        <f t="shared" si="408"/>
        <v>1:101090202</v>
      </c>
      <c r="S236" s="55" t="str">
        <f t="shared" si="409"/>
        <v>2:101090203</v>
      </c>
      <c r="T236" s="55" t="str">
        <f t="shared" si="410"/>
        <v>3:101090201</v>
      </c>
      <c r="U236" s="55" t="str">
        <f t="shared" si="411"/>
        <v>4:101090202</v>
      </c>
      <c r="V236" s="55" t="str">
        <f t="shared" si="412"/>
        <v/>
      </c>
      <c r="W236" s="55" t="str">
        <f t="shared" si="413"/>
        <v/>
      </c>
      <c r="X236" s="55" t="str">
        <f t="shared" si="414"/>
        <v/>
      </c>
      <c r="Y236" s="55" t="str">
        <f t="shared" si="415"/>
        <v/>
      </c>
      <c r="Z236" s="55" t="str">
        <f t="shared" si="416"/>
        <v/>
      </c>
      <c r="AA236" s="55" t="str">
        <f t="shared" si="417"/>
        <v/>
      </c>
      <c r="AB236" s="55" t="str">
        <f t="shared" si="418"/>
        <v/>
      </c>
      <c r="AC236" s="55" t="str">
        <f t="shared" si="419"/>
        <v/>
      </c>
      <c r="AD236" s="4" t="str">
        <f t="shared" si="420"/>
        <v>{1:101090202,2:101090203,3:101090201,4:101090202}</v>
      </c>
      <c r="AE236" s="4" t="str">
        <f t="shared" si="421"/>
        <v/>
      </c>
      <c r="AF236" s="2" t="str">
        <f t="shared" si="422"/>
        <v/>
      </c>
    </row>
    <row r="237" spans="1:32" x14ac:dyDescent="0.2">
      <c r="A237" s="89">
        <f>'战斗关卡表|CS|battleStageData'!A232</f>
        <v>1010901</v>
      </c>
      <c r="B237" s="89" t="str">
        <f>VLOOKUP(A237,'战斗关卡表|CS|battleStageData'!A:B,2,0)</f>
        <v>衔接关:1-9和祥义</v>
      </c>
      <c r="C237" s="26" t="s">
        <v>57</v>
      </c>
      <c r="D237" s="3">
        <v>101070103</v>
      </c>
      <c r="E237" s="3">
        <v>101070101</v>
      </c>
      <c r="F237" s="3">
        <v>101070101</v>
      </c>
      <c r="G237" s="3">
        <v>101070102</v>
      </c>
      <c r="H237" s="26"/>
      <c r="I237" s="3"/>
      <c r="J237" s="3"/>
      <c r="K237" s="3"/>
      <c r="L237" s="3"/>
      <c r="M237" s="26"/>
      <c r="N237" s="3"/>
      <c r="O237" s="3"/>
      <c r="P237" s="3"/>
      <c r="Q237" s="3"/>
      <c r="R237" s="91" t="str">
        <f t="shared" si="408"/>
        <v>1:101070103</v>
      </c>
      <c r="S237" s="55" t="str">
        <f t="shared" si="409"/>
        <v>2:101070101</v>
      </c>
      <c r="T237" s="55" t="str">
        <f t="shared" si="410"/>
        <v>3:101070101</v>
      </c>
      <c r="U237" s="55" t="str">
        <f t="shared" si="411"/>
        <v>4:101070102</v>
      </c>
      <c r="V237" s="55" t="str">
        <f t="shared" si="412"/>
        <v/>
      </c>
      <c r="W237" s="55" t="str">
        <f t="shared" si="413"/>
        <v/>
      </c>
      <c r="X237" s="55" t="str">
        <f t="shared" si="414"/>
        <v/>
      </c>
      <c r="Y237" s="55" t="str">
        <f t="shared" si="415"/>
        <v/>
      </c>
      <c r="Z237" s="55" t="str">
        <f t="shared" si="416"/>
        <v/>
      </c>
      <c r="AA237" s="55" t="str">
        <f t="shared" si="417"/>
        <v/>
      </c>
      <c r="AB237" s="55" t="str">
        <f t="shared" si="418"/>
        <v/>
      </c>
      <c r="AC237" s="55" t="str">
        <f t="shared" si="419"/>
        <v/>
      </c>
      <c r="AD237" s="4" t="str">
        <f t="shared" si="420"/>
        <v>{1:101070103,2:101070101,3:101070101,4:101070102}</v>
      </c>
      <c r="AE237" s="4" t="str">
        <f t="shared" si="421"/>
        <v/>
      </c>
      <c r="AF237" s="2" t="str">
        <f t="shared" si="422"/>
        <v/>
      </c>
    </row>
    <row r="238" spans="1:32" x14ac:dyDescent="0.2">
      <c r="A238" s="89">
        <f>'战斗关卡表|CS|battleStageData'!A233</f>
        <v>1010902</v>
      </c>
      <c r="B238" s="89" t="str">
        <f>VLOOKUP(A238,'战斗关卡表|CS|battleStageData'!A:B,2,0)</f>
        <v>衔接关:1-9和祥义</v>
      </c>
      <c r="C238" s="26" t="s">
        <v>57</v>
      </c>
      <c r="D238" s="3">
        <v>101070201</v>
      </c>
      <c r="E238" s="3">
        <v>101070202</v>
      </c>
      <c r="F238" s="3">
        <v>101070202</v>
      </c>
      <c r="G238" s="3">
        <v>101070201</v>
      </c>
      <c r="H238" s="26"/>
      <c r="I238" s="3"/>
      <c r="J238" s="3"/>
      <c r="K238" s="3"/>
      <c r="L238" s="3"/>
      <c r="M238" s="26"/>
      <c r="N238" s="3"/>
      <c r="O238" s="3"/>
      <c r="P238" s="3"/>
      <c r="Q238" s="3"/>
      <c r="R238" s="91" t="str">
        <f t="shared" si="408"/>
        <v>1:101070201</v>
      </c>
      <c r="S238" s="55" t="str">
        <f t="shared" si="409"/>
        <v>2:101070202</v>
      </c>
      <c r="T238" s="55" t="str">
        <f t="shared" si="410"/>
        <v>3:101070202</v>
      </c>
      <c r="U238" s="55" t="str">
        <f t="shared" si="411"/>
        <v>4:101070201</v>
      </c>
      <c r="V238" s="55" t="str">
        <f t="shared" si="412"/>
        <v/>
      </c>
      <c r="W238" s="55" t="str">
        <f t="shared" si="413"/>
        <v/>
      </c>
      <c r="X238" s="55" t="str">
        <f t="shared" si="414"/>
        <v/>
      </c>
      <c r="Y238" s="55" t="str">
        <f t="shared" si="415"/>
        <v/>
      </c>
      <c r="Z238" s="55" t="str">
        <f t="shared" si="416"/>
        <v/>
      </c>
      <c r="AA238" s="55" t="str">
        <f t="shared" si="417"/>
        <v/>
      </c>
      <c r="AB238" s="55" t="str">
        <f t="shared" si="418"/>
        <v/>
      </c>
      <c r="AC238" s="55" t="str">
        <f t="shared" si="419"/>
        <v/>
      </c>
      <c r="AD238" s="4" t="str">
        <f t="shared" si="420"/>
        <v>{1:101070201,2:101070202,3:101070202,4:101070201}</v>
      </c>
      <c r="AE238" s="4" t="str">
        <f t="shared" si="421"/>
        <v/>
      </c>
      <c r="AF238" s="2" t="str">
        <f t="shared" si="422"/>
        <v/>
      </c>
    </row>
    <row r="239" spans="1:32" x14ac:dyDescent="0.2">
      <c r="A239" s="89">
        <f>'战斗关卡表|CS|battleStageData'!A234</f>
        <v>1010903</v>
      </c>
      <c r="B239" s="89" t="str">
        <f>VLOOKUP(A239,'战斗关卡表|CS|battleStageData'!A:B,2,0)</f>
        <v>1-9boss地铁怪</v>
      </c>
      <c r="C239" s="26" t="s">
        <v>57</v>
      </c>
      <c r="D239" s="3">
        <v>101090301</v>
      </c>
      <c r="E239" s="3">
        <v>101090301</v>
      </c>
      <c r="F239" s="3">
        <v>101090304</v>
      </c>
      <c r="G239" s="3">
        <v>101090301</v>
      </c>
      <c r="H239" s="55"/>
      <c r="I239" s="54"/>
      <c r="J239" s="54"/>
      <c r="K239" s="54"/>
      <c r="L239" s="54"/>
      <c r="M239" s="55"/>
      <c r="N239" s="54"/>
      <c r="O239" s="54"/>
      <c r="P239" s="54"/>
      <c r="Q239" s="54"/>
      <c r="R239" s="91" t="str">
        <f t="shared" ref="R239:R240" si="438">IF(ISBLANK(D239),"",VLOOKUP(C239,$D$4:$H$6,2,0)&amp;$H$7&amp;D239)</f>
        <v>1:101090301</v>
      </c>
      <c r="S239" s="55" t="str">
        <f t="shared" ref="S239:S240" si="439">IF(ISBLANK(E239),"",VLOOKUP(C239,$D$4:$H$6,3,0)&amp;$H$7&amp;E239)</f>
        <v>2:101090301</v>
      </c>
      <c r="T239" s="55" t="str">
        <f t="shared" ref="T239:T240" si="440">IF(ISBLANK(F239),"",VLOOKUP(C239,$D$4:$H$6,4,0)&amp;$H$7&amp;F239)</f>
        <v>3:101090304</v>
      </c>
      <c r="U239" s="55" t="str">
        <f t="shared" ref="U239:U240" si="441">IF(ISBLANK(G239),"",VLOOKUP(C239,$D$4:$H$6,5,0)&amp;$H$7&amp;G239)</f>
        <v>4:101090301</v>
      </c>
      <c r="V239" s="55" t="str">
        <f t="shared" ref="V239:V240" si="442">IF(ISBLANK(I239),"",VLOOKUP(H239,$D$4:$H$6,2,0)&amp;$H$7&amp;I239)</f>
        <v/>
      </c>
      <c r="W239" s="55" t="str">
        <f t="shared" ref="W239:W240" si="443">IF(ISBLANK(J239),"",VLOOKUP(H239,$D$4:$H$6,3,0)&amp;$H$7&amp;J239)</f>
        <v/>
      </c>
      <c r="X239" s="55" t="str">
        <f t="shared" ref="X239:X240" si="444">IF(ISBLANK(K239),"",VLOOKUP(H239,$D$4:$H$6,4,0)&amp;$H$7&amp;K239)</f>
        <v/>
      </c>
      <c r="Y239" s="55" t="str">
        <f t="shared" ref="Y239:Y240" si="445">IF(ISBLANK(L239),"",VLOOKUP(H239,$D$4:$H$6,5,0)&amp;$H$7&amp;L239)</f>
        <v/>
      </c>
      <c r="Z239" s="55" t="str">
        <f t="shared" ref="Z239:Z240" si="446">IF(ISBLANK(N239),"",VLOOKUP(M239,$D$4:$H$6,2,0)&amp;$H$7&amp;N239)</f>
        <v/>
      </c>
      <c r="AA239" s="55" t="str">
        <f t="shared" ref="AA239:AA240" si="447">IF(ISBLANK(O239),"",VLOOKUP(M239,$D$4:$H$6,3,0)&amp;$H$7&amp;O239)</f>
        <v/>
      </c>
      <c r="AB239" s="55" t="str">
        <f t="shared" ref="AB239:AB240" si="448">IF(ISBLANK(P239),"",VLOOKUP(M239,$D$4:$H$6,4,0)&amp;$H$7&amp;P239)</f>
        <v/>
      </c>
      <c r="AC239" s="55" t="str">
        <f t="shared" ref="AC239:AC240" si="449">IF(ISBLANK(Q239),"",VLOOKUP(M239,$D$4:$H$6,5,0)&amp;$H$7&amp;Q239)</f>
        <v/>
      </c>
      <c r="AD239" s="55" t="str">
        <f t="shared" ref="AD239:AD240" si="450">IF(D239+E239+F239+G239=0,"",$F$7&amp;R239&amp;IF(E239=0,S239,IF(D239=0,S239,$G$7&amp;S239))&amp;IF(F239=0,T239,IF(D239+E239=0,T239,$G$7&amp;T239))&amp;IF(G239=0,U239,IF(D239+E239+F239=0,U239,$G$7&amp;U239))&amp;$I$7)</f>
        <v>{1:101090301,2:101090301,3:101090304,4:101090301}</v>
      </c>
      <c r="AE239" s="55" t="str">
        <f t="shared" ref="AE239:AE240" si="451">IF(I239+J239+K239+L239=0,"",$F$7&amp;V239&amp;IF(J239=0,W239,IF(I239=0,W239,$G$7&amp;W239))&amp;IF(K239=0,X239,IF(I239+J239=0,X239,$G$7&amp;X239))&amp;IF(L239=0,Y239,IF(I239+J239+K239=0,Y239,$G$7&amp;Y239))&amp;$I$7)</f>
        <v/>
      </c>
      <c r="AF239" s="54" t="str">
        <f t="shared" ref="AF239:AF240" si="452">IF(N239+O239+P239+Q239=0,"",$F$7&amp;Z239&amp;IF(O239=0,AA239,IF(N239=0,AA239,$G$7&amp;AA239))&amp;IF(P239=0,AB239,IF(N239+O239=0,AB239,$G$7&amp;AB239))&amp;IF(Q239=0,AC239,IF(N239+O239+P239=0,AC239,$G$7&amp;AC239))&amp;$I$7)</f>
        <v/>
      </c>
    </row>
    <row r="240" spans="1:32" x14ac:dyDescent="0.2">
      <c r="A240" s="89">
        <f>'战斗关卡表|CS|battleStageData'!A235</f>
        <v>1010905</v>
      </c>
      <c r="B240" s="89" t="str">
        <f>VLOOKUP(A240,'战斗关卡表|CS|battleStageData'!A:B,2,0)</f>
        <v>1-9boss地铁怪</v>
      </c>
      <c r="C240" s="26" t="s">
        <v>57</v>
      </c>
      <c r="D240" s="3">
        <v>101090302</v>
      </c>
      <c r="E240" s="3">
        <v>101090304</v>
      </c>
      <c r="F240" s="3">
        <v>101090304</v>
      </c>
      <c r="G240" s="3">
        <v>101090302</v>
      </c>
      <c r="H240" s="55"/>
      <c r="I240" s="54"/>
      <c r="J240" s="54"/>
      <c r="K240" s="54"/>
      <c r="L240" s="54"/>
      <c r="M240" s="55"/>
      <c r="N240" s="54"/>
      <c r="O240" s="54"/>
      <c r="P240" s="54"/>
      <c r="Q240" s="54"/>
      <c r="R240" s="91" t="str">
        <f t="shared" si="438"/>
        <v>1:101090302</v>
      </c>
      <c r="S240" s="55" t="str">
        <f t="shared" si="439"/>
        <v>2:101090304</v>
      </c>
      <c r="T240" s="55" t="str">
        <f t="shared" si="440"/>
        <v>3:101090304</v>
      </c>
      <c r="U240" s="55" t="str">
        <f t="shared" si="441"/>
        <v>4:101090302</v>
      </c>
      <c r="V240" s="55" t="str">
        <f t="shared" si="442"/>
        <v/>
      </c>
      <c r="W240" s="55" t="str">
        <f t="shared" si="443"/>
        <v/>
      </c>
      <c r="X240" s="55" t="str">
        <f t="shared" si="444"/>
        <v/>
      </c>
      <c r="Y240" s="55" t="str">
        <f t="shared" si="445"/>
        <v/>
      </c>
      <c r="Z240" s="55" t="str">
        <f t="shared" si="446"/>
        <v/>
      </c>
      <c r="AA240" s="55" t="str">
        <f t="shared" si="447"/>
        <v/>
      </c>
      <c r="AB240" s="55" t="str">
        <f t="shared" si="448"/>
        <v/>
      </c>
      <c r="AC240" s="55" t="str">
        <f t="shared" si="449"/>
        <v/>
      </c>
      <c r="AD240" s="55" t="str">
        <f t="shared" si="450"/>
        <v>{1:101090302,2:101090304,3:101090304,4:101090302}</v>
      </c>
      <c r="AE240" s="55" t="str">
        <f t="shared" si="451"/>
        <v/>
      </c>
      <c r="AF240" s="54" t="str">
        <f t="shared" si="452"/>
        <v/>
      </c>
    </row>
    <row r="241" spans="1:32" x14ac:dyDescent="0.2">
      <c r="A241" s="89">
        <f>'战斗关卡表|CS|battleStageData'!A236</f>
        <v>1010906</v>
      </c>
      <c r="B241" s="89" t="str">
        <f>VLOOKUP(A241,'战斗关卡表|CS|battleStageData'!A:B,2,0)</f>
        <v>1-9boss地铁怪</v>
      </c>
      <c r="C241" s="26" t="s">
        <v>131</v>
      </c>
      <c r="D241" s="3">
        <v>101090302</v>
      </c>
      <c r="E241" s="3">
        <v>101090303</v>
      </c>
      <c r="F241" s="3"/>
      <c r="G241" s="3">
        <v>101090301</v>
      </c>
      <c r="H241" s="55"/>
      <c r="I241" s="54"/>
      <c r="J241" s="54"/>
      <c r="K241" s="54"/>
      <c r="L241" s="54"/>
      <c r="M241" s="55"/>
      <c r="N241" s="54"/>
      <c r="O241" s="54"/>
      <c r="P241" s="54"/>
      <c r="Q241" s="54"/>
      <c r="R241" s="91" t="str">
        <f t="shared" si="408"/>
        <v>11:101090302</v>
      </c>
      <c r="S241" s="55" t="str">
        <f t="shared" si="409"/>
        <v>12:101090303</v>
      </c>
      <c r="T241" s="55" t="str">
        <f t="shared" si="410"/>
        <v/>
      </c>
      <c r="U241" s="55" t="str">
        <f t="shared" si="411"/>
        <v>13:101090301</v>
      </c>
      <c r="V241" s="55" t="str">
        <f t="shared" si="412"/>
        <v/>
      </c>
      <c r="W241" s="55" t="str">
        <f t="shared" si="413"/>
        <v/>
      </c>
      <c r="X241" s="55" t="str">
        <f t="shared" si="414"/>
        <v/>
      </c>
      <c r="Y241" s="55" t="str">
        <f t="shared" si="415"/>
        <v/>
      </c>
      <c r="Z241" s="55" t="str">
        <f t="shared" si="416"/>
        <v/>
      </c>
      <c r="AA241" s="55" t="str">
        <f t="shared" si="417"/>
        <v/>
      </c>
      <c r="AB241" s="55" t="str">
        <f t="shared" si="418"/>
        <v/>
      </c>
      <c r="AC241" s="55" t="str">
        <f t="shared" si="419"/>
        <v/>
      </c>
      <c r="AD241" s="55" t="str">
        <f t="shared" si="420"/>
        <v>{11:101090302,12:101090303,13:101090301}</v>
      </c>
      <c r="AE241" s="55" t="str">
        <f t="shared" si="421"/>
        <v/>
      </c>
      <c r="AF241" s="54" t="str">
        <f t="shared" si="422"/>
        <v/>
      </c>
    </row>
    <row r="242" spans="1:32" x14ac:dyDescent="0.2">
      <c r="A242" s="89">
        <f>'战斗关卡表|CS|battleStageData'!A237</f>
        <v>1011101</v>
      </c>
      <c r="B242" s="89" t="str">
        <f>VLOOKUP(A242,'战斗关卡表|CS|battleStageData'!A:B,2,0)</f>
        <v>衔接关:1-11返生</v>
      </c>
      <c r="C242" s="26" t="s">
        <v>57</v>
      </c>
      <c r="D242" s="3">
        <v>101110101</v>
      </c>
      <c r="E242" s="3">
        <v>101110102</v>
      </c>
      <c r="F242" s="3">
        <v>101110102</v>
      </c>
      <c r="G242" s="3">
        <v>101110101</v>
      </c>
      <c r="H242" s="26"/>
      <c r="I242" s="3"/>
      <c r="J242" s="3"/>
      <c r="K242" s="3"/>
      <c r="L242" s="3"/>
      <c r="M242" s="26"/>
      <c r="N242" s="3"/>
      <c r="O242" s="3"/>
      <c r="P242" s="3"/>
      <c r="Q242" s="3"/>
      <c r="R242" s="91" t="str">
        <f t="shared" si="408"/>
        <v>1:101110101</v>
      </c>
      <c r="S242" s="55" t="str">
        <f t="shared" si="409"/>
        <v>2:101110102</v>
      </c>
      <c r="T242" s="55" t="str">
        <f t="shared" si="410"/>
        <v>3:101110102</v>
      </c>
      <c r="U242" s="55" t="str">
        <f t="shared" si="411"/>
        <v>4:101110101</v>
      </c>
      <c r="V242" s="55" t="str">
        <f t="shared" si="412"/>
        <v/>
      </c>
      <c r="W242" s="55" t="str">
        <f t="shared" si="413"/>
        <v/>
      </c>
      <c r="X242" s="55" t="str">
        <f t="shared" si="414"/>
        <v/>
      </c>
      <c r="Y242" s="55" t="str">
        <f t="shared" si="415"/>
        <v/>
      </c>
      <c r="Z242" s="55" t="str">
        <f t="shared" si="416"/>
        <v/>
      </c>
      <c r="AA242" s="55" t="str">
        <f t="shared" si="417"/>
        <v/>
      </c>
      <c r="AB242" s="55" t="str">
        <f t="shared" si="418"/>
        <v/>
      </c>
      <c r="AC242" s="55" t="str">
        <f t="shared" si="419"/>
        <v/>
      </c>
      <c r="AD242" s="4" t="str">
        <f t="shared" si="420"/>
        <v>{1:101110101,2:101110102,3:101110102,4:101110101}</v>
      </c>
      <c r="AE242" s="4" t="str">
        <f t="shared" si="421"/>
        <v/>
      </c>
      <c r="AF242" s="2" t="str">
        <f t="shared" si="422"/>
        <v/>
      </c>
    </row>
    <row r="243" spans="1:32" x14ac:dyDescent="0.2">
      <c r="A243" s="89" t="str">
        <f>'战斗关卡表|CS|battleStageData'!A238</f>
        <v>1011102</v>
      </c>
      <c r="B243" s="89" t="str">
        <f>VLOOKUP(A243,'战斗关卡表|CS|battleStageData'!A:B,2,0)</f>
        <v>衔接关:1-11返生</v>
      </c>
      <c r="C243" s="26" t="s">
        <v>57</v>
      </c>
      <c r="D243" s="3">
        <v>101110201</v>
      </c>
      <c r="E243" s="3">
        <v>101110202</v>
      </c>
      <c r="F243" s="3">
        <v>101110202</v>
      </c>
      <c r="G243" s="3">
        <v>101110202</v>
      </c>
      <c r="H243" s="26"/>
      <c r="I243" s="3"/>
      <c r="J243" s="3"/>
      <c r="K243" s="3"/>
      <c r="L243" s="3"/>
      <c r="M243" s="26"/>
      <c r="N243" s="3"/>
      <c r="O243" s="3"/>
      <c r="P243" s="3"/>
      <c r="Q243" s="3"/>
      <c r="R243" s="91" t="str">
        <f t="shared" si="408"/>
        <v>1:101110201</v>
      </c>
      <c r="S243" s="55" t="str">
        <f t="shared" si="409"/>
        <v>2:101110202</v>
      </c>
      <c r="T243" s="55" t="str">
        <f t="shared" si="410"/>
        <v>3:101110202</v>
      </c>
      <c r="U243" s="55" t="str">
        <f t="shared" si="411"/>
        <v>4:101110202</v>
      </c>
      <c r="V243" s="55" t="str">
        <f t="shared" si="412"/>
        <v/>
      </c>
      <c r="W243" s="55" t="str">
        <f t="shared" si="413"/>
        <v/>
      </c>
      <c r="X243" s="55" t="str">
        <f t="shared" si="414"/>
        <v/>
      </c>
      <c r="Y243" s="55" t="str">
        <f t="shared" si="415"/>
        <v/>
      </c>
      <c r="Z243" s="55" t="str">
        <f t="shared" si="416"/>
        <v/>
      </c>
      <c r="AA243" s="55" t="str">
        <f t="shared" si="417"/>
        <v/>
      </c>
      <c r="AB243" s="55" t="str">
        <f t="shared" si="418"/>
        <v/>
      </c>
      <c r="AC243" s="55" t="str">
        <f t="shared" si="419"/>
        <v/>
      </c>
      <c r="AD243" s="4" t="str">
        <f t="shared" si="420"/>
        <v>{1:101110201,2:101110202,3:101110202,4:101110202}</v>
      </c>
      <c r="AE243" s="4" t="str">
        <f t="shared" si="421"/>
        <v/>
      </c>
      <c r="AF243" s="2" t="str">
        <f t="shared" si="422"/>
        <v/>
      </c>
    </row>
    <row r="244" spans="1:32" x14ac:dyDescent="0.2">
      <c r="A244" s="89" t="str">
        <f>'战斗关卡表|CS|battleStageData'!A240</f>
        <v>1011103</v>
      </c>
      <c r="B244" s="89" t="str">
        <f>VLOOKUP(A244,'战斗关卡表|CS|battleStageData'!A:B,2,0)</f>
        <v>1-11和祥义头目第二场</v>
      </c>
      <c r="C244" s="26" t="s">
        <v>57</v>
      </c>
      <c r="D244" s="3">
        <v>101110301</v>
      </c>
      <c r="E244" s="3">
        <v>101110304</v>
      </c>
      <c r="F244" s="3">
        <v>101110302</v>
      </c>
      <c r="G244" s="3">
        <v>101110301</v>
      </c>
      <c r="H244" s="55"/>
      <c r="I244" s="54"/>
      <c r="J244" s="54"/>
      <c r="K244" s="54"/>
      <c r="L244" s="54"/>
      <c r="M244" s="55"/>
      <c r="N244" s="54"/>
      <c r="O244" s="54"/>
      <c r="P244" s="54"/>
      <c r="Q244" s="54"/>
      <c r="R244" s="91" t="str">
        <f t="shared" si="408"/>
        <v>1:101110301</v>
      </c>
      <c r="S244" s="55" t="str">
        <f t="shared" si="409"/>
        <v>2:101110304</v>
      </c>
      <c r="T244" s="55" t="str">
        <f t="shared" si="410"/>
        <v>3:101110302</v>
      </c>
      <c r="U244" s="55" t="str">
        <f t="shared" si="411"/>
        <v>4:101110301</v>
      </c>
      <c r="V244" s="55" t="str">
        <f t="shared" si="412"/>
        <v/>
      </c>
      <c r="W244" s="55" t="str">
        <f t="shared" si="413"/>
        <v/>
      </c>
      <c r="X244" s="55" t="str">
        <f t="shared" si="414"/>
        <v/>
      </c>
      <c r="Y244" s="55" t="str">
        <f t="shared" si="415"/>
        <v/>
      </c>
      <c r="Z244" s="55" t="str">
        <f t="shared" si="416"/>
        <v/>
      </c>
      <c r="AA244" s="55" t="str">
        <f t="shared" si="417"/>
        <v/>
      </c>
      <c r="AB244" s="55" t="str">
        <f t="shared" si="418"/>
        <v/>
      </c>
      <c r="AC244" s="55" t="str">
        <f t="shared" si="419"/>
        <v/>
      </c>
      <c r="AD244" s="55" t="str">
        <f t="shared" si="420"/>
        <v>{1:101110301,2:101110304,3:101110302,4:101110301}</v>
      </c>
      <c r="AE244" s="55" t="str">
        <f t="shared" si="421"/>
        <v/>
      </c>
      <c r="AF244" s="54" t="str">
        <f t="shared" si="422"/>
        <v/>
      </c>
    </row>
    <row r="245" spans="1:32" x14ac:dyDescent="0.2">
      <c r="A245" s="89" t="str">
        <f>'战斗关卡表|CS|battleStageData'!A241</f>
        <v>1011104</v>
      </c>
      <c r="B245" s="89" t="str">
        <f>VLOOKUP(A245,'战斗关卡表|CS|battleStageData'!A:B,2,0)</f>
        <v>1-11红心第三场</v>
      </c>
      <c r="C245" s="26" t="s">
        <v>57</v>
      </c>
      <c r="D245" s="3">
        <v>101110303</v>
      </c>
      <c r="E245" s="3">
        <v>101110301</v>
      </c>
      <c r="F245" s="3">
        <v>101110302</v>
      </c>
      <c r="G245" s="3">
        <v>101110304</v>
      </c>
      <c r="H245" s="55"/>
      <c r="I245" s="54"/>
      <c r="J245" s="54"/>
      <c r="K245" s="54"/>
      <c r="L245" s="54"/>
      <c r="M245" s="55"/>
      <c r="N245" s="54"/>
      <c r="O245" s="54"/>
      <c r="P245" s="54"/>
      <c r="Q245" s="54"/>
      <c r="R245" s="91" t="str">
        <f t="shared" si="408"/>
        <v>1:101110303</v>
      </c>
      <c r="S245" s="55" t="str">
        <f t="shared" si="409"/>
        <v>2:101110301</v>
      </c>
      <c r="T245" s="55" t="str">
        <f t="shared" si="410"/>
        <v>3:101110302</v>
      </c>
      <c r="U245" s="55" t="str">
        <f t="shared" si="411"/>
        <v>4:101110304</v>
      </c>
      <c r="V245" s="55" t="str">
        <f t="shared" si="412"/>
        <v/>
      </c>
      <c r="W245" s="55" t="str">
        <f t="shared" si="413"/>
        <v/>
      </c>
      <c r="X245" s="55" t="str">
        <f t="shared" si="414"/>
        <v/>
      </c>
      <c r="Y245" s="55" t="str">
        <f t="shared" si="415"/>
        <v/>
      </c>
      <c r="Z245" s="55" t="str">
        <f t="shared" si="416"/>
        <v/>
      </c>
      <c r="AA245" s="55" t="str">
        <f t="shared" si="417"/>
        <v/>
      </c>
      <c r="AB245" s="55" t="str">
        <f t="shared" si="418"/>
        <v/>
      </c>
      <c r="AC245" s="55" t="str">
        <f t="shared" si="419"/>
        <v/>
      </c>
      <c r="AD245" s="55" t="str">
        <f t="shared" si="420"/>
        <v>{1:101110303,2:101110301,3:101110302,4:101110304}</v>
      </c>
      <c r="AE245" s="55" t="str">
        <f t="shared" si="421"/>
        <v/>
      </c>
      <c r="AF245" s="54" t="str">
        <f t="shared" si="422"/>
        <v/>
      </c>
    </row>
    <row r="246" spans="1:32" s="43" customFormat="1" x14ac:dyDescent="0.2">
      <c r="A246" s="39">
        <f>'战斗关卡表|CS|battleStageData'!A242</f>
        <v>1011105</v>
      </c>
      <c r="B246" s="39" t="str">
        <f>VLOOKUP(A246,'战斗关卡表|CS|battleStageData'!A:B,2,0)</f>
        <v>1-11大返生第四场删除</v>
      </c>
      <c r="C246" s="40" t="s">
        <v>131</v>
      </c>
      <c r="D246" s="41">
        <v>101110505</v>
      </c>
      <c r="E246" s="41">
        <v>101110506</v>
      </c>
      <c r="F246" s="41"/>
      <c r="G246" s="41">
        <v>101110504</v>
      </c>
      <c r="H246" s="40"/>
      <c r="I246" s="41"/>
      <c r="J246" s="41"/>
      <c r="K246" s="41"/>
      <c r="L246" s="41"/>
      <c r="M246" s="40"/>
      <c r="N246" s="41"/>
      <c r="O246" s="41"/>
      <c r="P246" s="41"/>
      <c r="Q246" s="41"/>
      <c r="R246" s="42" t="str">
        <f t="shared" si="408"/>
        <v>11:101110505</v>
      </c>
      <c r="S246" s="40" t="str">
        <f t="shared" si="409"/>
        <v>12:101110506</v>
      </c>
      <c r="T246" s="40" t="str">
        <f t="shared" si="410"/>
        <v/>
      </c>
      <c r="U246" s="40" t="str">
        <f t="shared" si="411"/>
        <v>13:101110504</v>
      </c>
      <c r="V246" s="40" t="str">
        <f t="shared" si="412"/>
        <v/>
      </c>
      <c r="W246" s="40" t="str">
        <f t="shared" si="413"/>
        <v/>
      </c>
      <c r="X246" s="40" t="str">
        <f t="shared" si="414"/>
        <v/>
      </c>
      <c r="Y246" s="40" t="str">
        <f t="shared" si="415"/>
        <v/>
      </c>
      <c r="Z246" s="40" t="str">
        <f t="shared" si="416"/>
        <v/>
      </c>
      <c r="AA246" s="40" t="str">
        <f t="shared" si="417"/>
        <v/>
      </c>
      <c r="AB246" s="40" t="str">
        <f t="shared" si="418"/>
        <v/>
      </c>
      <c r="AC246" s="40" t="str">
        <f t="shared" si="419"/>
        <v/>
      </c>
      <c r="AD246" s="40" t="str">
        <f t="shared" si="420"/>
        <v>{11:101110505,12:101110506,13:101110504}</v>
      </c>
      <c r="AE246" s="40" t="str">
        <f t="shared" si="421"/>
        <v/>
      </c>
      <c r="AF246" s="41" t="str">
        <f t="shared" si="422"/>
        <v/>
      </c>
    </row>
    <row r="247" spans="1:32" x14ac:dyDescent="0.2">
      <c r="A247" s="89">
        <f>'战斗关卡表|CS|battleStageData'!A239</f>
        <v>1011106</v>
      </c>
      <c r="B247" s="89" t="str">
        <f>VLOOKUP(A247,'战斗关卡表|CS|battleStageData'!A:B,2,0)</f>
        <v>1-11和祥义混混第一场</v>
      </c>
      <c r="C247" s="26" t="s">
        <v>57</v>
      </c>
      <c r="D247" s="3">
        <v>101110302</v>
      </c>
      <c r="E247" s="3">
        <v>101110301</v>
      </c>
      <c r="F247" s="3">
        <v>101110301</v>
      </c>
      <c r="G247" s="3">
        <v>101110302</v>
      </c>
      <c r="H247" s="55"/>
      <c r="I247" s="54"/>
      <c r="J247" s="54"/>
      <c r="K247" s="54"/>
      <c r="L247" s="54"/>
      <c r="M247" s="55"/>
      <c r="N247" s="54"/>
      <c r="O247" s="54"/>
      <c r="P247" s="54"/>
      <c r="Q247" s="54"/>
      <c r="R247" s="91" t="str">
        <f t="shared" ref="R247" si="453">IF(ISBLANK(D247),"",VLOOKUP(C247,$D$4:$H$6,2,0)&amp;$H$7&amp;D247)</f>
        <v>1:101110302</v>
      </c>
      <c r="S247" s="55" t="str">
        <f t="shared" ref="S247" si="454">IF(ISBLANK(E247),"",VLOOKUP(C247,$D$4:$H$6,3,0)&amp;$H$7&amp;E247)</f>
        <v>2:101110301</v>
      </c>
      <c r="T247" s="55" t="str">
        <f t="shared" ref="T247" si="455">IF(ISBLANK(F247),"",VLOOKUP(C247,$D$4:$H$6,4,0)&amp;$H$7&amp;F247)</f>
        <v>3:101110301</v>
      </c>
      <c r="U247" s="55" t="str">
        <f t="shared" ref="U247" si="456">IF(ISBLANK(G247),"",VLOOKUP(C247,$D$4:$H$6,5,0)&amp;$H$7&amp;G247)</f>
        <v>4:101110302</v>
      </c>
      <c r="V247" s="55" t="str">
        <f t="shared" ref="V247" si="457">IF(ISBLANK(I247),"",VLOOKUP(H247,$D$4:$H$6,2,0)&amp;$H$7&amp;I247)</f>
        <v/>
      </c>
      <c r="W247" s="55" t="str">
        <f t="shared" ref="W247" si="458">IF(ISBLANK(J247),"",VLOOKUP(H247,$D$4:$H$6,3,0)&amp;$H$7&amp;J247)</f>
        <v/>
      </c>
      <c r="X247" s="55" t="str">
        <f t="shared" ref="X247" si="459">IF(ISBLANK(K247),"",VLOOKUP(H247,$D$4:$H$6,4,0)&amp;$H$7&amp;K247)</f>
        <v/>
      </c>
      <c r="Y247" s="55" t="str">
        <f t="shared" ref="Y247" si="460">IF(ISBLANK(L247),"",VLOOKUP(H247,$D$4:$H$6,5,0)&amp;$H$7&amp;L247)</f>
        <v/>
      </c>
      <c r="Z247" s="55" t="str">
        <f t="shared" ref="Z247" si="461">IF(ISBLANK(N247),"",VLOOKUP(M247,$D$4:$H$6,2,0)&amp;$H$7&amp;N247)</f>
        <v/>
      </c>
      <c r="AA247" s="55" t="str">
        <f t="shared" ref="AA247" si="462">IF(ISBLANK(O247),"",VLOOKUP(M247,$D$4:$H$6,3,0)&amp;$H$7&amp;O247)</f>
        <v/>
      </c>
      <c r="AB247" s="55" t="str">
        <f t="shared" ref="AB247" si="463">IF(ISBLANK(P247),"",VLOOKUP(M247,$D$4:$H$6,4,0)&amp;$H$7&amp;P247)</f>
        <v/>
      </c>
      <c r="AC247" s="55" t="str">
        <f t="shared" ref="AC247" si="464">IF(ISBLANK(Q247),"",VLOOKUP(M247,$D$4:$H$6,5,0)&amp;$H$7&amp;Q247)</f>
        <v/>
      </c>
      <c r="AD247" s="55" t="str">
        <f t="shared" ref="AD247" si="465">IF(D247+E247+F247+G247=0,"",$F$7&amp;R247&amp;IF(E247=0,S247,IF(D247=0,S247,$G$7&amp;S247))&amp;IF(F247=0,T247,IF(D247+E247=0,T247,$G$7&amp;T247))&amp;IF(G247=0,U247,IF(D247+E247+F247=0,U247,$G$7&amp;U247))&amp;$I$7)</f>
        <v>{1:101110302,2:101110301,3:101110301,4:101110302}</v>
      </c>
      <c r="AE247" s="55" t="str">
        <f t="shared" ref="AE247" si="466">IF(I247+J247+K247+L247=0,"",$F$7&amp;V247&amp;IF(J247=0,W247,IF(I247=0,W247,$G$7&amp;W247))&amp;IF(K247=0,X247,IF(I247+J247=0,X247,$G$7&amp;X247))&amp;IF(L247=0,Y247,IF(I247+J247+K247=0,Y247,$G$7&amp;Y247))&amp;$I$7)</f>
        <v/>
      </c>
      <c r="AF247" s="54" t="str">
        <f t="shared" ref="AF247" si="467">IF(N247+O247+P247+Q247=0,"",$F$7&amp;Z247&amp;IF(O247=0,AA247,IF(N247=0,AA247,$G$7&amp;AA247))&amp;IF(P247=0,AB247,IF(N247+O247=0,AB247,$G$7&amp;AB247))&amp;IF(Q247=0,AC247,IF(N247+O247+P247=0,AC247,$G$7&amp;AC247))&amp;$I$7)</f>
        <v/>
      </c>
    </row>
    <row r="248" spans="1:32" x14ac:dyDescent="0.2">
      <c r="A248" s="89">
        <f>'战斗关卡表|CS|battleStageData'!A243</f>
        <v>1011201</v>
      </c>
      <c r="B248" s="89" t="str">
        <f>VLOOKUP(A248,'战斗关卡表|CS|battleStageData'!A:B,2,0)</f>
        <v>衔接关:1-12返生和祥义</v>
      </c>
      <c r="C248" s="26" t="s">
        <v>57</v>
      </c>
      <c r="D248" s="3">
        <v>101120101</v>
      </c>
      <c r="E248" s="3">
        <v>101120103</v>
      </c>
      <c r="F248" s="3">
        <v>101120102</v>
      </c>
      <c r="G248" s="3">
        <v>101120101</v>
      </c>
      <c r="H248" s="26"/>
      <c r="I248" s="3"/>
      <c r="J248" s="3"/>
      <c r="K248" s="3"/>
      <c r="L248" s="3"/>
      <c r="M248" s="26"/>
      <c r="N248" s="3"/>
      <c r="O248" s="3"/>
      <c r="P248" s="3"/>
      <c r="Q248" s="3"/>
      <c r="R248" s="91" t="str">
        <f t="shared" si="408"/>
        <v>1:101120101</v>
      </c>
      <c r="S248" s="55" t="str">
        <f t="shared" si="409"/>
        <v>2:101120103</v>
      </c>
      <c r="T248" s="55" t="str">
        <f t="shared" si="410"/>
        <v>3:101120102</v>
      </c>
      <c r="U248" s="55" t="str">
        <f t="shared" si="411"/>
        <v>4:101120101</v>
      </c>
      <c r="V248" s="55" t="str">
        <f t="shared" si="412"/>
        <v/>
      </c>
      <c r="W248" s="55" t="str">
        <f t="shared" si="413"/>
        <v/>
      </c>
      <c r="X248" s="55" t="str">
        <f t="shared" si="414"/>
        <v/>
      </c>
      <c r="Y248" s="55" t="str">
        <f t="shared" si="415"/>
        <v/>
      </c>
      <c r="Z248" s="55" t="str">
        <f t="shared" si="416"/>
        <v/>
      </c>
      <c r="AA248" s="55" t="str">
        <f t="shared" si="417"/>
        <v/>
      </c>
      <c r="AB248" s="55" t="str">
        <f t="shared" si="418"/>
        <v/>
      </c>
      <c r="AC248" s="55" t="str">
        <f t="shared" si="419"/>
        <v/>
      </c>
      <c r="AD248" s="4" t="str">
        <f t="shared" si="420"/>
        <v>{1:101120101,2:101120103,3:101120102,4:101120101}</v>
      </c>
      <c r="AE248" s="4" t="str">
        <f t="shared" si="421"/>
        <v/>
      </c>
      <c r="AF248" s="2" t="str">
        <f t="shared" si="422"/>
        <v/>
      </c>
    </row>
    <row r="249" spans="1:32" x14ac:dyDescent="0.2">
      <c r="A249" s="89" t="str">
        <f>'战斗关卡表|CS|battleStageData'!A244</f>
        <v>1011202</v>
      </c>
      <c r="B249" s="89" t="str">
        <f>VLOOKUP(A249,'战斗关卡表|CS|battleStageData'!A:B,2,0)</f>
        <v>衔接关:1-12返生和祥义</v>
      </c>
      <c r="C249" s="26" t="s">
        <v>57</v>
      </c>
      <c r="D249" s="3">
        <v>101120201</v>
      </c>
      <c r="E249" s="3">
        <v>101120203</v>
      </c>
      <c r="F249" s="3">
        <v>101120203</v>
      </c>
      <c r="G249" s="3">
        <v>101120202</v>
      </c>
      <c r="H249" s="26"/>
      <c r="I249" s="3"/>
      <c r="J249" s="3"/>
      <c r="K249" s="3"/>
      <c r="L249" s="3"/>
      <c r="M249" s="26"/>
      <c r="N249" s="3"/>
      <c r="O249" s="3"/>
      <c r="P249" s="3"/>
      <c r="Q249" s="3"/>
      <c r="R249" s="91" t="str">
        <f t="shared" si="408"/>
        <v>1:101120201</v>
      </c>
      <c r="S249" s="55" t="str">
        <f t="shared" si="409"/>
        <v>2:101120203</v>
      </c>
      <c r="T249" s="55" t="str">
        <f t="shared" si="410"/>
        <v>3:101120203</v>
      </c>
      <c r="U249" s="55" t="str">
        <f t="shared" si="411"/>
        <v>4:101120202</v>
      </c>
      <c r="V249" s="55" t="str">
        <f t="shared" si="412"/>
        <v/>
      </c>
      <c r="W249" s="55" t="str">
        <f t="shared" si="413"/>
        <v/>
      </c>
      <c r="X249" s="55" t="str">
        <f t="shared" si="414"/>
        <v/>
      </c>
      <c r="Y249" s="55" t="str">
        <f t="shared" si="415"/>
        <v/>
      </c>
      <c r="Z249" s="55" t="str">
        <f t="shared" si="416"/>
        <v/>
      </c>
      <c r="AA249" s="55" t="str">
        <f t="shared" si="417"/>
        <v/>
      </c>
      <c r="AB249" s="55" t="str">
        <f t="shared" si="418"/>
        <v/>
      </c>
      <c r="AC249" s="55" t="str">
        <f t="shared" si="419"/>
        <v/>
      </c>
      <c r="AD249" s="4" t="str">
        <f t="shared" si="420"/>
        <v>{1:101120201,2:101120203,3:101120203,4:101120202}</v>
      </c>
      <c r="AE249" s="4" t="str">
        <f t="shared" si="421"/>
        <v/>
      </c>
      <c r="AF249" s="2" t="str">
        <f t="shared" si="422"/>
        <v/>
      </c>
    </row>
    <row r="250" spans="1:32" x14ac:dyDescent="0.2">
      <c r="A250" s="89" t="str">
        <f>'战斗关卡表|CS|battleStageData'!A245</f>
        <v>1011203</v>
      </c>
      <c r="B250" s="89" t="str">
        <f>VLOOKUP(A250,'战斗关卡表|CS|battleStageData'!A:B,2,0)</f>
        <v>1-12返生</v>
      </c>
      <c r="C250" s="26" t="s">
        <v>57</v>
      </c>
      <c r="D250" s="3">
        <v>101120301</v>
      </c>
      <c r="E250" s="3">
        <v>101120302</v>
      </c>
      <c r="F250" s="3">
        <v>101120303</v>
      </c>
      <c r="G250" s="3">
        <v>101120302</v>
      </c>
      <c r="H250" s="26"/>
      <c r="I250" s="3"/>
      <c r="J250" s="3"/>
      <c r="K250" s="3"/>
      <c r="L250" s="3"/>
      <c r="M250" s="26"/>
      <c r="N250" s="3"/>
      <c r="O250" s="3"/>
      <c r="P250" s="3"/>
      <c r="Q250" s="3"/>
      <c r="R250" s="91" t="str">
        <f t="shared" si="408"/>
        <v>1:101120301</v>
      </c>
      <c r="S250" s="55" t="str">
        <f t="shared" si="409"/>
        <v>2:101120302</v>
      </c>
      <c r="T250" s="55" t="str">
        <f t="shared" si="410"/>
        <v>3:101120303</v>
      </c>
      <c r="U250" s="55" t="str">
        <f t="shared" si="411"/>
        <v>4:101120302</v>
      </c>
      <c r="V250" s="55" t="str">
        <f t="shared" si="412"/>
        <v/>
      </c>
      <c r="W250" s="55" t="str">
        <f t="shared" si="413"/>
        <v/>
      </c>
      <c r="X250" s="55" t="str">
        <f t="shared" si="414"/>
        <v/>
      </c>
      <c r="Y250" s="55" t="str">
        <f t="shared" si="415"/>
        <v/>
      </c>
      <c r="Z250" s="55" t="str">
        <f t="shared" si="416"/>
        <v/>
      </c>
      <c r="AA250" s="55" t="str">
        <f t="shared" si="417"/>
        <v/>
      </c>
      <c r="AB250" s="55" t="str">
        <f t="shared" si="418"/>
        <v/>
      </c>
      <c r="AC250" s="55" t="str">
        <f t="shared" si="419"/>
        <v/>
      </c>
      <c r="AD250" s="4" t="str">
        <f t="shared" si="420"/>
        <v>{1:101120301,2:101120302,3:101120303,4:101120302}</v>
      </c>
      <c r="AE250" s="4" t="str">
        <f t="shared" si="421"/>
        <v/>
      </c>
      <c r="AF250" s="2" t="str">
        <f t="shared" si="422"/>
        <v/>
      </c>
    </row>
    <row r="251" spans="1:32" x14ac:dyDescent="0.2">
      <c r="A251" s="89" t="str">
        <f>'战斗关卡表|CS|battleStageData'!A246</f>
        <v>1011204</v>
      </c>
      <c r="B251" s="89" t="str">
        <f>VLOOKUP(A251,'战斗关卡表|CS|battleStageData'!A:B,2,0)</f>
        <v>1-12红心返生</v>
      </c>
      <c r="C251" s="26" t="s">
        <v>57</v>
      </c>
      <c r="D251" s="3">
        <v>101120404</v>
      </c>
      <c r="E251" s="3">
        <v>101120403</v>
      </c>
      <c r="F251" s="3">
        <v>101120401</v>
      </c>
      <c r="G251" s="3">
        <v>101120402</v>
      </c>
      <c r="H251" s="26"/>
      <c r="I251" s="3"/>
      <c r="J251" s="3"/>
      <c r="K251" s="3"/>
      <c r="L251" s="3"/>
      <c r="M251" s="26"/>
      <c r="N251" s="3"/>
      <c r="O251" s="3"/>
      <c r="P251" s="3"/>
      <c r="Q251" s="3"/>
      <c r="R251" s="91" t="str">
        <f t="shared" si="408"/>
        <v>1:101120404</v>
      </c>
      <c r="S251" s="55" t="str">
        <f t="shared" si="409"/>
        <v>2:101120403</v>
      </c>
      <c r="T251" s="55" t="str">
        <f t="shared" si="410"/>
        <v>3:101120401</v>
      </c>
      <c r="U251" s="55" t="str">
        <f t="shared" si="411"/>
        <v>4:101120402</v>
      </c>
      <c r="V251" s="55" t="str">
        <f t="shared" si="412"/>
        <v/>
      </c>
      <c r="W251" s="55" t="str">
        <f t="shared" si="413"/>
        <v/>
      </c>
      <c r="X251" s="55" t="str">
        <f t="shared" si="414"/>
        <v/>
      </c>
      <c r="Y251" s="55" t="str">
        <f t="shared" si="415"/>
        <v/>
      </c>
      <c r="Z251" s="55" t="str">
        <f t="shared" si="416"/>
        <v/>
      </c>
      <c r="AA251" s="55" t="str">
        <f t="shared" si="417"/>
        <v/>
      </c>
      <c r="AB251" s="55" t="str">
        <f t="shared" si="418"/>
        <v/>
      </c>
      <c r="AC251" s="55" t="str">
        <f t="shared" si="419"/>
        <v/>
      </c>
      <c r="AD251" s="4" t="str">
        <f t="shared" si="420"/>
        <v>{1:101120404,2:101120403,3:101120401,4:101120402}</v>
      </c>
      <c r="AE251" s="4" t="str">
        <f t="shared" si="421"/>
        <v/>
      </c>
      <c r="AF251" s="2" t="str">
        <f t="shared" si="422"/>
        <v/>
      </c>
    </row>
    <row r="252" spans="1:32" x14ac:dyDescent="0.2">
      <c r="A252" s="89" t="str">
        <f>'战斗关卡表|CS|battleStageData'!A247</f>
        <v>1011205</v>
      </c>
      <c r="B252" s="89" t="str">
        <f>VLOOKUP(A252,'战斗关卡表|CS|battleStageData'!A:B,2,0)</f>
        <v>1-12大返生</v>
      </c>
      <c r="C252" s="26" t="s">
        <v>131</v>
      </c>
      <c r="D252" s="3">
        <v>101120501</v>
      </c>
      <c r="E252" s="3">
        <v>101120505</v>
      </c>
      <c r="F252" s="3"/>
      <c r="G252" s="3">
        <v>101120503</v>
      </c>
      <c r="H252" s="55"/>
      <c r="I252" s="54"/>
      <c r="J252" s="54"/>
      <c r="K252" s="54"/>
      <c r="L252" s="54"/>
      <c r="M252" s="55"/>
      <c r="N252" s="54"/>
      <c r="O252" s="54"/>
      <c r="P252" s="54"/>
      <c r="Q252" s="54"/>
      <c r="R252" s="91" t="str">
        <f t="shared" si="408"/>
        <v>11:101120501</v>
      </c>
      <c r="S252" s="55" t="str">
        <f t="shared" si="409"/>
        <v>12:101120505</v>
      </c>
      <c r="T252" s="55" t="str">
        <f t="shared" si="410"/>
        <v/>
      </c>
      <c r="U252" s="55" t="str">
        <f t="shared" si="411"/>
        <v>13:101120503</v>
      </c>
      <c r="V252" s="55" t="str">
        <f t="shared" si="412"/>
        <v/>
      </c>
      <c r="W252" s="55" t="str">
        <f t="shared" si="413"/>
        <v/>
      </c>
      <c r="X252" s="55" t="str">
        <f t="shared" si="414"/>
        <v/>
      </c>
      <c r="Y252" s="55" t="str">
        <f t="shared" si="415"/>
        <v/>
      </c>
      <c r="Z252" s="55" t="str">
        <f t="shared" si="416"/>
        <v/>
      </c>
      <c r="AA252" s="55" t="str">
        <f t="shared" si="417"/>
        <v/>
      </c>
      <c r="AB252" s="55" t="str">
        <f t="shared" si="418"/>
        <v/>
      </c>
      <c r="AC252" s="55" t="str">
        <f t="shared" si="419"/>
        <v/>
      </c>
      <c r="AD252" s="55" t="str">
        <f t="shared" si="420"/>
        <v>{11:101120501,12:101120505,13:101120503}</v>
      </c>
      <c r="AE252" s="55" t="str">
        <f t="shared" si="421"/>
        <v/>
      </c>
      <c r="AF252" s="54" t="str">
        <f t="shared" si="422"/>
        <v/>
      </c>
    </row>
    <row r="253" spans="1:32" x14ac:dyDescent="0.2">
      <c r="A253" s="89">
        <f>'战斗关卡表|CS|battleStageData'!A248</f>
        <v>1011301</v>
      </c>
      <c r="B253" s="89" t="str">
        <f>VLOOKUP(A253,'战斗关卡表|CS|battleStageData'!A:B,2,0)</f>
        <v>衔接关:1-13返生和祥义</v>
      </c>
      <c r="C253" s="26" t="s">
        <v>57</v>
      </c>
      <c r="D253" s="3">
        <v>101130101</v>
      </c>
      <c r="E253" s="3">
        <v>101130102</v>
      </c>
      <c r="F253" s="3">
        <v>101130103</v>
      </c>
      <c r="G253" s="3">
        <v>101130101</v>
      </c>
      <c r="H253" s="26"/>
      <c r="I253" s="3"/>
      <c r="J253" s="3"/>
      <c r="K253" s="3"/>
      <c r="L253" s="3"/>
      <c r="M253" s="26"/>
      <c r="N253" s="3"/>
      <c r="O253" s="3"/>
      <c r="P253" s="3"/>
      <c r="Q253" s="3"/>
      <c r="R253" s="91" t="str">
        <f t="shared" si="408"/>
        <v>1:101130101</v>
      </c>
      <c r="S253" s="55" t="str">
        <f t="shared" si="409"/>
        <v>2:101130102</v>
      </c>
      <c r="T253" s="55" t="str">
        <f t="shared" si="410"/>
        <v>3:101130103</v>
      </c>
      <c r="U253" s="55" t="str">
        <f t="shared" si="411"/>
        <v>4:101130101</v>
      </c>
      <c r="V253" s="55" t="str">
        <f t="shared" si="412"/>
        <v/>
      </c>
      <c r="W253" s="55" t="str">
        <f t="shared" si="413"/>
        <v/>
      </c>
      <c r="X253" s="55" t="str">
        <f t="shared" si="414"/>
        <v/>
      </c>
      <c r="Y253" s="55" t="str">
        <f t="shared" si="415"/>
        <v/>
      </c>
      <c r="Z253" s="55" t="str">
        <f t="shared" si="416"/>
        <v/>
      </c>
      <c r="AA253" s="55" t="str">
        <f t="shared" si="417"/>
        <v/>
      </c>
      <c r="AB253" s="55" t="str">
        <f t="shared" si="418"/>
        <v/>
      </c>
      <c r="AC253" s="55" t="str">
        <f t="shared" si="419"/>
        <v/>
      </c>
      <c r="AD253" s="4" t="str">
        <f t="shared" si="420"/>
        <v>{1:101130101,2:101130102,3:101130103,4:101130101}</v>
      </c>
      <c r="AE253" s="4" t="str">
        <f t="shared" si="421"/>
        <v/>
      </c>
      <c r="AF253" s="2" t="str">
        <f t="shared" si="422"/>
        <v/>
      </c>
    </row>
    <row r="254" spans="1:32" x14ac:dyDescent="0.2">
      <c r="A254" s="89" t="str">
        <f>'战斗关卡表|CS|battleStageData'!A249</f>
        <v>1011302</v>
      </c>
      <c r="B254" s="89" t="str">
        <f>VLOOKUP(A254,'战斗关卡表|CS|battleStageData'!A:B,2,0)</f>
        <v>衔接关:1-13返生和祥义</v>
      </c>
      <c r="C254" s="26" t="s">
        <v>57</v>
      </c>
      <c r="D254" s="3">
        <v>101130201</v>
      </c>
      <c r="E254" s="3">
        <v>101130202</v>
      </c>
      <c r="F254" s="3">
        <v>101130201</v>
      </c>
      <c r="G254" s="3">
        <v>101130203</v>
      </c>
      <c r="H254" s="26"/>
      <c r="I254" s="3"/>
      <c r="J254" s="3"/>
      <c r="K254" s="3"/>
      <c r="L254" s="3"/>
      <c r="M254" s="26"/>
      <c r="N254" s="3"/>
      <c r="O254" s="3"/>
      <c r="P254" s="3"/>
      <c r="Q254" s="3"/>
      <c r="R254" s="91" t="str">
        <f t="shared" si="408"/>
        <v>1:101130201</v>
      </c>
      <c r="S254" s="55" t="str">
        <f t="shared" si="409"/>
        <v>2:101130202</v>
      </c>
      <c r="T254" s="55" t="str">
        <f t="shared" si="410"/>
        <v>3:101130201</v>
      </c>
      <c r="U254" s="55" t="str">
        <f t="shared" si="411"/>
        <v>4:101130203</v>
      </c>
      <c r="V254" s="55" t="str">
        <f t="shared" si="412"/>
        <v/>
      </c>
      <c r="W254" s="55" t="str">
        <f t="shared" si="413"/>
        <v/>
      </c>
      <c r="X254" s="55" t="str">
        <f t="shared" si="414"/>
        <v/>
      </c>
      <c r="Y254" s="55" t="str">
        <f t="shared" si="415"/>
        <v/>
      </c>
      <c r="Z254" s="55" t="str">
        <f t="shared" si="416"/>
        <v/>
      </c>
      <c r="AA254" s="55" t="str">
        <f t="shared" si="417"/>
        <v/>
      </c>
      <c r="AB254" s="55" t="str">
        <f t="shared" si="418"/>
        <v/>
      </c>
      <c r="AC254" s="55" t="str">
        <f t="shared" si="419"/>
        <v/>
      </c>
      <c r="AD254" s="4" t="str">
        <f t="shared" si="420"/>
        <v>{1:101130201,2:101130202,3:101130201,4:101130203}</v>
      </c>
      <c r="AE254" s="4" t="str">
        <f t="shared" si="421"/>
        <v/>
      </c>
      <c r="AF254" s="2" t="str">
        <f t="shared" si="422"/>
        <v/>
      </c>
    </row>
    <row r="255" spans="1:32" x14ac:dyDescent="0.2">
      <c r="A255" s="89">
        <f>'战斗关卡表|CS|battleStageData'!A250</f>
        <v>1011401</v>
      </c>
      <c r="B255" s="89" t="str">
        <f>VLOOKUP(A255,'战斗关卡表|CS|battleStageData'!A:B,2,0)</f>
        <v>衔接关:1-14返生和祥义</v>
      </c>
      <c r="C255" s="26" t="s">
        <v>57</v>
      </c>
      <c r="D255" s="3">
        <v>101140101</v>
      </c>
      <c r="E255" s="3">
        <v>101140101</v>
      </c>
      <c r="F255" s="3">
        <v>101140101</v>
      </c>
      <c r="G255" s="3">
        <v>101140102</v>
      </c>
      <c r="H255" s="26"/>
      <c r="I255" s="3"/>
      <c r="J255" s="3"/>
      <c r="K255" s="3"/>
      <c r="L255" s="3"/>
      <c r="M255" s="26"/>
      <c r="N255" s="3"/>
      <c r="O255" s="3"/>
      <c r="P255" s="3"/>
      <c r="Q255" s="3"/>
      <c r="R255" s="91" t="str">
        <f t="shared" si="408"/>
        <v>1:101140101</v>
      </c>
      <c r="S255" s="55" t="str">
        <f t="shared" si="409"/>
        <v>2:101140101</v>
      </c>
      <c r="T255" s="55" t="str">
        <f t="shared" si="410"/>
        <v>3:101140101</v>
      </c>
      <c r="U255" s="55" t="str">
        <f t="shared" si="411"/>
        <v>4:101140102</v>
      </c>
      <c r="V255" s="55" t="str">
        <f t="shared" si="412"/>
        <v/>
      </c>
      <c r="W255" s="55" t="str">
        <f t="shared" si="413"/>
        <v/>
      </c>
      <c r="X255" s="55" t="str">
        <f t="shared" si="414"/>
        <v/>
      </c>
      <c r="Y255" s="55" t="str">
        <f t="shared" si="415"/>
        <v/>
      </c>
      <c r="Z255" s="55" t="str">
        <f t="shared" si="416"/>
        <v/>
      </c>
      <c r="AA255" s="55" t="str">
        <f t="shared" si="417"/>
        <v/>
      </c>
      <c r="AB255" s="55" t="str">
        <f t="shared" si="418"/>
        <v/>
      </c>
      <c r="AC255" s="55" t="str">
        <f t="shared" si="419"/>
        <v/>
      </c>
      <c r="AD255" s="4" t="str">
        <f t="shared" si="420"/>
        <v>{1:101140101,2:101140101,3:101140101,4:101140102}</v>
      </c>
      <c r="AE255" s="4" t="str">
        <f t="shared" si="421"/>
        <v/>
      </c>
      <c r="AF255" s="2" t="str">
        <f t="shared" si="422"/>
        <v/>
      </c>
    </row>
    <row r="256" spans="1:32" x14ac:dyDescent="0.2">
      <c r="A256" s="89" t="str">
        <f>'战斗关卡表|CS|battleStageData'!A251</f>
        <v>1011402</v>
      </c>
      <c r="B256" s="89" t="str">
        <f>VLOOKUP(A256,'战斗关卡表|CS|battleStageData'!A:B,2,0)</f>
        <v>衔接关:1-14返生和祥义</v>
      </c>
      <c r="C256" s="26" t="s">
        <v>57</v>
      </c>
      <c r="D256" s="3">
        <v>101140204</v>
      </c>
      <c r="E256" s="3">
        <v>101140202</v>
      </c>
      <c r="F256" s="3">
        <v>101140201</v>
      </c>
      <c r="G256" s="3">
        <v>101140203</v>
      </c>
      <c r="H256" s="26"/>
      <c r="I256" s="3"/>
      <c r="J256" s="3"/>
      <c r="K256" s="3"/>
      <c r="L256" s="3"/>
      <c r="M256" s="26"/>
      <c r="N256" s="3"/>
      <c r="O256" s="3"/>
      <c r="P256" s="3"/>
      <c r="Q256" s="3"/>
      <c r="R256" s="91" t="str">
        <f t="shared" si="408"/>
        <v>1:101140204</v>
      </c>
      <c r="S256" s="55" t="str">
        <f t="shared" si="409"/>
        <v>2:101140202</v>
      </c>
      <c r="T256" s="55" t="str">
        <f t="shared" si="410"/>
        <v>3:101140201</v>
      </c>
      <c r="U256" s="55" t="str">
        <f t="shared" si="411"/>
        <v>4:101140203</v>
      </c>
      <c r="V256" s="55" t="str">
        <f t="shared" si="412"/>
        <v/>
      </c>
      <c r="W256" s="55" t="str">
        <f t="shared" si="413"/>
        <v/>
      </c>
      <c r="X256" s="55" t="str">
        <f t="shared" si="414"/>
        <v/>
      </c>
      <c r="Y256" s="55" t="str">
        <f t="shared" si="415"/>
        <v/>
      </c>
      <c r="Z256" s="55" t="str">
        <f t="shared" si="416"/>
        <v/>
      </c>
      <c r="AA256" s="55" t="str">
        <f t="shared" si="417"/>
        <v/>
      </c>
      <c r="AB256" s="55" t="str">
        <f t="shared" si="418"/>
        <v/>
      </c>
      <c r="AC256" s="55" t="str">
        <f t="shared" si="419"/>
        <v/>
      </c>
      <c r="AD256" s="4" t="str">
        <f t="shared" si="420"/>
        <v>{1:101140204,2:101140202,3:101140201,4:101140203}</v>
      </c>
      <c r="AE256" s="4" t="str">
        <f t="shared" si="421"/>
        <v/>
      </c>
      <c r="AF256" s="2" t="str">
        <f t="shared" si="422"/>
        <v/>
      </c>
    </row>
    <row r="257" spans="1:32" x14ac:dyDescent="0.2">
      <c r="A257" s="89">
        <f>'战斗关卡表|CS|battleStageData'!A252</f>
        <v>1011403</v>
      </c>
      <c r="B257" s="89" t="str">
        <f>VLOOKUP(A257,'战斗关卡表|CS|battleStageData'!A:B,2,0)</f>
        <v>1-14黑桃+小返生</v>
      </c>
      <c r="C257" s="26" t="s">
        <v>57</v>
      </c>
      <c r="D257" s="3">
        <v>101140303</v>
      </c>
      <c r="E257" s="3">
        <v>101140302</v>
      </c>
      <c r="F257" s="3">
        <v>101140305</v>
      </c>
      <c r="G257" s="3">
        <v>101140303</v>
      </c>
      <c r="H257" s="55"/>
      <c r="I257" s="54"/>
      <c r="J257" s="54"/>
      <c r="K257" s="54"/>
      <c r="L257" s="54"/>
      <c r="M257" s="55"/>
      <c r="N257" s="54"/>
      <c r="O257" s="54"/>
      <c r="P257" s="54"/>
      <c r="Q257" s="54"/>
      <c r="R257" s="91" t="str">
        <f t="shared" si="408"/>
        <v>1:101140303</v>
      </c>
      <c r="S257" s="55" t="str">
        <f t="shared" si="409"/>
        <v>2:101140302</v>
      </c>
      <c r="T257" s="55" t="str">
        <f t="shared" si="410"/>
        <v>3:101140305</v>
      </c>
      <c r="U257" s="55" t="str">
        <f t="shared" si="411"/>
        <v>4:101140303</v>
      </c>
      <c r="V257" s="55" t="str">
        <f t="shared" si="412"/>
        <v/>
      </c>
      <c r="W257" s="55" t="str">
        <f t="shared" si="413"/>
        <v/>
      </c>
      <c r="X257" s="55" t="str">
        <f t="shared" si="414"/>
        <v/>
      </c>
      <c r="Y257" s="55" t="str">
        <f t="shared" si="415"/>
        <v/>
      </c>
      <c r="Z257" s="55" t="str">
        <f t="shared" si="416"/>
        <v/>
      </c>
      <c r="AA257" s="55" t="str">
        <f t="shared" si="417"/>
        <v/>
      </c>
      <c r="AB257" s="55" t="str">
        <f t="shared" si="418"/>
        <v/>
      </c>
      <c r="AC257" s="55" t="str">
        <f t="shared" si="419"/>
        <v/>
      </c>
      <c r="AD257" s="55" t="str">
        <f t="shared" si="420"/>
        <v>{1:101140303,2:101140302,3:101140305,4:101140303}</v>
      </c>
      <c r="AE257" s="55" t="str">
        <f t="shared" si="421"/>
        <v/>
      </c>
      <c r="AF257" s="54" t="str">
        <f t="shared" si="422"/>
        <v/>
      </c>
    </row>
    <row r="258" spans="1:32" x14ac:dyDescent="0.2">
      <c r="A258" s="89" t="str">
        <f>'战斗关卡表|CS|battleStageData'!A253</f>
        <v>1011404</v>
      </c>
      <c r="B258" s="89" t="str">
        <f>VLOOKUP(A258,'战斗关卡表|CS|battleStageData'!A:B,2,0)</f>
        <v>1-14黑桃+大返生</v>
      </c>
      <c r="C258" s="26" t="s">
        <v>131</v>
      </c>
      <c r="D258" s="3">
        <v>101140304</v>
      </c>
      <c r="E258" s="3">
        <v>101140305</v>
      </c>
      <c r="F258" s="3"/>
      <c r="G258" s="3">
        <v>101140304</v>
      </c>
      <c r="H258" s="55"/>
      <c r="I258" s="54"/>
      <c r="J258" s="54"/>
      <c r="K258" s="54"/>
      <c r="L258" s="54"/>
      <c r="M258" s="55"/>
      <c r="N258" s="54"/>
      <c r="O258" s="54"/>
      <c r="P258" s="54"/>
      <c r="Q258" s="54"/>
      <c r="R258" s="91" t="str">
        <f t="shared" si="408"/>
        <v>11:101140304</v>
      </c>
      <c r="S258" s="55" t="str">
        <f t="shared" si="409"/>
        <v>12:101140305</v>
      </c>
      <c r="T258" s="55" t="str">
        <f t="shared" si="410"/>
        <v/>
      </c>
      <c r="U258" s="55" t="str">
        <f t="shared" si="411"/>
        <v>13:101140304</v>
      </c>
      <c r="V258" s="55" t="str">
        <f t="shared" si="412"/>
        <v/>
      </c>
      <c r="W258" s="55" t="str">
        <f t="shared" si="413"/>
        <v/>
      </c>
      <c r="X258" s="55" t="str">
        <f t="shared" si="414"/>
        <v/>
      </c>
      <c r="Y258" s="55" t="str">
        <f t="shared" si="415"/>
        <v/>
      </c>
      <c r="Z258" s="55" t="str">
        <f t="shared" si="416"/>
        <v/>
      </c>
      <c r="AA258" s="55" t="str">
        <f t="shared" si="417"/>
        <v/>
      </c>
      <c r="AB258" s="55" t="str">
        <f t="shared" si="418"/>
        <v/>
      </c>
      <c r="AC258" s="55" t="str">
        <f t="shared" si="419"/>
        <v/>
      </c>
      <c r="AD258" s="55" t="str">
        <f t="shared" si="420"/>
        <v>{11:101140304,12:101140305,13:101140304}</v>
      </c>
      <c r="AE258" s="55" t="str">
        <f t="shared" si="421"/>
        <v/>
      </c>
      <c r="AF258" s="54" t="str">
        <f t="shared" si="422"/>
        <v/>
      </c>
    </row>
    <row r="259" spans="1:32" x14ac:dyDescent="0.2">
      <c r="A259" s="89" t="str">
        <f>'战斗关卡表|CS|battleStageData'!A254</f>
        <v>1011405</v>
      </c>
      <c r="B259" s="89" t="str">
        <f>VLOOKUP(A259,'战斗关卡表|CS|battleStageData'!A:B,2,0)</f>
        <v>1-14黑桃</v>
      </c>
      <c r="C259" s="26" t="s">
        <v>131</v>
      </c>
      <c r="D259" s="3"/>
      <c r="E259" s="3">
        <v>101140306</v>
      </c>
      <c r="F259" s="3"/>
      <c r="G259" s="3"/>
      <c r="H259" s="55"/>
      <c r="I259" s="54"/>
      <c r="J259" s="54"/>
      <c r="K259" s="54"/>
      <c r="L259" s="54"/>
      <c r="M259" s="55"/>
      <c r="N259" s="54"/>
      <c r="O259" s="54"/>
      <c r="P259" s="54"/>
      <c r="Q259" s="54"/>
      <c r="R259" s="91" t="str">
        <f t="shared" si="408"/>
        <v/>
      </c>
      <c r="S259" s="55" t="str">
        <f t="shared" si="409"/>
        <v>12:101140306</v>
      </c>
      <c r="T259" s="55" t="str">
        <f t="shared" si="410"/>
        <v/>
      </c>
      <c r="U259" s="55" t="str">
        <f t="shared" si="411"/>
        <v/>
      </c>
      <c r="V259" s="55" t="str">
        <f t="shared" si="412"/>
        <v/>
      </c>
      <c r="W259" s="55" t="str">
        <f t="shared" si="413"/>
        <v/>
      </c>
      <c r="X259" s="55" t="str">
        <f t="shared" si="414"/>
        <v/>
      </c>
      <c r="Y259" s="55" t="str">
        <f t="shared" si="415"/>
        <v/>
      </c>
      <c r="Z259" s="55" t="str">
        <f t="shared" si="416"/>
        <v/>
      </c>
      <c r="AA259" s="55" t="str">
        <f t="shared" si="417"/>
        <v/>
      </c>
      <c r="AB259" s="55" t="str">
        <f t="shared" si="418"/>
        <v/>
      </c>
      <c r="AC259" s="55" t="str">
        <f t="shared" si="419"/>
        <v/>
      </c>
      <c r="AD259" s="55" t="str">
        <f t="shared" si="420"/>
        <v>{12:101140306}</v>
      </c>
      <c r="AE259" s="55" t="str">
        <f t="shared" si="421"/>
        <v/>
      </c>
      <c r="AF259" s="54" t="str">
        <f t="shared" si="422"/>
        <v/>
      </c>
    </row>
    <row r="260" spans="1:32" x14ac:dyDescent="0.2">
      <c r="A260" s="89" t="str">
        <f>'战斗关卡表|CS|battleStageData'!A255</f>
        <v>1011501</v>
      </c>
      <c r="B260" s="89" t="str">
        <f>VLOOKUP(A260,'战斗关卡表|CS|battleStageData'!A:B,2,0)</f>
        <v>衔接关:1-15地铁怪</v>
      </c>
      <c r="C260" s="26" t="s">
        <v>57</v>
      </c>
      <c r="D260" s="3">
        <v>101150101</v>
      </c>
      <c r="E260" s="3">
        <v>101150102</v>
      </c>
      <c r="F260" s="3">
        <v>101150102</v>
      </c>
      <c r="G260" s="3">
        <v>101150101</v>
      </c>
      <c r="H260" s="26"/>
      <c r="I260" s="3"/>
      <c r="J260" s="3"/>
      <c r="K260" s="3"/>
      <c r="L260" s="3"/>
      <c r="M260" s="26"/>
      <c r="N260" s="3"/>
      <c r="O260" s="3"/>
      <c r="P260" s="3"/>
      <c r="Q260" s="3"/>
      <c r="R260" s="91" t="str">
        <f t="shared" si="408"/>
        <v>1:101150101</v>
      </c>
      <c r="S260" s="55" t="str">
        <f t="shared" si="409"/>
        <v>2:101150102</v>
      </c>
      <c r="T260" s="55" t="str">
        <f t="shared" si="410"/>
        <v>3:101150102</v>
      </c>
      <c r="U260" s="55" t="str">
        <f t="shared" si="411"/>
        <v>4:101150101</v>
      </c>
      <c r="V260" s="55" t="str">
        <f t="shared" si="412"/>
        <v/>
      </c>
      <c r="W260" s="55" t="str">
        <f t="shared" si="413"/>
        <v/>
      </c>
      <c r="X260" s="55" t="str">
        <f t="shared" si="414"/>
        <v/>
      </c>
      <c r="Y260" s="55" t="str">
        <f t="shared" si="415"/>
        <v/>
      </c>
      <c r="Z260" s="55" t="str">
        <f t="shared" si="416"/>
        <v/>
      </c>
      <c r="AA260" s="55" t="str">
        <f t="shared" si="417"/>
        <v/>
      </c>
      <c r="AB260" s="55" t="str">
        <f t="shared" si="418"/>
        <v/>
      </c>
      <c r="AC260" s="55" t="str">
        <f t="shared" si="419"/>
        <v/>
      </c>
      <c r="AD260" s="4" t="str">
        <f t="shared" si="420"/>
        <v>{1:101150101,2:101150102,3:101150102,4:101150101}</v>
      </c>
      <c r="AE260" s="4" t="str">
        <f t="shared" si="421"/>
        <v/>
      </c>
      <c r="AF260" s="2" t="str">
        <f t="shared" si="422"/>
        <v/>
      </c>
    </row>
    <row r="261" spans="1:32" x14ac:dyDescent="0.2">
      <c r="A261" s="89" t="str">
        <f>'战斗关卡表|CS|battleStageData'!A256</f>
        <v>1011502</v>
      </c>
      <c r="B261" s="89" t="str">
        <f>VLOOKUP(A261,'战斗关卡表|CS|battleStageData'!A:B,2,0)</f>
        <v>衔接关:1-15地铁怪</v>
      </c>
      <c r="C261" s="26" t="s">
        <v>57</v>
      </c>
      <c r="D261" s="3">
        <v>101150202</v>
      </c>
      <c r="E261" s="3">
        <v>101150201</v>
      </c>
      <c r="F261" s="3">
        <v>101150201</v>
      </c>
      <c r="G261" s="3">
        <v>101150202</v>
      </c>
      <c r="H261" s="26"/>
      <c r="I261" s="3"/>
      <c r="J261" s="3"/>
      <c r="K261" s="3"/>
      <c r="L261" s="3"/>
      <c r="M261" s="26"/>
      <c r="N261" s="3"/>
      <c r="O261" s="3"/>
      <c r="P261" s="3"/>
      <c r="Q261" s="3"/>
      <c r="R261" s="91" t="str">
        <f t="shared" si="408"/>
        <v>1:101150202</v>
      </c>
      <c r="S261" s="55" t="str">
        <f t="shared" si="409"/>
        <v>2:101150201</v>
      </c>
      <c r="T261" s="55" t="str">
        <f t="shared" si="410"/>
        <v>3:101150201</v>
      </c>
      <c r="U261" s="55" t="str">
        <f t="shared" si="411"/>
        <v>4:101150202</v>
      </c>
      <c r="V261" s="55" t="str">
        <f t="shared" si="412"/>
        <v/>
      </c>
      <c r="W261" s="55" t="str">
        <f t="shared" si="413"/>
        <v/>
      </c>
      <c r="X261" s="55" t="str">
        <f t="shared" si="414"/>
        <v/>
      </c>
      <c r="Y261" s="55" t="str">
        <f t="shared" si="415"/>
        <v/>
      </c>
      <c r="Z261" s="55" t="str">
        <f t="shared" si="416"/>
        <v/>
      </c>
      <c r="AA261" s="55" t="str">
        <f t="shared" si="417"/>
        <v/>
      </c>
      <c r="AB261" s="55" t="str">
        <f t="shared" si="418"/>
        <v/>
      </c>
      <c r="AC261" s="55" t="str">
        <f t="shared" si="419"/>
        <v/>
      </c>
      <c r="AD261" s="4" t="str">
        <f t="shared" si="420"/>
        <v>{1:101150202,2:101150201,3:101150201,4:101150202}</v>
      </c>
      <c r="AE261" s="4" t="str">
        <f t="shared" si="421"/>
        <v/>
      </c>
      <c r="AF261" s="2" t="str">
        <f t="shared" si="422"/>
        <v/>
      </c>
    </row>
    <row r="262" spans="1:32" x14ac:dyDescent="0.2">
      <c r="A262" s="89" t="str">
        <f>'战斗关卡表|CS|battleStageData'!A257</f>
        <v>1011601</v>
      </c>
      <c r="B262" s="89" t="str">
        <f>VLOOKUP(A262,'战斗关卡表|CS|battleStageData'!A:B,2,0)</f>
        <v>衔接关:1-16地铁怪</v>
      </c>
      <c r="C262" s="26" t="s">
        <v>57</v>
      </c>
      <c r="D262" s="3">
        <v>101160101</v>
      </c>
      <c r="E262" s="3">
        <v>101160102</v>
      </c>
      <c r="F262" s="3">
        <v>101160103</v>
      </c>
      <c r="G262" s="3">
        <v>101160102</v>
      </c>
      <c r="H262" s="26"/>
      <c r="I262" s="3"/>
      <c r="J262" s="3"/>
      <c r="K262" s="3"/>
      <c r="L262" s="3"/>
      <c r="M262" s="26"/>
      <c r="N262" s="3"/>
      <c r="O262" s="3"/>
      <c r="P262" s="3"/>
      <c r="Q262" s="3"/>
      <c r="R262" s="91" t="str">
        <f t="shared" si="408"/>
        <v>1:101160101</v>
      </c>
      <c r="S262" s="55" t="str">
        <f t="shared" si="409"/>
        <v>2:101160102</v>
      </c>
      <c r="T262" s="55" t="str">
        <f t="shared" si="410"/>
        <v>3:101160103</v>
      </c>
      <c r="U262" s="55" t="str">
        <f t="shared" si="411"/>
        <v>4:101160102</v>
      </c>
      <c r="V262" s="55" t="str">
        <f t="shared" si="412"/>
        <v/>
      </c>
      <c r="W262" s="55" t="str">
        <f t="shared" si="413"/>
        <v/>
      </c>
      <c r="X262" s="55" t="str">
        <f t="shared" si="414"/>
        <v/>
      </c>
      <c r="Y262" s="55" t="str">
        <f t="shared" si="415"/>
        <v/>
      </c>
      <c r="Z262" s="55" t="str">
        <f t="shared" si="416"/>
        <v/>
      </c>
      <c r="AA262" s="55" t="str">
        <f t="shared" si="417"/>
        <v/>
      </c>
      <c r="AB262" s="55" t="str">
        <f t="shared" si="418"/>
        <v/>
      </c>
      <c r="AC262" s="55" t="str">
        <f t="shared" si="419"/>
        <v/>
      </c>
      <c r="AD262" s="4" t="str">
        <f t="shared" si="420"/>
        <v>{1:101160101,2:101160102,3:101160103,4:101160102}</v>
      </c>
      <c r="AE262" s="4" t="str">
        <f t="shared" si="421"/>
        <v/>
      </c>
      <c r="AF262" s="2" t="str">
        <f t="shared" si="422"/>
        <v/>
      </c>
    </row>
    <row r="263" spans="1:32" x14ac:dyDescent="0.2">
      <c r="A263" s="89">
        <f>'战斗关卡表|CS|battleStageData'!A258</f>
        <v>1011602</v>
      </c>
      <c r="B263" s="89" t="str">
        <f>VLOOKUP(A263,'战斗关卡表|CS|battleStageData'!A:B,2,0)</f>
        <v>衔接关:1-16地铁怪</v>
      </c>
      <c r="C263" s="26" t="s">
        <v>57</v>
      </c>
      <c r="D263" s="3">
        <v>101160202</v>
      </c>
      <c r="E263" s="3">
        <v>101160203</v>
      </c>
      <c r="F263" s="3">
        <v>101160202</v>
      </c>
      <c r="G263" s="3">
        <v>101160201</v>
      </c>
      <c r="H263" s="26"/>
      <c r="I263" s="3"/>
      <c r="J263" s="3"/>
      <c r="K263" s="3"/>
      <c r="L263" s="3"/>
      <c r="M263" s="26"/>
      <c r="N263" s="3"/>
      <c r="O263" s="3"/>
      <c r="P263" s="3"/>
      <c r="Q263" s="3"/>
      <c r="R263" s="91" t="str">
        <f t="shared" si="408"/>
        <v>1:101160202</v>
      </c>
      <c r="S263" s="55" t="str">
        <f t="shared" si="409"/>
        <v>2:101160203</v>
      </c>
      <c r="T263" s="55" t="str">
        <f t="shared" si="410"/>
        <v>3:101160202</v>
      </c>
      <c r="U263" s="55" t="str">
        <f t="shared" si="411"/>
        <v>4:101160201</v>
      </c>
      <c r="V263" s="55" t="str">
        <f t="shared" si="412"/>
        <v/>
      </c>
      <c r="W263" s="55" t="str">
        <f t="shared" si="413"/>
        <v/>
      </c>
      <c r="X263" s="55" t="str">
        <f t="shared" si="414"/>
        <v/>
      </c>
      <c r="Y263" s="55" t="str">
        <f t="shared" si="415"/>
        <v/>
      </c>
      <c r="Z263" s="55" t="str">
        <f t="shared" si="416"/>
        <v/>
      </c>
      <c r="AA263" s="55" t="str">
        <f t="shared" si="417"/>
        <v/>
      </c>
      <c r="AB263" s="55" t="str">
        <f t="shared" si="418"/>
        <v/>
      </c>
      <c r="AC263" s="55" t="str">
        <f t="shared" si="419"/>
        <v/>
      </c>
      <c r="AD263" s="4" t="str">
        <f t="shared" si="420"/>
        <v>{1:101160202,2:101160203,3:101160202,4:101160201}</v>
      </c>
      <c r="AE263" s="4" t="str">
        <f t="shared" si="421"/>
        <v/>
      </c>
      <c r="AF263" s="2" t="str">
        <f t="shared" si="422"/>
        <v/>
      </c>
    </row>
    <row r="264" spans="1:32" x14ac:dyDescent="0.2">
      <c r="A264" s="25">
        <f>'战斗关卡表|CS|battleStageData'!A259</f>
        <v>1020101</v>
      </c>
      <c r="B264" s="89" t="str">
        <f>VLOOKUP(A264,'战斗关卡表|CS|battleStageData'!A:B,2,0)</f>
        <v>2-1梅花众</v>
      </c>
      <c r="C264" s="26" t="s">
        <v>57</v>
      </c>
      <c r="D264" s="3"/>
      <c r="E264" s="3"/>
      <c r="F264" s="3">
        <v>102010103</v>
      </c>
      <c r="G264" s="3"/>
      <c r="H264" s="26"/>
      <c r="I264" s="3"/>
      <c r="J264" s="3"/>
      <c r="K264" s="3"/>
      <c r="L264" s="3"/>
      <c r="M264" s="26"/>
      <c r="N264" s="3"/>
      <c r="O264" s="3"/>
      <c r="P264" s="3"/>
      <c r="Q264" s="3"/>
      <c r="R264" s="91" t="str">
        <f t="shared" ref="R264:R279" si="468">IF(ISBLANK(D264),"",VLOOKUP(C264,$D$4:$H$6,2,0)&amp;$H$7&amp;D264)</f>
        <v/>
      </c>
      <c r="S264" s="55" t="str">
        <f t="shared" ref="S264:S279" si="469">IF(ISBLANK(E264),"",VLOOKUP(C264,$D$4:$H$6,3,0)&amp;$H$7&amp;E264)</f>
        <v/>
      </c>
      <c r="T264" s="55" t="str">
        <f t="shared" ref="T264:T279" si="470">IF(ISBLANK(F264),"",VLOOKUP(C264,$D$4:$H$6,4,0)&amp;$H$7&amp;F264)</f>
        <v>3:102010103</v>
      </c>
      <c r="U264" s="55" t="str">
        <f t="shared" ref="U264:U279" si="471">IF(ISBLANK(G264),"",VLOOKUP(C264,$D$4:$H$6,5,0)&amp;$H$7&amp;G264)</f>
        <v/>
      </c>
      <c r="V264" s="55" t="str">
        <f t="shared" ref="V264:V279" si="472">IF(ISBLANK(I264),"",VLOOKUP(H264,$D$4:$H$6,2,0)&amp;$H$7&amp;I264)</f>
        <v/>
      </c>
      <c r="W264" s="55" t="str">
        <f t="shared" ref="W264:W279" si="473">IF(ISBLANK(J264),"",VLOOKUP(H264,$D$4:$H$6,3,0)&amp;$H$7&amp;J264)</f>
        <v/>
      </c>
      <c r="X264" s="55" t="str">
        <f t="shared" ref="X264:X279" si="474">IF(ISBLANK(K264),"",VLOOKUP(H264,$D$4:$H$6,4,0)&amp;$H$7&amp;K264)</f>
        <v/>
      </c>
      <c r="Y264" s="55" t="str">
        <f t="shared" ref="Y264:Y279" si="475">IF(ISBLANK(L264),"",VLOOKUP(H264,$D$4:$H$6,5,0)&amp;$H$7&amp;L264)</f>
        <v/>
      </c>
      <c r="Z264" s="55" t="str">
        <f t="shared" ref="Z264:Z279" si="476">IF(ISBLANK(N264),"",VLOOKUP(M264,$D$4:$H$6,2,0)&amp;$H$7&amp;N264)</f>
        <v/>
      </c>
      <c r="AA264" s="55" t="str">
        <f t="shared" ref="AA264:AA279" si="477">IF(ISBLANK(O264),"",VLOOKUP(M264,$D$4:$H$6,3,0)&amp;$H$7&amp;O264)</f>
        <v/>
      </c>
      <c r="AB264" s="55" t="str">
        <f t="shared" ref="AB264:AB279" si="478">IF(ISBLANK(P264),"",VLOOKUP(M264,$D$4:$H$6,4,0)&amp;$H$7&amp;P264)</f>
        <v/>
      </c>
      <c r="AC264" s="55" t="str">
        <f t="shared" ref="AC264:AC279" si="479">IF(ISBLANK(Q264),"",VLOOKUP(M264,$D$4:$H$6,5,0)&amp;$H$7&amp;Q264)</f>
        <v/>
      </c>
      <c r="AD264" s="4" t="str">
        <f t="shared" ref="AD264:AD279" si="480">IF(D264+E264+F264+G264=0,"",$F$7&amp;R264&amp;IF(E264=0,S264,IF(D264=0,S264,$G$7&amp;S264))&amp;IF(F264=0,T264,IF(D264+E264=0,T264,$G$7&amp;T264))&amp;IF(G264=0,U264,IF(D264+E264+F264=0,U264,$G$7&amp;U264))&amp;$I$7)</f>
        <v>{3:102010103}</v>
      </c>
      <c r="AE264" s="4" t="str">
        <f t="shared" ref="AE264:AE279" si="481">IF(I264+J264+K264+L264=0,"",$F$7&amp;V264&amp;IF(J264=0,W264,IF(I264=0,W264,$G$7&amp;W264))&amp;IF(K264=0,X264,IF(I264+J264=0,X264,$G$7&amp;X264))&amp;IF(L264=0,Y264,IF(I264+J264+K264=0,Y264,$G$7&amp;Y264))&amp;$I$7)</f>
        <v/>
      </c>
      <c r="AF264" s="2" t="str">
        <f t="shared" ref="AF264:AF279" si="482">IF(N264+O264+P264+Q264=0,"",$F$7&amp;Z264&amp;IF(O264=0,AA264,IF(N264=0,AA264,$G$7&amp;AA264))&amp;IF(P264=0,AB264,IF(N264+O264=0,AB264,$G$7&amp;AB264))&amp;IF(Q264=0,AC264,IF(N264+O264+P264=0,AC264,$G$7&amp;AC264))&amp;$I$7)</f>
        <v/>
      </c>
    </row>
    <row r="265" spans="1:32" x14ac:dyDescent="0.2">
      <c r="A265" s="25">
        <f>'战斗关卡表|CS|battleStageData'!A260</f>
        <v>1020102</v>
      </c>
      <c r="B265" s="89" t="str">
        <f>VLOOKUP(A265,'战斗关卡表|CS|battleStageData'!A:B,2,0)</f>
        <v>2-1梅花众</v>
      </c>
      <c r="C265" s="26" t="s">
        <v>57</v>
      </c>
      <c r="D265" s="3">
        <v>102010101</v>
      </c>
      <c r="E265" s="3">
        <v>102010101</v>
      </c>
      <c r="F265" s="3">
        <v>102010102</v>
      </c>
      <c r="G265" s="3">
        <v>102010102</v>
      </c>
      <c r="H265" s="26"/>
      <c r="I265" s="3"/>
      <c r="J265" s="3"/>
      <c r="K265" s="3"/>
      <c r="L265" s="3"/>
      <c r="M265" s="26"/>
      <c r="N265" s="3"/>
      <c r="O265" s="3"/>
      <c r="P265" s="3"/>
      <c r="Q265" s="3"/>
      <c r="R265" s="91" t="str">
        <f t="shared" si="468"/>
        <v>1:102010101</v>
      </c>
      <c r="S265" s="55" t="str">
        <f t="shared" si="469"/>
        <v>2:102010101</v>
      </c>
      <c r="T265" s="55" t="str">
        <f t="shared" si="470"/>
        <v>3:102010102</v>
      </c>
      <c r="U265" s="55" t="str">
        <f t="shared" si="471"/>
        <v>4:102010102</v>
      </c>
      <c r="V265" s="55" t="str">
        <f t="shared" si="472"/>
        <v/>
      </c>
      <c r="W265" s="55" t="str">
        <f t="shared" si="473"/>
        <v/>
      </c>
      <c r="X265" s="55" t="str">
        <f t="shared" si="474"/>
        <v/>
      </c>
      <c r="Y265" s="55" t="str">
        <f t="shared" si="475"/>
        <v/>
      </c>
      <c r="Z265" s="55" t="str">
        <f t="shared" si="476"/>
        <v/>
      </c>
      <c r="AA265" s="55" t="str">
        <f t="shared" si="477"/>
        <v/>
      </c>
      <c r="AB265" s="55" t="str">
        <f t="shared" si="478"/>
        <v/>
      </c>
      <c r="AC265" s="55" t="str">
        <f t="shared" si="479"/>
        <v/>
      </c>
      <c r="AD265" s="4" t="str">
        <f t="shared" si="480"/>
        <v>{1:102010101,2:102010101,3:102010102,4:102010102}</v>
      </c>
      <c r="AE265" s="4" t="str">
        <f t="shared" si="481"/>
        <v/>
      </c>
      <c r="AF265" s="2" t="str">
        <f t="shared" si="482"/>
        <v/>
      </c>
    </row>
    <row r="266" spans="1:32" x14ac:dyDescent="0.2">
      <c r="A266" s="25">
        <f>'战斗关卡表|CS|battleStageData'!A261</f>
        <v>1020201</v>
      </c>
      <c r="B266" s="89" t="str">
        <f>VLOOKUP(A266,'战斗关卡表|CS|battleStageData'!A:B,2,0)</f>
        <v>2-2-1地铁怪</v>
      </c>
      <c r="C266" s="26" t="s">
        <v>57</v>
      </c>
      <c r="D266" s="3">
        <v>102020101</v>
      </c>
      <c r="E266" s="3">
        <v>102020101</v>
      </c>
      <c r="F266" s="3">
        <v>102020102</v>
      </c>
      <c r="G266" s="3">
        <v>102020101</v>
      </c>
      <c r="H266" s="26"/>
      <c r="I266" s="3"/>
      <c r="J266" s="3"/>
      <c r="K266" s="3"/>
      <c r="L266" s="3"/>
      <c r="M266" s="26"/>
      <c r="N266" s="3"/>
      <c r="O266" s="3"/>
      <c r="P266" s="3"/>
      <c r="Q266" s="3"/>
      <c r="R266" s="91" t="str">
        <f t="shared" si="468"/>
        <v>1:102020101</v>
      </c>
      <c r="S266" s="55" t="str">
        <f t="shared" si="469"/>
        <v>2:102020101</v>
      </c>
      <c r="T266" s="55" t="str">
        <f t="shared" si="470"/>
        <v>3:102020102</v>
      </c>
      <c r="U266" s="55" t="str">
        <f t="shared" si="471"/>
        <v>4:102020101</v>
      </c>
      <c r="V266" s="55" t="str">
        <f t="shared" si="472"/>
        <v/>
      </c>
      <c r="W266" s="55" t="str">
        <f t="shared" si="473"/>
        <v/>
      </c>
      <c r="X266" s="55" t="str">
        <f t="shared" si="474"/>
        <v/>
      </c>
      <c r="Y266" s="55" t="str">
        <f t="shared" si="475"/>
        <v/>
      </c>
      <c r="Z266" s="55" t="str">
        <f t="shared" si="476"/>
        <v/>
      </c>
      <c r="AA266" s="55" t="str">
        <f t="shared" si="477"/>
        <v/>
      </c>
      <c r="AB266" s="55" t="str">
        <f t="shared" si="478"/>
        <v/>
      </c>
      <c r="AC266" s="55" t="str">
        <f t="shared" si="479"/>
        <v/>
      </c>
      <c r="AD266" s="4" t="str">
        <f t="shared" si="480"/>
        <v>{1:102020101,2:102020101,3:102020102,4:102020101}</v>
      </c>
      <c r="AE266" s="4" t="str">
        <f t="shared" si="481"/>
        <v/>
      </c>
      <c r="AF266" s="2" t="str">
        <f t="shared" si="482"/>
        <v/>
      </c>
    </row>
    <row r="267" spans="1:32" x14ac:dyDescent="0.2">
      <c r="A267" s="25">
        <f>'战斗关卡表|CS|battleStageData'!A262</f>
        <v>1020202</v>
      </c>
      <c r="B267" s="89" t="str">
        <f>VLOOKUP(A267,'战斗关卡表|CS|battleStageData'!A:B,2,0)</f>
        <v>2-2-2地铁怪</v>
      </c>
      <c r="C267" s="26" t="s">
        <v>57</v>
      </c>
      <c r="D267" s="2">
        <v>102020201</v>
      </c>
      <c r="E267" s="2">
        <v>102020203</v>
      </c>
      <c r="F267" s="2">
        <v>102020202</v>
      </c>
      <c r="G267" s="2">
        <v>102020201</v>
      </c>
      <c r="H267" s="26"/>
      <c r="I267" s="3"/>
      <c r="J267" s="3"/>
      <c r="K267" s="3"/>
      <c r="L267" s="3"/>
      <c r="M267" s="26"/>
      <c r="N267" s="3"/>
      <c r="O267" s="3"/>
      <c r="P267" s="3"/>
      <c r="Q267" s="3"/>
      <c r="R267" s="91" t="str">
        <f t="shared" si="468"/>
        <v>1:102020201</v>
      </c>
      <c r="S267" s="55" t="str">
        <f t="shared" si="469"/>
        <v>2:102020203</v>
      </c>
      <c r="T267" s="55" t="str">
        <f t="shared" si="470"/>
        <v>3:102020202</v>
      </c>
      <c r="U267" s="55" t="str">
        <f t="shared" si="471"/>
        <v>4:102020201</v>
      </c>
      <c r="V267" s="55" t="str">
        <f t="shared" si="472"/>
        <v/>
      </c>
      <c r="W267" s="55" t="str">
        <f t="shared" si="473"/>
        <v/>
      </c>
      <c r="X267" s="55" t="str">
        <f t="shared" si="474"/>
        <v/>
      </c>
      <c r="Y267" s="55" t="str">
        <f t="shared" si="475"/>
        <v/>
      </c>
      <c r="Z267" s="55" t="str">
        <f t="shared" si="476"/>
        <v/>
      </c>
      <c r="AA267" s="55" t="str">
        <f t="shared" si="477"/>
        <v/>
      </c>
      <c r="AB267" s="55" t="str">
        <f t="shared" si="478"/>
        <v/>
      </c>
      <c r="AC267" s="55" t="str">
        <f t="shared" si="479"/>
        <v/>
      </c>
      <c r="AD267" s="4" t="str">
        <f t="shared" si="480"/>
        <v>{1:102020201,2:102020203,3:102020202,4:102020201}</v>
      </c>
      <c r="AE267" s="4" t="str">
        <f t="shared" si="481"/>
        <v/>
      </c>
      <c r="AF267" s="2" t="str">
        <f t="shared" si="482"/>
        <v/>
      </c>
    </row>
    <row r="268" spans="1:32" x14ac:dyDescent="0.2">
      <c r="A268" s="25">
        <f>'战斗关卡表|CS|battleStageData'!A263</f>
        <v>1020301</v>
      </c>
      <c r="B268" s="89" t="str">
        <f>VLOOKUP(A268,'战斗关卡表|CS|battleStageData'!A:B,2,0)</f>
        <v>2-3-1全联会</v>
      </c>
      <c r="C268" s="26" t="s">
        <v>57</v>
      </c>
      <c r="D268" s="3">
        <v>102030101</v>
      </c>
      <c r="E268" s="3">
        <v>102030101</v>
      </c>
      <c r="F268" s="3">
        <v>102030102</v>
      </c>
      <c r="G268" s="3">
        <v>102030102</v>
      </c>
      <c r="H268" s="26"/>
      <c r="I268" s="3"/>
      <c r="J268" s="3"/>
      <c r="K268" s="3"/>
      <c r="L268" s="3"/>
      <c r="M268" s="26"/>
      <c r="N268" s="3"/>
      <c r="O268" s="3"/>
      <c r="P268" s="3"/>
      <c r="Q268" s="3"/>
      <c r="R268" s="91" t="str">
        <f t="shared" si="468"/>
        <v>1:102030101</v>
      </c>
      <c r="S268" s="55" t="str">
        <f t="shared" si="469"/>
        <v>2:102030101</v>
      </c>
      <c r="T268" s="55" t="str">
        <f t="shared" si="470"/>
        <v>3:102030102</v>
      </c>
      <c r="U268" s="55" t="str">
        <f t="shared" si="471"/>
        <v>4:102030102</v>
      </c>
      <c r="V268" s="55" t="str">
        <f t="shared" si="472"/>
        <v/>
      </c>
      <c r="W268" s="55" t="str">
        <f t="shared" si="473"/>
        <v/>
      </c>
      <c r="X268" s="55" t="str">
        <f t="shared" si="474"/>
        <v/>
      </c>
      <c r="Y268" s="55" t="str">
        <f t="shared" si="475"/>
        <v/>
      </c>
      <c r="Z268" s="55" t="str">
        <f t="shared" si="476"/>
        <v/>
      </c>
      <c r="AA268" s="55" t="str">
        <f t="shared" si="477"/>
        <v/>
      </c>
      <c r="AB268" s="55" t="str">
        <f t="shared" si="478"/>
        <v/>
      </c>
      <c r="AC268" s="55" t="str">
        <f t="shared" si="479"/>
        <v/>
      </c>
      <c r="AD268" s="4" t="str">
        <f t="shared" si="480"/>
        <v>{1:102030101,2:102030101,3:102030102,4:102030102}</v>
      </c>
      <c r="AE268" s="4" t="str">
        <f t="shared" si="481"/>
        <v/>
      </c>
      <c r="AF268" s="2" t="str">
        <f t="shared" si="482"/>
        <v/>
      </c>
    </row>
    <row r="269" spans="1:32" x14ac:dyDescent="0.2">
      <c r="A269" s="25">
        <f>'战斗关卡表|CS|battleStageData'!A264</f>
        <v>1020302</v>
      </c>
      <c r="B269" s="89" t="str">
        <f>VLOOKUP(A269,'战斗关卡表|CS|battleStageData'!A:B,2,0)</f>
        <v>2-3-2全联会</v>
      </c>
      <c r="C269" s="26" t="s">
        <v>57</v>
      </c>
      <c r="D269" s="2">
        <v>102030201</v>
      </c>
      <c r="E269" s="2">
        <v>102030202</v>
      </c>
      <c r="F269" s="2">
        <v>102030201</v>
      </c>
      <c r="G269" s="2">
        <v>102030202</v>
      </c>
      <c r="H269" s="26"/>
      <c r="I269" s="3"/>
      <c r="J269" s="3"/>
      <c r="K269" s="3"/>
      <c r="L269" s="3"/>
      <c r="M269" s="26"/>
      <c r="N269" s="3"/>
      <c r="O269" s="3"/>
      <c r="P269" s="3"/>
      <c r="Q269" s="3"/>
      <c r="R269" s="91" t="str">
        <f t="shared" si="468"/>
        <v>1:102030201</v>
      </c>
      <c r="S269" s="55" t="str">
        <f t="shared" si="469"/>
        <v>2:102030202</v>
      </c>
      <c r="T269" s="55" t="str">
        <f t="shared" si="470"/>
        <v>3:102030201</v>
      </c>
      <c r="U269" s="55" t="str">
        <f t="shared" si="471"/>
        <v>4:102030202</v>
      </c>
      <c r="V269" s="55" t="str">
        <f t="shared" si="472"/>
        <v/>
      </c>
      <c r="W269" s="55" t="str">
        <f t="shared" si="473"/>
        <v/>
      </c>
      <c r="X269" s="55" t="str">
        <f t="shared" si="474"/>
        <v/>
      </c>
      <c r="Y269" s="55" t="str">
        <f t="shared" si="475"/>
        <v/>
      </c>
      <c r="Z269" s="55" t="str">
        <f t="shared" si="476"/>
        <v/>
      </c>
      <c r="AA269" s="55" t="str">
        <f t="shared" si="477"/>
        <v/>
      </c>
      <c r="AB269" s="55" t="str">
        <f t="shared" si="478"/>
        <v/>
      </c>
      <c r="AC269" s="55" t="str">
        <f t="shared" si="479"/>
        <v/>
      </c>
      <c r="AD269" s="4" t="str">
        <f t="shared" si="480"/>
        <v>{1:102030201,2:102030202,3:102030201,4:102030202}</v>
      </c>
      <c r="AE269" s="4" t="str">
        <f t="shared" si="481"/>
        <v/>
      </c>
      <c r="AF269" s="2" t="str">
        <f t="shared" si="482"/>
        <v/>
      </c>
    </row>
    <row r="270" spans="1:32" x14ac:dyDescent="0.2">
      <c r="A270" s="89">
        <f>'战斗关卡表|CS|battleStageData'!A265</f>
        <v>1020303</v>
      </c>
      <c r="B270" s="89" t="str">
        <f>VLOOKUP(A270,'战斗关卡表|CS|battleStageData'!A:B,2,0)</f>
        <v>2-3茜</v>
      </c>
      <c r="C270" s="26" t="s">
        <v>57</v>
      </c>
      <c r="D270" s="3"/>
      <c r="E270" s="29">
        <v>102030301</v>
      </c>
      <c r="F270" s="3"/>
      <c r="G270" s="3"/>
      <c r="H270" s="26"/>
      <c r="I270" s="3"/>
      <c r="J270" s="3"/>
      <c r="K270" s="3"/>
      <c r="L270" s="3"/>
      <c r="M270" s="26"/>
      <c r="N270" s="3"/>
      <c r="O270" s="3"/>
      <c r="P270" s="3"/>
      <c r="Q270" s="3"/>
      <c r="R270" s="91" t="str">
        <f t="shared" si="468"/>
        <v/>
      </c>
      <c r="S270" s="55" t="str">
        <f t="shared" si="469"/>
        <v>2:102030301</v>
      </c>
      <c r="T270" s="55" t="str">
        <f t="shared" si="470"/>
        <v/>
      </c>
      <c r="U270" s="55" t="str">
        <f t="shared" si="471"/>
        <v/>
      </c>
      <c r="V270" s="55" t="str">
        <f t="shared" si="472"/>
        <v/>
      </c>
      <c r="W270" s="55" t="str">
        <f t="shared" si="473"/>
        <v/>
      </c>
      <c r="X270" s="55" t="str">
        <f t="shared" si="474"/>
        <v/>
      </c>
      <c r="Y270" s="55" t="str">
        <f t="shared" si="475"/>
        <v/>
      </c>
      <c r="Z270" s="55" t="str">
        <f t="shared" si="476"/>
        <v/>
      </c>
      <c r="AA270" s="55" t="str">
        <f t="shared" si="477"/>
        <v/>
      </c>
      <c r="AB270" s="55" t="str">
        <f t="shared" si="478"/>
        <v/>
      </c>
      <c r="AC270" s="55" t="str">
        <f t="shared" si="479"/>
        <v/>
      </c>
      <c r="AD270" s="4" t="str">
        <f t="shared" si="480"/>
        <v>{2:102030301}</v>
      </c>
      <c r="AE270" s="4" t="str">
        <f t="shared" si="481"/>
        <v/>
      </c>
      <c r="AF270" s="2" t="str">
        <f t="shared" si="482"/>
        <v/>
      </c>
    </row>
    <row r="271" spans="1:32" x14ac:dyDescent="0.2">
      <c r="A271" s="89">
        <f>'战斗关卡表|CS|battleStageData'!A266</f>
        <v>1020304</v>
      </c>
      <c r="B271" s="89" t="str">
        <f>VLOOKUP(A271,'战斗关卡表|CS|battleStageData'!A:B,2,0)</f>
        <v>2-3茜洞明</v>
      </c>
      <c r="C271" s="26" t="s">
        <v>57</v>
      </c>
      <c r="D271" s="3"/>
      <c r="E271" s="29">
        <v>102030302</v>
      </c>
      <c r="F271" s="3"/>
      <c r="G271" s="29">
        <v>102030303</v>
      </c>
      <c r="H271" s="26"/>
      <c r="I271" s="3"/>
      <c r="J271" s="3"/>
      <c r="K271" s="3"/>
      <c r="L271" s="3"/>
      <c r="M271" s="26"/>
      <c r="N271" s="3"/>
      <c r="O271" s="3"/>
      <c r="P271" s="3"/>
      <c r="Q271" s="3"/>
      <c r="R271" s="91" t="str">
        <f t="shared" si="468"/>
        <v/>
      </c>
      <c r="S271" s="55" t="str">
        <f t="shared" si="469"/>
        <v>2:102030302</v>
      </c>
      <c r="T271" s="55" t="str">
        <f t="shared" si="470"/>
        <v/>
      </c>
      <c r="U271" s="55" t="str">
        <f t="shared" si="471"/>
        <v>4:102030303</v>
      </c>
      <c r="V271" s="55" t="str">
        <f t="shared" si="472"/>
        <v/>
      </c>
      <c r="W271" s="55" t="str">
        <f t="shared" si="473"/>
        <v/>
      </c>
      <c r="X271" s="55" t="str">
        <f t="shared" si="474"/>
        <v/>
      </c>
      <c r="Y271" s="55" t="str">
        <f t="shared" si="475"/>
        <v/>
      </c>
      <c r="Z271" s="55" t="str">
        <f t="shared" si="476"/>
        <v/>
      </c>
      <c r="AA271" s="55" t="str">
        <f t="shared" si="477"/>
        <v/>
      </c>
      <c r="AB271" s="55" t="str">
        <f t="shared" si="478"/>
        <v/>
      </c>
      <c r="AC271" s="55" t="str">
        <f t="shared" si="479"/>
        <v/>
      </c>
      <c r="AD271" s="4" t="str">
        <f t="shared" si="480"/>
        <v>{2:102030302,4:102030303}</v>
      </c>
      <c r="AE271" s="4" t="str">
        <f t="shared" si="481"/>
        <v/>
      </c>
      <c r="AF271" s="2" t="str">
        <f t="shared" si="482"/>
        <v/>
      </c>
    </row>
    <row r="272" spans="1:32" x14ac:dyDescent="0.2">
      <c r="A272" s="89">
        <f>'战斗关卡表|CS|battleStageData'!A267</f>
        <v>1020501</v>
      </c>
      <c r="B272" s="89" t="str">
        <f>VLOOKUP(A272,'战斗关卡表|CS|battleStageData'!A:B,2,0)</f>
        <v>2-5-1地铁怪</v>
      </c>
      <c r="C272" s="26" t="s">
        <v>57</v>
      </c>
      <c r="D272" s="26">
        <v>102050101</v>
      </c>
      <c r="E272" s="26">
        <v>102050102</v>
      </c>
      <c r="F272" s="26">
        <v>102050101</v>
      </c>
      <c r="G272" s="26">
        <v>102050103</v>
      </c>
      <c r="H272" s="26"/>
      <c r="I272" s="3"/>
      <c r="J272" s="3"/>
      <c r="K272" s="3"/>
      <c r="L272" s="3"/>
      <c r="M272" s="26"/>
      <c r="N272" s="3"/>
      <c r="O272" s="3"/>
      <c r="P272" s="3"/>
      <c r="Q272" s="3"/>
      <c r="R272" s="91" t="str">
        <f t="shared" si="468"/>
        <v>1:102050101</v>
      </c>
      <c r="S272" s="55" t="str">
        <f t="shared" si="469"/>
        <v>2:102050102</v>
      </c>
      <c r="T272" s="55" t="str">
        <f t="shared" si="470"/>
        <v>3:102050101</v>
      </c>
      <c r="U272" s="55" t="str">
        <f t="shared" si="471"/>
        <v>4:102050103</v>
      </c>
      <c r="V272" s="55" t="str">
        <f t="shared" si="472"/>
        <v/>
      </c>
      <c r="W272" s="55" t="str">
        <f t="shared" si="473"/>
        <v/>
      </c>
      <c r="X272" s="55" t="str">
        <f t="shared" si="474"/>
        <v/>
      </c>
      <c r="Y272" s="55" t="str">
        <f t="shared" si="475"/>
        <v/>
      </c>
      <c r="Z272" s="55" t="str">
        <f t="shared" si="476"/>
        <v/>
      </c>
      <c r="AA272" s="55" t="str">
        <f t="shared" si="477"/>
        <v/>
      </c>
      <c r="AB272" s="55" t="str">
        <f t="shared" si="478"/>
        <v/>
      </c>
      <c r="AC272" s="55" t="str">
        <f t="shared" si="479"/>
        <v/>
      </c>
      <c r="AD272" s="4" t="str">
        <f t="shared" si="480"/>
        <v>{1:102050101,2:102050102,3:102050101,4:102050103}</v>
      </c>
      <c r="AE272" s="4" t="str">
        <f t="shared" si="481"/>
        <v/>
      </c>
      <c r="AF272" s="2" t="str">
        <f t="shared" si="482"/>
        <v/>
      </c>
    </row>
    <row r="273" spans="1:32" x14ac:dyDescent="0.2">
      <c r="A273" s="89">
        <f>'战斗关卡表|CS|battleStageData'!A268</f>
        <v>1020502</v>
      </c>
      <c r="B273" s="89" t="str">
        <f>VLOOKUP(A273,'战斗关卡表|CS|battleStageData'!A:B,2,0)</f>
        <v>2-5-2地铁怪</v>
      </c>
      <c r="C273" s="26" t="s">
        <v>57</v>
      </c>
      <c r="D273" s="26">
        <v>102050202</v>
      </c>
      <c r="E273" s="26">
        <v>102050201</v>
      </c>
      <c r="F273" s="26">
        <v>102050201</v>
      </c>
      <c r="G273" s="26">
        <v>102050202</v>
      </c>
      <c r="H273" s="26"/>
      <c r="I273" s="3"/>
      <c r="J273" s="3"/>
      <c r="K273" s="3"/>
      <c r="L273" s="3"/>
      <c r="M273" s="26"/>
      <c r="N273" s="3"/>
      <c r="O273" s="3"/>
      <c r="P273" s="3"/>
      <c r="Q273" s="3"/>
      <c r="R273" s="91" t="str">
        <f t="shared" si="468"/>
        <v>1:102050202</v>
      </c>
      <c r="S273" s="55" t="str">
        <f t="shared" si="469"/>
        <v>2:102050201</v>
      </c>
      <c r="T273" s="55" t="str">
        <f t="shared" si="470"/>
        <v>3:102050201</v>
      </c>
      <c r="U273" s="55" t="str">
        <f t="shared" si="471"/>
        <v>4:102050202</v>
      </c>
      <c r="V273" s="55" t="str">
        <f t="shared" si="472"/>
        <v/>
      </c>
      <c r="W273" s="55" t="str">
        <f t="shared" si="473"/>
        <v/>
      </c>
      <c r="X273" s="55" t="str">
        <f t="shared" si="474"/>
        <v/>
      </c>
      <c r="Y273" s="55" t="str">
        <f t="shared" si="475"/>
        <v/>
      </c>
      <c r="Z273" s="55" t="str">
        <f t="shared" si="476"/>
        <v/>
      </c>
      <c r="AA273" s="55" t="str">
        <f t="shared" si="477"/>
        <v/>
      </c>
      <c r="AB273" s="55" t="str">
        <f t="shared" si="478"/>
        <v/>
      </c>
      <c r="AC273" s="55" t="str">
        <f t="shared" si="479"/>
        <v/>
      </c>
      <c r="AD273" s="4" t="str">
        <f t="shared" si="480"/>
        <v>{1:102050202,2:102050201,3:102050201,4:102050202}</v>
      </c>
      <c r="AE273" s="4" t="str">
        <f t="shared" si="481"/>
        <v/>
      </c>
      <c r="AF273" s="2" t="str">
        <f t="shared" si="482"/>
        <v/>
      </c>
    </row>
    <row r="274" spans="1:32" x14ac:dyDescent="0.2">
      <c r="A274" s="89">
        <f>'战斗关卡表|CS|battleStageData'!A269</f>
        <v>1020503</v>
      </c>
      <c r="B274" s="89" t="str">
        <f>VLOOKUP(A274,'战斗关卡表|CS|battleStageData'!A:B,2,0)</f>
        <v>2-5梅花众</v>
      </c>
      <c r="C274" s="26" t="s">
        <v>57</v>
      </c>
      <c r="D274" s="26">
        <v>102050301</v>
      </c>
      <c r="E274" s="26">
        <v>102050301</v>
      </c>
      <c r="F274" s="26">
        <v>102050301</v>
      </c>
      <c r="G274" s="26">
        <v>102050302</v>
      </c>
      <c r="H274" s="55"/>
      <c r="I274" s="54"/>
      <c r="J274" s="54"/>
      <c r="K274" s="54"/>
      <c r="L274" s="54"/>
      <c r="M274" s="55"/>
      <c r="N274" s="54"/>
      <c r="O274" s="54"/>
      <c r="P274" s="54"/>
      <c r="Q274" s="54"/>
      <c r="R274" s="91" t="str">
        <f t="shared" si="468"/>
        <v>1:102050301</v>
      </c>
      <c r="S274" s="55" t="str">
        <f t="shared" si="469"/>
        <v>2:102050301</v>
      </c>
      <c r="T274" s="55" t="str">
        <f t="shared" si="470"/>
        <v>3:102050301</v>
      </c>
      <c r="U274" s="55" t="str">
        <f t="shared" si="471"/>
        <v>4:102050302</v>
      </c>
      <c r="V274" s="55" t="str">
        <f t="shared" si="472"/>
        <v/>
      </c>
      <c r="W274" s="55" t="str">
        <f t="shared" si="473"/>
        <v/>
      </c>
      <c r="X274" s="55" t="str">
        <f t="shared" si="474"/>
        <v/>
      </c>
      <c r="Y274" s="55" t="str">
        <f t="shared" si="475"/>
        <v/>
      </c>
      <c r="Z274" s="55" t="str">
        <f t="shared" si="476"/>
        <v/>
      </c>
      <c r="AA274" s="55" t="str">
        <f t="shared" si="477"/>
        <v/>
      </c>
      <c r="AB274" s="55" t="str">
        <f t="shared" si="478"/>
        <v/>
      </c>
      <c r="AC274" s="55" t="str">
        <f t="shared" si="479"/>
        <v/>
      </c>
      <c r="AD274" s="55" t="str">
        <f t="shared" si="480"/>
        <v>{1:102050301,2:102050301,3:102050301,4:102050302}</v>
      </c>
      <c r="AE274" s="55" t="str">
        <f t="shared" si="481"/>
        <v/>
      </c>
      <c r="AF274" s="54" t="str">
        <f t="shared" si="482"/>
        <v/>
      </c>
    </row>
    <row r="275" spans="1:32" x14ac:dyDescent="0.2">
      <c r="A275" s="89">
        <f>'战斗关卡表|CS|battleStageData'!A270</f>
        <v>1020504</v>
      </c>
      <c r="B275" s="89" t="str">
        <f>VLOOKUP(A275,'战斗关卡表|CS|battleStageData'!A:B,2,0)</f>
        <v>2-5梅花众</v>
      </c>
      <c r="C275" s="26" t="s">
        <v>57</v>
      </c>
      <c r="D275" s="26">
        <v>102050302</v>
      </c>
      <c r="E275" s="26">
        <v>102050301</v>
      </c>
      <c r="F275" s="26">
        <v>102050301</v>
      </c>
      <c r="G275" s="26">
        <v>102050302</v>
      </c>
      <c r="H275" s="55"/>
      <c r="I275" s="54"/>
      <c r="J275" s="54"/>
      <c r="K275" s="54"/>
      <c r="L275" s="54"/>
      <c r="M275" s="55"/>
      <c r="N275" s="54"/>
      <c r="O275" s="54"/>
      <c r="P275" s="54"/>
      <c r="Q275" s="54"/>
      <c r="R275" s="91" t="str">
        <f t="shared" si="468"/>
        <v>1:102050302</v>
      </c>
      <c r="S275" s="55" t="str">
        <f t="shared" si="469"/>
        <v>2:102050301</v>
      </c>
      <c r="T275" s="55" t="str">
        <f t="shared" si="470"/>
        <v>3:102050301</v>
      </c>
      <c r="U275" s="55" t="str">
        <f t="shared" si="471"/>
        <v>4:102050302</v>
      </c>
      <c r="V275" s="55" t="str">
        <f t="shared" si="472"/>
        <v/>
      </c>
      <c r="W275" s="55" t="str">
        <f t="shared" si="473"/>
        <v/>
      </c>
      <c r="X275" s="55" t="str">
        <f t="shared" si="474"/>
        <v/>
      </c>
      <c r="Y275" s="55" t="str">
        <f t="shared" si="475"/>
        <v/>
      </c>
      <c r="Z275" s="55" t="str">
        <f t="shared" si="476"/>
        <v/>
      </c>
      <c r="AA275" s="55" t="str">
        <f t="shared" si="477"/>
        <v/>
      </c>
      <c r="AB275" s="55" t="str">
        <f t="shared" si="478"/>
        <v/>
      </c>
      <c r="AC275" s="55" t="str">
        <f t="shared" si="479"/>
        <v/>
      </c>
      <c r="AD275" s="55" t="str">
        <f t="shared" si="480"/>
        <v>{1:102050302,2:102050301,3:102050301,4:102050302}</v>
      </c>
      <c r="AE275" s="55" t="str">
        <f t="shared" si="481"/>
        <v/>
      </c>
      <c r="AF275" s="54" t="str">
        <f t="shared" si="482"/>
        <v/>
      </c>
    </row>
    <row r="276" spans="1:32" x14ac:dyDescent="0.2">
      <c r="A276" s="89">
        <f>'战斗关卡表|CS|battleStageData'!A271</f>
        <v>1020505</v>
      </c>
      <c r="B276" s="89" t="str">
        <f>VLOOKUP(A276,'战斗关卡表|CS|battleStageData'!A:B,2,0)</f>
        <v>2-5梅花众</v>
      </c>
      <c r="C276" s="26" t="s">
        <v>57</v>
      </c>
      <c r="D276" s="26">
        <v>102050302</v>
      </c>
      <c r="E276" s="26">
        <v>102050303</v>
      </c>
      <c r="F276" s="26">
        <v>102050303</v>
      </c>
      <c r="G276" s="26">
        <v>102050302</v>
      </c>
      <c r="H276" s="55"/>
      <c r="I276" s="54"/>
      <c r="J276" s="54"/>
      <c r="K276" s="54"/>
      <c r="L276" s="54"/>
      <c r="M276" s="55"/>
      <c r="N276" s="54"/>
      <c r="O276" s="54"/>
      <c r="P276" s="54"/>
      <c r="Q276" s="54"/>
      <c r="R276" s="91" t="str">
        <f t="shared" ref="R276" si="483">IF(ISBLANK(D276),"",VLOOKUP(C276,$D$4:$H$6,2,0)&amp;$H$7&amp;D276)</f>
        <v>1:102050302</v>
      </c>
      <c r="S276" s="55" t="str">
        <f t="shared" ref="S276" si="484">IF(ISBLANK(E276),"",VLOOKUP(C276,$D$4:$H$6,3,0)&amp;$H$7&amp;E276)</f>
        <v>2:102050303</v>
      </c>
      <c r="T276" s="55" t="str">
        <f t="shared" ref="T276" si="485">IF(ISBLANK(F276),"",VLOOKUP(C276,$D$4:$H$6,4,0)&amp;$H$7&amp;F276)</f>
        <v>3:102050303</v>
      </c>
      <c r="U276" s="55" t="str">
        <f t="shared" ref="U276" si="486">IF(ISBLANK(G276),"",VLOOKUP(C276,$D$4:$H$6,5,0)&amp;$H$7&amp;G276)</f>
        <v>4:102050302</v>
      </c>
      <c r="V276" s="55" t="str">
        <f t="shared" ref="V276" si="487">IF(ISBLANK(I276),"",VLOOKUP(H276,$D$4:$H$6,2,0)&amp;$H$7&amp;I276)</f>
        <v/>
      </c>
      <c r="W276" s="55" t="str">
        <f t="shared" ref="W276" si="488">IF(ISBLANK(J276),"",VLOOKUP(H276,$D$4:$H$6,3,0)&amp;$H$7&amp;J276)</f>
        <v/>
      </c>
      <c r="X276" s="55" t="str">
        <f t="shared" ref="X276" si="489">IF(ISBLANK(K276),"",VLOOKUP(H276,$D$4:$H$6,4,0)&amp;$H$7&amp;K276)</f>
        <v/>
      </c>
      <c r="Y276" s="55" t="str">
        <f t="shared" ref="Y276" si="490">IF(ISBLANK(L276),"",VLOOKUP(H276,$D$4:$H$6,5,0)&amp;$H$7&amp;L276)</f>
        <v/>
      </c>
      <c r="Z276" s="55" t="str">
        <f t="shared" ref="Z276" si="491">IF(ISBLANK(N276),"",VLOOKUP(M276,$D$4:$H$6,2,0)&amp;$H$7&amp;N276)</f>
        <v/>
      </c>
      <c r="AA276" s="55" t="str">
        <f t="shared" ref="AA276" si="492">IF(ISBLANK(O276),"",VLOOKUP(M276,$D$4:$H$6,3,0)&amp;$H$7&amp;O276)</f>
        <v/>
      </c>
      <c r="AB276" s="55" t="str">
        <f t="shared" ref="AB276" si="493">IF(ISBLANK(P276),"",VLOOKUP(M276,$D$4:$H$6,4,0)&amp;$H$7&amp;P276)</f>
        <v/>
      </c>
      <c r="AC276" s="55" t="str">
        <f t="shared" ref="AC276" si="494">IF(ISBLANK(Q276),"",VLOOKUP(M276,$D$4:$H$6,5,0)&amp;$H$7&amp;Q276)</f>
        <v/>
      </c>
      <c r="AD276" s="55" t="str">
        <f t="shared" ref="AD276" si="495">IF(D276+E276+F276+G276=0,"",$F$7&amp;R276&amp;IF(E276=0,S276,IF(D276=0,S276,$G$7&amp;S276))&amp;IF(F276=0,T276,IF(D276+E276=0,T276,$G$7&amp;T276))&amp;IF(G276=0,U276,IF(D276+E276+F276=0,U276,$G$7&amp;U276))&amp;$I$7)</f>
        <v>{1:102050302,2:102050303,3:102050303,4:102050302}</v>
      </c>
      <c r="AE276" s="55" t="str">
        <f t="shared" ref="AE276" si="496">IF(I276+J276+K276+L276=0,"",$F$7&amp;V276&amp;IF(J276=0,W276,IF(I276=0,W276,$G$7&amp;W276))&amp;IF(K276=0,X276,IF(I276+J276=0,X276,$G$7&amp;X276))&amp;IF(L276=0,Y276,IF(I276+J276+K276=0,Y276,$G$7&amp;Y276))&amp;$I$7)</f>
        <v/>
      </c>
      <c r="AF276" s="54" t="str">
        <f t="shared" ref="AF276" si="497">IF(N276+O276+P276+Q276=0,"",$F$7&amp;Z276&amp;IF(O276=0,AA276,IF(N276=0,AA276,$G$7&amp;AA276))&amp;IF(P276=0,AB276,IF(N276+O276=0,AB276,$G$7&amp;AB276))&amp;IF(Q276=0,AC276,IF(N276+O276+P276=0,AC276,$G$7&amp;AC276))&amp;$I$7)</f>
        <v/>
      </c>
    </row>
    <row r="277" spans="1:32" x14ac:dyDescent="0.2">
      <c r="A277" s="89">
        <f>'战斗关卡表|CS|battleStageData'!A272</f>
        <v>1020601</v>
      </c>
      <c r="B277" s="89" t="str">
        <f>VLOOKUP(A277,'战斗关卡表|CS|battleStageData'!A:B,2,0)</f>
        <v>2-6梅花众</v>
      </c>
      <c r="C277" s="26" t="s">
        <v>57</v>
      </c>
      <c r="D277" s="26">
        <v>102060101</v>
      </c>
      <c r="E277" s="26">
        <v>102060102</v>
      </c>
      <c r="F277" s="26">
        <v>102060101</v>
      </c>
      <c r="G277" s="26">
        <v>102060101</v>
      </c>
      <c r="H277" s="26"/>
      <c r="I277" s="3"/>
      <c r="J277" s="3"/>
      <c r="K277" s="3"/>
      <c r="L277" s="3"/>
      <c r="M277" s="26"/>
      <c r="N277" s="3"/>
      <c r="O277" s="3"/>
      <c r="P277" s="3"/>
      <c r="Q277" s="3"/>
      <c r="R277" s="91" t="str">
        <f t="shared" si="468"/>
        <v>1:102060101</v>
      </c>
      <c r="S277" s="55" t="str">
        <f t="shared" si="469"/>
        <v>2:102060102</v>
      </c>
      <c r="T277" s="55" t="str">
        <f t="shared" si="470"/>
        <v>3:102060101</v>
      </c>
      <c r="U277" s="55" t="str">
        <f t="shared" si="471"/>
        <v>4:102060101</v>
      </c>
      <c r="V277" s="55" t="str">
        <f t="shared" si="472"/>
        <v/>
      </c>
      <c r="W277" s="55" t="str">
        <f t="shared" si="473"/>
        <v/>
      </c>
      <c r="X277" s="55" t="str">
        <f t="shared" si="474"/>
        <v/>
      </c>
      <c r="Y277" s="55" t="str">
        <f t="shared" si="475"/>
        <v/>
      </c>
      <c r="Z277" s="55" t="str">
        <f t="shared" si="476"/>
        <v/>
      </c>
      <c r="AA277" s="55" t="str">
        <f t="shared" si="477"/>
        <v/>
      </c>
      <c r="AB277" s="55" t="str">
        <f t="shared" si="478"/>
        <v/>
      </c>
      <c r="AC277" s="55" t="str">
        <f t="shared" si="479"/>
        <v/>
      </c>
      <c r="AD277" s="4" t="str">
        <f t="shared" si="480"/>
        <v>{1:102060101,2:102060102,3:102060101,4:102060101}</v>
      </c>
      <c r="AE277" s="4" t="str">
        <f t="shared" si="481"/>
        <v/>
      </c>
      <c r="AF277" s="2" t="str">
        <f t="shared" si="482"/>
        <v/>
      </c>
    </row>
    <row r="278" spans="1:32" x14ac:dyDescent="0.2">
      <c r="A278" s="89">
        <f>'战斗关卡表|CS|battleStageData'!A273</f>
        <v>1020602</v>
      </c>
      <c r="B278" s="89" t="str">
        <f>VLOOKUP(A278,'战斗关卡表|CS|battleStageData'!A:B,2,0)</f>
        <v>2-6梅花众</v>
      </c>
      <c r="C278" s="26" t="s">
        <v>57</v>
      </c>
      <c r="D278" s="26">
        <v>102060101</v>
      </c>
      <c r="E278" s="26">
        <v>102060103</v>
      </c>
      <c r="F278" s="26">
        <v>102060101</v>
      </c>
      <c r="G278" s="26">
        <v>102060101</v>
      </c>
      <c r="H278" s="26"/>
      <c r="I278" s="26"/>
      <c r="J278" s="26"/>
      <c r="K278" s="26"/>
      <c r="L278" s="26"/>
      <c r="M278" s="26"/>
      <c r="N278" s="3"/>
      <c r="O278" s="3"/>
      <c r="P278" s="3"/>
      <c r="Q278" s="3"/>
      <c r="R278" s="91" t="str">
        <f t="shared" si="468"/>
        <v>1:102060101</v>
      </c>
      <c r="S278" s="55" t="str">
        <f t="shared" si="469"/>
        <v>2:102060103</v>
      </c>
      <c r="T278" s="55" t="str">
        <f t="shared" si="470"/>
        <v>3:102060101</v>
      </c>
      <c r="U278" s="55" t="str">
        <f t="shared" si="471"/>
        <v>4:102060101</v>
      </c>
      <c r="V278" s="55" t="str">
        <f t="shared" si="472"/>
        <v/>
      </c>
      <c r="W278" s="55" t="str">
        <f t="shared" si="473"/>
        <v/>
      </c>
      <c r="X278" s="55" t="str">
        <f t="shared" si="474"/>
        <v/>
      </c>
      <c r="Y278" s="55" t="str">
        <f t="shared" si="475"/>
        <v/>
      </c>
      <c r="Z278" s="55" t="str">
        <f t="shared" si="476"/>
        <v/>
      </c>
      <c r="AA278" s="55" t="str">
        <f t="shared" si="477"/>
        <v/>
      </c>
      <c r="AB278" s="55" t="str">
        <f t="shared" si="478"/>
        <v/>
      </c>
      <c r="AC278" s="55" t="str">
        <f t="shared" si="479"/>
        <v/>
      </c>
      <c r="AD278" s="4" t="str">
        <f t="shared" si="480"/>
        <v>{1:102060101,2:102060103,3:102060101,4:102060101}</v>
      </c>
      <c r="AE278" s="4" t="str">
        <f t="shared" si="481"/>
        <v/>
      </c>
      <c r="AF278" s="2" t="str">
        <f t="shared" si="482"/>
        <v/>
      </c>
    </row>
    <row r="279" spans="1:32" x14ac:dyDescent="0.2">
      <c r="A279" s="89">
        <f>'战斗关卡表|CS|battleStageData'!A274</f>
        <v>1020701</v>
      </c>
      <c r="B279" s="89" t="str">
        <f>VLOOKUP(A279,'战斗关卡表|CS|battleStageData'!A:B,2,0)</f>
        <v>2-7-1地铁怪</v>
      </c>
      <c r="C279" s="26" t="s">
        <v>57</v>
      </c>
      <c r="D279" s="26">
        <v>102070101</v>
      </c>
      <c r="E279" s="26">
        <v>102070201</v>
      </c>
      <c r="F279" s="26">
        <v>102070201</v>
      </c>
      <c r="G279" s="26">
        <v>102070101</v>
      </c>
      <c r="H279" s="26"/>
      <c r="I279" s="3"/>
      <c r="J279" s="3"/>
      <c r="K279" s="3"/>
      <c r="L279" s="3"/>
      <c r="M279" s="26"/>
      <c r="N279" s="3"/>
      <c r="O279" s="3"/>
      <c r="P279" s="3"/>
      <c r="Q279" s="3"/>
      <c r="R279" s="91" t="str">
        <f t="shared" si="468"/>
        <v>1:102070101</v>
      </c>
      <c r="S279" s="55" t="str">
        <f t="shared" si="469"/>
        <v>2:102070201</v>
      </c>
      <c r="T279" s="55" t="str">
        <f t="shared" si="470"/>
        <v>3:102070201</v>
      </c>
      <c r="U279" s="55" t="str">
        <f t="shared" si="471"/>
        <v>4:102070101</v>
      </c>
      <c r="V279" s="55" t="str">
        <f t="shared" si="472"/>
        <v/>
      </c>
      <c r="W279" s="55" t="str">
        <f t="shared" si="473"/>
        <v/>
      </c>
      <c r="X279" s="55" t="str">
        <f t="shared" si="474"/>
        <v/>
      </c>
      <c r="Y279" s="55" t="str">
        <f t="shared" si="475"/>
        <v/>
      </c>
      <c r="Z279" s="55" t="str">
        <f t="shared" si="476"/>
        <v/>
      </c>
      <c r="AA279" s="55" t="str">
        <f t="shared" si="477"/>
        <v/>
      </c>
      <c r="AB279" s="55" t="str">
        <f t="shared" si="478"/>
        <v/>
      </c>
      <c r="AC279" s="55" t="str">
        <f t="shared" si="479"/>
        <v/>
      </c>
      <c r="AD279" s="4" t="str">
        <f t="shared" si="480"/>
        <v>{1:102070101,2:102070201,3:102070201,4:102070101}</v>
      </c>
      <c r="AE279" s="4" t="str">
        <f t="shared" si="481"/>
        <v/>
      </c>
      <c r="AF279" s="2" t="str">
        <f t="shared" si="482"/>
        <v/>
      </c>
    </row>
    <row r="280" spans="1:32" x14ac:dyDescent="0.2">
      <c r="A280" s="89">
        <f>'战斗关卡表|CS|battleStageData'!A275</f>
        <v>1020702</v>
      </c>
      <c r="B280" s="89" t="str">
        <f>VLOOKUP(A280,'战斗关卡表|CS|battleStageData'!A:B,2,0)</f>
        <v>2-7-2地铁怪</v>
      </c>
      <c r="C280" s="26" t="s">
        <v>57</v>
      </c>
      <c r="D280" s="26">
        <v>102070202</v>
      </c>
      <c r="E280" s="26">
        <v>102070201</v>
      </c>
      <c r="F280" s="26">
        <v>102070201</v>
      </c>
      <c r="G280" s="26">
        <v>102070202</v>
      </c>
      <c r="H280" s="26"/>
      <c r="I280" s="3"/>
      <c r="J280" s="3"/>
      <c r="K280" s="3"/>
      <c r="L280" s="3"/>
      <c r="M280" s="26"/>
      <c r="N280" s="3"/>
      <c r="O280" s="3"/>
      <c r="P280" s="3"/>
      <c r="Q280" s="3"/>
      <c r="R280" s="91" t="str">
        <f t="shared" ref="R280:R298" si="498">IF(ISBLANK(D280),"",VLOOKUP(C280,$D$4:$H$6,2,0)&amp;$H$7&amp;D280)</f>
        <v>1:102070202</v>
      </c>
      <c r="S280" s="55" t="str">
        <f t="shared" ref="S280:S298" si="499">IF(ISBLANK(E280),"",VLOOKUP(C280,$D$4:$H$6,3,0)&amp;$H$7&amp;E280)</f>
        <v>2:102070201</v>
      </c>
      <c r="T280" s="55" t="str">
        <f t="shared" ref="T280:T298" si="500">IF(ISBLANK(F280),"",VLOOKUP(C280,$D$4:$H$6,4,0)&amp;$H$7&amp;F280)</f>
        <v>3:102070201</v>
      </c>
      <c r="U280" s="55" t="str">
        <f t="shared" ref="U280:U298" si="501">IF(ISBLANK(G280),"",VLOOKUP(C280,$D$4:$H$6,5,0)&amp;$H$7&amp;G280)</f>
        <v>4:102070202</v>
      </c>
      <c r="V280" s="55" t="str">
        <f t="shared" ref="V280:V298" si="502">IF(ISBLANK(I280),"",VLOOKUP(H280,$D$4:$H$6,2,0)&amp;$H$7&amp;I280)</f>
        <v/>
      </c>
      <c r="W280" s="55" t="str">
        <f t="shared" ref="W280:W298" si="503">IF(ISBLANK(J280),"",VLOOKUP(H280,$D$4:$H$6,3,0)&amp;$H$7&amp;J280)</f>
        <v/>
      </c>
      <c r="X280" s="55" t="str">
        <f t="shared" ref="X280:X298" si="504">IF(ISBLANK(K280),"",VLOOKUP(H280,$D$4:$H$6,4,0)&amp;$H$7&amp;K280)</f>
        <v/>
      </c>
      <c r="Y280" s="55" t="str">
        <f t="shared" ref="Y280:Y298" si="505">IF(ISBLANK(L280),"",VLOOKUP(H280,$D$4:$H$6,5,0)&amp;$H$7&amp;L280)</f>
        <v/>
      </c>
      <c r="Z280" s="55" t="str">
        <f t="shared" ref="Z280:Z298" si="506">IF(ISBLANK(N280),"",VLOOKUP(M280,$D$4:$H$6,2,0)&amp;$H$7&amp;N280)</f>
        <v/>
      </c>
      <c r="AA280" s="55" t="str">
        <f t="shared" ref="AA280:AA298" si="507">IF(ISBLANK(O280),"",VLOOKUP(M280,$D$4:$H$6,3,0)&amp;$H$7&amp;O280)</f>
        <v/>
      </c>
      <c r="AB280" s="55" t="str">
        <f t="shared" ref="AB280:AB298" si="508">IF(ISBLANK(P280),"",VLOOKUP(M280,$D$4:$H$6,4,0)&amp;$H$7&amp;P280)</f>
        <v/>
      </c>
      <c r="AC280" s="55" t="str">
        <f t="shared" ref="AC280:AC298" si="509">IF(ISBLANK(Q280),"",VLOOKUP(M280,$D$4:$H$6,5,0)&amp;$H$7&amp;Q280)</f>
        <v/>
      </c>
      <c r="AD280" s="4" t="str">
        <f t="shared" ref="AD280:AD298" si="510">IF(D280+E280+F280+G280=0,"",$F$7&amp;R280&amp;IF(E280=0,S280,IF(D280=0,S280,$G$7&amp;S280))&amp;IF(F280=0,T280,IF(D280+E280=0,T280,$G$7&amp;T280))&amp;IF(G280=0,U280,IF(D280+E280+F280=0,U280,$G$7&amp;U280))&amp;$I$7)</f>
        <v>{1:102070202,2:102070201,3:102070201,4:102070202}</v>
      </c>
      <c r="AE280" s="4" t="str">
        <f t="shared" ref="AE280:AE298" si="511">IF(I280+J280+K280+L280=0,"",$F$7&amp;V280&amp;IF(J280=0,W280,IF(I280=0,W280,$G$7&amp;W280))&amp;IF(K280=0,X280,IF(I280+J280=0,X280,$G$7&amp;X280))&amp;IF(L280=0,Y280,IF(I280+J280+K280=0,Y280,$G$7&amp;Y280))&amp;$I$7)</f>
        <v/>
      </c>
      <c r="AF280" s="2" t="str">
        <f t="shared" ref="AF280:AF298" si="512">IF(N280+O280+P280+Q280=0,"",$F$7&amp;Z280&amp;IF(O280=0,AA280,IF(N280=0,AA280,$G$7&amp;AA280))&amp;IF(P280=0,AB280,IF(N280+O280=0,AB280,$G$7&amp;AB280))&amp;IF(Q280=0,AC280,IF(N280+O280+P280=0,AC280,$G$7&amp;AC280))&amp;$I$7)</f>
        <v/>
      </c>
    </row>
    <row r="281" spans="1:32" x14ac:dyDescent="0.2">
      <c r="A281" s="89">
        <f>'战斗关卡表|CS|battleStageData'!A276</f>
        <v>1020801</v>
      </c>
      <c r="B281" s="89" t="str">
        <f>VLOOKUP(A281,'战斗关卡表|CS|battleStageData'!A:B,2,0)</f>
        <v>2-8音希</v>
      </c>
      <c r="C281" s="26" t="s">
        <v>57</v>
      </c>
      <c r="D281" s="3"/>
      <c r="E281" s="30">
        <v>102080101</v>
      </c>
      <c r="F281" s="3"/>
      <c r="G281" s="3"/>
      <c r="H281" s="26"/>
      <c r="I281" s="3"/>
      <c r="J281" s="3"/>
      <c r="K281" s="3"/>
      <c r="L281" s="3"/>
      <c r="M281" s="26"/>
      <c r="N281" s="3"/>
      <c r="O281" s="3"/>
      <c r="P281" s="3"/>
      <c r="Q281" s="3"/>
      <c r="R281" s="91" t="str">
        <f t="shared" si="498"/>
        <v/>
      </c>
      <c r="S281" s="55" t="str">
        <f t="shared" si="499"/>
        <v>2:102080101</v>
      </c>
      <c r="T281" s="55" t="str">
        <f t="shared" si="500"/>
        <v/>
      </c>
      <c r="U281" s="55" t="str">
        <f t="shared" si="501"/>
        <v/>
      </c>
      <c r="V281" s="55" t="str">
        <f t="shared" si="502"/>
        <v/>
      </c>
      <c r="W281" s="55" t="str">
        <f t="shared" si="503"/>
        <v/>
      </c>
      <c r="X281" s="55" t="str">
        <f t="shared" si="504"/>
        <v/>
      </c>
      <c r="Y281" s="55" t="str">
        <f t="shared" si="505"/>
        <v/>
      </c>
      <c r="Z281" s="55" t="str">
        <f t="shared" si="506"/>
        <v/>
      </c>
      <c r="AA281" s="55" t="str">
        <f t="shared" si="507"/>
        <v/>
      </c>
      <c r="AB281" s="55" t="str">
        <f t="shared" si="508"/>
        <v/>
      </c>
      <c r="AC281" s="55" t="str">
        <f t="shared" si="509"/>
        <v/>
      </c>
      <c r="AD281" s="4" t="str">
        <f t="shared" si="510"/>
        <v>{2:102080101}</v>
      </c>
      <c r="AE281" s="4" t="str">
        <f t="shared" si="511"/>
        <v/>
      </c>
      <c r="AF281" s="2" t="str">
        <f t="shared" si="512"/>
        <v/>
      </c>
    </row>
    <row r="282" spans="1:32" x14ac:dyDescent="0.2">
      <c r="A282" s="89">
        <f>'战斗关卡表|CS|battleStageData'!A277</f>
        <v>1020901</v>
      </c>
      <c r="B282" s="89" t="str">
        <f>VLOOKUP(A282,'战斗关卡表|CS|battleStageData'!A:B,2,0)</f>
        <v>2-9音希弥砂</v>
      </c>
      <c r="C282" s="26" t="s">
        <v>57</v>
      </c>
      <c r="D282" s="3"/>
      <c r="E282" s="31">
        <v>102090101</v>
      </c>
      <c r="F282" s="31">
        <v>102090102</v>
      </c>
      <c r="G282" s="3"/>
      <c r="H282" s="26"/>
      <c r="I282" s="3"/>
      <c r="J282" s="3"/>
      <c r="K282" s="3"/>
      <c r="L282" s="3"/>
      <c r="M282" s="26"/>
      <c r="N282" s="3"/>
      <c r="O282" s="3"/>
      <c r="P282" s="3"/>
      <c r="Q282" s="3"/>
      <c r="R282" s="91" t="str">
        <f t="shared" si="498"/>
        <v/>
      </c>
      <c r="S282" s="55" t="str">
        <f t="shared" si="499"/>
        <v>2:102090101</v>
      </c>
      <c r="T282" s="55" t="str">
        <f t="shared" si="500"/>
        <v>3:102090102</v>
      </c>
      <c r="U282" s="55" t="str">
        <f t="shared" si="501"/>
        <v/>
      </c>
      <c r="V282" s="55" t="str">
        <f t="shared" si="502"/>
        <v/>
      </c>
      <c r="W282" s="55" t="str">
        <f t="shared" si="503"/>
        <v/>
      </c>
      <c r="X282" s="55" t="str">
        <f t="shared" si="504"/>
        <v/>
      </c>
      <c r="Y282" s="55" t="str">
        <f t="shared" si="505"/>
        <v/>
      </c>
      <c r="Z282" s="55" t="str">
        <f t="shared" si="506"/>
        <v/>
      </c>
      <c r="AA282" s="55" t="str">
        <f t="shared" si="507"/>
        <v/>
      </c>
      <c r="AB282" s="55" t="str">
        <f t="shared" si="508"/>
        <v/>
      </c>
      <c r="AC282" s="55" t="str">
        <f t="shared" si="509"/>
        <v/>
      </c>
      <c r="AD282" s="4" t="str">
        <f t="shared" si="510"/>
        <v>{2:102090101,3:102090102}</v>
      </c>
      <c r="AE282" s="4" t="str">
        <f t="shared" si="511"/>
        <v/>
      </c>
      <c r="AF282" s="2" t="str">
        <f t="shared" si="512"/>
        <v/>
      </c>
    </row>
    <row r="283" spans="1:32" x14ac:dyDescent="0.2">
      <c r="A283" s="53">
        <f>'战斗关卡表|CS|battleStageData'!A278</f>
        <v>1021001</v>
      </c>
      <c r="B283" s="89" t="str">
        <f>VLOOKUP(A283,'战斗关卡表|CS|battleStageData'!A:B,2,0)</f>
        <v>2-10地铁怪</v>
      </c>
      <c r="C283" s="26" t="s">
        <v>57</v>
      </c>
      <c r="D283" s="26">
        <v>102100101</v>
      </c>
      <c r="E283" s="26">
        <v>102100102</v>
      </c>
      <c r="F283" s="26">
        <v>102100102</v>
      </c>
      <c r="G283" s="26">
        <v>102100101</v>
      </c>
      <c r="H283" s="26"/>
      <c r="I283" s="3"/>
      <c r="J283" s="3"/>
      <c r="K283" s="3"/>
      <c r="L283" s="3"/>
      <c r="M283" s="26"/>
      <c r="N283" s="3"/>
      <c r="O283" s="3"/>
      <c r="P283" s="3"/>
      <c r="Q283" s="3"/>
      <c r="R283" s="91" t="str">
        <f t="shared" si="498"/>
        <v>1:102100101</v>
      </c>
      <c r="S283" s="55" t="str">
        <f t="shared" si="499"/>
        <v>2:102100102</v>
      </c>
      <c r="T283" s="55" t="str">
        <f t="shared" si="500"/>
        <v>3:102100102</v>
      </c>
      <c r="U283" s="55" t="str">
        <f t="shared" si="501"/>
        <v>4:102100101</v>
      </c>
      <c r="V283" s="55" t="str">
        <f t="shared" si="502"/>
        <v/>
      </c>
      <c r="W283" s="55" t="str">
        <f t="shared" si="503"/>
        <v/>
      </c>
      <c r="X283" s="55" t="str">
        <f t="shared" si="504"/>
        <v/>
      </c>
      <c r="Y283" s="55" t="str">
        <f t="shared" si="505"/>
        <v/>
      </c>
      <c r="Z283" s="55" t="str">
        <f t="shared" si="506"/>
        <v/>
      </c>
      <c r="AA283" s="55" t="str">
        <f t="shared" si="507"/>
        <v/>
      </c>
      <c r="AB283" s="55" t="str">
        <f t="shared" si="508"/>
        <v/>
      </c>
      <c r="AC283" s="55" t="str">
        <f t="shared" si="509"/>
        <v/>
      </c>
      <c r="AD283" s="4" t="str">
        <f t="shared" si="510"/>
        <v>{1:102100101,2:102100102,3:102100102,4:102100101}</v>
      </c>
      <c r="AE283" s="4" t="str">
        <f t="shared" si="511"/>
        <v/>
      </c>
      <c r="AF283" s="2" t="str">
        <f t="shared" si="512"/>
        <v/>
      </c>
    </row>
    <row r="284" spans="1:32" x14ac:dyDescent="0.2">
      <c r="A284" s="53">
        <f>'战斗关卡表|CS|battleStageData'!A279</f>
        <v>1021002</v>
      </c>
      <c r="B284" s="89" t="str">
        <f>VLOOKUP(A284,'战斗关卡表|CS|battleStageData'!A:B,2,0)</f>
        <v>2-10精英地铁怪</v>
      </c>
      <c r="C284" s="26" t="s">
        <v>131</v>
      </c>
      <c r="D284" s="26">
        <v>102100103</v>
      </c>
      <c r="E284" s="26">
        <v>102100104</v>
      </c>
      <c r="F284" s="26"/>
      <c r="G284" s="26">
        <v>102100103</v>
      </c>
      <c r="H284" s="26"/>
      <c r="I284" s="3"/>
      <c r="J284" s="3"/>
      <c r="K284" s="3"/>
      <c r="L284" s="3"/>
      <c r="M284" s="26"/>
      <c r="N284" s="3"/>
      <c r="O284" s="3"/>
      <c r="P284" s="3"/>
      <c r="Q284" s="3"/>
      <c r="R284" s="91" t="str">
        <f t="shared" si="498"/>
        <v>11:102100103</v>
      </c>
      <c r="S284" s="55" t="str">
        <f t="shared" si="499"/>
        <v>12:102100104</v>
      </c>
      <c r="T284" s="55" t="str">
        <f t="shared" si="500"/>
        <v/>
      </c>
      <c r="U284" s="55" t="str">
        <f t="shared" si="501"/>
        <v>13:102100103</v>
      </c>
      <c r="V284" s="55" t="str">
        <f t="shared" si="502"/>
        <v/>
      </c>
      <c r="W284" s="55" t="str">
        <f t="shared" si="503"/>
        <v/>
      </c>
      <c r="X284" s="55" t="str">
        <f t="shared" si="504"/>
        <v/>
      </c>
      <c r="Y284" s="55" t="str">
        <f t="shared" si="505"/>
        <v/>
      </c>
      <c r="Z284" s="55" t="str">
        <f t="shared" si="506"/>
        <v/>
      </c>
      <c r="AA284" s="55" t="str">
        <f t="shared" si="507"/>
        <v/>
      </c>
      <c r="AB284" s="55" t="str">
        <f t="shared" si="508"/>
        <v/>
      </c>
      <c r="AC284" s="55" t="str">
        <f t="shared" si="509"/>
        <v/>
      </c>
      <c r="AD284" s="4" t="str">
        <f t="shared" si="510"/>
        <v>{11:102100103,12:102100104,13:102100103}</v>
      </c>
      <c r="AE284" s="4" t="str">
        <f t="shared" si="511"/>
        <v/>
      </c>
      <c r="AF284" s="2" t="str">
        <f t="shared" si="512"/>
        <v/>
      </c>
    </row>
    <row r="285" spans="1:32" x14ac:dyDescent="0.2">
      <c r="A285" s="53">
        <f>'战斗关卡表|CS|battleStageData'!A280</f>
        <v>1021201</v>
      </c>
      <c r="B285" s="89" t="str">
        <f>VLOOKUP(A285,'战斗关卡表|CS|battleStageData'!A:B,2,0)</f>
        <v>2-12-1地铁怪</v>
      </c>
      <c r="C285" s="26" t="s">
        <v>57</v>
      </c>
      <c r="D285" s="4">
        <v>102120101</v>
      </c>
      <c r="E285" s="4">
        <v>102120103</v>
      </c>
      <c r="F285" s="4">
        <v>102120102</v>
      </c>
      <c r="G285" s="4">
        <v>102120101</v>
      </c>
      <c r="H285" s="26"/>
      <c r="I285" s="3"/>
      <c r="J285" s="3"/>
      <c r="K285" s="3"/>
      <c r="L285" s="3"/>
      <c r="M285" s="26"/>
      <c r="N285" s="3"/>
      <c r="O285" s="3"/>
      <c r="P285" s="3"/>
      <c r="Q285" s="3"/>
      <c r="R285" s="91" t="str">
        <f t="shared" si="498"/>
        <v>1:102120101</v>
      </c>
      <c r="S285" s="55" t="str">
        <f t="shared" si="499"/>
        <v>2:102120103</v>
      </c>
      <c r="T285" s="55" t="str">
        <f t="shared" si="500"/>
        <v>3:102120102</v>
      </c>
      <c r="U285" s="55" t="str">
        <f t="shared" si="501"/>
        <v>4:102120101</v>
      </c>
      <c r="V285" s="55" t="str">
        <f t="shared" si="502"/>
        <v/>
      </c>
      <c r="W285" s="55" t="str">
        <f t="shared" si="503"/>
        <v/>
      </c>
      <c r="X285" s="55" t="str">
        <f t="shared" si="504"/>
        <v/>
      </c>
      <c r="Y285" s="55" t="str">
        <f t="shared" si="505"/>
        <v/>
      </c>
      <c r="Z285" s="55" t="str">
        <f t="shared" si="506"/>
        <v/>
      </c>
      <c r="AA285" s="55" t="str">
        <f t="shared" si="507"/>
        <v/>
      </c>
      <c r="AB285" s="55" t="str">
        <f t="shared" si="508"/>
        <v/>
      </c>
      <c r="AC285" s="55" t="str">
        <f t="shared" si="509"/>
        <v/>
      </c>
      <c r="AD285" s="4" t="str">
        <f t="shared" si="510"/>
        <v>{1:102120101,2:102120103,3:102120102,4:102120101}</v>
      </c>
      <c r="AE285" s="4" t="str">
        <f t="shared" si="511"/>
        <v/>
      </c>
      <c r="AF285" s="2" t="str">
        <f t="shared" si="512"/>
        <v/>
      </c>
    </row>
    <row r="286" spans="1:32" x14ac:dyDescent="0.2">
      <c r="A286" s="53">
        <f>'战斗关卡表|CS|battleStageData'!A281</f>
        <v>1021202</v>
      </c>
      <c r="B286" s="89" t="str">
        <f>VLOOKUP(A286,'战斗关卡表|CS|battleStageData'!A:B,2,0)</f>
        <v>2-12-2地铁怪</v>
      </c>
      <c r="C286" s="26" t="s">
        <v>57</v>
      </c>
      <c r="D286" s="26">
        <v>102120105</v>
      </c>
      <c r="E286" s="26">
        <v>102120104</v>
      </c>
      <c r="F286" s="26">
        <v>102120104</v>
      </c>
      <c r="G286" s="26">
        <v>102120105</v>
      </c>
      <c r="H286" s="26"/>
      <c r="I286" s="3"/>
      <c r="J286" s="3"/>
      <c r="K286" s="3"/>
      <c r="L286" s="3"/>
      <c r="M286" s="26"/>
      <c r="N286" s="3"/>
      <c r="O286" s="3"/>
      <c r="P286" s="3"/>
      <c r="Q286" s="3"/>
      <c r="R286" s="91" t="str">
        <f t="shared" si="498"/>
        <v>1:102120105</v>
      </c>
      <c r="S286" s="55" t="str">
        <f t="shared" si="499"/>
        <v>2:102120104</v>
      </c>
      <c r="T286" s="55" t="str">
        <f t="shared" si="500"/>
        <v>3:102120104</v>
      </c>
      <c r="U286" s="55" t="str">
        <f t="shared" si="501"/>
        <v>4:102120105</v>
      </c>
      <c r="V286" s="55" t="str">
        <f t="shared" si="502"/>
        <v/>
      </c>
      <c r="W286" s="55" t="str">
        <f t="shared" si="503"/>
        <v/>
      </c>
      <c r="X286" s="55" t="str">
        <f t="shared" si="504"/>
        <v/>
      </c>
      <c r="Y286" s="55" t="str">
        <f t="shared" si="505"/>
        <v/>
      </c>
      <c r="Z286" s="55" t="str">
        <f t="shared" si="506"/>
        <v/>
      </c>
      <c r="AA286" s="55" t="str">
        <f t="shared" si="507"/>
        <v/>
      </c>
      <c r="AB286" s="55" t="str">
        <f t="shared" si="508"/>
        <v/>
      </c>
      <c r="AC286" s="55" t="str">
        <f t="shared" si="509"/>
        <v/>
      </c>
      <c r="AD286" s="4" t="str">
        <f t="shared" si="510"/>
        <v>{1:102120105,2:102120104,3:102120104,4:102120105}</v>
      </c>
      <c r="AE286" s="4" t="str">
        <f t="shared" si="511"/>
        <v/>
      </c>
      <c r="AF286" s="2" t="str">
        <f t="shared" si="512"/>
        <v/>
      </c>
    </row>
    <row r="287" spans="1:32" x14ac:dyDescent="0.2">
      <c r="A287" s="53">
        <f>'战斗关卡表|CS|battleStageData'!A282</f>
        <v>1021301</v>
      </c>
      <c r="B287" s="89" t="str">
        <f>VLOOKUP(A287,'战斗关卡表|CS|battleStageData'!A:B,2,0)</f>
        <v>2-13-1全联会</v>
      </c>
      <c r="C287" s="26" t="s">
        <v>57</v>
      </c>
      <c r="D287" s="4">
        <v>102130101</v>
      </c>
      <c r="E287" s="4">
        <v>102130102</v>
      </c>
      <c r="F287" s="4">
        <v>102130102</v>
      </c>
      <c r="G287" s="4">
        <v>102130101</v>
      </c>
      <c r="H287" s="26"/>
      <c r="I287" s="3"/>
      <c r="J287" s="3"/>
      <c r="K287" s="3"/>
      <c r="L287" s="3"/>
      <c r="M287" s="26"/>
      <c r="N287" s="3"/>
      <c r="O287" s="3"/>
      <c r="P287" s="3"/>
      <c r="Q287" s="3"/>
      <c r="R287" s="91" t="str">
        <f t="shared" si="498"/>
        <v>1:102130101</v>
      </c>
      <c r="S287" s="55" t="str">
        <f t="shared" si="499"/>
        <v>2:102130102</v>
      </c>
      <c r="T287" s="55" t="str">
        <f t="shared" si="500"/>
        <v>3:102130102</v>
      </c>
      <c r="U287" s="55" t="str">
        <f t="shared" si="501"/>
        <v>4:102130101</v>
      </c>
      <c r="V287" s="55" t="str">
        <f t="shared" si="502"/>
        <v/>
      </c>
      <c r="W287" s="55" t="str">
        <f t="shared" si="503"/>
        <v/>
      </c>
      <c r="X287" s="55" t="str">
        <f t="shared" si="504"/>
        <v/>
      </c>
      <c r="Y287" s="55" t="str">
        <f t="shared" si="505"/>
        <v/>
      </c>
      <c r="Z287" s="55" t="str">
        <f t="shared" si="506"/>
        <v/>
      </c>
      <c r="AA287" s="55" t="str">
        <f t="shared" si="507"/>
        <v/>
      </c>
      <c r="AB287" s="55" t="str">
        <f t="shared" si="508"/>
        <v/>
      </c>
      <c r="AC287" s="55" t="str">
        <f t="shared" si="509"/>
        <v/>
      </c>
      <c r="AD287" s="4" t="str">
        <f t="shared" si="510"/>
        <v>{1:102130101,2:102130102,3:102130102,4:102130101}</v>
      </c>
      <c r="AE287" s="4" t="str">
        <f t="shared" si="511"/>
        <v/>
      </c>
      <c r="AF287" s="2" t="str">
        <f t="shared" si="512"/>
        <v/>
      </c>
    </row>
    <row r="288" spans="1:32" x14ac:dyDescent="0.2">
      <c r="A288" s="53">
        <f>'战斗关卡表|CS|battleStageData'!A283</f>
        <v>1021302</v>
      </c>
      <c r="B288" s="89" t="str">
        <f>VLOOKUP(A288,'战斗关卡表|CS|battleStageData'!A:B,2,0)</f>
        <v>2-13-2全联会</v>
      </c>
      <c r="C288" s="26" t="s">
        <v>57</v>
      </c>
      <c r="D288" s="4">
        <v>102130104</v>
      </c>
      <c r="E288" s="4">
        <v>102130103</v>
      </c>
      <c r="F288" s="4">
        <v>102130104</v>
      </c>
      <c r="G288" s="4">
        <v>102130103</v>
      </c>
      <c r="H288" s="26"/>
      <c r="I288" s="3"/>
      <c r="J288" s="3"/>
      <c r="K288" s="3"/>
      <c r="L288" s="3"/>
      <c r="M288" s="26"/>
      <c r="N288" s="3"/>
      <c r="O288" s="3"/>
      <c r="P288" s="3"/>
      <c r="Q288" s="3"/>
      <c r="R288" s="91" t="str">
        <f t="shared" si="498"/>
        <v>1:102130104</v>
      </c>
      <c r="S288" s="55" t="str">
        <f t="shared" si="499"/>
        <v>2:102130103</v>
      </c>
      <c r="T288" s="55" t="str">
        <f t="shared" si="500"/>
        <v>3:102130104</v>
      </c>
      <c r="U288" s="55" t="str">
        <f t="shared" si="501"/>
        <v>4:102130103</v>
      </c>
      <c r="V288" s="55" t="str">
        <f t="shared" si="502"/>
        <v/>
      </c>
      <c r="W288" s="55" t="str">
        <f t="shared" si="503"/>
        <v/>
      </c>
      <c r="X288" s="55" t="str">
        <f t="shared" si="504"/>
        <v/>
      </c>
      <c r="Y288" s="55" t="str">
        <f t="shared" si="505"/>
        <v/>
      </c>
      <c r="Z288" s="55" t="str">
        <f t="shared" si="506"/>
        <v/>
      </c>
      <c r="AA288" s="55" t="str">
        <f t="shared" si="507"/>
        <v/>
      </c>
      <c r="AB288" s="55" t="str">
        <f t="shared" si="508"/>
        <v/>
      </c>
      <c r="AC288" s="55" t="str">
        <f t="shared" si="509"/>
        <v/>
      </c>
      <c r="AD288" s="4" t="str">
        <f t="shared" si="510"/>
        <v>{1:102130104,2:102130103,3:102130104,4:102130103}</v>
      </c>
      <c r="AE288" s="4" t="str">
        <f t="shared" si="511"/>
        <v/>
      </c>
      <c r="AF288" s="2" t="str">
        <f t="shared" si="512"/>
        <v/>
      </c>
    </row>
    <row r="289" spans="1:32" x14ac:dyDescent="0.2">
      <c r="A289" s="53">
        <f>'战斗关卡表|CS|battleStageData'!A284</f>
        <v>1021303</v>
      </c>
      <c r="B289" s="89" t="str">
        <f>VLOOKUP(A289,'战斗关卡表|CS|battleStageData'!A:B,2,0)</f>
        <v>2-13启航</v>
      </c>
      <c r="C289" s="26" t="s">
        <v>57</v>
      </c>
      <c r="D289" s="26"/>
      <c r="E289" s="30">
        <v>102130105</v>
      </c>
      <c r="F289" s="26"/>
      <c r="G289" s="26"/>
      <c r="H289" s="26"/>
      <c r="I289" s="3"/>
      <c r="J289" s="3"/>
      <c r="K289" s="3"/>
      <c r="L289" s="3"/>
      <c r="M289" s="26"/>
      <c r="N289" s="3"/>
      <c r="O289" s="3"/>
      <c r="P289" s="3"/>
      <c r="Q289" s="3"/>
      <c r="R289" s="91" t="str">
        <f t="shared" si="498"/>
        <v/>
      </c>
      <c r="S289" s="55" t="str">
        <f t="shared" si="499"/>
        <v>2:102130105</v>
      </c>
      <c r="T289" s="55" t="str">
        <f t="shared" si="500"/>
        <v/>
      </c>
      <c r="U289" s="55" t="str">
        <f t="shared" si="501"/>
        <v/>
      </c>
      <c r="V289" s="55" t="str">
        <f t="shared" si="502"/>
        <v/>
      </c>
      <c r="W289" s="55" t="str">
        <f t="shared" si="503"/>
        <v/>
      </c>
      <c r="X289" s="55" t="str">
        <f t="shared" si="504"/>
        <v/>
      </c>
      <c r="Y289" s="55" t="str">
        <f t="shared" si="505"/>
        <v/>
      </c>
      <c r="Z289" s="55" t="str">
        <f t="shared" si="506"/>
        <v/>
      </c>
      <c r="AA289" s="55" t="str">
        <f t="shared" si="507"/>
        <v/>
      </c>
      <c r="AB289" s="55" t="str">
        <f t="shared" si="508"/>
        <v/>
      </c>
      <c r="AC289" s="55" t="str">
        <f t="shared" si="509"/>
        <v/>
      </c>
      <c r="AD289" s="4" t="str">
        <f t="shared" si="510"/>
        <v>{2:102130105}</v>
      </c>
      <c r="AE289" s="4" t="str">
        <f t="shared" si="511"/>
        <v/>
      </c>
      <c r="AF289" s="2" t="str">
        <f t="shared" si="512"/>
        <v/>
      </c>
    </row>
    <row r="290" spans="1:32" x14ac:dyDescent="0.2">
      <c r="A290" s="53">
        <f>'战斗关卡表|CS|battleStageData'!A285</f>
        <v>1021304</v>
      </c>
      <c r="B290" s="89" t="str">
        <f>VLOOKUP(A290,'战斗关卡表|CS|battleStageData'!A:B,2,0)</f>
        <v>2-13启航沉礁</v>
      </c>
      <c r="C290" s="26" t="s">
        <v>68</v>
      </c>
      <c r="D290" s="30">
        <v>102130106</v>
      </c>
      <c r="E290" s="26"/>
      <c r="F290" s="30">
        <v>102130107</v>
      </c>
      <c r="G290" s="26"/>
      <c r="H290" s="26"/>
      <c r="I290" s="3"/>
      <c r="J290" s="3"/>
      <c r="K290" s="3"/>
      <c r="L290" s="3"/>
      <c r="M290" s="26"/>
      <c r="N290" s="3"/>
      <c r="O290" s="3"/>
      <c r="P290" s="3"/>
      <c r="Q290" s="3"/>
      <c r="R290" s="91" t="str">
        <f t="shared" si="498"/>
        <v>21:102130106</v>
      </c>
      <c r="S290" s="55" t="str">
        <f t="shared" si="499"/>
        <v/>
      </c>
      <c r="T290" s="55" t="str">
        <f t="shared" si="500"/>
        <v>22:102130107</v>
      </c>
      <c r="U290" s="55" t="str">
        <f t="shared" si="501"/>
        <v/>
      </c>
      <c r="V290" s="55" t="str">
        <f t="shared" si="502"/>
        <v/>
      </c>
      <c r="W290" s="55" t="str">
        <f t="shared" si="503"/>
        <v/>
      </c>
      <c r="X290" s="55" t="str">
        <f t="shared" si="504"/>
        <v/>
      </c>
      <c r="Y290" s="55" t="str">
        <f t="shared" si="505"/>
        <v/>
      </c>
      <c r="Z290" s="55" t="str">
        <f t="shared" si="506"/>
        <v/>
      </c>
      <c r="AA290" s="55" t="str">
        <f t="shared" si="507"/>
        <v/>
      </c>
      <c r="AB290" s="55" t="str">
        <f t="shared" si="508"/>
        <v/>
      </c>
      <c r="AC290" s="55" t="str">
        <f t="shared" si="509"/>
        <v/>
      </c>
      <c r="AD290" s="4" t="str">
        <f t="shared" si="510"/>
        <v>{21:102130106,22:102130107}</v>
      </c>
      <c r="AE290" s="4" t="str">
        <f t="shared" si="511"/>
        <v/>
      </c>
      <c r="AF290" s="2" t="str">
        <f t="shared" si="512"/>
        <v/>
      </c>
    </row>
    <row r="291" spans="1:32" x14ac:dyDescent="0.2">
      <c r="A291" s="53">
        <f>'战斗关卡表|CS|battleStageData'!A286</f>
        <v>1021501</v>
      </c>
      <c r="B291" s="89" t="str">
        <f>VLOOKUP(A291,'战斗关卡表|CS|battleStageData'!A:B,2,0)</f>
        <v>2-15-1和祥义</v>
      </c>
      <c r="C291" s="26" t="s">
        <v>57</v>
      </c>
      <c r="D291" s="4">
        <v>102150101</v>
      </c>
      <c r="E291" s="4">
        <v>102150101</v>
      </c>
      <c r="F291" s="4">
        <v>102150101</v>
      </c>
      <c r="G291" s="4">
        <v>102150101</v>
      </c>
      <c r="H291" s="26"/>
      <c r="I291" s="3"/>
      <c r="J291" s="3"/>
      <c r="K291" s="3"/>
      <c r="L291" s="3"/>
      <c r="M291" s="26"/>
      <c r="N291" s="3"/>
      <c r="O291" s="3"/>
      <c r="P291" s="3"/>
      <c r="Q291" s="3"/>
      <c r="R291" s="91" t="str">
        <f t="shared" si="498"/>
        <v>1:102150101</v>
      </c>
      <c r="S291" s="55" t="str">
        <f t="shared" si="499"/>
        <v>2:102150101</v>
      </c>
      <c r="T291" s="55" t="str">
        <f t="shared" si="500"/>
        <v>3:102150101</v>
      </c>
      <c r="U291" s="55" t="str">
        <f t="shared" si="501"/>
        <v>4:102150101</v>
      </c>
      <c r="V291" s="55" t="str">
        <f t="shared" si="502"/>
        <v/>
      </c>
      <c r="W291" s="55" t="str">
        <f t="shared" si="503"/>
        <v/>
      </c>
      <c r="X291" s="55" t="str">
        <f t="shared" si="504"/>
        <v/>
      </c>
      <c r="Y291" s="55" t="str">
        <f t="shared" si="505"/>
        <v/>
      </c>
      <c r="Z291" s="55" t="str">
        <f t="shared" si="506"/>
        <v/>
      </c>
      <c r="AA291" s="55" t="str">
        <f t="shared" si="507"/>
        <v/>
      </c>
      <c r="AB291" s="55" t="str">
        <f t="shared" si="508"/>
        <v/>
      </c>
      <c r="AC291" s="55" t="str">
        <f t="shared" si="509"/>
        <v/>
      </c>
      <c r="AD291" s="4" t="str">
        <f t="shared" si="510"/>
        <v>{1:102150101,2:102150101,3:102150101,4:102150101}</v>
      </c>
      <c r="AE291" s="4" t="str">
        <f t="shared" si="511"/>
        <v/>
      </c>
      <c r="AF291" s="2" t="str">
        <f t="shared" si="512"/>
        <v/>
      </c>
    </row>
    <row r="292" spans="1:32" x14ac:dyDescent="0.2">
      <c r="A292" s="53">
        <f>'战斗关卡表|CS|battleStageData'!A287</f>
        <v>1021502</v>
      </c>
      <c r="B292" s="89" t="str">
        <f>VLOOKUP(A292,'战斗关卡表|CS|battleStageData'!A:B,2,0)</f>
        <v>2-15-2和祥义</v>
      </c>
      <c r="C292" s="26" t="s">
        <v>57</v>
      </c>
      <c r="D292" s="4">
        <v>102150201</v>
      </c>
      <c r="E292" s="4">
        <v>102150201</v>
      </c>
      <c r="F292" s="4">
        <v>102150201</v>
      </c>
      <c r="G292" s="4">
        <v>102150202</v>
      </c>
      <c r="H292" s="26"/>
      <c r="I292" s="3"/>
      <c r="J292" s="3"/>
      <c r="K292" s="3"/>
      <c r="L292" s="3"/>
      <c r="M292" s="26"/>
      <c r="N292" s="3"/>
      <c r="O292" s="3"/>
      <c r="P292" s="3"/>
      <c r="Q292" s="3"/>
      <c r="R292" s="91" t="str">
        <f t="shared" si="498"/>
        <v>1:102150201</v>
      </c>
      <c r="S292" s="55" t="str">
        <f t="shared" si="499"/>
        <v>2:102150201</v>
      </c>
      <c r="T292" s="55" t="str">
        <f t="shared" si="500"/>
        <v>3:102150201</v>
      </c>
      <c r="U292" s="55" t="str">
        <f t="shared" si="501"/>
        <v>4:102150202</v>
      </c>
      <c r="V292" s="55" t="str">
        <f t="shared" si="502"/>
        <v/>
      </c>
      <c r="W292" s="55" t="str">
        <f t="shared" si="503"/>
        <v/>
      </c>
      <c r="X292" s="55" t="str">
        <f t="shared" si="504"/>
        <v/>
      </c>
      <c r="Y292" s="55" t="str">
        <f t="shared" si="505"/>
        <v/>
      </c>
      <c r="Z292" s="55" t="str">
        <f t="shared" si="506"/>
        <v/>
      </c>
      <c r="AA292" s="55" t="str">
        <f t="shared" si="507"/>
        <v/>
      </c>
      <c r="AB292" s="55" t="str">
        <f t="shared" si="508"/>
        <v/>
      </c>
      <c r="AC292" s="55" t="str">
        <f t="shared" si="509"/>
        <v/>
      </c>
      <c r="AD292" s="4" t="str">
        <f t="shared" si="510"/>
        <v>{1:102150201,2:102150201,3:102150201,4:102150202}</v>
      </c>
      <c r="AE292" s="4" t="str">
        <f t="shared" si="511"/>
        <v/>
      </c>
      <c r="AF292" s="2" t="str">
        <f t="shared" si="512"/>
        <v/>
      </c>
    </row>
    <row r="293" spans="1:32" x14ac:dyDescent="0.2">
      <c r="A293" s="53">
        <f>'战斗关卡表|CS|battleStageData'!A288</f>
        <v>1021601</v>
      </c>
      <c r="B293" s="89" t="str">
        <f>VLOOKUP(A293,'战斗关卡表|CS|battleStageData'!A:B,2,0)</f>
        <v>2-16小胎动x2</v>
      </c>
      <c r="C293" s="26" t="s">
        <v>57</v>
      </c>
      <c r="D293" s="26"/>
      <c r="E293" s="26">
        <v>102160101</v>
      </c>
      <c r="F293" s="26">
        <v>102160101</v>
      </c>
      <c r="G293" s="3"/>
      <c r="H293" s="26"/>
      <c r="I293" s="3"/>
      <c r="J293" s="3"/>
      <c r="K293" s="3"/>
      <c r="L293" s="3"/>
      <c r="M293" s="26"/>
      <c r="N293" s="3"/>
      <c r="O293" s="3"/>
      <c r="P293" s="3"/>
      <c r="Q293" s="3"/>
      <c r="R293" s="91" t="str">
        <f t="shared" si="498"/>
        <v/>
      </c>
      <c r="S293" s="55" t="str">
        <f t="shared" si="499"/>
        <v>2:102160101</v>
      </c>
      <c r="T293" s="55" t="str">
        <f t="shared" si="500"/>
        <v>3:102160101</v>
      </c>
      <c r="U293" s="55" t="str">
        <f t="shared" si="501"/>
        <v/>
      </c>
      <c r="V293" s="55" t="str">
        <f t="shared" si="502"/>
        <v/>
      </c>
      <c r="W293" s="55" t="str">
        <f t="shared" si="503"/>
        <v/>
      </c>
      <c r="X293" s="55" t="str">
        <f t="shared" si="504"/>
        <v/>
      </c>
      <c r="Y293" s="55" t="str">
        <f t="shared" si="505"/>
        <v/>
      </c>
      <c r="Z293" s="55" t="str">
        <f t="shared" si="506"/>
        <v/>
      </c>
      <c r="AA293" s="55" t="str">
        <f t="shared" si="507"/>
        <v/>
      </c>
      <c r="AB293" s="55" t="str">
        <f t="shared" si="508"/>
        <v/>
      </c>
      <c r="AC293" s="55" t="str">
        <f t="shared" si="509"/>
        <v/>
      </c>
      <c r="AD293" s="4" t="str">
        <f t="shared" si="510"/>
        <v>{2:102160101,3:102160101}</v>
      </c>
      <c r="AE293" s="4" t="str">
        <f t="shared" si="511"/>
        <v/>
      </c>
      <c r="AF293" s="2" t="str">
        <f t="shared" si="512"/>
        <v/>
      </c>
    </row>
    <row r="294" spans="1:32" x14ac:dyDescent="0.2">
      <c r="A294" s="53">
        <f>'战斗关卡表|CS|battleStageData'!A289</f>
        <v>1021602</v>
      </c>
      <c r="B294" s="89" t="str">
        <f>VLOOKUP(A294,'战斗关卡表|CS|battleStageData'!A:B,2,0)</f>
        <v>2-16小胎动x4</v>
      </c>
      <c r="C294" s="26" t="s">
        <v>57</v>
      </c>
      <c r="D294" s="26">
        <v>102160101</v>
      </c>
      <c r="E294" s="26">
        <v>102160101</v>
      </c>
      <c r="F294" s="26">
        <v>102160102</v>
      </c>
      <c r="G294" s="26">
        <v>102160102</v>
      </c>
      <c r="H294" s="26"/>
      <c r="I294" s="3"/>
      <c r="J294" s="3"/>
      <c r="K294" s="3"/>
      <c r="L294" s="3"/>
      <c r="M294" s="26"/>
      <c r="N294" s="3"/>
      <c r="O294" s="3"/>
      <c r="P294" s="3"/>
      <c r="Q294" s="3"/>
      <c r="R294" s="91" t="str">
        <f t="shared" si="498"/>
        <v>1:102160101</v>
      </c>
      <c r="S294" s="55" t="str">
        <f t="shared" si="499"/>
        <v>2:102160101</v>
      </c>
      <c r="T294" s="55" t="str">
        <f t="shared" si="500"/>
        <v>3:102160102</v>
      </c>
      <c r="U294" s="55" t="str">
        <f t="shared" si="501"/>
        <v>4:102160102</v>
      </c>
      <c r="V294" s="55" t="str">
        <f t="shared" si="502"/>
        <v/>
      </c>
      <c r="W294" s="55" t="str">
        <f t="shared" si="503"/>
        <v/>
      </c>
      <c r="X294" s="55" t="str">
        <f t="shared" si="504"/>
        <v/>
      </c>
      <c r="Y294" s="55" t="str">
        <f t="shared" si="505"/>
        <v/>
      </c>
      <c r="Z294" s="55" t="str">
        <f t="shared" si="506"/>
        <v/>
      </c>
      <c r="AA294" s="55" t="str">
        <f t="shared" si="507"/>
        <v/>
      </c>
      <c r="AB294" s="55" t="str">
        <f t="shared" si="508"/>
        <v/>
      </c>
      <c r="AC294" s="55" t="str">
        <f t="shared" si="509"/>
        <v/>
      </c>
      <c r="AD294" s="4" t="str">
        <f t="shared" si="510"/>
        <v>{1:102160101,2:102160101,3:102160102,4:102160102}</v>
      </c>
      <c r="AE294" s="4" t="str">
        <f t="shared" si="511"/>
        <v/>
      </c>
      <c r="AF294" s="2" t="str">
        <f t="shared" si="512"/>
        <v/>
      </c>
    </row>
    <row r="295" spans="1:32" x14ac:dyDescent="0.2">
      <c r="A295" s="53">
        <f>'战斗关卡表|CS|battleStageData'!A290</f>
        <v>1021701</v>
      </c>
      <c r="B295" s="89" t="str">
        <f>VLOOKUP(A295,'战斗关卡表|CS|battleStageData'!A:B,2,0)</f>
        <v>2-17-1地铁怪</v>
      </c>
      <c r="C295" s="26" t="s">
        <v>57</v>
      </c>
      <c r="D295" s="4">
        <v>102170102</v>
      </c>
      <c r="E295" s="4">
        <v>102170103</v>
      </c>
      <c r="F295" s="4">
        <v>102170101</v>
      </c>
      <c r="G295" s="4">
        <v>102170102</v>
      </c>
      <c r="H295" s="26"/>
      <c r="I295" s="3"/>
      <c r="J295" s="3"/>
      <c r="K295" s="3"/>
      <c r="L295" s="3"/>
      <c r="M295" s="26"/>
      <c r="N295" s="3"/>
      <c r="O295" s="3"/>
      <c r="P295" s="3"/>
      <c r="Q295" s="3"/>
      <c r="R295" s="91" t="str">
        <f t="shared" si="498"/>
        <v>1:102170102</v>
      </c>
      <c r="S295" s="55" t="str">
        <f t="shared" si="499"/>
        <v>2:102170103</v>
      </c>
      <c r="T295" s="55" t="str">
        <f t="shared" si="500"/>
        <v>3:102170101</v>
      </c>
      <c r="U295" s="55" t="str">
        <f t="shared" si="501"/>
        <v>4:102170102</v>
      </c>
      <c r="V295" s="55" t="str">
        <f t="shared" si="502"/>
        <v/>
      </c>
      <c r="W295" s="55" t="str">
        <f t="shared" si="503"/>
        <v/>
      </c>
      <c r="X295" s="55" t="str">
        <f t="shared" si="504"/>
        <v/>
      </c>
      <c r="Y295" s="55" t="str">
        <f t="shared" si="505"/>
        <v/>
      </c>
      <c r="Z295" s="55" t="str">
        <f t="shared" si="506"/>
        <v/>
      </c>
      <c r="AA295" s="55" t="str">
        <f t="shared" si="507"/>
        <v/>
      </c>
      <c r="AB295" s="55" t="str">
        <f t="shared" si="508"/>
        <v/>
      </c>
      <c r="AC295" s="55" t="str">
        <f t="shared" si="509"/>
        <v/>
      </c>
      <c r="AD295" s="4" t="str">
        <f t="shared" si="510"/>
        <v>{1:102170102,2:102170103,3:102170101,4:102170102}</v>
      </c>
      <c r="AE295" s="4" t="str">
        <f t="shared" si="511"/>
        <v/>
      </c>
      <c r="AF295" s="2" t="str">
        <f t="shared" si="512"/>
        <v/>
      </c>
    </row>
    <row r="296" spans="1:32" x14ac:dyDescent="0.2">
      <c r="A296" s="53">
        <f>'战斗关卡表|CS|battleStageData'!A291</f>
        <v>1021702</v>
      </c>
      <c r="B296" s="89" t="str">
        <f>VLOOKUP(A296,'战斗关卡表|CS|battleStageData'!A:B,2,0)</f>
        <v>2-17小胎动x3</v>
      </c>
      <c r="C296" s="26" t="s">
        <v>57</v>
      </c>
      <c r="D296" s="26">
        <v>102170201</v>
      </c>
      <c r="E296" s="26">
        <v>102170201</v>
      </c>
      <c r="F296" s="26">
        <v>102170201</v>
      </c>
      <c r="G296" s="26"/>
      <c r="H296" s="26"/>
      <c r="I296" s="3"/>
      <c r="J296" s="3"/>
      <c r="K296" s="3"/>
      <c r="L296" s="3"/>
      <c r="M296" s="26"/>
      <c r="N296" s="3"/>
      <c r="O296" s="3"/>
      <c r="P296" s="3"/>
      <c r="Q296" s="3"/>
      <c r="R296" s="91" t="str">
        <f t="shared" si="498"/>
        <v>1:102170201</v>
      </c>
      <c r="S296" s="55" t="str">
        <f t="shared" si="499"/>
        <v>2:102170201</v>
      </c>
      <c r="T296" s="55" t="str">
        <f t="shared" si="500"/>
        <v>3:102170201</v>
      </c>
      <c r="U296" s="55" t="str">
        <f t="shared" si="501"/>
        <v/>
      </c>
      <c r="V296" s="55" t="str">
        <f t="shared" si="502"/>
        <v/>
      </c>
      <c r="W296" s="55" t="str">
        <f t="shared" si="503"/>
        <v/>
      </c>
      <c r="X296" s="55" t="str">
        <f t="shared" si="504"/>
        <v/>
      </c>
      <c r="Y296" s="55" t="str">
        <f t="shared" si="505"/>
        <v/>
      </c>
      <c r="Z296" s="55" t="str">
        <f t="shared" si="506"/>
        <v/>
      </c>
      <c r="AA296" s="55" t="str">
        <f t="shared" si="507"/>
        <v/>
      </c>
      <c r="AB296" s="55" t="str">
        <f t="shared" si="508"/>
        <v/>
      </c>
      <c r="AC296" s="55" t="str">
        <f t="shared" si="509"/>
        <v/>
      </c>
      <c r="AD296" s="4" t="str">
        <f t="shared" si="510"/>
        <v>{1:102170201,2:102170201,3:102170201}</v>
      </c>
      <c r="AE296" s="4" t="str">
        <f t="shared" si="511"/>
        <v/>
      </c>
      <c r="AF296" s="2" t="str">
        <f t="shared" si="512"/>
        <v/>
      </c>
    </row>
    <row r="297" spans="1:32" x14ac:dyDescent="0.2">
      <c r="A297" s="53">
        <f>'战斗关卡表|CS|battleStageData'!A292</f>
        <v>1021703</v>
      </c>
      <c r="B297" s="89" t="str">
        <f>VLOOKUP(A297,'战斗关卡表|CS|battleStageData'!A:B,2,0)</f>
        <v>2-17大胎动</v>
      </c>
      <c r="C297" s="26" t="s">
        <v>131</v>
      </c>
      <c r="D297" s="26">
        <v>102170201</v>
      </c>
      <c r="E297" s="26">
        <v>102170202</v>
      </c>
      <c r="F297" s="26"/>
      <c r="G297" s="26">
        <v>102170201</v>
      </c>
      <c r="H297" s="26"/>
      <c r="I297" s="3"/>
      <c r="J297" s="3"/>
      <c r="K297" s="3"/>
      <c r="L297" s="3"/>
      <c r="M297" s="26"/>
      <c r="N297" s="3"/>
      <c r="O297" s="3"/>
      <c r="P297" s="3"/>
      <c r="Q297" s="3"/>
      <c r="R297" s="91" t="str">
        <f t="shared" si="498"/>
        <v>11:102170201</v>
      </c>
      <c r="S297" s="55" t="str">
        <f t="shared" si="499"/>
        <v>12:102170202</v>
      </c>
      <c r="T297" s="55" t="str">
        <f t="shared" si="500"/>
        <v/>
      </c>
      <c r="U297" s="55" t="str">
        <f t="shared" si="501"/>
        <v>13:102170201</v>
      </c>
      <c r="V297" s="55" t="str">
        <f t="shared" si="502"/>
        <v/>
      </c>
      <c r="W297" s="55" t="str">
        <f t="shared" si="503"/>
        <v/>
      </c>
      <c r="X297" s="55" t="str">
        <f t="shared" si="504"/>
        <v/>
      </c>
      <c r="Y297" s="55" t="str">
        <f t="shared" si="505"/>
        <v/>
      </c>
      <c r="Z297" s="55" t="str">
        <f t="shared" si="506"/>
        <v/>
      </c>
      <c r="AA297" s="55" t="str">
        <f t="shared" si="507"/>
        <v/>
      </c>
      <c r="AB297" s="55" t="str">
        <f t="shared" si="508"/>
        <v/>
      </c>
      <c r="AC297" s="55" t="str">
        <f t="shared" si="509"/>
        <v/>
      </c>
      <c r="AD297" s="4" t="str">
        <f t="shared" si="510"/>
        <v>{11:102170201,12:102170202,13:102170201}</v>
      </c>
      <c r="AE297" s="4" t="str">
        <f t="shared" si="511"/>
        <v/>
      </c>
      <c r="AF297" s="2" t="str">
        <f t="shared" si="512"/>
        <v/>
      </c>
    </row>
    <row r="298" spans="1:32" x14ac:dyDescent="0.2">
      <c r="A298" s="53">
        <f>'战斗关卡表|CS|battleStageData'!A293</f>
        <v>1021704</v>
      </c>
      <c r="B298" s="89" t="str">
        <f>VLOOKUP(A298,'战斗关卡表|CS|battleStageData'!A:B,2,0)</f>
        <v>2-17大胎动x2</v>
      </c>
      <c r="C298" s="26" t="s">
        <v>68</v>
      </c>
      <c r="D298" s="26">
        <v>102170202</v>
      </c>
      <c r="E298" s="26"/>
      <c r="F298" s="26">
        <v>102170202</v>
      </c>
      <c r="G298" s="3"/>
      <c r="H298" s="26"/>
      <c r="I298" s="3"/>
      <c r="J298" s="3"/>
      <c r="K298" s="3"/>
      <c r="L298" s="3"/>
      <c r="M298" s="26"/>
      <c r="N298" s="3"/>
      <c r="O298" s="3"/>
      <c r="P298" s="3"/>
      <c r="Q298" s="3"/>
      <c r="R298" s="91" t="str">
        <f t="shared" si="498"/>
        <v>21:102170202</v>
      </c>
      <c r="S298" s="55" t="str">
        <f t="shared" si="499"/>
        <v/>
      </c>
      <c r="T298" s="55" t="str">
        <f t="shared" si="500"/>
        <v>22:102170202</v>
      </c>
      <c r="U298" s="55" t="str">
        <f t="shared" si="501"/>
        <v/>
      </c>
      <c r="V298" s="55" t="str">
        <f t="shared" si="502"/>
        <v/>
      </c>
      <c r="W298" s="55" t="str">
        <f t="shared" si="503"/>
        <v/>
      </c>
      <c r="X298" s="55" t="str">
        <f t="shared" si="504"/>
        <v/>
      </c>
      <c r="Y298" s="55" t="str">
        <f t="shared" si="505"/>
        <v/>
      </c>
      <c r="Z298" s="55" t="str">
        <f t="shared" si="506"/>
        <v/>
      </c>
      <c r="AA298" s="55" t="str">
        <f t="shared" si="507"/>
        <v/>
      </c>
      <c r="AB298" s="55" t="str">
        <f t="shared" si="508"/>
        <v/>
      </c>
      <c r="AC298" s="55" t="str">
        <f t="shared" si="509"/>
        <v/>
      </c>
      <c r="AD298" s="4" t="str">
        <f t="shared" si="510"/>
        <v>{21:102170202,22:102170202}</v>
      </c>
      <c r="AE298" s="4" t="str">
        <f t="shared" si="511"/>
        <v/>
      </c>
      <c r="AF298" s="2" t="str">
        <f t="shared" si="512"/>
        <v/>
      </c>
    </row>
    <row r="299" spans="1:32" x14ac:dyDescent="0.2">
      <c r="A299" s="53">
        <f>'战斗关卡表|CS|battleStageData'!A294</f>
        <v>1021801</v>
      </c>
      <c r="B299" s="89" t="str">
        <f>VLOOKUP(A299,'战斗关卡表|CS|battleStageData'!A:B,2,0)</f>
        <v>2-18-1小胎动</v>
      </c>
      <c r="C299" s="26" t="s">
        <v>57</v>
      </c>
      <c r="D299" s="4">
        <v>102180102</v>
      </c>
      <c r="E299" s="4">
        <v>102180102</v>
      </c>
      <c r="F299" s="4">
        <v>102180101</v>
      </c>
      <c r="G299" s="4">
        <v>102180101</v>
      </c>
      <c r="H299" s="26"/>
      <c r="I299" s="3"/>
      <c r="J299" s="3"/>
      <c r="K299" s="3"/>
      <c r="L299" s="3"/>
      <c r="M299" s="26"/>
      <c r="N299" s="3"/>
      <c r="O299" s="3"/>
      <c r="P299" s="3"/>
      <c r="Q299" s="3"/>
      <c r="R299" s="91" t="str">
        <f t="shared" ref="R299:R301" si="513">IF(ISBLANK(D299),"",VLOOKUP(C299,$D$4:$H$6,2,0)&amp;$H$7&amp;D299)</f>
        <v>1:102180102</v>
      </c>
      <c r="S299" s="55" t="str">
        <f t="shared" ref="S299:S301" si="514">IF(ISBLANK(E299),"",VLOOKUP(C299,$D$4:$H$6,3,0)&amp;$H$7&amp;E299)</f>
        <v>2:102180102</v>
      </c>
      <c r="T299" s="55" t="str">
        <f t="shared" ref="T299:T301" si="515">IF(ISBLANK(F299),"",VLOOKUP(C299,$D$4:$H$6,4,0)&amp;$H$7&amp;F299)</f>
        <v>3:102180101</v>
      </c>
      <c r="U299" s="55" t="str">
        <f t="shared" ref="U299:U301" si="516">IF(ISBLANK(G299),"",VLOOKUP(C299,$D$4:$H$6,5,0)&amp;$H$7&amp;G299)</f>
        <v>4:102180101</v>
      </c>
      <c r="V299" s="55" t="str">
        <f t="shared" ref="V299:V301" si="517">IF(ISBLANK(I299),"",VLOOKUP(H299,$D$4:$H$6,2,0)&amp;$H$7&amp;I299)</f>
        <v/>
      </c>
      <c r="W299" s="55" t="str">
        <f t="shared" ref="W299:W301" si="518">IF(ISBLANK(J299),"",VLOOKUP(H299,$D$4:$H$6,3,0)&amp;$H$7&amp;J299)</f>
        <v/>
      </c>
      <c r="X299" s="55" t="str">
        <f t="shared" ref="X299:X301" si="519">IF(ISBLANK(K299),"",VLOOKUP(H299,$D$4:$H$6,4,0)&amp;$H$7&amp;K299)</f>
        <v/>
      </c>
      <c r="Y299" s="55" t="str">
        <f t="shared" ref="Y299:Y301" si="520">IF(ISBLANK(L299),"",VLOOKUP(H299,$D$4:$H$6,5,0)&amp;$H$7&amp;L299)</f>
        <v/>
      </c>
      <c r="Z299" s="55" t="str">
        <f t="shared" ref="Z299:Z301" si="521">IF(ISBLANK(N299),"",VLOOKUP(M299,$D$4:$H$6,2,0)&amp;$H$7&amp;N299)</f>
        <v/>
      </c>
      <c r="AA299" s="55" t="str">
        <f t="shared" ref="AA299:AA301" si="522">IF(ISBLANK(O299),"",VLOOKUP(M299,$D$4:$H$6,3,0)&amp;$H$7&amp;O299)</f>
        <v/>
      </c>
      <c r="AB299" s="55" t="str">
        <f t="shared" ref="AB299:AB301" si="523">IF(ISBLANK(P299),"",VLOOKUP(M299,$D$4:$H$6,4,0)&amp;$H$7&amp;P299)</f>
        <v/>
      </c>
      <c r="AC299" s="55" t="str">
        <f t="shared" ref="AC299:AC301" si="524">IF(ISBLANK(Q299),"",VLOOKUP(M299,$D$4:$H$6,5,0)&amp;$H$7&amp;Q299)</f>
        <v/>
      </c>
      <c r="AD299" s="4" t="str">
        <f t="shared" ref="AD299:AD301" si="525">IF(D299+E299+F299+G299=0,"",$F$7&amp;R299&amp;IF(E299=0,S299,IF(D299=0,S299,$G$7&amp;S299))&amp;IF(F299=0,T299,IF(D299+E299=0,T299,$G$7&amp;T299))&amp;IF(G299=0,U299,IF(D299+E299+F299=0,U299,$G$7&amp;U299))&amp;$I$7)</f>
        <v>{1:102180102,2:102180102,3:102180101,4:102180101}</v>
      </c>
      <c r="AE299" s="4" t="str">
        <f t="shared" ref="AE299:AE301" si="526">IF(I299+J299+K299+L299=0,"",$F$7&amp;V299&amp;IF(J299=0,W299,IF(I299=0,W299,$G$7&amp;W299))&amp;IF(K299=0,X299,IF(I299+J299=0,X299,$G$7&amp;X299))&amp;IF(L299=0,Y299,IF(I299+J299+K299=0,Y299,$G$7&amp;Y299))&amp;$I$7)</f>
        <v/>
      </c>
      <c r="AF299" s="2" t="str">
        <f t="shared" ref="AF299:AF301" si="527">IF(N299+O299+P299+Q299=0,"",$F$7&amp;Z299&amp;IF(O299=0,AA299,IF(N299=0,AA299,$G$7&amp;AA299))&amp;IF(P299=0,AB299,IF(N299+O299=0,AB299,$G$7&amp;AB299))&amp;IF(Q299=0,AC299,IF(N299+O299+P299=0,AC299,$G$7&amp;AC299))&amp;$I$7)</f>
        <v/>
      </c>
    </row>
    <row r="300" spans="1:32" x14ac:dyDescent="0.2">
      <c r="A300" s="53">
        <f>'战斗关卡表|CS|battleStageData'!A295</f>
        <v>1021901</v>
      </c>
      <c r="B300" s="89" t="str">
        <f>VLOOKUP(A300,'战斗关卡表|CS|battleStageData'!A:B,2,0)</f>
        <v>2-19小胎动</v>
      </c>
      <c r="C300" s="26" t="s">
        <v>57</v>
      </c>
      <c r="D300" s="26">
        <v>102190101</v>
      </c>
      <c r="E300" s="26">
        <v>102190101</v>
      </c>
      <c r="F300" s="26">
        <v>102190102</v>
      </c>
      <c r="G300" s="26">
        <v>102190102</v>
      </c>
      <c r="H300" s="26"/>
      <c r="I300" s="3"/>
      <c r="J300" s="3"/>
      <c r="K300" s="3"/>
      <c r="L300" s="3"/>
      <c r="M300" s="26"/>
      <c r="N300" s="3"/>
      <c r="O300" s="3"/>
      <c r="P300" s="3"/>
      <c r="Q300" s="3"/>
      <c r="R300" s="91" t="str">
        <f t="shared" si="513"/>
        <v>1:102190101</v>
      </c>
      <c r="S300" s="55" t="str">
        <f t="shared" si="514"/>
        <v>2:102190101</v>
      </c>
      <c r="T300" s="55" t="str">
        <f t="shared" si="515"/>
        <v>3:102190102</v>
      </c>
      <c r="U300" s="55" t="str">
        <f t="shared" si="516"/>
        <v>4:102190102</v>
      </c>
      <c r="V300" s="55" t="str">
        <f t="shared" si="517"/>
        <v/>
      </c>
      <c r="W300" s="55" t="str">
        <f t="shared" si="518"/>
        <v/>
      </c>
      <c r="X300" s="55" t="str">
        <f t="shared" si="519"/>
        <v/>
      </c>
      <c r="Y300" s="55" t="str">
        <f t="shared" si="520"/>
        <v/>
      </c>
      <c r="Z300" s="55" t="str">
        <f t="shared" si="521"/>
        <v/>
      </c>
      <c r="AA300" s="55" t="str">
        <f t="shared" si="522"/>
        <v/>
      </c>
      <c r="AB300" s="55" t="str">
        <f t="shared" si="523"/>
        <v/>
      </c>
      <c r="AC300" s="55" t="str">
        <f t="shared" si="524"/>
        <v/>
      </c>
      <c r="AD300" s="4" t="str">
        <f t="shared" si="525"/>
        <v>{1:102190101,2:102190101,3:102190102,4:102190102}</v>
      </c>
      <c r="AE300" s="4" t="str">
        <f t="shared" si="526"/>
        <v/>
      </c>
      <c r="AF300" s="2" t="str">
        <f t="shared" si="527"/>
        <v/>
      </c>
    </row>
    <row r="301" spans="1:32" x14ac:dyDescent="0.2">
      <c r="A301" s="53">
        <f>'战斗关卡表|CS|battleStageData'!A296</f>
        <v>1021902</v>
      </c>
      <c r="B301" s="89" t="str">
        <f>VLOOKUP(A301,'战斗关卡表|CS|battleStageData'!A:B,2,0)</f>
        <v>2-19大胎动</v>
      </c>
      <c r="C301" s="26" t="s">
        <v>131</v>
      </c>
      <c r="D301" s="26">
        <v>102190102</v>
      </c>
      <c r="E301" s="26">
        <v>102190103</v>
      </c>
      <c r="F301" s="3"/>
      <c r="G301" s="26">
        <v>102190101</v>
      </c>
      <c r="H301" s="26"/>
      <c r="I301" s="3"/>
      <c r="J301" s="3"/>
      <c r="K301" s="3"/>
      <c r="L301" s="3"/>
      <c r="M301" s="26"/>
      <c r="N301" s="3"/>
      <c r="O301" s="3"/>
      <c r="P301" s="3"/>
      <c r="Q301" s="3"/>
      <c r="R301" s="91" t="str">
        <f t="shared" si="513"/>
        <v>11:102190102</v>
      </c>
      <c r="S301" s="55" t="str">
        <f t="shared" si="514"/>
        <v>12:102190103</v>
      </c>
      <c r="T301" s="55" t="str">
        <f t="shared" si="515"/>
        <v/>
      </c>
      <c r="U301" s="55" t="str">
        <f t="shared" si="516"/>
        <v>13:102190101</v>
      </c>
      <c r="V301" s="55" t="str">
        <f t="shared" si="517"/>
        <v/>
      </c>
      <c r="W301" s="55" t="str">
        <f t="shared" si="518"/>
        <v/>
      </c>
      <c r="X301" s="55" t="str">
        <f t="shared" si="519"/>
        <v/>
      </c>
      <c r="Y301" s="55" t="str">
        <f t="shared" si="520"/>
        <v/>
      </c>
      <c r="Z301" s="55" t="str">
        <f t="shared" si="521"/>
        <v/>
      </c>
      <c r="AA301" s="55" t="str">
        <f t="shared" si="522"/>
        <v/>
      </c>
      <c r="AB301" s="55" t="str">
        <f t="shared" si="523"/>
        <v/>
      </c>
      <c r="AC301" s="55" t="str">
        <f t="shared" si="524"/>
        <v/>
      </c>
      <c r="AD301" s="4" t="str">
        <f t="shared" si="525"/>
        <v>{11:102190102,12:102190103,13:102190101}</v>
      </c>
      <c r="AE301" s="4" t="str">
        <f t="shared" si="526"/>
        <v/>
      </c>
      <c r="AF301" s="2" t="str">
        <f t="shared" si="527"/>
        <v/>
      </c>
    </row>
    <row r="302" spans="1:32" x14ac:dyDescent="0.2">
      <c r="A302" s="53">
        <f>'战斗关卡表|CS|battleStageData'!A297</f>
        <v>1021903</v>
      </c>
      <c r="B302" s="89" t="str">
        <f>VLOOKUP(A302,'战斗关卡表|CS|battleStageData'!A:B,2,0)</f>
        <v>2-19胎动</v>
      </c>
      <c r="C302" s="26" t="s">
        <v>57</v>
      </c>
      <c r="D302" s="3"/>
      <c r="E302" s="26">
        <v>102190104</v>
      </c>
      <c r="F302" s="3"/>
      <c r="G302" s="3"/>
      <c r="H302" s="26"/>
      <c r="I302" s="3"/>
      <c r="J302" s="3"/>
      <c r="K302" s="3"/>
      <c r="L302" s="3"/>
      <c r="M302" s="26"/>
      <c r="N302" s="3"/>
      <c r="O302" s="3"/>
      <c r="P302" s="3"/>
      <c r="Q302" s="3"/>
      <c r="R302" s="91" t="str">
        <f t="shared" ref="R302" si="528">IF(ISBLANK(D302),"",VLOOKUP(C302,$D$4:$H$6,2,0)&amp;$H$7&amp;D302)</f>
        <v/>
      </c>
      <c r="S302" s="55" t="str">
        <f t="shared" ref="S302" si="529">IF(ISBLANK(E302),"",VLOOKUP(C302,$D$4:$H$6,3,0)&amp;$H$7&amp;E302)</f>
        <v>2:102190104</v>
      </c>
      <c r="T302" s="55" t="str">
        <f t="shared" ref="T302" si="530">IF(ISBLANK(F302),"",VLOOKUP(C302,$D$4:$H$6,4,0)&amp;$H$7&amp;F302)</f>
        <v/>
      </c>
      <c r="U302" s="55" t="str">
        <f t="shared" ref="U302" si="531">IF(ISBLANK(G302),"",VLOOKUP(C302,$D$4:$H$6,5,0)&amp;$H$7&amp;G302)</f>
        <v/>
      </c>
      <c r="V302" s="55" t="str">
        <f t="shared" ref="V302" si="532">IF(ISBLANK(I302),"",VLOOKUP(H302,$D$4:$H$6,2,0)&amp;$H$7&amp;I302)</f>
        <v/>
      </c>
      <c r="W302" s="55" t="str">
        <f t="shared" ref="W302" si="533">IF(ISBLANK(J302),"",VLOOKUP(H302,$D$4:$H$6,3,0)&amp;$H$7&amp;J302)</f>
        <v/>
      </c>
      <c r="X302" s="55" t="str">
        <f t="shared" ref="X302" si="534">IF(ISBLANK(K302),"",VLOOKUP(H302,$D$4:$H$6,4,0)&amp;$H$7&amp;K302)</f>
        <v/>
      </c>
      <c r="Y302" s="55" t="str">
        <f t="shared" ref="Y302" si="535">IF(ISBLANK(L302),"",VLOOKUP(H302,$D$4:$H$6,5,0)&amp;$H$7&amp;L302)</f>
        <v/>
      </c>
      <c r="Z302" s="55" t="str">
        <f t="shared" ref="Z302" si="536">IF(ISBLANK(N302),"",VLOOKUP(M302,$D$4:$H$6,2,0)&amp;$H$7&amp;N302)</f>
        <v/>
      </c>
      <c r="AA302" s="55" t="str">
        <f t="shared" ref="AA302" si="537">IF(ISBLANK(O302),"",VLOOKUP(M302,$D$4:$H$6,3,0)&amp;$H$7&amp;O302)</f>
        <v/>
      </c>
      <c r="AB302" s="55" t="str">
        <f t="shared" ref="AB302" si="538">IF(ISBLANK(P302),"",VLOOKUP(M302,$D$4:$H$6,4,0)&amp;$H$7&amp;P302)</f>
        <v/>
      </c>
      <c r="AC302" s="55" t="str">
        <f t="shared" ref="AC302" si="539">IF(ISBLANK(Q302),"",VLOOKUP(M302,$D$4:$H$6,5,0)&amp;$H$7&amp;Q302)</f>
        <v/>
      </c>
      <c r="AD302" s="4" t="str">
        <f t="shared" ref="AD302" si="540">IF(D302+E302+F302+G302=0,"",$F$7&amp;R302&amp;IF(E302=0,S302,IF(D302=0,S302,$G$7&amp;S302))&amp;IF(F302=0,T302,IF(D302+E302=0,T302,$G$7&amp;T302))&amp;IF(G302=0,U302,IF(D302+E302+F302=0,U302,$G$7&amp;U302))&amp;$I$7)</f>
        <v>{2:102190104}</v>
      </c>
      <c r="AE302" s="4" t="str">
        <f t="shared" ref="AE302" si="541">IF(I302+J302+K302+L302=0,"",$F$7&amp;V302&amp;IF(J302=0,W302,IF(I302=0,W302,$G$7&amp;W302))&amp;IF(K302=0,X302,IF(I302+J302=0,X302,$G$7&amp;X302))&amp;IF(L302=0,Y302,IF(I302+J302+K302=0,Y302,$G$7&amp;Y302))&amp;$I$7)</f>
        <v/>
      </c>
      <c r="AF302" s="2" t="str">
        <f t="shared" ref="AF302" si="542">IF(N302+O302+P302+Q302=0,"",$F$7&amp;Z302&amp;IF(O302=0,AA302,IF(N302=0,AA302,$G$7&amp;AA302))&amp;IF(P302=0,AB302,IF(N302+O302=0,AB302,$G$7&amp;AB302))&amp;IF(Q302=0,AC302,IF(N302+O302+P302=0,AC302,$G$7&amp;AC302))&amp;$I$7)</f>
        <v/>
      </c>
    </row>
    <row r="303" spans="1:32" x14ac:dyDescent="0.2">
      <c r="A303" s="89">
        <f>'战斗关卡表|CS|battleStageData'!A298</f>
        <v>301011</v>
      </c>
      <c r="B303" s="89" t="str">
        <f>VLOOKUP(A303,'战斗关卡表|CS|battleStageData'!A:B,2,0)</f>
        <v>金币本1</v>
      </c>
      <c r="C303" s="26" t="s">
        <v>57</v>
      </c>
      <c r="D303" s="26">
        <v>301001</v>
      </c>
      <c r="E303" s="26">
        <v>301001</v>
      </c>
      <c r="F303" s="26">
        <v>301001</v>
      </c>
      <c r="G303" s="26">
        <v>301001</v>
      </c>
      <c r="H303" s="26"/>
      <c r="I303" s="3"/>
      <c r="J303" s="3"/>
      <c r="K303" s="3"/>
      <c r="L303" s="3"/>
      <c r="M303" s="26"/>
      <c r="N303" s="3"/>
      <c r="O303" s="3"/>
      <c r="P303" s="3"/>
      <c r="Q303" s="3"/>
      <c r="R303" s="91" t="str">
        <f t="shared" si="408"/>
        <v>1:301001</v>
      </c>
      <c r="S303" s="55" t="str">
        <f t="shared" si="409"/>
        <v>2:301001</v>
      </c>
      <c r="T303" s="55" t="str">
        <f t="shared" si="410"/>
        <v>3:301001</v>
      </c>
      <c r="U303" s="55" t="str">
        <f t="shared" si="411"/>
        <v>4:301001</v>
      </c>
      <c r="V303" s="55" t="str">
        <f t="shared" si="412"/>
        <v/>
      </c>
      <c r="W303" s="55" t="str">
        <f t="shared" si="413"/>
        <v/>
      </c>
      <c r="X303" s="55" t="str">
        <f t="shared" si="414"/>
        <v/>
      </c>
      <c r="Y303" s="55" t="str">
        <f t="shared" si="415"/>
        <v/>
      </c>
      <c r="Z303" s="55" t="str">
        <f t="shared" si="416"/>
        <v/>
      </c>
      <c r="AA303" s="55" t="str">
        <f t="shared" si="417"/>
        <v/>
      </c>
      <c r="AB303" s="55" t="str">
        <f t="shared" si="418"/>
        <v/>
      </c>
      <c r="AC303" s="55" t="str">
        <f t="shared" si="419"/>
        <v/>
      </c>
      <c r="AD303" s="4" t="str">
        <f t="shared" si="420"/>
        <v>{1:301001,2:301001,3:301001,4:301001}</v>
      </c>
      <c r="AE303" s="4" t="str">
        <f t="shared" si="421"/>
        <v/>
      </c>
      <c r="AF303" s="2" t="str">
        <f t="shared" si="422"/>
        <v/>
      </c>
    </row>
    <row r="304" spans="1:32" x14ac:dyDescent="0.2">
      <c r="A304" s="89">
        <f>'战斗关卡表|CS|battleStageData'!A299</f>
        <v>301012</v>
      </c>
      <c r="B304" s="89" t="str">
        <f>VLOOKUP(A304,'战斗关卡表|CS|battleStageData'!A:B,2,0)</f>
        <v>金币本2</v>
      </c>
      <c r="C304" s="26" t="s">
        <v>57</v>
      </c>
      <c r="D304" s="26">
        <v>301002</v>
      </c>
      <c r="E304" s="26">
        <v>301002</v>
      </c>
      <c r="F304" s="26">
        <v>301002</v>
      </c>
      <c r="G304" s="26">
        <v>301002</v>
      </c>
      <c r="H304" s="26" t="s">
        <v>57</v>
      </c>
      <c r="I304" s="3">
        <v>301002</v>
      </c>
      <c r="J304" s="3">
        <v>301002</v>
      </c>
      <c r="K304" s="3">
        <v>301002</v>
      </c>
      <c r="L304" s="3">
        <v>301002</v>
      </c>
      <c r="M304" s="26"/>
      <c r="N304" s="3"/>
      <c r="O304" s="3"/>
      <c r="P304" s="3"/>
      <c r="Q304" s="3"/>
      <c r="R304" s="91" t="str">
        <f t="shared" si="408"/>
        <v>1:301002</v>
      </c>
      <c r="S304" s="55" t="str">
        <f t="shared" si="409"/>
        <v>2:301002</v>
      </c>
      <c r="T304" s="55" t="str">
        <f t="shared" si="410"/>
        <v>3:301002</v>
      </c>
      <c r="U304" s="55" t="str">
        <f t="shared" si="411"/>
        <v>4:301002</v>
      </c>
      <c r="V304" s="55" t="str">
        <f t="shared" si="412"/>
        <v>1:301002</v>
      </c>
      <c r="W304" s="55" t="str">
        <f t="shared" si="413"/>
        <v>2:301002</v>
      </c>
      <c r="X304" s="55" t="str">
        <f t="shared" si="414"/>
        <v>3:301002</v>
      </c>
      <c r="Y304" s="55" t="str">
        <f t="shared" si="415"/>
        <v>4:301002</v>
      </c>
      <c r="Z304" s="55" t="str">
        <f t="shared" si="416"/>
        <v/>
      </c>
      <c r="AA304" s="55" t="str">
        <f t="shared" si="417"/>
        <v/>
      </c>
      <c r="AB304" s="55" t="str">
        <f t="shared" si="418"/>
        <v/>
      </c>
      <c r="AC304" s="55" t="str">
        <f t="shared" si="419"/>
        <v/>
      </c>
      <c r="AD304" s="4" t="str">
        <f t="shared" si="420"/>
        <v>{1:301002,2:301002,3:301002,4:301002}</v>
      </c>
      <c r="AE304" s="4" t="str">
        <f t="shared" si="421"/>
        <v>{1:301002,2:301002,3:301002,4:301002}</v>
      </c>
      <c r="AF304" s="2" t="str">
        <f t="shared" si="422"/>
        <v/>
      </c>
    </row>
    <row r="305" spans="1:32" x14ac:dyDescent="0.2">
      <c r="A305" s="89">
        <f>'战斗关卡表|CS|battleStageData'!A300</f>
        <v>301013</v>
      </c>
      <c r="B305" s="89" t="str">
        <f>VLOOKUP(A305,'战斗关卡表|CS|battleStageData'!A:B,2,0)</f>
        <v>金币本3</v>
      </c>
      <c r="C305" s="26" t="s">
        <v>57</v>
      </c>
      <c r="D305" s="26">
        <v>301003</v>
      </c>
      <c r="E305" s="26">
        <v>301003</v>
      </c>
      <c r="F305" s="26">
        <v>301003</v>
      </c>
      <c r="G305" s="26">
        <v>301003</v>
      </c>
      <c r="H305" s="26" t="s">
        <v>57</v>
      </c>
      <c r="I305" s="3">
        <v>301003</v>
      </c>
      <c r="J305" s="3">
        <v>301003</v>
      </c>
      <c r="K305" s="3">
        <v>301003</v>
      </c>
      <c r="L305" s="3">
        <v>301003</v>
      </c>
      <c r="M305" s="26"/>
      <c r="N305" s="3"/>
      <c r="O305" s="3"/>
      <c r="P305" s="3"/>
      <c r="Q305" s="3"/>
      <c r="R305" s="91" t="str">
        <f t="shared" si="55"/>
        <v>1:301003</v>
      </c>
      <c r="S305" s="55" t="str">
        <f t="shared" si="56"/>
        <v>2:301003</v>
      </c>
      <c r="T305" s="55" t="str">
        <f t="shared" si="57"/>
        <v>3:301003</v>
      </c>
      <c r="U305" s="55" t="str">
        <f t="shared" si="58"/>
        <v>4:301003</v>
      </c>
      <c r="V305" s="55" t="str">
        <f t="shared" si="59"/>
        <v>1:301003</v>
      </c>
      <c r="W305" s="55" t="str">
        <f t="shared" si="60"/>
        <v>2:301003</v>
      </c>
      <c r="X305" s="55" t="str">
        <f t="shared" si="61"/>
        <v>3:301003</v>
      </c>
      <c r="Y305" s="55" t="str">
        <f t="shared" si="62"/>
        <v>4:301003</v>
      </c>
      <c r="Z305" s="55" t="str">
        <f t="shared" si="63"/>
        <v/>
      </c>
      <c r="AA305" s="55" t="str">
        <f t="shared" si="64"/>
        <v/>
      </c>
      <c r="AB305" s="55" t="str">
        <f t="shared" si="65"/>
        <v/>
      </c>
      <c r="AC305" s="55" t="str">
        <f t="shared" si="66"/>
        <v/>
      </c>
      <c r="AD305" s="4" t="str">
        <f t="shared" si="67"/>
        <v>{1:301003,2:301003,3:301003,4:301003}</v>
      </c>
      <c r="AE305" s="4" t="str">
        <f t="shared" si="68"/>
        <v>{1:301003,2:301003,3:301003,4:301003}</v>
      </c>
      <c r="AF305" s="2" t="str">
        <f t="shared" ref="AF305" si="543">IF(N305+O305+P305+Q305=0,"",$F$7&amp;Z305&amp;IF(O305=0,AA305,IF(N305=0,AA305,$G$7&amp;AA305))&amp;IF(P305=0,AB305,IF(N305+O305=0,AB305,$G$7&amp;AB305))&amp;IF(Q305=0,AC305,IF(N305+O305+P305=0,AC305,$G$7&amp;AC305))&amp;$I$7)</f>
        <v/>
      </c>
    </row>
    <row r="306" spans="1:32" x14ac:dyDescent="0.2">
      <c r="A306" s="89">
        <f>'战斗关卡表|CS|battleStageData'!A301</f>
        <v>301014</v>
      </c>
      <c r="B306" s="89" t="str">
        <f>VLOOKUP(A306,'战斗关卡表|CS|battleStageData'!A:B,2,0)</f>
        <v>金币本4</v>
      </c>
      <c r="C306" s="26" t="s">
        <v>57</v>
      </c>
      <c r="D306" s="26">
        <v>301004</v>
      </c>
      <c r="E306" s="26">
        <v>301004</v>
      </c>
      <c r="F306" s="26">
        <v>301004</v>
      </c>
      <c r="G306" s="26">
        <v>301004</v>
      </c>
      <c r="H306" s="26" t="s">
        <v>57</v>
      </c>
      <c r="I306" s="3">
        <v>301004</v>
      </c>
      <c r="J306" s="3">
        <v>301004</v>
      </c>
      <c r="K306" s="3">
        <v>301004</v>
      </c>
      <c r="L306" s="3">
        <v>301004</v>
      </c>
      <c r="M306" s="26"/>
      <c r="N306" s="3"/>
      <c r="O306" s="3"/>
      <c r="P306" s="3"/>
      <c r="Q306" s="3"/>
      <c r="R306" s="91" t="str">
        <f t="shared" ref="R306:R335" si="544">IF(ISBLANK(D306),"",VLOOKUP(C306,$D$4:$H$6,2,0)&amp;$H$7&amp;D306)</f>
        <v>1:301004</v>
      </c>
      <c r="S306" s="55" t="str">
        <f t="shared" ref="S306:S335" si="545">IF(ISBLANK(E306),"",VLOOKUP(C306,$D$4:$H$6,3,0)&amp;$H$7&amp;E306)</f>
        <v>2:301004</v>
      </c>
      <c r="T306" s="55" t="str">
        <f t="shared" ref="T306:T335" si="546">IF(ISBLANK(F306),"",VLOOKUP(C306,$D$4:$H$6,4,0)&amp;$H$7&amp;F306)</f>
        <v>3:301004</v>
      </c>
      <c r="U306" s="55" t="str">
        <f t="shared" ref="U306:U335" si="547">IF(ISBLANK(G306),"",VLOOKUP(C306,$D$4:$H$6,5,0)&amp;$H$7&amp;G306)</f>
        <v>4:301004</v>
      </c>
      <c r="V306" s="55" t="str">
        <f t="shared" ref="V306:V335" si="548">IF(ISBLANK(I306),"",VLOOKUP(H306,$D$4:$H$6,2,0)&amp;$H$7&amp;I306)</f>
        <v>1:301004</v>
      </c>
      <c r="W306" s="55" t="str">
        <f t="shared" ref="W306:W335" si="549">IF(ISBLANK(J306),"",VLOOKUP(H306,$D$4:$H$6,3,0)&amp;$H$7&amp;J306)</f>
        <v>2:301004</v>
      </c>
      <c r="X306" s="55" t="str">
        <f t="shared" ref="X306:X335" si="550">IF(ISBLANK(K306),"",VLOOKUP(H306,$D$4:$H$6,4,0)&amp;$H$7&amp;K306)</f>
        <v>3:301004</v>
      </c>
      <c r="Y306" s="55" t="str">
        <f t="shared" ref="Y306:Y335" si="551">IF(ISBLANK(L306),"",VLOOKUP(H306,$D$4:$H$6,5,0)&amp;$H$7&amp;L306)</f>
        <v>4:301004</v>
      </c>
      <c r="Z306" s="55" t="str">
        <f t="shared" ref="Z306:Z335" si="552">IF(ISBLANK(N306),"",VLOOKUP(M306,$D$4:$H$6,2,0)&amp;$H$7&amp;N306)</f>
        <v/>
      </c>
      <c r="AA306" s="55" t="str">
        <f t="shared" ref="AA306:AA335" si="553">IF(ISBLANK(O306),"",VLOOKUP(M306,$D$4:$H$6,3,0)&amp;$H$7&amp;O306)</f>
        <v/>
      </c>
      <c r="AB306" s="55" t="str">
        <f t="shared" ref="AB306:AB335" si="554">IF(ISBLANK(P306),"",VLOOKUP(M306,$D$4:$H$6,4,0)&amp;$H$7&amp;P306)</f>
        <v/>
      </c>
      <c r="AC306" s="55" t="str">
        <f t="shared" ref="AC306:AC335" si="555">IF(ISBLANK(Q306),"",VLOOKUP(M306,$D$4:$H$6,5,0)&amp;$H$7&amp;Q306)</f>
        <v/>
      </c>
      <c r="AD306" s="4" t="str">
        <f t="shared" ref="AD306:AD335" si="556">IF(D306+E306+F306+G306=0,"",$F$7&amp;R306&amp;IF(E306=0,S306,IF(D306=0,S306,$G$7&amp;S306))&amp;IF(F306=0,T306,IF(D306+E306=0,T306,$G$7&amp;T306))&amp;IF(G306=0,U306,IF(D306+E306+F306=0,U306,$G$7&amp;U306))&amp;$I$7)</f>
        <v>{1:301004,2:301004,3:301004,4:301004}</v>
      </c>
      <c r="AE306" s="4" t="str">
        <f t="shared" ref="AE306:AE335" si="557">IF(I306+J306+K306+L306=0,"",$F$7&amp;V306&amp;IF(J306=0,W306,IF(I306=0,W306,$G$7&amp;W306))&amp;IF(K306=0,X306,IF(I306+J306=0,X306,$G$7&amp;X306))&amp;IF(L306=0,Y306,IF(I306+J306+K306=0,Y306,$G$7&amp;Y306))&amp;$I$7)</f>
        <v>{1:301004,2:301004,3:301004,4:301004}</v>
      </c>
      <c r="AF306" s="2" t="str">
        <f t="shared" ref="AF306:AF335" si="558">IF(N306+O306+P306+Q306=0,"",$F$7&amp;Z306&amp;IF(O306=0,AA306,IF(N306=0,AA306,$G$7&amp;AA306))&amp;IF(P306=0,AB306,IF(N306+O306=0,AB306,$G$7&amp;AB306))&amp;IF(Q306=0,AC306,IF(N306+O306+P306=0,AC306,$G$7&amp;AC306))&amp;$I$7)</f>
        <v/>
      </c>
    </row>
    <row r="307" spans="1:32" x14ac:dyDescent="0.2">
      <c r="A307" s="89">
        <f>'战斗关卡表|CS|battleStageData'!A302</f>
        <v>301015</v>
      </c>
      <c r="B307" s="89" t="str">
        <f>VLOOKUP(A307,'战斗关卡表|CS|battleStageData'!A:B,2,0)</f>
        <v>金币本5</v>
      </c>
      <c r="C307" s="26" t="s">
        <v>57</v>
      </c>
      <c r="D307" s="26">
        <v>301005</v>
      </c>
      <c r="E307" s="26">
        <v>301005</v>
      </c>
      <c r="F307" s="26">
        <v>301005</v>
      </c>
      <c r="G307" s="26">
        <v>301005</v>
      </c>
      <c r="H307" s="26" t="s">
        <v>57</v>
      </c>
      <c r="I307" s="26">
        <v>301005</v>
      </c>
      <c r="J307" s="26">
        <v>301005</v>
      </c>
      <c r="K307" s="26">
        <v>301005</v>
      </c>
      <c r="L307" s="26">
        <v>301005</v>
      </c>
      <c r="M307" s="26"/>
      <c r="N307" s="26"/>
      <c r="O307" s="26"/>
      <c r="P307" s="26"/>
      <c r="Q307" s="26"/>
      <c r="R307" s="91" t="str">
        <f t="shared" ref="R307" si="559">IF(ISBLANK(D307),"",VLOOKUP(C307,$D$4:$H$6,2,0)&amp;$H$7&amp;D307)</f>
        <v>1:301005</v>
      </c>
      <c r="S307" s="55" t="str">
        <f t="shared" ref="S307" si="560">IF(ISBLANK(E307),"",VLOOKUP(C307,$D$4:$H$6,3,0)&amp;$H$7&amp;E307)</f>
        <v>2:301005</v>
      </c>
      <c r="T307" s="55" t="str">
        <f t="shared" ref="T307" si="561">IF(ISBLANK(F307),"",VLOOKUP(C307,$D$4:$H$6,4,0)&amp;$H$7&amp;F307)</f>
        <v>3:301005</v>
      </c>
      <c r="U307" s="55" t="str">
        <f t="shared" ref="U307" si="562">IF(ISBLANK(G307),"",VLOOKUP(C307,$D$4:$H$6,5,0)&amp;$H$7&amp;G307)</f>
        <v>4:301005</v>
      </c>
      <c r="V307" s="55" t="str">
        <f t="shared" ref="V307" si="563">IF(ISBLANK(I307),"",VLOOKUP(H307,$D$4:$H$6,2,0)&amp;$H$7&amp;I307)</f>
        <v>1:301005</v>
      </c>
      <c r="W307" s="55" t="str">
        <f t="shared" ref="W307" si="564">IF(ISBLANK(J307),"",VLOOKUP(H307,$D$4:$H$6,3,0)&amp;$H$7&amp;J307)</f>
        <v>2:301005</v>
      </c>
      <c r="X307" s="55" t="str">
        <f t="shared" ref="X307" si="565">IF(ISBLANK(K307),"",VLOOKUP(H307,$D$4:$H$6,4,0)&amp;$H$7&amp;K307)</f>
        <v>3:301005</v>
      </c>
      <c r="Y307" s="55" t="str">
        <f t="shared" ref="Y307" si="566">IF(ISBLANK(L307),"",VLOOKUP(H307,$D$4:$H$6,5,0)&amp;$H$7&amp;L307)</f>
        <v>4:301005</v>
      </c>
      <c r="Z307" s="55" t="str">
        <f t="shared" ref="Z307" si="567">IF(ISBLANK(N307),"",VLOOKUP(M307,$D$4:$H$6,2,0)&amp;$H$7&amp;N307)</f>
        <v/>
      </c>
      <c r="AA307" s="55" t="str">
        <f t="shared" ref="AA307" si="568">IF(ISBLANK(O307),"",VLOOKUP(M307,$D$4:$H$6,3,0)&amp;$H$7&amp;O307)</f>
        <v/>
      </c>
      <c r="AB307" s="55" t="str">
        <f t="shared" ref="AB307" si="569">IF(ISBLANK(P307),"",VLOOKUP(M307,$D$4:$H$6,4,0)&amp;$H$7&amp;P307)</f>
        <v/>
      </c>
      <c r="AC307" s="55" t="str">
        <f t="shared" ref="AC307" si="570">IF(ISBLANK(Q307),"",VLOOKUP(M307,$D$4:$H$6,5,0)&amp;$H$7&amp;Q307)</f>
        <v/>
      </c>
      <c r="AD307" s="4" t="str">
        <f t="shared" ref="AD307" si="571">IF(D307+E307+F307+G307=0,"",$F$7&amp;R307&amp;IF(E307=0,S307,IF(D307=0,S307,$G$7&amp;S307))&amp;IF(F307=0,T307,IF(D307+E307=0,T307,$G$7&amp;T307))&amp;IF(G307=0,U307,IF(D307+E307+F307=0,U307,$G$7&amp;U307))&amp;$I$7)</f>
        <v>{1:301005,2:301005,3:301005,4:301005}</v>
      </c>
      <c r="AE307" s="4" t="str">
        <f t="shared" ref="AE307" si="572">IF(I307+J307+K307+L307=0,"",$F$7&amp;V307&amp;IF(J307=0,W307,IF(I307=0,W307,$G$7&amp;W307))&amp;IF(K307=0,X307,IF(I307+J307=0,X307,$G$7&amp;X307))&amp;IF(L307=0,Y307,IF(I307+J307+K307=0,Y307,$G$7&amp;Y307))&amp;$I$7)</f>
        <v>{1:301005,2:301005,3:301005,4:301005}</v>
      </c>
      <c r="AF307" s="2" t="str">
        <f t="shared" ref="AF307" si="573">IF(N307+O307+P307+Q307=0,"",$F$7&amp;Z307&amp;IF(O307=0,AA307,IF(N307=0,AA307,$G$7&amp;AA307))&amp;IF(P307=0,AB307,IF(N307+O307=0,AB307,$G$7&amp;AB307))&amp;IF(Q307=0,AC307,IF(N307+O307+P307=0,AC307,$G$7&amp;AC307))&amp;$I$7)</f>
        <v/>
      </c>
    </row>
    <row r="308" spans="1:32" x14ac:dyDescent="0.2">
      <c r="A308" s="89">
        <f>'战斗关卡表|CS|battleStageData'!A303</f>
        <v>302011</v>
      </c>
      <c r="B308" s="89" t="str">
        <f>VLOOKUP(A308,'战斗关卡表|CS|battleStageData'!A:B,2,0)</f>
        <v>经验本1</v>
      </c>
      <c r="C308" s="26" t="s">
        <v>57</v>
      </c>
      <c r="D308" s="3"/>
      <c r="E308" s="26">
        <v>302001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91" t="str">
        <f>IF(ISBLANK(D308),"",VLOOKUP(C308,$D$4:$H$6,2,0)&amp;$H$7&amp;D308)</f>
        <v/>
      </c>
      <c r="S308" s="55" t="str">
        <f>IF(ISBLANK(E308),"",VLOOKUP(C308,$D$4:$H$6,3,0)&amp;$H$7&amp;E308)</f>
        <v>2:302001</v>
      </c>
      <c r="T308" s="55" t="str">
        <f>IF(ISBLANK(F308),"",VLOOKUP(C308,$D$4:$H$6,4,0)&amp;$H$7&amp;F308)</f>
        <v/>
      </c>
      <c r="U308" s="55" t="str">
        <f>IF(ISBLANK(G308),"",VLOOKUP(C308,$D$4:$H$6,5,0)&amp;$H$7&amp;G308)</f>
        <v/>
      </c>
      <c r="V308" s="55" t="str">
        <f t="shared" si="548"/>
        <v/>
      </c>
      <c r="W308" s="55" t="str">
        <f t="shared" si="549"/>
        <v/>
      </c>
      <c r="X308" s="55" t="str">
        <f t="shared" si="550"/>
        <v/>
      </c>
      <c r="Y308" s="55" t="str">
        <f t="shared" si="551"/>
        <v/>
      </c>
      <c r="Z308" s="55" t="str">
        <f t="shared" si="552"/>
        <v/>
      </c>
      <c r="AA308" s="55" t="str">
        <f t="shared" si="553"/>
        <v/>
      </c>
      <c r="AB308" s="55" t="str">
        <f t="shared" si="554"/>
        <v/>
      </c>
      <c r="AC308" s="55" t="str">
        <f t="shared" si="555"/>
        <v/>
      </c>
      <c r="AD308" s="4" t="str">
        <f t="shared" si="556"/>
        <v>{2:302001}</v>
      </c>
      <c r="AE308" s="4" t="str">
        <f t="shared" si="557"/>
        <v/>
      </c>
      <c r="AF308" s="2" t="str">
        <f t="shared" si="558"/>
        <v/>
      </c>
    </row>
    <row r="309" spans="1:32" x14ac:dyDescent="0.2">
      <c r="A309" s="89">
        <f>'战斗关卡表|CS|battleStageData'!A304</f>
        <v>302012</v>
      </c>
      <c r="B309" s="89" t="str">
        <f>VLOOKUP(A309,'战斗关卡表|CS|battleStageData'!A:B,2,0)</f>
        <v>经验本2</v>
      </c>
      <c r="C309" s="26" t="s">
        <v>57</v>
      </c>
      <c r="D309" s="3"/>
      <c r="E309" s="26">
        <v>302002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91" t="str">
        <f t="shared" si="544"/>
        <v/>
      </c>
      <c r="S309" s="55" t="str">
        <f t="shared" si="545"/>
        <v>2:302002</v>
      </c>
      <c r="T309" s="55" t="str">
        <f t="shared" si="546"/>
        <v/>
      </c>
      <c r="U309" s="55" t="str">
        <f t="shared" si="547"/>
        <v/>
      </c>
      <c r="V309" s="55" t="str">
        <f t="shared" si="548"/>
        <v/>
      </c>
      <c r="W309" s="55" t="str">
        <f t="shared" si="549"/>
        <v/>
      </c>
      <c r="X309" s="55" t="str">
        <f t="shared" si="550"/>
        <v/>
      </c>
      <c r="Y309" s="55" t="str">
        <f t="shared" si="551"/>
        <v/>
      </c>
      <c r="Z309" s="55" t="str">
        <f t="shared" si="552"/>
        <v/>
      </c>
      <c r="AA309" s="55" t="str">
        <f t="shared" si="553"/>
        <v/>
      </c>
      <c r="AB309" s="55" t="str">
        <f t="shared" si="554"/>
        <v/>
      </c>
      <c r="AC309" s="55" t="str">
        <f t="shared" si="555"/>
        <v/>
      </c>
      <c r="AD309" s="4" t="str">
        <f t="shared" si="556"/>
        <v>{2:302002}</v>
      </c>
      <c r="AE309" s="4" t="str">
        <f t="shared" si="557"/>
        <v/>
      </c>
      <c r="AF309" s="2" t="str">
        <f t="shared" si="558"/>
        <v/>
      </c>
    </row>
    <row r="310" spans="1:32" x14ac:dyDescent="0.2">
      <c r="A310" s="89">
        <f>'战斗关卡表|CS|battleStageData'!A305</f>
        <v>302013</v>
      </c>
      <c r="B310" s="89" t="str">
        <f>VLOOKUP(A310,'战斗关卡表|CS|battleStageData'!A:B,2,0)</f>
        <v>经验本3</v>
      </c>
      <c r="C310" s="26" t="s">
        <v>57</v>
      </c>
      <c r="D310" s="3"/>
      <c r="E310" s="26">
        <v>302003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91" t="str">
        <f>IF(ISBLANK(D310),"",VLOOKUP(C310,$D$4:$H$6,2,0)&amp;$H$7&amp;D310)</f>
        <v/>
      </c>
      <c r="S310" s="55" t="str">
        <f>IF(ISBLANK(E310),"",VLOOKUP(C310,$D$4:$H$6,3,0)&amp;$H$7&amp;E310)</f>
        <v>2:302003</v>
      </c>
      <c r="T310" s="55" t="str">
        <f>IF(ISBLANK(F310),"",VLOOKUP(C310,$D$4:$H$6,4,0)&amp;$H$7&amp;F310)</f>
        <v/>
      </c>
      <c r="U310" s="55" t="str">
        <f>IF(ISBLANK(G310),"",VLOOKUP(C310,$D$4:$H$6,5,0)&amp;$H$7&amp;G310)</f>
        <v/>
      </c>
      <c r="V310" s="55" t="str">
        <f t="shared" si="548"/>
        <v/>
      </c>
      <c r="W310" s="55" t="str">
        <f t="shared" si="549"/>
        <v/>
      </c>
      <c r="X310" s="55" t="str">
        <f t="shared" si="550"/>
        <v/>
      </c>
      <c r="Y310" s="55" t="str">
        <f t="shared" si="551"/>
        <v/>
      </c>
      <c r="Z310" s="55" t="str">
        <f t="shared" si="552"/>
        <v/>
      </c>
      <c r="AA310" s="55" t="str">
        <f t="shared" si="553"/>
        <v/>
      </c>
      <c r="AB310" s="55" t="str">
        <f t="shared" si="554"/>
        <v/>
      </c>
      <c r="AC310" s="55" t="str">
        <f t="shared" si="555"/>
        <v/>
      </c>
      <c r="AD310" s="4" t="str">
        <f t="shared" si="556"/>
        <v>{2:302003}</v>
      </c>
      <c r="AE310" s="4" t="str">
        <f t="shared" si="557"/>
        <v/>
      </c>
      <c r="AF310" s="2" t="str">
        <f t="shared" si="558"/>
        <v/>
      </c>
    </row>
    <row r="311" spans="1:32" x14ac:dyDescent="0.2">
      <c r="A311" s="89">
        <f>'战斗关卡表|CS|battleStageData'!A306</f>
        <v>302014</v>
      </c>
      <c r="B311" s="89" t="str">
        <f>VLOOKUP(A311,'战斗关卡表|CS|battleStageData'!A:B,2,0)</f>
        <v>经验本4</v>
      </c>
      <c r="C311" s="26" t="s">
        <v>57</v>
      </c>
      <c r="D311" s="3"/>
      <c r="E311" s="26">
        <v>302004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91" t="str">
        <f t="shared" si="544"/>
        <v/>
      </c>
      <c r="S311" s="55" t="str">
        <f t="shared" si="545"/>
        <v>2:302004</v>
      </c>
      <c r="T311" s="55" t="str">
        <f t="shared" si="546"/>
        <v/>
      </c>
      <c r="U311" s="55" t="str">
        <f t="shared" si="547"/>
        <v/>
      </c>
      <c r="V311" s="55" t="str">
        <f t="shared" si="548"/>
        <v/>
      </c>
      <c r="W311" s="55" t="str">
        <f t="shared" si="549"/>
        <v/>
      </c>
      <c r="X311" s="55" t="str">
        <f t="shared" si="550"/>
        <v/>
      </c>
      <c r="Y311" s="55" t="str">
        <f t="shared" si="551"/>
        <v/>
      </c>
      <c r="Z311" s="55" t="str">
        <f t="shared" si="552"/>
        <v/>
      </c>
      <c r="AA311" s="55" t="str">
        <f t="shared" si="553"/>
        <v/>
      </c>
      <c r="AB311" s="55" t="str">
        <f t="shared" si="554"/>
        <v/>
      </c>
      <c r="AC311" s="55" t="str">
        <f t="shared" si="555"/>
        <v/>
      </c>
      <c r="AD311" s="4" t="str">
        <f t="shared" si="556"/>
        <v>{2:302004}</v>
      </c>
      <c r="AE311" s="4" t="str">
        <f t="shared" si="557"/>
        <v/>
      </c>
      <c r="AF311" s="2" t="str">
        <f t="shared" si="558"/>
        <v/>
      </c>
    </row>
    <row r="312" spans="1:32" x14ac:dyDescent="0.2">
      <c r="A312" s="89">
        <f>'战斗关卡表|CS|battleStageData'!A307</f>
        <v>302015</v>
      </c>
      <c r="B312" s="89" t="str">
        <f>VLOOKUP(A312,'战斗关卡表|CS|battleStageData'!A:B,2,0)</f>
        <v>经验本5</v>
      </c>
      <c r="C312" s="26" t="s">
        <v>57</v>
      </c>
      <c r="D312" s="3"/>
      <c r="E312" s="26">
        <v>302005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91" t="str">
        <f t="shared" ref="R312" si="574">IF(ISBLANK(D312),"",VLOOKUP(C312,$D$4:$H$6,2,0)&amp;$H$7&amp;D312)</f>
        <v/>
      </c>
      <c r="S312" s="55" t="str">
        <f t="shared" ref="S312" si="575">IF(ISBLANK(E312),"",VLOOKUP(C312,$D$4:$H$6,3,0)&amp;$H$7&amp;E312)</f>
        <v>2:302005</v>
      </c>
      <c r="T312" s="55" t="str">
        <f t="shared" ref="T312" si="576">IF(ISBLANK(F312),"",VLOOKUP(C312,$D$4:$H$6,4,0)&amp;$H$7&amp;F312)</f>
        <v/>
      </c>
      <c r="U312" s="55" t="str">
        <f t="shared" ref="U312" si="577">IF(ISBLANK(G312),"",VLOOKUP(C312,$D$4:$H$6,5,0)&amp;$H$7&amp;G312)</f>
        <v/>
      </c>
      <c r="V312" s="55" t="str">
        <f t="shared" ref="V312" si="578">IF(ISBLANK(I312),"",VLOOKUP(H312,$D$4:$H$6,2,0)&amp;$H$7&amp;I312)</f>
        <v/>
      </c>
      <c r="W312" s="55" t="str">
        <f t="shared" ref="W312" si="579">IF(ISBLANK(J312),"",VLOOKUP(H312,$D$4:$H$6,3,0)&amp;$H$7&amp;J312)</f>
        <v/>
      </c>
      <c r="X312" s="55" t="str">
        <f t="shared" ref="X312" si="580">IF(ISBLANK(K312),"",VLOOKUP(H312,$D$4:$H$6,4,0)&amp;$H$7&amp;K312)</f>
        <v/>
      </c>
      <c r="Y312" s="55" t="str">
        <f t="shared" ref="Y312" si="581">IF(ISBLANK(L312),"",VLOOKUP(H312,$D$4:$H$6,5,0)&amp;$H$7&amp;L312)</f>
        <v/>
      </c>
      <c r="Z312" s="55" t="str">
        <f t="shared" ref="Z312" si="582">IF(ISBLANK(N312),"",VLOOKUP(M312,$D$4:$H$6,2,0)&amp;$H$7&amp;N312)</f>
        <v/>
      </c>
      <c r="AA312" s="55" t="str">
        <f t="shared" ref="AA312" si="583">IF(ISBLANK(O312),"",VLOOKUP(M312,$D$4:$H$6,3,0)&amp;$H$7&amp;O312)</f>
        <v/>
      </c>
      <c r="AB312" s="55" t="str">
        <f t="shared" ref="AB312" si="584">IF(ISBLANK(P312),"",VLOOKUP(M312,$D$4:$H$6,4,0)&amp;$H$7&amp;P312)</f>
        <v/>
      </c>
      <c r="AC312" s="55" t="str">
        <f t="shared" ref="AC312" si="585">IF(ISBLANK(Q312),"",VLOOKUP(M312,$D$4:$H$6,5,0)&amp;$H$7&amp;Q312)</f>
        <v/>
      </c>
      <c r="AD312" s="4" t="str">
        <f t="shared" ref="AD312" si="586">IF(D312+E312+F312+G312=0,"",$F$7&amp;R312&amp;IF(E312=0,S312,IF(D312=0,S312,$G$7&amp;S312))&amp;IF(F312=0,T312,IF(D312+E312=0,T312,$G$7&amp;T312))&amp;IF(G312=0,U312,IF(D312+E312+F312=0,U312,$G$7&amp;U312))&amp;$I$7)</f>
        <v>{2:302005}</v>
      </c>
      <c r="AE312" s="4" t="str">
        <f t="shared" ref="AE312" si="587">IF(I312+J312+K312+L312=0,"",$F$7&amp;V312&amp;IF(J312=0,W312,IF(I312=0,W312,$G$7&amp;W312))&amp;IF(K312=0,X312,IF(I312+J312=0,X312,$G$7&amp;X312))&amp;IF(L312=0,Y312,IF(I312+J312+K312=0,Y312,$G$7&amp;Y312))&amp;$I$7)</f>
        <v/>
      </c>
      <c r="AF312" s="2" t="str">
        <f t="shared" ref="AF312" si="588">IF(N312+O312+P312+Q312=0,"",$F$7&amp;Z312&amp;IF(O312=0,AA312,IF(N312=0,AA312,$G$7&amp;AA312))&amp;IF(P312=0,AB312,IF(N312+O312=0,AB312,$G$7&amp;AB312))&amp;IF(Q312=0,AC312,IF(N312+O312+P312=0,AC312,$G$7&amp;AC312))&amp;$I$7)</f>
        <v/>
      </c>
    </row>
    <row r="313" spans="1:32" x14ac:dyDescent="0.2">
      <c r="A313" s="89">
        <f>'战斗关卡表|CS|battleStageData'!A308</f>
        <v>303011</v>
      </c>
      <c r="B313" s="89" t="str">
        <f>VLOOKUP(A313,'战斗关卡表|CS|battleStageData'!A:B,2,0)</f>
        <v>技能本1-1（强攻防护）</v>
      </c>
      <c r="C313" s="26" t="s">
        <v>57</v>
      </c>
      <c r="D313" s="3">
        <v>303105</v>
      </c>
      <c r="E313" s="3">
        <v>303101</v>
      </c>
      <c r="F313" s="3">
        <v>303105</v>
      </c>
      <c r="G313" s="3">
        <v>303105</v>
      </c>
      <c r="H313" s="26"/>
      <c r="I313" s="3"/>
      <c r="J313" s="3"/>
      <c r="K313" s="3"/>
      <c r="L313" s="3"/>
      <c r="M313" s="3"/>
      <c r="N313" s="3"/>
      <c r="O313" s="3"/>
      <c r="P313" s="3"/>
      <c r="Q313" s="3"/>
      <c r="R313" s="91" t="str">
        <f t="shared" si="544"/>
        <v>1:303105</v>
      </c>
      <c r="S313" s="55" t="str">
        <f t="shared" si="545"/>
        <v>2:303101</v>
      </c>
      <c r="T313" s="55" t="str">
        <f t="shared" si="546"/>
        <v>3:303105</v>
      </c>
      <c r="U313" s="55" t="str">
        <f t="shared" si="547"/>
        <v>4:303105</v>
      </c>
      <c r="V313" s="55" t="str">
        <f t="shared" si="548"/>
        <v/>
      </c>
      <c r="W313" s="55" t="str">
        <f t="shared" si="549"/>
        <v/>
      </c>
      <c r="X313" s="55" t="str">
        <f t="shared" si="550"/>
        <v/>
      </c>
      <c r="Y313" s="55" t="str">
        <f t="shared" si="551"/>
        <v/>
      </c>
      <c r="Z313" s="55" t="str">
        <f t="shared" si="552"/>
        <v/>
      </c>
      <c r="AA313" s="55" t="str">
        <f t="shared" si="553"/>
        <v/>
      </c>
      <c r="AB313" s="55" t="str">
        <f t="shared" si="554"/>
        <v/>
      </c>
      <c r="AC313" s="55" t="str">
        <f t="shared" si="555"/>
        <v/>
      </c>
      <c r="AD313" s="4" t="str">
        <f t="shared" si="556"/>
        <v>{1:303105,2:303101,3:303105,4:303105}</v>
      </c>
      <c r="AE313" s="4" t="str">
        <f t="shared" si="557"/>
        <v/>
      </c>
      <c r="AF313" s="2" t="str">
        <f t="shared" si="558"/>
        <v/>
      </c>
    </row>
    <row r="314" spans="1:32" x14ac:dyDescent="0.2">
      <c r="A314" s="89">
        <f>'战斗关卡表|CS|battleStageData'!A309</f>
        <v>303012</v>
      </c>
      <c r="B314" s="89" t="str">
        <f>VLOOKUP(A314,'战斗关卡表|CS|battleStageData'!A:B,2,0)</f>
        <v>技能本1-2</v>
      </c>
      <c r="C314" s="26" t="s">
        <v>57</v>
      </c>
      <c r="D314" s="3">
        <v>303106</v>
      </c>
      <c r="E314" s="3">
        <v>303102</v>
      </c>
      <c r="F314" s="3">
        <v>303109</v>
      </c>
      <c r="G314" s="3">
        <v>303102</v>
      </c>
      <c r="H314" s="26"/>
      <c r="I314" s="3"/>
      <c r="J314" s="3"/>
      <c r="K314" s="3"/>
      <c r="L314" s="3"/>
      <c r="M314" s="3"/>
      <c r="N314" s="3"/>
      <c r="O314" s="3"/>
      <c r="P314" s="3"/>
      <c r="Q314" s="3"/>
      <c r="R314" s="91" t="str">
        <f t="shared" si="544"/>
        <v>1:303106</v>
      </c>
      <c r="S314" s="55" t="str">
        <f t="shared" si="545"/>
        <v>2:303102</v>
      </c>
      <c r="T314" s="55" t="str">
        <f t="shared" si="546"/>
        <v>3:303109</v>
      </c>
      <c r="U314" s="55" t="str">
        <f t="shared" si="547"/>
        <v>4:303102</v>
      </c>
      <c r="V314" s="55" t="str">
        <f t="shared" si="548"/>
        <v/>
      </c>
      <c r="W314" s="55" t="str">
        <f t="shared" si="549"/>
        <v/>
      </c>
      <c r="X314" s="55" t="str">
        <f t="shared" si="550"/>
        <v/>
      </c>
      <c r="Y314" s="55" t="str">
        <f t="shared" si="551"/>
        <v/>
      </c>
      <c r="Z314" s="55" t="str">
        <f t="shared" si="552"/>
        <v/>
      </c>
      <c r="AA314" s="55" t="str">
        <f t="shared" si="553"/>
        <v/>
      </c>
      <c r="AB314" s="55" t="str">
        <f t="shared" si="554"/>
        <v/>
      </c>
      <c r="AC314" s="55" t="str">
        <f t="shared" si="555"/>
        <v/>
      </c>
      <c r="AD314" s="4" t="str">
        <f t="shared" si="556"/>
        <v>{1:303106,2:303102,3:303109,4:303102}</v>
      </c>
      <c r="AE314" s="4" t="str">
        <f t="shared" si="557"/>
        <v/>
      </c>
      <c r="AF314" s="2" t="str">
        <f t="shared" si="558"/>
        <v/>
      </c>
    </row>
    <row r="315" spans="1:32" x14ac:dyDescent="0.2">
      <c r="A315" s="89">
        <f>'战斗关卡表|CS|battleStageData'!A310</f>
        <v>303013</v>
      </c>
      <c r="B315" s="89" t="str">
        <f>VLOOKUP(A315,'战斗关卡表|CS|battleStageData'!A:B,2,0)</f>
        <v>技能本1-3</v>
      </c>
      <c r="C315" s="26" t="s">
        <v>57</v>
      </c>
      <c r="D315" s="3">
        <v>303110</v>
      </c>
      <c r="E315" s="3">
        <v>303110</v>
      </c>
      <c r="F315" s="3">
        <v>303103</v>
      </c>
      <c r="G315" s="3">
        <v>303107</v>
      </c>
      <c r="H315" s="26" t="s">
        <v>57</v>
      </c>
      <c r="I315" s="3">
        <v>303107</v>
      </c>
      <c r="J315" s="3">
        <v>303103</v>
      </c>
      <c r="K315" s="3">
        <v>303103</v>
      </c>
      <c r="L315" s="3">
        <v>303107</v>
      </c>
      <c r="M315" s="3"/>
      <c r="N315" s="3"/>
      <c r="O315" s="3"/>
      <c r="P315" s="3"/>
      <c r="Q315" s="3"/>
      <c r="R315" s="91" t="str">
        <f t="shared" si="544"/>
        <v>1:303110</v>
      </c>
      <c r="S315" s="55" t="str">
        <f t="shared" si="545"/>
        <v>2:303110</v>
      </c>
      <c r="T315" s="55" t="str">
        <f t="shared" si="546"/>
        <v>3:303103</v>
      </c>
      <c r="U315" s="55" t="str">
        <f t="shared" si="547"/>
        <v>4:303107</v>
      </c>
      <c r="V315" s="55" t="str">
        <f t="shared" si="548"/>
        <v>1:303107</v>
      </c>
      <c r="W315" s="55" t="str">
        <f t="shared" si="549"/>
        <v>2:303103</v>
      </c>
      <c r="X315" s="55" t="str">
        <f t="shared" si="550"/>
        <v>3:303103</v>
      </c>
      <c r="Y315" s="55" t="str">
        <f t="shared" si="551"/>
        <v>4:303107</v>
      </c>
      <c r="Z315" s="55" t="str">
        <f t="shared" si="552"/>
        <v/>
      </c>
      <c r="AA315" s="55" t="str">
        <f t="shared" si="553"/>
        <v/>
      </c>
      <c r="AB315" s="55" t="str">
        <f t="shared" si="554"/>
        <v/>
      </c>
      <c r="AC315" s="55" t="str">
        <f t="shared" si="555"/>
        <v/>
      </c>
      <c r="AD315" s="4" t="str">
        <f t="shared" si="556"/>
        <v>{1:303110,2:303110,3:303103,4:303107}</v>
      </c>
      <c r="AE315" s="4" t="str">
        <f t="shared" si="557"/>
        <v>{1:303107,2:303103,3:303103,4:303107}</v>
      </c>
      <c r="AF315" s="2" t="str">
        <f t="shared" si="558"/>
        <v/>
      </c>
    </row>
    <row r="316" spans="1:32" x14ac:dyDescent="0.2">
      <c r="A316" s="89">
        <f>'战斗关卡表|CS|battleStageData'!A311</f>
        <v>303014</v>
      </c>
      <c r="B316" s="89" t="str">
        <f>VLOOKUP(A316,'战斗关卡表|CS|battleStageData'!A:B,2,0)</f>
        <v>技能本1-4</v>
      </c>
      <c r="C316" s="26" t="s">
        <v>57</v>
      </c>
      <c r="D316" s="3">
        <v>303111</v>
      </c>
      <c r="E316" s="3">
        <v>303111</v>
      </c>
      <c r="F316" s="3">
        <v>303104</v>
      </c>
      <c r="G316" s="3">
        <v>303111</v>
      </c>
      <c r="H316" s="26" t="s">
        <v>57</v>
      </c>
      <c r="I316" s="3">
        <v>303108</v>
      </c>
      <c r="J316" s="3">
        <v>303104</v>
      </c>
      <c r="K316" s="3">
        <v>303104</v>
      </c>
      <c r="L316" s="3">
        <v>303108</v>
      </c>
      <c r="M316" s="3"/>
      <c r="N316" s="3"/>
      <c r="O316" s="3"/>
      <c r="P316" s="3"/>
      <c r="Q316" s="3"/>
      <c r="R316" s="91" t="str">
        <f t="shared" si="544"/>
        <v>1:303111</v>
      </c>
      <c r="S316" s="55" t="str">
        <f t="shared" si="545"/>
        <v>2:303111</v>
      </c>
      <c r="T316" s="55" t="str">
        <f t="shared" si="546"/>
        <v>3:303104</v>
      </c>
      <c r="U316" s="55" t="str">
        <f t="shared" si="547"/>
        <v>4:303111</v>
      </c>
      <c r="V316" s="55" t="str">
        <f t="shared" si="548"/>
        <v>1:303108</v>
      </c>
      <c r="W316" s="55" t="str">
        <f t="shared" si="549"/>
        <v>2:303104</v>
      </c>
      <c r="X316" s="55" t="str">
        <f t="shared" si="550"/>
        <v>3:303104</v>
      </c>
      <c r="Y316" s="55" t="str">
        <f t="shared" si="551"/>
        <v>4:303108</v>
      </c>
      <c r="Z316" s="55" t="str">
        <f t="shared" si="552"/>
        <v/>
      </c>
      <c r="AA316" s="55" t="str">
        <f t="shared" si="553"/>
        <v/>
      </c>
      <c r="AB316" s="55" t="str">
        <f t="shared" si="554"/>
        <v/>
      </c>
      <c r="AC316" s="55" t="str">
        <f t="shared" si="555"/>
        <v/>
      </c>
      <c r="AD316" s="4" t="str">
        <f t="shared" si="556"/>
        <v>{1:303111,2:303111,3:303104,4:303111}</v>
      </c>
      <c r="AE316" s="4" t="str">
        <f t="shared" si="557"/>
        <v>{1:303108,2:303104,3:303104,4:303108}</v>
      </c>
      <c r="AF316" s="2" t="str">
        <f t="shared" si="558"/>
        <v/>
      </c>
    </row>
    <row r="317" spans="1:32" x14ac:dyDescent="0.2">
      <c r="A317" s="89">
        <f>'战斗关卡表|CS|battleStageData'!A312</f>
        <v>303015</v>
      </c>
      <c r="B317" s="89" t="str">
        <f>VLOOKUP(A317,'战斗关卡表|CS|battleStageData'!A:B,2,0)</f>
        <v>技能本1-5</v>
      </c>
      <c r="C317" s="26" t="s">
        <v>57</v>
      </c>
      <c r="D317" s="3">
        <v>303114</v>
      </c>
      <c r="E317" s="3">
        <v>303114</v>
      </c>
      <c r="F317" s="3">
        <v>303114</v>
      </c>
      <c r="G317" s="3">
        <v>303114</v>
      </c>
      <c r="H317" s="26" t="s">
        <v>57</v>
      </c>
      <c r="I317" s="3">
        <v>303113</v>
      </c>
      <c r="J317" s="3">
        <v>303112</v>
      </c>
      <c r="K317" s="3">
        <v>303112</v>
      </c>
      <c r="L317" s="3">
        <v>303113</v>
      </c>
      <c r="M317" s="3"/>
      <c r="N317" s="3"/>
      <c r="O317" s="3"/>
      <c r="P317" s="3"/>
      <c r="Q317" s="3"/>
      <c r="R317" s="91" t="str">
        <f t="shared" ref="R317" si="589">IF(ISBLANK(D317),"",VLOOKUP(C317,$D$4:$H$6,2,0)&amp;$H$7&amp;D317)</f>
        <v>1:303114</v>
      </c>
      <c r="S317" s="55" t="str">
        <f t="shared" ref="S317" si="590">IF(ISBLANK(E317),"",VLOOKUP(C317,$D$4:$H$6,3,0)&amp;$H$7&amp;E317)</f>
        <v>2:303114</v>
      </c>
      <c r="T317" s="55" t="str">
        <f t="shared" ref="T317" si="591">IF(ISBLANK(F317),"",VLOOKUP(C317,$D$4:$H$6,4,0)&amp;$H$7&amp;F317)</f>
        <v>3:303114</v>
      </c>
      <c r="U317" s="55" t="str">
        <f t="shared" ref="U317" si="592">IF(ISBLANK(G317),"",VLOOKUP(C317,$D$4:$H$6,5,0)&amp;$H$7&amp;G317)</f>
        <v>4:303114</v>
      </c>
      <c r="V317" s="55" t="str">
        <f t="shared" ref="V317" si="593">IF(ISBLANK(I317),"",VLOOKUP(H317,$D$4:$H$6,2,0)&amp;$H$7&amp;I317)</f>
        <v>1:303113</v>
      </c>
      <c r="W317" s="55" t="str">
        <f t="shared" ref="W317" si="594">IF(ISBLANK(J317),"",VLOOKUP(H317,$D$4:$H$6,3,0)&amp;$H$7&amp;J317)</f>
        <v>2:303112</v>
      </c>
      <c r="X317" s="55" t="str">
        <f t="shared" ref="X317" si="595">IF(ISBLANK(K317),"",VLOOKUP(H317,$D$4:$H$6,4,0)&amp;$H$7&amp;K317)</f>
        <v>3:303112</v>
      </c>
      <c r="Y317" s="55" t="str">
        <f t="shared" ref="Y317" si="596">IF(ISBLANK(L317),"",VLOOKUP(H317,$D$4:$H$6,5,0)&amp;$H$7&amp;L317)</f>
        <v>4:303113</v>
      </c>
      <c r="Z317" s="55" t="str">
        <f t="shared" ref="Z317" si="597">IF(ISBLANK(N317),"",VLOOKUP(M317,$D$4:$H$6,2,0)&amp;$H$7&amp;N317)</f>
        <v/>
      </c>
      <c r="AA317" s="55" t="str">
        <f t="shared" ref="AA317" si="598">IF(ISBLANK(O317),"",VLOOKUP(M317,$D$4:$H$6,3,0)&amp;$H$7&amp;O317)</f>
        <v/>
      </c>
      <c r="AB317" s="55" t="str">
        <f t="shared" ref="AB317" si="599">IF(ISBLANK(P317),"",VLOOKUP(M317,$D$4:$H$6,4,0)&amp;$H$7&amp;P317)</f>
        <v/>
      </c>
      <c r="AC317" s="55" t="str">
        <f t="shared" ref="AC317" si="600">IF(ISBLANK(Q317),"",VLOOKUP(M317,$D$4:$H$6,5,0)&amp;$H$7&amp;Q317)</f>
        <v/>
      </c>
      <c r="AD317" s="4" t="str">
        <f t="shared" ref="AD317" si="601">IF(D317+E317+F317+G317=0,"",$F$7&amp;R317&amp;IF(E317=0,S317,IF(D317=0,S317,$G$7&amp;S317))&amp;IF(F317=0,T317,IF(D317+E317=0,T317,$G$7&amp;T317))&amp;IF(G317=0,U317,IF(D317+E317+F317=0,U317,$G$7&amp;U317))&amp;$I$7)</f>
        <v>{1:303114,2:303114,3:303114,4:303114}</v>
      </c>
      <c r="AE317" s="4" t="str">
        <f t="shared" ref="AE317" si="602">IF(I317+J317+K317+L317=0,"",$F$7&amp;V317&amp;IF(J317=0,W317,IF(I317=0,W317,$G$7&amp;W317))&amp;IF(K317=0,X317,IF(I317+J317=0,X317,$G$7&amp;X317))&amp;IF(L317=0,Y317,IF(I317+J317+K317=0,Y317,$G$7&amp;Y317))&amp;$I$7)</f>
        <v>{1:303113,2:303112,3:303112,4:303113}</v>
      </c>
      <c r="AF317" s="2" t="str">
        <f t="shared" ref="AF317" si="603">IF(N317+O317+P317+Q317=0,"",$F$7&amp;Z317&amp;IF(O317=0,AA317,IF(N317=0,AA317,$G$7&amp;AA317))&amp;IF(P317=0,AB317,IF(N317+O317=0,AB317,$G$7&amp;AB317))&amp;IF(Q317=0,AC317,IF(N317+O317+P317=0,AC317,$G$7&amp;AC317))&amp;$I$7)</f>
        <v/>
      </c>
    </row>
    <row r="318" spans="1:32" x14ac:dyDescent="0.2">
      <c r="A318" s="89">
        <f>'战斗关卡表|CS|battleStageData'!A313</f>
        <v>303021</v>
      </c>
      <c r="B318" s="89" t="str">
        <f>VLOOKUP(A318,'战斗关卡表|CS|battleStageData'!A:B,2,0)</f>
        <v>技能本2-1（特攻辅助）</v>
      </c>
      <c r="C318" s="26" t="s">
        <v>57</v>
      </c>
      <c r="D318" s="3">
        <v>303205</v>
      </c>
      <c r="E318" s="3">
        <v>303205</v>
      </c>
      <c r="F318" s="3">
        <v>303201</v>
      </c>
      <c r="G318" s="3">
        <v>303205</v>
      </c>
      <c r="H318" s="26"/>
      <c r="I318" s="3"/>
      <c r="J318" s="3"/>
      <c r="K318" s="3"/>
      <c r="L318" s="3"/>
      <c r="M318" s="3"/>
      <c r="N318" s="3"/>
      <c r="O318" s="3"/>
      <c r="P318" s="3"/>
      <c r="Q318" s="3"/>
      <c r="R318" s="91" t="str">
        <f t="shared" si="544"/>
        <v>1:303205</v>
      </c>
      <c r="S318" s="55" t="str">
        <f t="shared" si="545"/>
        <v>2:303205</v>
      </c>
      <c r="T318" s="55" t="str">
        <f t="shared" si="546"/>
        <v>3:303201</v>
      </c>
      <c r="U318" s="55" t="str">
        <f t="shared" si="547"/>
        <v>4:303205</v>
      </c>
      <c r="V318" s="55" t="str">
        <f t="shared" si="548"/>
        <v/>
      </c>
      <c r="W318" s="55" t="str">
        <f t="shared" si="549"/>
        <v/>
      </c>
      <c r="X318" s="55" t="str">
        <f t="shared" si="550"/>
        <v/>
      </c>
      <c r="Y318" s="55" t="str">
        <f t="shared" si="551"/>
        <v/>
      </c>
      <c r="Z318" s="55" t="str">
        <f t="shared" si="552"/>
        <v/>
      </c>
      <c r="AA318" s="55" t="str">
        <f t="shared" si="553"/>
        <v/>
      </c>
      <c r="AB318" s="55" t="str">
        <f t="shared" si="554"/>
        <v/>
      </c>
      <c r="AC318" s="55" t="str">
        <f t="shared" si="555"/>
        <v/>
      </c>
      <c r="AD318" s="4" t="str">
        <f t="shared" si="556"/>
        <v>{1:303205,2:303205,3:303201,4:303205}</v>
      </c>
      <c r="AE318" s="4" t="str">
        <f t="shared" si="557"/>
        <v/>
      </c>
      <c r="AF318" s="2" t="str">
        <f t="shared" si="558"/>
        <v/>
      </c>
    </row>
    <row r="319" spans="1:32" x14ac:dyDescent="0.2">
      <c r="A319" s="89">
        <f>'战斗关卡表|CS|battleStageData'!A314</f>
        <v>303022</v>
      </c>
      <c r="B319" s="89" t="str">
        <f>VLOOKUP(A319,'战斗关卡表|CS|battleStageData'!A:B,2,0)</f>
        <v>技能本2-2</v>
      </c>
      <c r="C319" s="26" t="s">
        <v>57</v>
      </c>
      <c r="D319" s="3">
        <v>303206</v>
      </c>
      <c r="E319" s="3">
        <v>303210</v>
      </c>
      <c r="F319" s="3">
        <v>303202</v>
      </c>
      <c r="G319" s="3">
        <v>303206</v>
      </c>
      <c r="H319" s="26"/>
      <c r="I319" s="3"/>
      <c r="J319" s="3"/>
      <c r="K319" s="3"/>
      <c r="L319" s="3"/>
      <c r="M319" s="3"/>
      <c r="N319" s="3"/>
      <c r="O319" s="3"/>
      <c r="P319" s="3"/>
      <c r="Q319" s="3"/>
      <c r="R319" s="91" t="str">
        <f t="shared" si="544"/>
        <v>1:303206</v>
      </c>
      <c r="S319" s="55" t="str">
        <f t="shared" si="545"/>
        <v>2:303210</v>
      </c>
      <c r="T319" s="55" t="str">
        <f t="shared" si="546"/>
        <v>3:303202</v>
      </c>
      <c r="U319" s="55" t="str">
        <f t="shared" si="547"/>
        <v>4:303206</v>
      </c>
      <c r="V319" s="55" t="str">
        <f t="shared" si="548"/>
        <v/>
      </c>
      <c r="W319" s="55" t="str">
        <f t="shared" si="549"/>
        <v/>
      </c>
      <c r="X319" s="55" t="str">
        <f t="shared" si="550"/>
        <v/>
      </c>
      <c r="Y319" s="55" t="str">
        <f t="shared" si="551"/>
        <v/>
      </c>
      <c r="Z319" s="55" t="str">
        <f t="shared" si="552"/>
        <v/>
      </c>
      <c r="AA319" s="55" t="str">
        <f t="shared" si="553"/>
        <v/>
      </c>
      <c r="AB319" s="55" t="str">
        <f t="shared" si="554"/>
        <v/>
      </c>
      <c r="AC319" s="55" t="str">
        <f t="shared" si="555"/>
        <v/>
      </c>
      <c r="AD319" s="4" t="str">
        <f t="shared" si="556"/>
        <v>{1:303206,2:303210,3:303202,4:303206}</v>
      </c>
      <c r="AE319" s="4" t="str">
        <f t="shared" si="557"/>
        <v/>
      </c>
      <c r="AF319" s="2" t="str">
        <f t="shared" si="558"/>
        <v/>
      </c>
    </row>
    <row r="320" spans="1:32" x14ac:dyDescent="0.2">
      <c r="A320" s="89">
        <f>'战斗关卡表|CS|battleStageData'!A315</f>
        <v>303023</v>
      </c>
      <c r="B320" s="89" t="str">
        <f>VLOOKUP(A320,'战斗关卡表|CS|battleStageData'!A:B,2,0)</f>
        <v>技能本2-3</v>
      </c>
      <c r="C320" s="26" t="s">
        <v>57</v>
      </c>
      <c r="D320" s="3">
        <v>303203</v>
      </c>
      <c r="E320" s="3">
        <v>303207</v>
      </c>
      <c r="F320" s="3">
        <v>303207</v>
      </c>
      <c r="G320" s="3">
        <v>303211</v>
      </c>
      <c r="H320" s="26" t="s">
        <v>57</v>
      </c>
      <c r="I320" s="3">
        <v>303207</v>
      </c>
      <c r="J320" s="3">
        <v>303203</v>
      </c>
      <c r="K320" s="3">
        <v>303203</v>
      </c>
      <c r="L320" s="3">
        <v>303211</v>
      </c>
      <c r="M320" s="3"/>
      <c r="N320" s="3"/>
      <c r="O320" s="3"/>
      <c r="P320" s="3"/>
      <c r="Q320" s="3"/>
      <c r="R320" s="91" t="str">
        <f t="shared" si="544"/>
        <v>1:303203</v>
      </c>
      <c r="S320" s="55" t="str">
        <f t="shared" si="545"/>
        <v>2:303207</v>
      </c>
      <c r="T320" s="55" t="str">
        <f t="shared" si="546"/>
        <v>3:303207</v>
      </c>
      <c r="U320" s="55" t="str">
        <f t="shared" si="547"/>
        <v>4:303211</v>
      </c>
      <c r="V320" s="55" t="str">
        <f t="shared" si="548"/>
        <v>1:303207</v>
      </c>
      <c r="W320" s="55" t="str">
        <f t="shared" si="549"/>
        <v>2:303203</v>
      </c>
      <c r="X320" s="55" t="str">
        <f t="shared" si="550"/>
        <v>3:303203</v>
      </c>
      <c r="Y320" s="55" t="str">
        <f t="shared" si="551"/>
        <v>4:303211</v>
      </c>
      <c r="Z320" s="55" t="str">
        <f t="shared" si="552"/>
        <v/>
      </c>
      <c r="AA320" s="55" t="str">
        <f t="shared" si="553"/>
        <v/>
      </c>
      <c r="AB320" s="55" t="str">
        <f t="shared" si="554"/>
        <v/>
      </c>
      <c r="AC320" s="55" t="str">
        <f t="shared" si="555"/>
        <v/>
      </c>
      <c r="AD320" s="4" t="str">
        <f t="shared" si="556"/>
        <v>{1:303203,2:303207,3:303207,4:303211}</v>
      </c>
      <c r="AE320" s="4" t="str">
        <f t="shared" si="557"/>
        <v>{1:303207,2:303203,3:303203,4:303211}</v>
      </c>
      <c r="AF320" s="2" t="str">
        <f t="shared" si="558"/>
        <v/>
      </c>
    </row>
    <row r="321" spans="1:32" x14ac:dyDescent="0.2">
      <c r="A321" s="89">
        <f>'战斗关卡表|CS|battleStageData'!A316</f>
        <v>303024</v>
      </c>
      <c r="B321" s="89" t="str">
        <f>VLOOKUP(A321,'战斗关卡表|CS|battleStageData'!A:B,2,0)</f>
        <v>技能本2-4</v>
      </c>
      <c r="C321" s="26" t="s">
        <v>57</v>
      </c>
      <c r="D321" s="3">
        <v>303208</v>
      </c>
      <c r="E321" s="3">
        <v>303208</v>
      </c>
      <c r="F321" s="3">
        <v>303212</v>
      </c>
      <c r="G321" s="3">
        <v>303212</v>
      </c>
      <c r="H321" s="26" t="s">
        <v>57</v>
      </c>
      <c r="I321" s="3">
        <v>303204</v>
      </c>
      <c r="J321" s="3">
        <v>303208</v>
      </c>
      <c r="K321" s="3">
        <v>303204</v>
      </c>
      <c r="L321" s="3">
        <v>303212</v>
      </c>
      <c r="M321" s="3"/>
      <c r="N321" s="3"/>
      <c r="O321" s="3"/>
      <c r="P321" s="3"/>
      <c r="Q321" s="3"/>
      <c r="R321" s="91" t="str">
        <f t="shared" si="544"/>
        <v>1:303208</v>
      </c>
      <c r="S321" s="55" t="str">
        <f t="shared" si="545"/>
        <v>2:303208</v>
      </c>
      <c r="T321" s="55" t="str">
        <f t="shared" si="546"/>
        <v>3:303212</v>
      </c>
      <c r="U321" s="55" t="str">
        <f t="shared" si="547"/>
        <v>4:303212</v>
      </c>
      <c r="V321" s="55" t="str">
        <f t="shared" si="548"/>
        <v>1:303204</v>
      </c>
      <c r="W321" s="55" t="str">
        <f t="shared" si="549"/>
        <v>2:303208</v>
      </c>
      <c r="X321" s="55" t="str">
        <f t="shared" si="550"/>
        <v>3:303204</v>
      </c>
      <c r="Y321" s="55" t="str">
        <f t="shared" si="551"/>
        <v>4:303212</v>
      </c>
      <c r="Z321" s="55" t="str">
        <f t="shared" si="552"/>
        <v/>
      </c>
      <c r="AA321" s="55" t="str">
        <f t="shared" si="553"/>
        <v/>
      </c>
      <c r="AB321" s="55" t="str">
        <f t="shared" si="554"/>
        <v/>
      </c>
      <c r="AC321" s="55" t="str">
        <f t="shared" si="555"/>
        <v/>
      </c>
      <c r="AD321" s="4" t="str">
        <f t="shared" si="556"/>
        <v>{1:303208,2:303208,3:303212,4:303212}</v>
      </c>
      <c r="AE321" s="4" t="str">
        <f t="shared" si="557"/>
        <v>{1:303204,2:303208,3:303204,4:303212}</v>
      </c>
      <c r="AF321" s="2" t="str">
        <f t="shared" si="558"/>
        <v/>
      </c>
    </row>
    <row r="322" spans="1:32" x14ac:dyDescent="0.2">
      <c r="A322" s="89">
        <f>'战斗关卡表|CS|battleStageData'!A317</f>
        <v>303025</v>
      </c>
      <c r="B322" s="89" t="str">
        <f>VLOOKUP(A322,'战斗关卡表|CS|battleStageData'!A:B,2,0)</f>
        <v>技能本2-5</v>
      </c>
      <c r="C322" s="26" t="s">
        <v>57</v>
      </c>
      <c r="D322" s="3">
        <v>303214</v>
      </c>
      <c r="E322" s="3">
        <v>303215</v>
      </c>
      <c r="F322" s="3">
        <v>303214</v>
      </c>
      <c r="G322" s="3">
        <v>303215</v>
      </c>
      <c r="H322" s="26" t="s">
        <v>57</v>
      </c>
      <c r="I322" s="3">
        <v>303213</v>
      </c>
      <c r="J322" s="3">
        <v>303214</v>
      </c>
      <c r="K322" s="3">
        <v>303213</v>
      </c>
      <c r="L322" s="3">
        <v>303215</v>
      </c>
      <c r="M322" s="3"/>
      <c r="N322" s="3"/>
      <c r="O322" s="3"/>
      <c r="P322" s="3"/>
      <c r="Q322" s="3"/>
      <c r="R322" s="91" t="str">
        <f t="shared" ref="R322" si="604">IF(ISBLANK(D322),"",VLOOKUP(C322,$D$4:$H$6,2,0)&amp;$H$7&amp;D322)</f>
        <v>1:303214</v>
      </c>
      <c r="S322" s="55" t="str">
        <f t="shared" ref="S322" si="605">IF(ISBLANK(E322),"",VLOOKUP(C322,$D$4:$H$6,3,0)&amp;$H$7&amp;E322)</f>
        <v>2:303215</v>
      </c>
      <c r="T322" s="55" t="str">
        <f t="shared" ref="T322" si="606">IF(ISBLANK(F322),"",VLOOKUP(C322,$D$4:$H$6,4,0)&amp;$H$7&amp;F322)</f>
        <v>3:303214</v>
      </c>
      <c r="U322" s="55" t="str">
        <f t="shared" ref="U322" si="607">IF(ISBLANK(G322),"",VLOOKUP(C322,$D$4:$H$6,5,0)&amp;$H$7&amp;G322)</f>
        <v>4:303215</v>
      </c>
      <c r="V322" s="55" t="str">
        <f t="shared" ref="V322" si="608">IF(ISBLANK(I322),"",VLOOKUP(H322,$D$4:$H$6,2,0)&amp;$H$7&amp;I322)</f>
        <v>1:303213</v>
      </c>
      <c r="W322" s="55" t="str">
        <f t="shared" ref="W322" si="609">IF(ISBLANK(J322),"",VLOOKUP(H322,$D$4:$H$6,3,0)&amp;$H$7&amp;J322)</f>
        <v>2:303214</v>
      </c>
      <c r="X322" s="55" t="str">
        <f t="shared" ref="X322" si="610">IF(ISBLANK(K322),"",VLOOKUP(H322,$D$4:$H$6,4,0)&amp;$H$7&amp;K322)</f>
        <v>3:303213</v>
      </c>
      <c r="Y322" s="55" t="str">
        <f t="shared" ref="Y322" si="611">IF(ISBLANK(L322),"",VLOOKUP(H322,$D$4:$H$6,5,0)&amp;$H$7&amp;L322)</f>
        <v>4:303215</v>
      </c>
      <c r="Z322" s="55" t="str">
        <f t="shared" ref="Z322" si="612">IF(ISBLANK(N322),"",VLOOKUP(M322,$D$4:$H$6,2,0)&amp;$H$7&amp;N322)</f>
        <v/>
      </c>
      <c r="AA322" s="55" t="str">
        <f t="shared" ref="AA322" si="613">IF(ISBLANK(O322),"",VLOOKUP(M322,$D$4:$H$6,3,0)&amp;$H$7&amp;O322)</f>
        <v/>
      </c>
      <c r="AB322" s="55" t="str">
        <f t="shared" ref="AB322" si="614">IF(ISBLANK(P322),"",VLOOKUP(M322,$D$4:$H$6,4,0)&amp;$H$7&amp;P322)</f>
        <v/>
      </c>
      <c r="AC322" s="55" t="str">
        <f t="shared" ref="AC322" si="615">IF(ISBLANK(Q322),"",VLOOKUP(M322,$D$4:$H$6,5,0)&amp;$H$7&amp;Q322)</f>
        <v/>
      </c>
      <c r="AD322" s="4" t="str">
        <f t="shared" ref="AD322" si="616">IF(D322+E322+F322+G322=0,"",$F$7&amp;R322&amp;IF(E322=0,S322,IF(D322=0,S322,$G$7&amp;S322))&amp;IF(F322=0,T322,IF(D322+E322=0,T322,$G$7&amp;T322))&amp;IF(G322=0,U322,IF(D322+E322+F322=0,U322,$G$7&amp;U322))&amp;$I$7)</f>
        <v>{1:303214,2:303215,3:303214,4:303215}</v>
      </c>
      <c r="AE322" s="4" t="str">
        <f t="shared" ref="AE322" si="617">IF(I322+J322+K322+L322=0,"",$F$7&amp;V322&amp;IF(J322=0,W322,IF(I322=0,W322,$G$7&amp;W322))&amp;IF(K322=0,X322,IF(I322+J322=0,X322,$G$7&amp;X322))&amp;IF(L322=0,Y322,IF(I322+J322+K322=0,Y322,$G$7&amp;Y322))&amp;$I$7)</f>
        <v>{1:303213,2:303214,3:303213,4:303215}</v>
      </c>
      <c r="AF322" s="2" t="str">
        <f t="shared" ref="AF322" si="618">IF(N322+O322+P322+Q322=0,"",$F$7&amp;Z322&amp;IF(O322=0,AA322,IF(N322=0,AA322,$G$7&amp;AA322))&amp;IF(P322=0,AB322,IF(N322+O322=0,AB322,$G$7&amp;AB322))&amp;IF(Q322=0,AC322,IF(N322+O322+P322=0,AC322,$G$7&amp;AC322))&amp;$I$7)</f>
        <v/>
      </c>
    </row>
    <row r="323" spans="1:32" x14ac:dyDescent="0.2">
      <c r="A323" s="89">
        <f>'战斗关卡表|CS|battleStageData'!A318</f>
        <v>303031</v>
      </c>
      <c r="B323" s="89" t="str">
        <f>VLOOKUP(A323,'战斗关卡表|CS|battleStageData'!A:B,2,0)</f>
        <v>技能本3-1（突击）</v>
      </c>
      <c r="C323" s="26" t="s">
        <v>57</v>
      </c>
      <c r="D323" s="3">
        <v>303301</v>
      </c>
      <c r="E323" s="3">
        <v>303305</v>
      </c>
      <c r="F323" s="3">
        <v>303305</v>
      </c>
      <c r="G323" s="3">
        <v>303301</v>
      </c>
      <c r="H323" s="26" t="s">
        <v>57</v>
      </c>
      <c r="I323" s="3"/>
      <c r="J323" s="3"/>
      <c r="K323" s="3"/>
      <c r="L323" s="3"/>
      <c r="M323" s="3"/>
      <c r="N323" s="3"/>
      <c r="O323" s="3"/>
      <c r="P323" s="3"/>
      <c r="Q323" s="3"/>
      <c r="R323" s="91" t="str">
        <f t="shared" si="544"/>
        <v>1:303301</v>
      </c>
      <c r="S323" s="55" t="str">
        <f t="shared" si="545"/>
        <v>2:303305</v>
      </c>
      <c r="T323" s="55" t="str">
        <f t="shared" si="546"/>
        <v>3:303305</v>
      </c>
      <c r="U323" s="55" t="str">
        <f t="shared" si="547"/>
        <v>4:303301</v>
      </c>
      <c r="V323" s="55" t="str">
        <f t="shared" si="548"/>
        <v/>
      </c>
      <c r="W323" s="55" t="str">
        <f t="shared" si="549"/>
        <v/>
      </c>
      <c r="X323" s="55" t="str">
        <f t="shared" si="550"/>
        <v/>
      </c>
      <c r="Y323" s="55" t="str">
        <f t="shared" si="551"/>
        <v/>
      </c>
      <c r="Z323" s="55" t="str">
        <f t="shared" si="552"/>
        <v/>
      </c>
      <c r="AA323" s="55" t="str">
        <f t="shared" si="553"/>
        <v/>
      </c>
      <c r="AB323" s="55" t="str">
        <f t="shared" si="554"/>
        <v/>
      </c>
      <c r="AC323" s="55" t="str">
        <f t="shared" si="555"/>
        <v/>
      </c>
      <c r="AD323" s="4" t="str">
        <f t="shared" si="556"/>
        <v>{1:303301,2:303305,3:303305,4:303301}</v>
      </c>
      <c r="AE323" s="4" t="str">
        <f t="shared" si="557"/>
        <v/>
      </c>
      <c r="AF323" s="2" t="str">
        <f t="shared" si="558"/>
        <v/>
      </c>
    </row>
    <row r="324" spans="1:32" x14ac:dyDescent="0.2">
      <c r="A324" s="89">
        <f>'战斗关卡表|CS|battleStageData'!A319</f>
        <v>303032</v>
      </c>
      <c r="B324" s="89" t="str">
        <f>VLOOKUP(A324,'战斗关卡表|CS|battleStageData'!A:B,2,0)</f>
        <v>技能本3-2</v>
      </c>
      <c r="C324" s="26" t="s">
        <v>57</v>
      </c>
      <c r="D324" s="3">
        <v>303306</v>
      </c>
      <c r="E324" s="3">
        <v>303302</v>
      </c>
      <c r="F324" s="3">
        <v>303310</v>
      </c>
      <c r="G324" s="3">
        <v>303306</v>
      </c>
      <c r="H324" s="26"/>
      <c r="I324" s="3"/>
      <c r="J324" s="3"/>
      <c r="K324" s="3"/>
      <c r="L324" s="3"/>
      <c r="M324" s="3"/>
      <c r="N324" s="3"/>
      <c r="O324" s="3"/>
      <c r="P324" s="3"/>
      <c r="Q324" s="3"/>
      <c r="R324" s="91" t="str">
        <f t="shared" si="544"/>
        <v>1:303306</v>
      </c>
      <c r="S324" s="55" t="str">
        <f t="shared" si="545"/>
        <v>2:303302</v>
      </c>
      <c r="T324" s="55" t="str">
        <f t="shared" si="546"/>
        <v>3:303310</v>
      </c>
      <c r="U324" s="55" t="str">
        <f t="shared" si="547"/>
        <v>4:303306</v>
      </c>
      <c r="V324" s="55" t="str">
        <f t="shared" si="548"/>
        <v/>
      </c>
      <c r="W324" s="55" t="str">
        <f t="shared" si="549"/>
        <v/>
      </c>
      <c r="X324" s="55" t="str">
        <f t="shared" si="550"/>
        <v/>
      </c>
      <c r="Y324" s="55" t="str">
        <f t="shared" si="551"/>
        <v/>
      </c>
      <c r="Z324" s="55" t="str">
        <f t="shared" si="552"/>
        <v/>
      </c>
      <c r="AA324" s="55" t="str">
        <f t="shared" si="553"/>
        <v/>
      </c>
      <c r="AB324" s="55" t="str">
        <f t="shared" si="554"/>
        <v/>
      </c>
      <c r="AC324" s="55" t="str">
        <f t="shared" si="555"/>
        <v/>
      </c>
      <c r="AD324" s="4" t="str">
        <f t="shared" si="556"/>
        <v>{1:303306,2:303302,3:303310,4:303306}</v>
      </c>
      <c r="AE324" s="4" t="str">
        <f t="shared" si="557"/>
        <v/>
      </c>
      <c r="AF324" s="2" t="str">
        <f t="shared" si="558"/>
        <v/>
      </c>
    </row>
    <row r="325" spans="1:32" x14ac:dyDescent="0.2">
      <c r="A325" s="89">
        <f>'战斗关卡表|CS|battleStageData'!A320</f>
        <v>303033</v>
      </c>
      <c r="B325" s="89" t="str">
        <f>VLOOKUP(A325,'战斗关卡表|CS|battleStageData'!A:B,2,0)</f>
        <v>技能本3-3</v>
      </c>
      <c r="C325" s="26" t="s">
        <v>57</v>
      </c>
      <c r="D325" s="3">
        <v>303303</v>
      </c>
      <c r="E325" s="3">
        <v>303307</v>
      </c>
      <c r="F325" s="3">
        <v>303303</v>
      </c>
      <c r="G325" s="3">
        <v>303307</v>
      </c>
      <c r="H325" s="26" t="s">
        <v>57</v>
      </c>
      <c r="I325" s="3">
        <v>303307</v>
      </c>
      <c r="J325" s="3">
        <v>303303</v>
      </c>
      <c r="K325" s="3">
        <v>303311</v>
      </c>
      <c r="L325" s="3">
        <v>303307</v>
      </c>
      <c r="M325" s="3"/>
      <c r="N325" s="3"/>
      <c r="O325" s="3"/>
      <c r="P325" s="3"/>
      <c r="Q325" s="3"/>
      <c r="R325" s="91" t="str">
        <f t="shared" si="544"/>
        <v>1:303303</v>
      </c>
      <c r="S325" s="55" t="str">
        <f t="shared" si="545"/>
        <v>2:303307</v>
      </c>
      <c r="T325" s="55" t="str">
        <f t="shared" si="546"/>
        <v>3:303303</v>
      </c>
      <c r="U325" s="55" t="str">
        <f t="shared" si="547"/>
        <v>4:303307</v>
      </c>
      <c r="V325" s="55" t="str">
        <f t="shared" si="548"/>
        <v>1:303307</v>
      </c>
      <c r="W325" s="55" t="str">
        <f t="shared" si="549"/>
        <v>2:303303</v>
      </c>
      <c r="X325" s="55" t="str">
        <f t="shared" si="550"/>
        <v>3:303311</v>
      </c>
      <c r="Y325" s="55" t="str">
        <f t="shared" si="551"/>
        <v>4:303307</v>
      </c>
      <c r="Z325" s="55" t="str">
        <f t="shared" si="552"/>
        <v/>
      </c>
      <c r="AA325" s="55" t="str">
        <f t="shared" si="553"/>
        <v/>
      </c>
      <c r="AB325" s="55" t="str">
        <f t="shared" si="554"/>
        <v/>
      </c>
      <c r="AC325" s="55" t="str">
        <f t="shared" si="555"/>
        <v/>
      </c>
      <c r="AD325" s="4" t="str">
        <f t="shared" si="556"/>
        <v>{1:303303,2:303307,3:303303,4:303307}</v>
      </c>
      <c r="AE325" s="4" t="str">
        <f t="shared" si="557"/>
        <v>{1:303307,2:303303,3:303311,4:303307}</v>
      </c>
      <c r="AF325" s="2" t="str">
        <f t="shared" si="558"/>
        <v/>
      </c>
    </row>
    <row r="326" spans="1:32" x14ac:dyDescent="0.2">
      <c r="A326" s="89">
        <f>'战斗关卡表|CS|battleStageData'!A321</f>
        <v>303034</v>
      </c>
      <c r="B326" s="89" t="str">
        <f>VLOOKUP(A326,'战斗关卡表|CS|battleStageData'!A:B,2,0)</f>
        <v>技能本3-4</v>
      </c>
      <c r="C326" s="26" t="s">
        <v>57</v>
      </c>
      <c r="D326" s="3">
        <v>303312</v>
      </c>
      <c r="E326" s="3">
        <v>303304</v>
      </c>
      <c r="F326" s="3">
        <v>303308</v>
      </c>
      <c r="G326" s="3">
        <v>303304</v>
      </c>
      <c r="H326" s="26" t="s">
        <v>57</v>
      </c>
      <c r="I326" s="3">
        <v>303308</v>
      </c>
      <c r="J326" s="3">
        <v>303308</v>
      </c>
      <c r="K326" s="3">
        <v>303304</v>
      </c>
      <c r="L326" s="3">
        <v>303312</v>
      </c>
      <c r="M326" s="3"/>
      <c r="N326" s="3"/>
      <c r="O326" s="3"/>
      <c r="P326" s="3"/>
      <c r="Q326" s="3"/>
      <c r="R326" s="91" t="str">
        <f t="shared" si="544"/>
        <v>1:303312</v>
      </c>
      <c r="S326" s="55" t="str">
        <f t="shared" si="545"/>
        <v>2:303304</v>
      </c>
      <c r="T326" s="55" t="str">
        <f t="shared" si="546"/>
        <v>3:303308</v>
      </c>
      <c r="U326" s="55" t="str">
        <f t="shared" si="547"/>
        <v>4:303304</v>
      </c>
      <c r="V326" s="55" t="str">
        <f t="shared" si="548"/>
        <v>1:303308</v>
      </c>
      <c r="W326" s="55" t="str">
        <f t="shared" si="549"/>
        <v>2:303308</v>
      </c>
      <c r="X326" s="55" t="str">
        <f t="shared" si="550"/>
        <v>3:303304</v>
      </c>
      <c r="Y326" s="55" t="str">
        <f t="shared" si="551"/>
        <v>4:303312</v>
      </c>
      <c r="Z326" s="55" t="str">
        <f t="shared" si="552"/>
        <v/>
      </c>
      <c r="AA326" s="55" t="str">
        <f t="shared" si="553"/>
        <v/>
      </c>
      <c r="AB326" s="55" t="str">
        <f t="shared" si="554"/>
        <v/>
      </c>
      <c r="AC326" s="55" t="str">
        <f t="shared" si="555"/>
        <v/>
      </c>
      <c r="AD326" s="4" t="str">
        <f t="shared" si="556"/>
        <v>{1:303312,2:303304,3:303308,4:303304}</v>
      </c>
      <c r="AE326" s="4" t="str">
        <f t="shared" si="557"/>
        <v>{1:303308,2:303308,3:303304,4:303312}</v>
      </c>
      <c r="AF326" s="2" t="str">
        <f t="shared" si="558"/>
        <v/>
      </c>
    </row>
    <row r="327" spans="1:32" x14ac:dyDescent="0.2">
      <c r="A327" s="89">
        <f>'战斗关卡表|CS|battleStageData'!A322</f>
        <v>303035</v>
      </c>
      <c r="B327" s="89" t="str">
        <f>VLOOKUP(A327,'战斗关卡表|CS|battleStageData'!A:B,2,0)</f>
        <v>技能本3-5</v>
      </c>
      <c r="C327" s="26" t="s">
        <v>57</v>
      </c>
      <c r="D327" s="3">
        <v>303315</v>
      </c>
      <c r="E327" s="3">
        <v>303313</v>
      </c>
      <c r="F327" s="3">
        <v>303313</v>
      </c>
      <c r="G327" s="3">
        <v>303314</v>
      </c>
      <c r="H327" s="26" t="s">
        <v>57</v>
      </c>
      <c r="I327" s="3">
        <v>303314</v>
      </c>
      <c r="J327" s="3">
        <v>303314</v>
      </c>
      <c r="K327" s="3">
        <v>303313</v>
      </c>
      <c r="L327" s="3">
        <v>303315</v>
      </c>
      <c r="M327" s="3"/>
      <c r="N327" s="3"/>
      <c r="O327" s="3"/>
      <c r="P327" s="3"/>
      <c r="Q327" s="3"/>
      <c r="R327" s="91" t="str">
        <f t="shared" ref="R327" si="619">IF(ISBLANK(D327),"",VLOOKUP(C327,$D$4:$H$6,2,0)&amp;$H$7&amp;D327)</f>
        <v>1:303315</v>
      </c>
      <c r="S327" s="55" t="str">
        <f t="shared" ref="S327" si="620">IF(ISBLANK(E327),"",VLOOKUP(C327,$D$4:$H$6,3,0)&amp;$H$7&amp;E327)</f>
        <v>2:303313</v>
      </c>
      <c r="T327" s="55" t="str">
        <f t="shared" ref="T327" si="621">IF(ISBLANK(F327),"",VLOOKUP(C327,$D$4:$H$6,4,0)&amp;$H$7&amp;F327)</f>
        <v>3:303313</v>
      </c>
      <c r="U327" s="55" t="str">
        <f t="shared" ref="U327" si="622">IF(ISBLANK(G327),"",VLOOKUP(C327,$D$4:$H$6,5,0)&amp;$H$7&amp;G327)</f>
        <v>4:303314</v>
      </c>
      <c r="V327" s="55" t="str">
        <f t="shared" ref="V327" si="623">IF(ISBLANK(I327),"",VLOOKUP(H327,$D$4:$H$6,2,0)&amp;$H$7&amp;I327)</f>
        <v>1:303314</v>
      </c>
      <c r="W327" s="55" t="str">
        <f t="shared" ref="W327" si="624">IF(ISBLANK(J327),"",VLOOKUP(H327,$D$4:$H$6,3,0)&amp;$H$7&amp;J327)</f>
        <v>2:303314</v>
      </c>
      <c r="X327" s="55" t="str">
        <f t="shared" ref="X327" si="625">IF(ISBLANK(K327),"",VLOOKUP(H327,$D$4:$H$6,4,0)&amp;$H$7&amp;K327)</f>
        <v>3:303313</v>
      </c>
      <c r="Y327" s="55" t="str">
        <f t="shared" ref="Y327" si="626">IF(ISBLANK(L327),"",VLOOKUP(H327,$D$4:$H$6,5,0)&amp;$H$7&amp;L327)</f>
        <v>4:303315</v>
      </c>
      <c r="Z327" s="55" t="str">
        <f t="shared" ref="Z327" si="627">IF(ISBLANK(N327),"",VLOOKUP(M327,$D$4:$H$6,2,0)&amp;$H$7&amp;N327)</f>
        <v/>
      </c>
      <c r="AA327" s="55" t="str">
        <f t="shared" ref="AA327" si="628">IF(ISBLANK(O327),"",VLOOKUP(M327,$D$4:$H$6,3,0)&amp;$H$7&amp;O327)</f>
        <v/>
      </c>
      <c r="AB327" s="55" t="str">
        <f t="shared" ref="AB327" si="629">IF(ISBLANK(P327),"",VLOOKUP(M327,$D$4:$H$6,4,0)&amp;$H$7&amp;P327)</f>
        <v/>
      </c>
      <c r="AC327" s="55" t="str">
        <f t="shared" ref="AC327" si="630">IF(ISBLANK(Q327),"",VLOOKUP(M327,$D$4:$H$6,5,0)&amp;$H$7&amp;Q327)</f>
        <v/>
      </c>
      <c r="AD327" s="4" t="str">
        <f t="shared" ref="AD327" si="631">IF(D327+E327+F327+G327=0,"",$F$7&amp;R327&amp;IF(E327=0,S327,IF(D327=0,S327,$G$7&amp;S327))&amp;IF(F327=0,T327,IF(D327+E327=0,T327,$G$7&amp;T327))&amp;IF(G327=0,U327,IF(D327+E327+F327=0,U327,$G$7&amp;U327))&amp;$I$7)</f>
        <v>{1:303315,2:303313,3:303313,4:303314}</v>
      </c>
      <c r="AE327" s="4" t="str">
        <f t="shared" ref="AE327" si="632">IF(I327+J327+K327+L327=0,"",$F$7&amp;V327&amp;IF(J327=0,W327,IF(I327=0,W327,$G$7&amp;W327))&amp;IF(K327=0,X327,IF(I327+J327=0,X327,$G$7&amp;X327))&amp;IF(L327=0,Y327,IF(I327+J327+K327=0,Y327,$G$7&amp;Y327))&amp;$I$7)</f>
        <v>{1:303314,2:303314,3:303313,4:303315}</v>
      </c>
      <c r="AF327" s="2" t="str">
        <f t="shared" ref="AF327" si="633">IF(N327+O327+P327+Q327=0,"",$F$7&amp;Z327&amp;IF(O327=0,AA327,IF(N327=0,AA327,$G$7&amp;AA327))&amp;IF(P327=0,AB327,IF(N327+O327=0,AB327,$G$7&amp;AB327))&amp;IF(Q327=0,AC327,IF(N327+O327+P327=0,AC327,$G$7&amp;AC327))&amp;$I$7)</f>
        <v/>
      </c>
    </row>
    <row r="328" spans="1:32" x14ac:dyDescent="0.2">
      <c r="A328" s="89">
        <f>'战斗关卡表|CS|battleStageData'!A323</f>
        <v>304011</v>
      </c>
      <c r="B328" s="89" t="str">
        <f>VLOOKUP(A328,'战斗关卡表|CS|battleStageData'!A:B,2,0)</f>
        <v>突破本1-1（理）</v>
      </c>
      <c r="C328" s="26" t="s">
        <v>57</v>
      </c>
      <c r="D328" s="3">
        <v>304109</v>
      </c>
      <c r="E328" s="3">
        <v>304101</v>
      </c>
      <c r="F328" s="3">
        <v>304109</v>
      </c>
      <c r="G328" s="3">
        <v>304109</v>
      </c>
      <c r="H328" s="26"/>
      <c r="I328" s="3"/>
      <c r="J328" s="3"/>
      <c r="K328" s="3"/>
      <c r="L328" s="3"/>
      <c r="M328" s="3"/>
      <c r="N328" s="3"/>
      <c r="O328" s="3"/>
      <c r="P328" s="3"/>
      <c r="Q328" s="3"/>
      <c r="R328" s="91" t="str">
        <f t="shared" si="544"/>
        <v>1:304109</v>
      </c>
      <c r="S328" s="55" t="str">
        <f t="shared" si="545"/>
        <v>2:304101</v>
      </c>
      <c r="T328" s="55" t="str">
        <f t="shared" si="546"/>
        <v>3:304109</v>
      </c>
      <c r="U328" s="55" t="str">
        <f t="shared" si="547"/>
        <v>4:304109</v>
      </c>
      <c r="V328" s="55" t="str">
        <f t="shared" si="548"/>
        <v/>
      </c>
      <c r="W328" s="55" t="str">
        <f t="shared" si="549"/>
        <v/>
      </c>
      <c r="X328" s="55" t="str">
        <f t="shared" si="550"/>
        <v/>
      </c>
      <c r="Y328" s="55" t="str">
        <f t="shared" si="551"/>
        <v/>
      </c>
      <c r="Z328" s="55" t="str">
        <f t="shared" si="552"/>
        <v/>
      </c>
      <c r="AA328" s="55" t="str">
        <f t="shared" si="553"/>
        <v/>
      </c>
      <c r="AB328" s="55" t="str">
        <f t="shared" si="554"/>
        <v/>
      </c>
      <c r="AC328" s="55" t="str">
        <f t="shared" si="555"/>
        <v/>
      </c>
      <c r="AD328" s="4" t="str">
        <f t="shared" si="556"/>
        <v>{1:304109,2:304101,3:304109,4:304109}</v>
      </c>
      <c r="AE328" s="4" t="str">
        <f t="shared" si="557"/>
        <v/>
      </c>
      <c r="AF328" s="2" t="str">
        <f t="shared" si="558"/>
        <v/>
      </c>
    </row>
    <row r="329" spans="1:32" x14ac:dyDescent="0.2">
      <c r="A329" s="89">
        <f>'战斗关卡表|CS|battleStageData'!A324</f>
        <v>304012</v>
      </c>
      <c r="B329" s="89" t="str">
        <f>VLOOKUP(A329,'战斗关卡表|CS|battleStageData'!A:B,2,0)</f>
        <v>突破本1-2</v>
      </c>
      <c r="C329" s="26" t="s">
        <v>57</v>
      </c>
      <c r="D329" s="3">
        <v>304110</v>
      </c>
      <c r="E329" s="3">
        <v>304102</v>
      </c>
      <c r="F329" s="3">
        <v>304106</v>
      </c>
      <c r="G329" s="3">
        <v>304110</v>
      </c>
      <c r="H329" s="26"/>
      <c r="I329" s="3"/>
      <c r="J329" s="3"/>
      <c r="K329" s="3"/>
      <c r="L329" s="3"/>
      <c r="M329" s="3"/>
      <c r="N329" s="3"/>
      <c r="O329" s="3"/>
      <c r="P329" s="3"/>
      <c r="Q329" s="3"/>
      <c r="R329" s="91" t="str">
        <f t="shared" si="544"/>
        <v>1:304110</v>
      </c>
      <c r="S329" s="55" t="str">
        <f t="shared" si="545"/>
        <v>2:304102</v>
      </c>
      <c r="T329" s="55" t="str">
        <f t="shared" si="546"/>
        <v>3:304106</v>
      </c>
      <c r="U329" s="55" t="str">
        <f t="shared" si="547"/>
        <v>4:304110</v>
      </c>
      <c r="V329" s="55" t="str">
        <f t="shared" si="548"/>
        <v/>
      </c>
      <c r="W329" s="55" t="str">
        <f t="shared" si="549"/>
        <v/>
      </c>
      <c r="X329" s="55" t="str">
        <f t="shared" si="550"/>
        <v/>
      </c>
      <c r="Y329" s="55" t="str">
        <f t="shared" si="551"/>
        <v/>
      </c>
      <c r="Z329" s="55" t="str">
        <f t="shared" si="552"/>
        <v/>
      </c>
      <c r="AA329" s="55" t="str">
        <f t="shared" si="553"/>
        <v/>
      </c>
      <c r="AB329" s="55" t="str">
        <f t="shared" si="554"/>
        <v/>
      </c>
      <c r="AC329" s="55" t="str">
        <f t="shared" si="555"/>
        <v/>
      </c>
      <c r="AD329" s="4" t="str">
        <f t="shared" si="556"/>
        <v>{1:304110,2:304102,3:304106,4:304110}</v>
      </c>
      <c r="AE329" s="4" t="str">
        <f t="shared" si="557"/>
        <v/>
      </c>
      <c r="AF329" s="2" t="str">
        <f t="shared" si="558"/>
        <v/>
      </c>
    </row>
    <row r="330" spans="1:32" x14ac:dyDescent="0.2">
      <c r="A330" s="89">
        <f>'战斗关卡表|CS|battleStageData'!A325</f>
        <v>304013</v>
      </c>
      <c r="B330" s="89" t="str">
        <f>VLOOKUP(A330,'战斗关卡表|CS|battleStageData'!A:B,2,0)</f>
        <v>突破本1-3</v>
      </c>
      <c r="C330" s="26" t="s">
        <v>57</v>
      </c>
      <c r="D330" s="3">
        <v>304111</v>
      </c>
      <c r="E330" s="3">
        <v>304107</v>
      </c>
      <c r="F330" s="3">
        <v>304107</v>
      </c>
      <c r="G330" s="3">
        <v>304111</v>
      </c>
      <c r="H330" s="26" t="s">
        <v>57</v>
      </c>
      <c r="I330" s="3">
        <v>304111</v>
      </c>
      <c r="J330" s="3">
        <v>304103</v>
      </c>
      <c r="K330" s="3">
        <v>304107</v>
      </c>
      <c r="L330" s="3">
        <v>304111</v>
      </c>
      <c r="M330" s="3"/>
      <c r="N330" s="3"/>
      <c r="O330" s="3"/>
      <c r="P330" s="3"/>
      <c r="Q330" s="3"/>
      <c r="R330" s="91" t="str">
        <f t="shared" si="544"/>
        <v>1:304111</v>
      </c>
      <c r="S330" s="55" t="str">
        <f t="shared" si="545"/>
        <v>2:304107</v>
      </c>
      <c r="T330" s="55" t="str">
        <f t="shared" si="546"/>
        <v>3:304107</v>
      </c>
      <c r="U330" s="55" t="str">
        <f t="shared" si="547"/>
        <v>4:304111</v>
      </c>
      <c r="V330" s="55" t="str">
        <f t="shared" si="548"/>
        <v>1:304111</v>
      </c>
      <c r="W330" s="55" t="str">
        <f t="shared" si="549"/>
        <v>2:304103</v>
      </c>
      <c r="X330" s="55" t="str">
        <f t="shared" si="550"/>
        <v>3:304107</v>
      </c>
      <c r="Y330" s="55" t="str">
        <f t="shared" si="551"/>
        <v>4:304111</v>
      </c>
      <c r="Z330" s="55" t="str">
        <f t="shared" si="552"/>
        <v/>
      </c>
      <c r="AA330" s="55" t="str">
        <f t="shared" si="553"/>
        <v/>
      </c>
      <c r="AB330" s="55" t="str">
        <f t="shared" si="554"/>
        <v/>
      </c>
      <c r="AC330" s="55" t="str">
        <f t="shared" si="555"/>
        <v/>
      </c>
      <c r="AD330" s="4" t="str">
        <f t="shared" si="556"/>
        <v>{1:304111,2:304107,3:304107,4:304111}</v>
      </c>
      <c r="AE330" s="4" t="str">
        <f t="shared" si="557"/>
        <v>{1:304111,2:304103,3:304107,4:304111}</v>
      </c>
      <c r="AF330" s="2" t="str">
        <f t="shared" si="558"/>
        <v/>
      </c>
    </row>
    <row r="331" spans="1:32" x14ac:dyDescent="0.2">
      <c r="A331" s="89">
        <f>'战斗关卡表|CS|battleStageData'!A326</f>
        <v>304014</v>
      </c>
      <c r="B331" s="89" t="str">
        <f>VLOOKUP(A331,'战斗关卡表|CS|battleStageData'!A:B,2,0)</f>
        <v>突破本1-4</v>
      </c>
      <c r="C331" s="26" t="s">
        <v>57</v>
      </c>
      <c r="D331" s="3">
        <v>304112</v>
      </c>
      <c r="E331" s="3">
        <v>304108</v>
      </c>
      <c r="F331" s="3">
        <v>304108</v>
      </c>
      <c r="G331" s="3">
        <v>304112</v>
      </c>
      <c r="H331" s="26" t="s">
        <v>57</v>
      </c>
      <c r="I331" s="3">
        <v>304112</v>
      </c>
      <c r="J331" s="3">
        <v>304104</v>
      </c>
      <c r="K331" s="3">
        <v>304108</v>
      </c>
      <c r="L331" s="3">
        <v>304112</v>
      </c>
      <c r="M331" s="3"/>
      <c r="N331" s="3"/>
      <c r="O331" s="3"/>
      <c r="P331" s="3"/>
      <c r="Q331" s="3"/>
      <c r="R331" s="91" t="str">
        <f t="shared" si="544"/>
        <v>1:304112</v>
      </c>
      <c r="S331" s="55" t="str">
        <f t="shared" si="545"/>
        <v>2:304108</v>
      </c>
      <c r="T331" s="55" t="str">
        <f t="shared" si="546"/>
        <v>3:304108</v>
      </c>
      <c r="U331" s="55" t="str">
        <f t="shared" si="547"/>
        <v>4:304112</v>
      </c>
      <c r="V331" s="55" t="str">
        <f t="shared" si="548"/>
        <v>1:304112</v>
      </c>
      <c r="W331" s="55" t="str">
        <f t="shared" si="549"/>
        <v>2:304104</v>
      </c>
      <c r="X331" s="55" t="str">
        <f t="shared" si="550"/>
        <v>3:304108</v>
      </c>
      <c r="Y331" s="55" t="str">
        <f t="shared" si="551"/>
        <v>4:304112</v>
      </c>
      <c r="Z331" s="55" t="str">
        <f t="shared" si="552"/>
        <v/>
      </c>
      <c r="AA331" s="55" t="str">
        <f t="shared" si="553"/>
        <v/>
      </c>
      <c r="AB331" s="55" t="str">
        <f t="shared" si="554"/>
        <v/>
      </c>
      <c r="AC331" s="55" t="str">
        <f t="shared" si="555"/>
        <v/>
      </c>
      <c r="AD331" s="4" t="str">
        <f t="shared" si="556"/>
        <v>{1:304112,2:304108,3:304108,4:304112}</v>
      </c>
      <c r="AE331" s="4" t="str">
        <f t="shared" si="557"/>
        <v>{1:304112,2:304104,3:304108,4:304112}</v>
      </c>
      <c r="AF331" s="2" t="str">
        <f t="shared" si="558"/>
        <v/>
      </c>
    </row>
    <row r="332" spans="1:32" x14ac:dyDescent="0.2">
      <c r="A332" s="89">
        <f>'战斗关卡表|CS|battleStageData'!A327</f>
        <v>304015</v>
      </c>
      <c r="B332" s="89" t="str">
        <f>VLOOKUP(A332,'战斗关卡表|CS|battleStageData'!A:B,2,0)</f>
        <v>突破本1-5</v>
      </c>
      <c r="C332" s="26" t="s">
        <v>57</v>
      </c>
      <c r="D332" s="3">
        <v>304115</v>
      </c>
      <c r="E332" s="3">
        <v>304114</v>
      </c>
      <c r="F332" s="3">
        <v>304114</v>
      </c>
      <c r="G332" s="3">
        <v>304115</v>
      </c>
      <c r="H332" s="26" t="s">
        <v>57</v>
      </c>
      <c r="I332" s="3">
        <v>304115</v>
      </c>
      <c r="J332" s="3">
        <v>304113</v>
      </c>
      <c r="K332" s="3">
        <v>304114</v>
      </c>
      <c r="L332" s="3">
        <v>304115</v>
      </c>
      <c r="M332" s="3"/>
      <c r="N332" s="3"/>
      <c r="O332" s="3"/>
      <c r="P332" s="3"/>
      <c r="Q332" s="3"/>
      <c r="R332" s="91" t="str">
        <f t="shared" ref="R332" si="634">IF(ISBLANK(D332),"",VLOOKUP(C332,$D$4:$H$6,2,0)&amp;$H$7&amp;D332)</f>
        <v>1:304115</v>
      </c>
      <c r="S332" s="55" t="str">
        <f t="shared" ref="S332" si="635">IF(ISBLANK(E332),"",VLOOKUP(C332,$D$4:$H$6,3,0)&amp;$H$7&amp;E332)</f>
        <v>2:304114</v>
      </c>
      <c r="T332" s="55" t="str">
        <f t="shared" ref="T332" si="636">IF(ISBLANK(F332),"",VLOOKUP(C332,$D$4:$H$6,4,0)&amp;$H$7&amp;F332)</f>
        <v>3:304114</v>
      </c>
      <c r="U332" s="55" t="str">
        <f t="shared" ref="U332" si="637">IF(ISBLANK(G332),"",VLOOKUP(C332,$D$4:$H$6,5,0)&amp;$H$7&amp;G332)</f>
        <v>4:304115</v>
      </c>
      <c r="V332" s="55" t="str">
        <f t="shared" ref="V332" si="638">IF(ISBLANK(I332),"",VLOOKUP(H332,$D$4:$H$6,2,0)&amp;$H$7&amp;I332)</f>
        <v>1:304115</v>
      </c>
      <c r="W332" s="55" t="str">
        <f t="shared" ref="W332" si="639">IF(ISBLANK(J332),"",VLOOKUP(H332,$D$4:$H$6,3,0)&amp;$H$7&amp;J332)</f>
        <v>2:304113</v>
      </c>
      <c r="X332" s="55" t="str">
        <f t="shared" ref="X332" si="640">IF(ISBLANK(K332),"",VLOOKUP(H332,$D$4:$H$6,4,0)&amp;$H$7&amp;K332)</f>
        <v>3:304114</v>
      </c>
      <c r="Y332" s="55" t="str">
        <f t="shared" ref="Y332" si="641">IF(ISBLANK(L332),"",VLOOKUP(H332,$D$4:$H$6,5,0)&amp;$H$7&amp;L332)</f>
        <v>4:304115</v>
      </c>
      <c r="Z332" s="55" t="str">
        <f t="shared" ref="Z332" si="642">IF(ISBLANK(N332),"",VLOOKUP(M332,$D$4:$H$6,2,0)&amp;$H$7&amp;N332)</f>
        <v/>
      </c>
      <c r="AA332" s="55" t="str">
        <f t="shared" ref="AA332" si="643">IF(ISBLANK(O332),"",VLOOKUP(M332,$D$4:$H$6,3,0)&amp;$H$7&amp;O332)</f>
        <v/>
      </c>
      <c r="AB332" s="55" t="str">
        <f t="shared" ref="AB332" si="644">IF(ISBLANK(P332),"",VLOOKUP(M332,$D$4:$H$6,4,0)&amp;$H$7&amp;P332)</f>
        <v/>
      </c>
      <c r="AC332" s="55" t="str">
        <f t="shared" ref="AC332" si="645">IF(ISBLANK(Q332),"",VLOOKUP(M332,$D$4:$H$6,5,0)&amp;$H$7&amp;Q332)</f>
        <v/>
      </c>
      <c r="AD332" s="4" t="str">
        <f t="shared" ref="AD332" si="646">IF(D332+E332+F332+G332=0,"",$F$7&amp;R332&amp;IF(E332=0,S332,IF(D332=0,S332,$G$7&amp;S332))&amp;IF(F332=0,T332,IF(D332+E332=0,T332,$G$7&amp;T332))&amp;IF(G332=0,U332,IF(D332+E332+F332=0,U332,$G$7&amp;U332))&amp;$I$7)</f>
        <v>{1:304115,2:304114,3:304114,4:304115}</v>
      </c>
      <c r="AE332" s="4" t="str">
        <f t="shared" ref="AE332" si="647">IF(I332+J332+K332+L332=0,"",$F$7&amp;V332&amp;IF(J332=0,W332,IF(I332=0,W332,$G$7&amp;W332))&amp;IF(K332=0,X332,IF(I332+J332=0,X332,$G$7&amp;X332))&amp;IF(L332=0,Y332,IF(I332+J332+K332=0,Y332,$G$7&amp;Y332))&amp;$I$7)</f>
        <v>{1:304115,2:304113,3:304114,4:304115}</v>
      </c>
      <c r="AF332" s="2" t="str">
        <f t="shared" ref="AF332" si="648">IF(N332+O332+P332+Q332=0,"",$F$7&amp;Z332&amp;IF(O332=0,AA332,IF(N332=0,AA332,$G$7&amp;AA332))&amp;IF(P332=0,AB332,IF(N332+O332=0,AB332,$G$7&amp;AB332))&amp;IF(Q332=0,AC332,IF(N332+O332+P332=0,AC332,$G$7&amp;AC332))&amp;$I$7)</f>
        <v/>
      </c>
    </row>
    <row r="333" spans="1:32" x14ac:dyDescent="0.2">
      <c r="A333" s="89">
        <f>'战斗关卡表|CS|battleStageData'!A328</f>
        <v>304021</v>
      </c>
      <c r="B333" s="89" t="str">
        <f>VLOOKUP(A333,'战斗关卡表|CS|battleStageData'!A:B,2,0)</f>
        <v>突破本2-1（信）</v>
      </c>
      <c r="C333" s="26" t="s">
        <v>57</v>
      </c>
      <c r="D333" s="3">
        <v>304201</v>
      </c>
      <c r="E333" s="3">
        <v>304209</v>
      </c>
      <c r="F333" s="3">
        <v>304205</v>
      </c>
      <c r="G333" s="3">
        <v>304209</v>
      </c>
      <c r="H333" s="26"/>
      <c r="I333" s="3"/>
      <c r="J333" s="3"/>
      <c r="K333" s="3"/>
      <c r="L333" s="3"/>
      <c r="M333" s="3"/>
      <c r="N333" s="3"/>
      <c r="O333" s="3"/>
      <c r="P333" s="3"/>
      <c r="Q333" s="3"/>
      <c r="R333" s="91" t="str">
        <f t="shared" si="544"/>
        <v>1:304201</v>
      </c>
      <c r="S333" s="55" t="str">
        <f t="shared" si="545"/>
        <v>2:304209</v>
      </c>
      <c r="T333" s="55" t="str">
        <f t="shared" si="546"/>
        <v>3:304205</v>
      </c>
      <c r="U333" s="55" t="str">
        <f t="shared" si="547"/>
        <v>4:304209</v>
      </c>
      <c r="V333" s="55" t="str">
        <f t="shared" si="548"/>
        <v/>
      </c>
      <c r="W333" s="55" t="str">
        <f t="shared" si="549"/>
        <v/>
      </c>
      <c r="X333" s="55" t="str">
        <f t="shared" si="550"/>
        <v/>
      </c>
      <c r="Y333" s="55" t="str">
        <f t="shared" si="551"/>
        <v/>
      </c>
      <c r="Z333" s="55" t="str">
        <f t="shared" si="552"/>
        <v/>
      </c>
      <c r="AA333" s="55" t="str">
        <f t="shared" si="553"/>
        <v/>
      </c>
      <c r="AB333" s="55" t="str">
        <f t="shared" si="554"/>
        <v/>
      </c>
      <c r="AC333" s="55" t="str">
        <f t="shared" si="555"/>
        <v/>
      </c>
      <c r="AD333" s="4" t="str">
        <f t="shared" si="556"/>
        <v>{1:304201,2:304209,3:304205,4:304209}</v>
      </c>
      <c r="AE333" s="4" t="str">
        <f t="shared" si="557"/>
        <v/>
      </c>
      <c r="AF333" s="2" t="str">
        <f t="shared" si="558"/>
        <v/>
      </c>
    </row>
    <row r="334" spans="1:32" x14ac:dyDescent="0.2">
      <c r="A334" s="89">
        <f>'战斗关卡表|CS|battleStageData'!A329</f>
        <v>304022</v>
      </c>
      <c r="B334" s="89" t="str">
        <f>VLOOKUP(A334,'战斗关卡表|CS|battleStageData'!A:B,2,0)</f>
        <v>突破本2-2</v>
      </c>
      <c r="C334" s="26" t="s">
        <v>57</v>
      </c>
      <c r="D334" s="3">
        <v>304210</v>
      </c>
      <c r="E334" s="3">
        <v>304202</v>
      </c>
      <c r="F334" s="3">
        <v>304206</v>
      </c>
      <c r="G334" s="3">
        <v>304210</v>
      </c>
      <c r="H334" s="26"/>
      <c r="I334" s="3"/>
      <c r="J334" s="3"/>
      <c r="K334" s="3"/>
      <c r="L334" s="3"/>
      <c r="M334" s="3"/>
      <c r="N334" s="3"/>
      <c r="O334" s="3"/>
      <c r="P334" s="3"/>
      <c r="Q334" s="3"/>
      <c r="R334" s="91" t="str">
        <f t="shared" si="544"/>
        <v>1:304210</v>
      </c>
      <c r="S334" s="55" t="str">
        <f t="shared" si="545"/>
        <v>2:304202</v>
      </c>
      <c r="T334" s="55" t="str">
        <f t="shared" si="546"/>
        <v>3:304206</v>
      </c>
      <c r="U334" s="55" t="str">
        <f t="shared" si="547"/>
        <v>4:304210</v>
      </c>
      <c r="V334" s="55" t="str">
        <f t="shared" si="548"/>
        <v/>
      </c>
      <c r="W334" s="55" t="str">
        <f t="shared" si="549"/>
        <v/>
      </c>
      <c r="X334" s="55" t="str">
        <f t="shared" si="550"/>
        <v/>
      </c>
      <c r="Y334" s="55" t="str">
        <f t="shared" si="551"/>
        <v/>
      </c>
      <c r="Z334" s="55" t="str">
        <f t="shared" si="552"/>
        <v/>
      </c>
      <c r="AA334" s="55" t="str">
        <f t="shared" si="553"/>
        <v/>
      </c>
      <c r="AB334" s="55" t="str">
        <f t="shared" si="554"/>
        <v/>
      </c>
      <c r="AC334" s="55" t="str">
        <f t="shared" si="555"/>
        <v/>
      </c>
      <c r="AD334" s="4" t="str">
        <f t="shared" si="556"/>
        <v>{1:304210,2:304202,3:304206,4:304210}</v>
      </c>
      <c r="AE334" s="4" t="str">
        <f t="shared" si="557"/>
        <v/>
      </c>
      <c r="AF334" s="2" t="str">
        <f t="shared" si="558"/>
        <v/>
      </c>
    </row>
    <row r="335" spans="1:32" x14ac:dyDescent="0.2">
      <c r="A335" s="89">
        <f>'战斗关卡表|CS|battleStageData'!A330</f>
        <v>304023</v>
      </c>
      <c r="B335" s="89" t="str">
        <f>VLOOKUP(A335,'战斗关卡表|CS|battleStageData'!A:B,2,0)</f>
        <v>突破本2-3</v>
      </c>
      <c r="C335" s="26" t="s">
        <v>57</v>
      </c>
      <c r="D335" s="3">
        <v>304207</v>
      </c>
      <c r="E335" s="3">
        <v>304211</v>
      </c>
      <c r="F335" s="3">
        <v>304211</v>
      </c>
      <c r="G335" s="3">
        <v>304207</v>
      </c>
      <c r="H335" s="26" t="s">
        <v>57</v>
      </c>
      <c r="I335" s="3">
        <v>304207</v>
      </c>
      <c r="J335" s="3">
        <v>304203</v>
      </c>
      <c r="K335" s="3">
        <v>304211</v>
      </c>
      <c r="L335" s="3">
        <v>304203</v>
      </c>
      <c r="M335" s="3"/>
      <c r="N335" s="3"/>
      <c r="O335" s="3"/>
      <c r="P335" s="3"/>
      <c r="Q335" s="3"/>
      <c r="R335" s="91" t="str">
        <f t="shared" si="544"/>
        <v>1:304207</v>
      </c>
      <c r="S335" s="55" t="str">
        <f t="shared" si="545"/>
        <v>2:304211</v>
      </c>
      <c r="T335" s="55" t="str">
        <f t="shared" si="546"/>
        <v>3:304211</v>
      </c>
      <c r="U335" s="55" t="str">
        <f t="shared" si="547"/>
        <v>4:304207</v>
      </c>
      <c r="V335" s="55" t="str">
        <f t="shared" si="548"/>
        <v>1:304207</v>
      </c>
      <c r="W335" s="55" t="str">
        <f t="shared" si="549"/>
        <v>2:304203</v>
      </c>
      <c r="X335" s="55" t="str">
        <f t="shared" si="550"/>
        <v>3:304211</v>
      </c>
      <c r="Y335" s="55" t="str">
        <f t="shared" si="551"/>
        <v>4:304203</v>
      </c>
      <c r="Z335" s="55" t="str">
        <f t="shared" si="552"/>
        <v/>
      </c>
      <c r="AA335" s="55" t="str">
        <f t="shared" si="553"/>
        <v/>
      </c>
      <c r="AB335" s="55" t="str">
        <f t="shared" si="554"/>
        <v/>
      </c>
      <c r="AC335" s="55" t="str">
        <f t="shared" si="555"/>
        <v/>
      </c>
      <c r="AD335" s="4" t="str">
        <f t="shared" si="556"/>
        <v>{1:304207,2:304211,3:304211,4:304207}</v>
      </c>
      <c r="AE335" s="4" t="str">
        <f t="shared" si="557"/>
        <v>{1:304207,2:304203,3:304211,4:304203}</v>
      </c>
      <c r="AF335" s="2" t="str">
        <f t="shared" si="558"/>
        <v/>
      </c>
    </row>
    <row r="336" spans="1:32" x14ac:dyDescent="0.2">
      <c r="A336" s="89">
        <f>'战斗关卡表|CS|battleStageData'!A331</f>
        <v>304024</v>
      </c>
      <c r="B336" s="89" t="str">
        <f>VLOOKUP(A336,'战斗关卡表|CS|battleStageData'!A:B,2,0)</f>
        <v>突破本2-4</v>
      </c>
      <c r="C336" s="26" t="s">
        <v>57</v>
      </c>
      <c r="D336" s="3">
        <v>304208</v>
      </c>
      <c r="E336" s="3">
        <v>304212</v>
      </c>
      <c r="F336" s="3">
        <v>304212</v>
      </c>
      <c r="G336" s="3">
        <v>304208</v>
      </c>
      <c r="H336" s="26" t="s">
        <v>57</v>
      </c>
      <c r="I336" s="3">
        <v>304204</v>
      </c>
      <c r="J336" s="3">
        <v>304212</v>
      </c>
      <c r="K336" s="3">
        <v>304212</v>
      </c>
      <c r="L336" s="3">
        <v>304204</v>
      </c>
      <c r="M336" s="3"/>
      <c r="N336" s="3"/>
      <c r="O336" s="3"/>
      <c r="P336" s="3"/>
      <c r="Q336" s="3"/>
      <c r="R336" s="91" t="str">
        <f t="shared" ref="R336:R368" si="649">IF(ISBLANK(D336),"",VLOOKUP(C336,$D$4:$H$6,2,0)&amp;$H$7&amp;D336)</f>
        <v>1:304208</v>
      </c>
      <c r="S336" s="55" t="str">
        <f t="shared" ref="S336:S368" si="650">IF(ISBLANK(E336),"",VLOOKUP(C336,$D$4:$H$6,3,0)&amp;$H$7&amp;E336)</f>
        <v>2:304212</v>
      </c>
      <c r="T336" s="55" t="str">
        <f t="shared" ref="T336:T368" si="651">IF(ISBLANK(F336),"",VLOOKUP(C336,$D$4:$H$6,4,0)&amp;$H$7&amp;F336)</f>
        <v>3:304212</v>
      </c>
      <c r="U336" s="55" t="str">
        <f t="shared" ref="U336:U368" si="652">IF(ISBLANK(G336),"",VLOOKUP(C336,$D$4:$H$6,5,0)&amp;$H$7&amp;G336)</f>
        <v>4:304208</v>
      </c>
      <c r="V336" s="55" t="str">
        <f t="shared" ref="V336:V372" si="653">IF(ISBLANK(I336),"",VLOOKUP(H336,$D$4:$H$6,2,0)&amp;$H$7&amp;I336)</f>
        <v>1:304204</v>
      </c>
      <c r="W336" s="55" t="str">
        <f t="shared" ref="W336:W372" si="654">IF(ISBLANK(J336),"",VLOOKUP(H336,$D$4:$H$6,3,0)&amp;$H$7&amp;J336)</f>
        <v>2:304212</v>
      </c>
      <c r="X336" s="55" t="str">
        <f t="shared" ref="X336:X372" si="655">IF(ISBLANK(K336),"",VLOOKUP(H336,$D$4:$H$6,4,0)&amp;$H$7&amp;K336)</f>
        <v>3:304212</v>
      </c>
      <c r="Y336" s="55" t="str">
        <f t="shared" ref="Y336:Y372" si="656">IF(ISBLANK(L336),"",VLOOKUP(H336,$D$4:$H$6,5,0)&amp;$H$7&amp;L336)</f>
        <v>4:304204</v>
      </c>
      <c r="Z336" s="55" t="str">
        <f t="shared" ref="Z336:Z372" si="657">IF(ISBLANK(N336),"",VLOOKUP(M336,$D$4:$H$6,2,0)&amp;$H$7&amp;N336)</f>
        <v/>
      </c>
      <c r="AA336" s="55" t="str">
        <f t="shared" ref="AA336:AA372" si="658">IF(ISBLANK(O336),"",VLOOKUP(M336,$D$4:$H$6,3,0)&amp;$H$7&amp;O336)</f>
        <v/>
      </c>
      <c r="AB336" s="55" t="str">
        <f t="shared" ref="AB336:AB372" si="659">IF(ISBLANK(P336),"",VLOOKUP(M336,$D$4:$H$6,4,0)&amp;$H$7&amp;P336)</f>
        <v/>
      </c>
      <c r="AC336" s="55" t="str">
        <f t="shared" ref="AC336:AC372" si="660">IF(ISBLANK(Q336),"",VLOOKUP(M336,$D$4:$H$6,5,0)&amp;$H$7&amp;Q336)</f>
        <v/>
      </c>
      <c r="AD336" s="4" t="str">
        <f t="shared" ref="AD336:AD393" si="661">IF(D336+E336+F336+G336=0,"",$F$7&amp;R336&amp;IF(E336=0,S336,IF(D336=0,S336,$G$7&amp;S336))&amp;IF(F336=0,T336,IF(D336+E336=0,T336,$G$7&amp;T336))&amp;IF(G336=0,U336,IF(D336+E336+F336=0,U336,$G$7&amp;U336))&amp;$I$7)</f>
        <v>{1:304208,2:304212,3:304212,4:304208}</v>
      </c>
      <c r="AE336" s="4" t="str">
        <f t="shared" ref="AE336:AE391" si="662">IF(I336+J336+K336+L336=0,"",$F$7&amp;V336&amp;IF(J336=0,W336,IF(I336=0,W336,$G$7&amp;W336))&amp;IF(K336=0,X336,IF(I336+J336=0,X336,$G$7&amp;X336))&amp;IF(L336=0,Y336,IF(I336+J336+K336=0,Y336,$G$7&amp;Y336))&amp;$I$7)</f>
        <v>{1:304204,2:304212,3:304212,4:304204}</v>
      </c>
      <c r="AF336" s="2" t="str">
        <f t="shared" ref="AF336:AF372" si="663">IF(N336+O336+P336+Q336=0,"",$F$7&amp;Z336&amp;IF(O336=0,AA336,IF(N336=0,AA336,$G$7&amp;AA336))&amp;IF(P336=0,AB336,IF(N336+O336=0,AB336,$G$7&amp;AB336))&amp;IF(Q336=0,AC336,IF(N336+O336+P336=0,AC336,$G$7&amp;AC336))&amp;$I$7)</f>
        <v/>
      </c>
    </row>
    <row r="337" spans="1:32" x14ac:dyDescent="0.2">
      <c r="A337" s="89">
        <f>'战斗关卡表|CS|battleStageData'!A332</f>
        <v>304025</v>
      </c>
      <c r="B337" s="89" t="str">
        <f>VLOOKUP(A337,'战斗关卡表|CS|battleStageData'!A:B,2,0)</f>
        <v>突破本2-5</v>
      </c>
      <c r="C337" s="26" t="s">
        <v>57</v>
      </c>
      <c r="D337" s="3">
        <v>304214</v>
      </c>
      <c r="E337" s="3">
        <v>304215</v>
      </c>
      <c r="F337" s="3">
        <v>304215</v>
      </c>
      <c r="G337" s="3">
        <v>304214</v>
      </c>
      <c r="H337" s="26" t="s">
        <v>57</v>
      </c>
      <c r="I337" s="3">
        <v>304213</v>
      </c>
      <c r="J337" s="3">
        <v>304215</v>
      </c>
      <c r="K337" s="3">
        <v>304215</v>
      </c>
      <c r="L337" s="3">
        <v>304213</v>
      </c>
      <c r="M337" s="3"/>
      <c r="N337" s="3"/>
      <c r="O337" s="3"/>
      <c r="P337" s="3"/>
      <c r="Q337" s="3"/>
      <c r="R337" s="91" t="str">
        <f t="shared" ref="R337" si="664">IF(ISBLANK(D337),"",VLOOKUP(C337,$D$4:$H$6,2,0)&amp;$H$7&amp;D337)</f>
        <v>1:304214</v>
      </c>
      <c r="S337" s="55" t="str">
        <f t="shared" ref="S337" si="665">IF(ISBLANK(E337),"",VLOOKUP(C337,$D$4:$H$6,3,0)&amp;$H$7&amp;E337)</f>
        <v>2:304215</v>
      </c>
      <c r="T337" s="55" t="str">
        <f t="shared" ref="T337" si="666">IF(ISBLANK(F337),"",VLOOKUP(C337,$D$4:$H$6,4,0)&amp;$H$7&amp;F337)</f>
        <v>3:304215</v>
      </c>
      <c r="U337" s="55" t="str">
        <f t="shared" ref="U337" si="667">IF(ISBLANK(G337),"",VLOOKUP(C337,$D$4:$H$6,5,0)&amp;$H$7&amp;G337)</f>
        <v>4:304214</v>
      </c>
      <c r="V337" s="55" t="str">
        <f t="shared" ref="V337" si="668">IF(ISBLANK(I337),"",VLOOKUP(H337,$D$4:$H$6,2,0)&amp;$H$7&amp;I337)</f>
        <v>1:304213</v>
      </c>
      <c r="W337" s="55" t="str">
        <f t="shared" ref="W337" si="669">IF(ISBLANK(J337),"",VLOOKUP(H337,$D$4:$H$6,3,0)&amp;$H$7&amp;J337)</f>
        <v>2:304215</v>
      </c>
      <c r="X337" s="55" t="str">
        <f t="shared" ref="X337" si="670">IF(ISBLANK(K337),"",VLOOKUP(H337,$D$4:$H$6,4,0)&amp;$H$7&amp;K337)</f>
        <v>3:304215</v>
      </c>
      <c r="Y337" s="55" t="str">
        <f t="shared" ref="Y337" si="671">IF(ISBLANK(L337),"",VLOOKUP(H337,$D$4:$H$6,5,0)&amp;$H$7&amp;L337)</f>
        <v>4:304213</v>
      </c>
      <c r="Z337" s="55" t="str">
        <f t="shared" ref="Z337" si="672">IF(ISBLANK(N337),"",VLOOKUP(M337,$D$4:$H$6,2,0)&amp;$H$7&amp;N337)</f>
        <v/>
      </c>
      <c r="AA337" s="55" t="str">
        <f t="shared" ref="AA337" si="673">IF(ISBLANK(O337),"",VLOOKUP(M337,$D$4:$H$6,3,0)&amp;$H$7&amp;O337)</f>
        <v/>
      </c>
      <c r="AB337" s="55" t="str">
        <f t="shared" ref="AB337" si="674">IF(ISBLANK(P337),"",VLOOKUP(M337,$D$4:$H$6,4,0)&amp;$H$7&amp;P337)</f>
        <v/>
      </c>
      <c r="AC337" s="55" t="str">
        <f t="shared" ref="AC337" si="675">IF(ISBLANK(Q337),"",VLOOKUP(M337,$D$4:$H$6,5,0)&amp;$H$7&amp;Q337)</f>
        <v/>
      </c>
      <c r="AD337" s="4" t="str">
        <f t="shared" ref="AD337" si="676">IF(D337+E337+F337+G337=0,"",$F$7&amp;R337&amp;IF(E337=0,S337,IF(D337=0,S337,$G$7&amp;S337))&amp;IF(F337=0,T337,IF(D337+E337=0,T337,$G$7&amp;T337))&amp;IF(G337=0,U337,IF(D337+E337+F337=0,U337,$G$7&amp;U337))&amp;$I$7)</f>
        <v>{1:304214,2:304215,3:304215,4:304214}</v>
      </c>
      <c r="AE337" s="4" t="str">
        <f t="shared" ref="AE337" si="677">IF(I337+J337+K337+L337=0,"",$F$7&amp;V337&amp;IF(J337=0,W337,IF(I337=0,W337,$G$7&amp;W337))&amp;IF(K337=0,X337,IF(I337+J337=0,X337,$G$7&amp;X337))&amp;IF(L337=0,Y337,IF(I337+J337+K337=0,Y337,$G$7&amp;Y337))&amp;$I$7)</f>
        <v>{1:304213,2:304215,3:304215,4:304213}</v>
      </c>
      <c r="AF337" s="2" t="str">
        <f t="shared" ref="AF337" si="678">IF(N337+O337+P337+Q337=0,"",$F$7&amp;Z337&amp;IF(O337=0,AA337,IF(N337=0,AA337,$G$7&amp;AA337))&amp;IF(P337=0,AB337,IF(N337+O337=0,AB337,$G$7&amp;AB337))&amp;IF(Q337=0,AC337,IF(N337+O337+P337=0,AC337,$G$7&amp;AC337))&amp;$I$7)</f>
        <v/>
      </c>
    </row>
    <row r="338" spans="1:32" x14ac:dyDescent="0.2">
      <c r="A338" s="89">
        <f>'战斗关卡表|CS|battleStageData'!A333</f>
        <v>304031</v>
      </c>
      <c r="B338" s="89" t="str">
        <f>VLOOKUP(A338,'战斗关卡表|CS|battleStageData'!A:B,2,0)</f>
        <v>突破本3-1（情）</v>
      </c>
      <c r="C338" s="26" t="s">
        <v>57</v>
      </c>
      <c r="D338" s="3">
        <v>304305</v>
      </c>
      <c r="E338" s="3">
        <v>304309</v>
      </c>
      <c r="F338" s="3">
        <v>304309</v>
      </c>
      <c r="G338" s="3">
        <v>304301</v>
      </c>
      <c r="H338" s="26" t="s">
        <v>57</v>
      </c>
      <c r="I338" s="3"/>
      <c r="J338" s="3"/>
      <c r="K338" s="3"/>
      <c r="L338" s="3"/>
      <c r="M338" s="3"/>
      <c r="N338" s="3"/>
      <c r="O338" s="3"/>
      <c r="P338" s="3"/>
      <c r="Q338" s="3"/>
      <c r="R338" s="91" t="str">
        <f t="shared" si="649"/>
        <v>1:304305</v>
      </c>
      <c r="S338" s="55" t="str">
        <f t="shared" si="650"/>
        <v>2:304309</v>
      </c>
      <c r="T338" s="55" t="str">
        <f t="shared" si="651"/>
        <v>3:304309</v>
      </c>
      <c r="U338" s="55" t="str">
        <f t="shared" si="652"/>
        <v>4:304301</v>
      </c>
      <c r="V338" s="55" t="str">
        <f t="shared" si="653"/>
        <v/>
      </c>
      <c r="W338" s="55" t="str">
        <f t="shared" si="654"/>
        <v/>
      </c>
      <c r="X338" s="55" t="str">
        <f t="shared" si="655"/>
        <v/>
      </c>
      <c r="Y338" s="55" t="str">
        <f t="shared" si="656"/>
        <v/>
      </c>
      <c r="Z338" s="55" t="str">
        <f t="shared" si="657"/>
        <v/>
      </c>
      <c r="AA338" s="55" t="str">
        <f t="shared" si="658"/>
        <v/>
      </c>
      <c r="AB338" s="55" t="str">
        <f t="shared" si="659"/>
        <v/>
      </c>
      <c r="AC338" s="55" t="str">
        <f t="shared" si="660"/>
        <v/>
      </c>
      <c r="AD338" s="4" t="str">
        <f t="shared" si="661"/>
        <v>{1:304305,2:304309,3:304309,4:304301}</v>
      </c>
      <c r="AE338" s="4" t="str">
        <f t="shared" si="662"/>
        <v/>
      </c>
      <c r="AF338" s="2" t="str">
        <f t="shared" si="663"/>
        <v/>
      </c>
    </row>
    <row r="339" spans="1:32" x14ac:dyDescent="0.2">
      <c r="A339" s="89">
        <f>'战斗关卡表|CS|battleStageData'!A334</f>
        <v>304032</v>
      </c>
      <c r="B339" s="89" t="str">
        <f>VLOOKUP(A339,'战斗关卡表|CS|battleStageData'!A:B,2,0)</f>
        <v>突破本3-2</v>
      </c>
      <c r="C339" s="26" t="s">
        <v>57</v>
      </c>
      <c r="D339" s="3">
        <v>304306</v>
      </c>
      <c r="E339" s="3">
        <v>304306</v>
      </c>
      <c r="F339" s="3">
        <v>304310</v>
      </c>
      <c r="G339" s="3">
        <v>304302</v>
      </c>
      <c r="H339" s="26" t="s">
        <v>57</v>
      </c>
      <c r="I339" s="3"/>
      <c r="J339" s="3"/>
      <c r="K339" s="3"/>
      <c r="L339" s="3"/>
      <c r="M339" s="3"/>
      <c r="N339" s="3"/>
      <c r="O339" s="3"/>
      <c r="P339" s="3"/>
      <c r="Q339" s="3"/>
      <c r="R339" s="91" t="str">
        <f t="shared" si="649"/>
        <v>1:304306</v>
      </c>
      <c r="S339" s="55" t="str">
        <f t="shared" si="650"/>
        <v>2:304306</v>
      </c>
      <c r="T339" s="55" t="str">
        <f t="shared" si="651"/>
        <v>3:304310</v>
      </c>
      <c r="U339" s="55" t="str">
        <f t="shared" si="652"/>
        <v>4:304302</v>
      </c>
      <c r="V339" s="55" t="str">
        <f t="shared" si="653"/>
        <v/>
      </c>
      <c r="W339" s="55" t="str">
        <f t="shared" si="654"/>
        <v/>
      </c>
      <c r="X339" s="55" t="str">
        <f t="shared" si="655"/>
        <v/>
      </c>
      <c r="Y339" s="55" t="str">
        <f t="shared" si="656"/>
        <v/>
      </c>
      <c r="Z339" s="55" t="str">
        <f t="shared" si="657"/>
        <v/>
      </c>
      <c r="AA339" s="55" t="str">
        <f t="shared" si="658"/>
        <v/>
      </c>
      <c r="AB339" s="55" t="str">
        <f t="shared" si="659"/>
        <v/>
      </c>
      <c r="AC339" s="55" t="str">
        <f t="shared" si="660"/>
        <v/>
      </c>
      <c r="AD339" s="4" t="str">
        <f t="shared" si="661"/>
        <v>{1:304306,2:304306,3:304310,4:304302}</v>
      </c>
      <c r="AE339" s="4" t="str">
        <f t="shared" si="662"/>
        <v/>
      </c>
      <c r="AF339" s="2" t="str">
        <f t="shared" si="663"/>
        <v/>
      </c>
    </row>
    <row r="340" spans="1:32" x14ac:dyDescent="0.2">
      <c r="A340" s="89">
        <f>'战斗关卡表|CS|battleStageData'!A335</f>
        <v>304033</v>
      </c>
      <c r="B340" s="89" t="str">
        <f>VLOOKUP(A340,'战斗关卡表|CS|battleStageData'!A:B,2,0)</f>
        <v>突破本3-3</v>
      </c>
      <c r="C340" s="26" t="s">
        <v>57</v>
      </c>
      <c r="D340" s="3">
        <v>304307</v>
      </c>
      <c r="E340" s="3">
        <v>304311</v>
      </c>
      <c r="F340" s="3">
        <v>304303</v>
      </c>
      <c r="G340" s="3">
        <v>304303</v>
      </c>
      <c r="H340" s="26" t="s">
        <v>57</v>
      </c>
      <c r="I340" s="3">
        <v>304307</v>
      </c>
      <c r="J340" s="3">
        <v>304303</v>
      </c>
      <c r="K340" s="3">
        <v>304311</v>
      </c>
      <c r="L340" s="3">
        <v>304303</v>
      </c>
      <c r="M340" s="3"/>
      <c r="N340" s="3"/>
      <c r="O340" s="3"/>
      <c r="P340" s="3"/>
      <c r="Q340" s="3"/>
      <c r="R340" s="91" t="str">
        <f t="shared" si="649"/>
        <v>1:304307</v>
      </c>
      <c r="S340" s="55" t="str">
        <f t="shared" si="650"/>
        <v>2:304311</v>
      </c>
      <c r="T340" s="55" t="str">
        <f t="shared" si="651"/>
        <v>3:304303</v>
      </c>
      <c r="U340" s="55" t="str">
        <f t="shared" si="652"/>
        <v>4:304303</v>
      </c>
      <c r="V340" s="55" t="str">
        <f t="shared" si="653"/>
        <v>1:304307</v>
      </c>
      <c r="W340" s="55" t="str">
        <f t="shared" si="654"/>
        <v>2:304303</v>
      </c>
      <c r="X340" s="55" t="str">
        <f t="shared" si="655"/>
        <v>3:304311</v>
      </c>
      <c r="Y340" s="55" t="str">
        <f t="shared" si="656"/>
        <v>4:304303</v>
      </c>
      <c r="Z340" s="55" t="str">
        <f t="shared" si="657"/>
        <v/>
      </c>
      <c r="AA340" s="55" t="str">
        <f t="shared" si="658"/>
        <v/>
      </c>
      <c r="AB340" s="55" t="str">
        <f t="shared" si="659"/>
        <v/>
      </c>
      <c r="AC340" s="55" t="str">
        <f t="shared" si="660"/>
        <v/>
      </c>
      <c r="AD340" s="4" t="str">
        <f t="shared" si="661"/>
        <v>{1:304307,2:304311,3:304303,4:304303}</v>
      </c>
      <c r="AE340" s="4" t="str">
        <f t="shared" si="662"/>
        <v>{1:304307,2:304303,3:304311,4:304303}</v>
      </c>
      <c r="AF340" s="2" t="str">
        <f t="shared" si="663"/>
        <v/>
      </c>
    </row>
    <row r="341" spans="1:32" x14ac:dyDescent="0.2">
      <c r="A341" s="89">
        <f>'战斗关卡表|CS|battleStageData'!A336</f>
        <v>304034</v>
      </c>
      <c r="B341" s="89" t="str">
        <f>VLOOKUP(A341,'战斗关卡表|CS|battleStageData'!A:B,2,0)</f>
        <v>突破本3-4</v>
      </c>
      <c r="C341" s="26" t="s">
        <v>57</v>
      </c>
      <c r="D341" s="3">
        <v>304308</v>
      </c>
      <c r="E341" s="3">
        <v>304308</v>
      </c>
      <c r="F341" s="3">
        <v>304304</v>
      </c>
      <c r="G341" s="3">
        <v>304304</v>
      </c>
      <c r="H341" s="26" t="s">
        <v>57</v>
      </c>
      <c r="I341" s="3">
        <v>304308</v>
      </c>
      <c r="J341" s="3">
        <v>304312</v>
      </c>
      <c r="K341" s="3">
        <v>304312</v>
      </c>
      <c r="L341" s="3">
        <v>304304</v>
      </c>
      <c r="M341" s="3"/>
      <c r="N341" s="3"/>
      <c r="O341" s="3"/>
      <c r="P341" s="3"/>
      <c r="Q341" s="3"/>
      <c r="R341" s="91" t="str">
        <f t="shared" si="649"/>
        <v>1:304308</v>
      </c>
      <c r="S341" s="55" t="str">
        <f t="shared" si="650"/>
        <v>2:304308</v>
      </c>
      <c r="T341" s="55" t="str">
        <f t="shared" si="651"/>
        <v>3:304304</v>
      </c>
      <c r="U341" s="55" t="str">
        <f t="shared" si="652"/>
        <v>4:304304</v>
      </c>
      <c r="V341" s="55" t="str">
        <f t="shared" si="653"/>
        <v>1:304308</v>
      </c>
      <c r="W341" s="55" t="str">
        <f t="shared" si="654"/>
        <v>2:304312</v>
      </c>
      <c r="X341" s="55" t="str">
        <f t="shared" si="655"/>
        <v>3:304312</v>
      </c>
      <c r="Y341" s="55" t="str">
        <f t="shared" si="656"/>
        <v>4:304304</v>
      </c>
      <c r="Z341" s="55" t="str">
        <f t="shared" si="657"/>
        <v/>
      </c>
      <c r="AA341" s="55" t="str">
        <f t="shared" si="658"/>
        <v/>
      </c>
      <c r="AB341" s="55" t="str">
        <f t="shared" si="659"/>
        <v/>
      </c>
      <c r="AC341" s="55" t="str">
        <f t="shared" si="660"/>
        <v/>
      </c>
      <c r="AD341" s="4" t="str">
        <f t="shared" si="661"/>
        <v>{1:304308,2:304308,3:304304,4:304304}</v>
      </c>
      <c r="AE341" s="4" t="str">
        <f t="shared" si="662"/>
        <v>{1:304308,2:304312,3:304312,4:304304}</v>
      </c>
      <c r="AF341" s="2" t="str">
        <f t="shared" si="663"/>
        <v/>
      </c>
    </row>
    <row r="342" spans="1:32" x14ac:dyDescent="0.2">
      <c r="A342" s="89">
        <f>'战斗关卡表|CS|battleStageData'!A337</f>
        <v>304035</v>
      </c>
      <c r="B342" s="89" t="str">
        <f>VLOOKUP(A342,'战斗关卡表|CS|battleStageData'!A:B,2,0)</f>
        <v>突破本3-5</v>
      </c>
      <c r="C342" s="26" t="s">
        <v>57</v>
      </c>
      <c r="D342" s="3">
        <v>304314</v>
      </c>
      <c r="E342" s="3">
        <v>304314</v>
      </c>
      <c r="F342" s="3">
        <v>304313</v>
      </c>
      <c r="G342" s="3">
        <v>304313</v>
      </c>
      <c r="H342" s="26" t="s">
        <v>57</v>
      </c>
      <c r="I342" s="3">
        <v>304315</v>
      </c>
      <c r="J342" s="3">
        <v>304314</v>
      </c>
      <c r="K342" s="3">
        <v>304313</v>
      </c>
      <c r="L342" s="3">
        <v>304315</v>
      </c>
      <c r="M342" s="3"/>
      <c r="N342" s="3"/>
      <c r="O342" s="3"/>
      <c r="P342" s="3"/>
      <c r="Q342" s="3"/>
      <c r="R342" s="91" t="str">
        <f t="shared" ref="R342" si="679">IF(ISBLANK(D342),"",VLOOKUP(C342,$D$4:$H$6,2,0)&amp;$H$7&amp;D342)</f>
        <v>1:304314</v>
      </c>
      <c r="S342" s="55" t="str">
        <f t="shared" ref="S342" si="680">IF(ISBLANK(E342),"",VLOOKUP(C342,$D$4:$H$6,3,0)&amp;$H$7&amp;E342)</f>
        <v>2:304314</v>
      </c>
      <c r="T342" s="55" t="str">
        <f t="shared" ref="T342" si="681">IF(ISBLANK(F342),"",VLOOKUP(C342,$D$4:$H$6,4,0)&amp;$H$7&amp;F342)</f>
        <v>3:304313</v>
      </c>
      <c r="U342" s="55" t="str">
        <f t="shared" ref="U342" si="682">IF(ISBLANK(G342),"",VLOOKUP(C342,$D$4:$H$6,5,0)&amp;$H$7&amp;G342)</f>
        <v>4:304313</v>
      </c>
      <c r="V342" s="55" t="str">
        <f t="shared" ref="V342" si="683">IF(ISBLANK(I342),"",VLOOKUP(H342,$D$4:$H$6,2,0)&amp;$H$7&amp;I342)</f>
        <v>1:304315</v>
      </c>
      <c r="W342" s="55" t="str">
        <f t="shared" ref="W342" si="684">IF(ISBLANK(J342),"",VLOOKUP(H342,$D$4:$H$6,3,0)&amp;$H$7&amp;J342)</f>
        <v>2:304314</v>
      </c>
      <c r="X342" s="55" t="str">
        <f t="shared" ref="X342" si="685">IF(ISBLANK(K342),"",VLOOKUP(H342,$D$4:$H$6,4,0)&amp;$H$7&amp;K342)</f>
        <v>3:304313</v>
      </c>
      <c r="Y342" s="55" t="str">
        <f t="shared" ref="Y342" si="686">IF(ISBLANK(L342),"",VLOOKUP(H342,$D$4:$H$6,5,0)&amp;$H$7&amp;L342)</f>
        <v>4:304315</v>
      </c>
      <c r="Z342" s="55" t="str">
        <f t="shared" ref="Z342" si="687">IF(ISBLANK(N342),"",VLOOKUP(M342,$D$4:$H$6,2,0)&amp;$H$7&amp;N342)</f>
        <v/>
      </c>
      <c r="AA342" s="55" t="str">
        <f t="shared" ref="AA342" si="688">IF(ISBLANK(O342),"",VLOOKUP(M342,$D$4:$H$6,3,0)&amp;$H$7&amp;O342)</f>
        <v/>
      </c>
      <c r="AB342" s="55" t="str">
        <f t="shared" ref="AB342" si="689">IF(ISBLANK(P342),"",VLOOKUP(M342,$D$4:$H$6,4,0)&amp;$H$7&amp;P342)</f>
        <v/>
      </c>
      <c r="AC342" s="55" t="str">
        <f t="shared" ref="AC342" si="690">IF(ISBLANK(Q342),"",VLOOKUP(M342,$D$4:$H$6,5,0)&amp;$H$7&amp;Q342)</f>
        <v/>
      </c>
      <c r="AD342" s="4" t="str">
        <f t="shared" ref="AD342" si="691">IF(D342+E342+F342+G342=0,"",$F$7&amp;R342&amp;IF(E342=0,S342,IF(D342=0,S342,$G$7&amp;S342))&amp;IF(F342=0,T342,IF(D342+E342=0,T342,$G$7&amp;T342))&amp;IF(G342=0,U342,IF(D342+E342+F342=0,U342,$G$7&amp;U342))&amp;$I$7)</f>
        <v>{1:304314,2:304314,3:304313,4:304313}</v>
      </c>
      <c r="AE342" s="4" t="str">
        <f t="shared" ref="AE342" si="692">IF(I342+J342+K342+L342=0,"",$F$7&amp;V342&amp;IF(J342=0,W342,IF(I342=0,W342,$G$7&amp;W342))&amp;IF(K342=0,X342,IF(I342+J342=0,X342,$G$7&amp;X342))&amp;IF(L342=0,Y342,IF(I342+J342+K342=0,Y342,$G$7&amp;Y342))&amp;$I$7)</f>
        <v>{1:304315,2:304314,3:304313,4:304315}</v>
      </c>
      <c r="AF342" s="2" t="str">
        <f t="shared" ref="AF342" si="693">IF(N342+O342+P342+Q342=0,"",$F$7&amp;Z342&amp;IF(O342=0,AA342,IF(N342=0,AA342,$G$7&amp;AA342))&amp;IF(P342=0,AB342,IF(N342+O342=0,AB342,$G$7&amp;AB342))&amp;IF(Q342=0,AC342,IF(N342+O342+P342=0,AC342,$G$7&amp;AC342))&amp;$I$7)</f>
        <v/>
      </c>
    </row>
    <row r="343" spans="1:32" x14ac:dyDescent="0.2">
      <c r="A343" s="89">
        <f>'战斗关卡表|CS|battleStageData'!A338</f>
        <v>304041</v>
      </c>
      <c r="B343" s="89" t="str">
        <f>VLOOKUP(A343,'战斗关卡表|CS|battleStageData'!A:B,2,0)</f>
        <v>突破本4-1（正奇）</v>
      </c>
      <c r="C343" s="26" t="s">
        <v>57</v>
      </c>
      <c r="D343" s="3">
        <v>304405</v>
      </c>
      <c r="E343" s="3">
        <v>304401</v>
      </c>
      <c r="F343" s="3">
        <v>304405</v>
      </c>
      <c r="G343" s="3">
        <v>304401</v>
      </c>
      <c r="H343" s="26"/>
      <c r="I343" s="3"/>
      <c r="J343" s="3"/>
      <c r="K343" s="3"/>
      <c r="L343" s="3"/>
      <c r="M343" s="3"/>
      <c r="N343" s="3"/>
      <c r="O343" s="3"/>
      <c r="P343" s="3"/>
      <c r="Q343" s="3"/>
      <c r="R343" s="91" t="str">
        <f t="shared" si="649"/>
        <v>1:304405</v>
      </c>
      <c r="S343" s="55" t="str">
        <f t="shared" si="650"/>
        <v>2:304401</v>
      </c>
      <c r="T343" s="55" t="str">
        <f t="shared" si="651"/>
        <v>3:304405</v>
      </c>
      <c r="U343" s="55" t="str">
        <f t="shared" si="652"/>
        <v>4:304401</v>
      </c>
      <c r="V343" s="55" t="str">
        <f t="shared" si="653"/>
        <v/>
      </c>
      <c r="W343" s="55" t="str">
        <f t="shared" si="654"/>
        <v/>
      </c>
      <c r="X343" s="55" t="str">
        <f t="shared" si="655"/>
        <v/>
      </c>
      <c r="Y343" s="55" t="str">
        <f t="shared" si="656"/>
        <v/>
      </c>
      <c r="Z343" s="55" t="str">
        <f t="shared" si="657"/>
        <v/>
      </c>
      <c r="AA343" s="55" t="str">
        <f t="shared" si="658"/>
        <v/>
      </c>
      <c r="AB343" s="55" t="str">
        <f t="shared" si="659"/>
        <v/>
      </c>
      <c r="AC343" s="55" t="str">
        <f t="shared" si="660"/>
        <v/>
      </c>
      <c r="AD343" s="4" t="str">
        <f t="shared" si="661"/>
        <v>{1:304405,2:304401,3:304405,4:304401}</v>
      </c>
      <c r="AE343" s="4" t="str">
        <f t="shared" si="662"/>
        <v/>
      </c>
      <c r="AF343" s="2" t="str">
        <f t="shared" si="663"/>
        <v/>
      </c>
    </row>
    <row r="344" spans="1:32" x14ac:dyDescent="0.2">
      <c r="A344" s="89">
        <f>'战斗关卡表|CS|battleStageData'!A339</f>
        <v>304042</v>
      </c>
      <c r="B344" s="89" t="str">
        <f>VLOOKUP(A344,'战斗关卡表|CS|battleStageData'!A:B,2,0)</f>
        <v>突破本4-2</v>
      </c>
      <c r="C344" s="26" t="s">
        <v>57</v>
      </c>
      <c r="D344" s="3">
        <v>304402</v>
      </c>
      <c r="E344" s="3">
        <v>304410</v>
      </c>
      <c r="F344" s="3">
        <v>304406</v>
      </c>
      <c r="G344" s="3">
        <v>304402</v>
      </c>
      <c r="H344" s="26"/>
      <c r="I344" s="3"/>
      <c r="J344" s="3"/>
      <c r="K344" s="3"/>
      <c r="L344" s="3"/>
      <c r="M344" s="3"/>
      <c r="N344" s="3"/>
      <c r="O344" s="3"/>
      <c r="P344" s="3"/>
      <c r="Q344" s="3"/>
      <c r="R344" s="91" t="str">
        <f t="shared" si="649"/>
        <v>1:304402</v>
      </c>
      <c r="S344" s="55" t="str">
        <f t="shared" si="650"/>
        <v>2:304410</v>
      </c>
      <c r="T344" s="55" t="str">
        <f t="shared" si="651"/>
        <v>3:304406</v>
      </c>
      <c r="U344" s="55" t="str">
        <f t="shared" si="652"/>
        <v>4:304402</v>
      </c>
      <c r="V344" s="55" t="str">
        <f t="shared" si="653"/>
        <v/>
      </c>
      <c r="W344" s="55" t="str">
        <f t="shared" si="654"/>
        <v/>
      </c>
      <c r="X344" s="55" t="str">
        <f t="shared" si="655"/>
        <v/>
      </c>
      <c r="Y344" s="55" t="str">
        <f t="shared" si="656"/>
        <v/>
      </c>
      <c r="Z344" s="55" t="str">
        <f t="shared" si="657"/>
        <v/>
      </c>
      <c r="AA344" s="55" t="str">
        <f t="shared" si="658"/>
        <v/>
      </c>
      <c r="AB344" s="55" t="str">
        <f t="shared" si="659"/>
        <v/>
      </c>
      <c r="AC344" s="55" t="str">
        <f t="shared" si="660"/>
        <v/>
      </c>
      <c r="AD344" s="4" t="str">
        <f t="shared" si="661"/>
        <v>{1:304402,2:304410,3:304406,4:304402}</v>
      </c>
      <c r="AE344" s="4" t="str">
        <f t="shared" si="662"/>
        <v/>
      </c>
      <c r="AF344" s="2" t="str">
        <f t="shared" si="663"/>
        <v/>
      </c>
    </row>
    <row r="345" spans="1:32" x14ac:dyDescent="0.2">
      <c r="A345" s="89">
        <f>'战斗关卡表|CS|battleStageData'!A340</f>
        <v>304043</v>
      </c>
      <c r="B345" s="89" t="str">
        <f>VLOOKUP(A345,'战斗关卡表|CS|battleStageData'!A:B,2,0)</f>
        <v>突破本4-3</v>
      </c>
      <c r="C345" s="26" t="s">
        <v>57</v>
      </c>
      <c r="D345" s="3">
        <v>304407</v>
      </c>
      <c r="E345" s="3">
        <v>304411</v>
      </c>
      <c r="F345" s="3">
        <v>304403</v>
      </c>
      <c r="G345" s="3">
        <v>304407</v>
      </c>
      <c r="H345" s="26" t="s">
        <v>57</v>
      </c>
      <c r="I345" s="3">
        <v>304403</v>
      </c>
      <c r="J345" s="3">
        <v>304411</v>
      </c>
      <c r="K345" s="3">
        <v>304407</v>
      </c>
      <c r="L345" s="3">
        <v>304403</v>
      </c>
      <c r="M345" s="3"/>
      <c r="N345" s="3"/>
      <c r="O345" s="3"/>
      <c r="P345" s="3"/>
      <c r="Q345" s="3"/>
      <c r="R345" s="91" t="str">
        <f t="shared" si="649"/>
        <v>1:304407</v>
      </c>
      <c r="S345" s="55" t="str">
        <f t="shared" si="650"/>
        <v>2:304411</v>
      </c>
      <c r="T345" s="55" t="str">
        <f t="shared" si="651"/>
        <v>3:304403</v>
      </c>
      <c r="U345" s="55" t="str">
        <f t="shared" si="652"/>
        <v>4:304407</v>
      </c>
      <c r="V345" s="55" t="str">
        <f t="shared" si="653"/>
        <v>1:304403</v>
      </c>
      <c r="W345" s="55" t="str">
        <f t="shared" si="654"/>
        <v>2:304411</v>
      </c>
      <c r="X345" s="55" t="str">
        <f t="shared" si="655"/>
        <v>3:304407</v>
      </c>
      <c r="Y345" s="55" t="str">
        <f t="shared" si="656"/>
        <v>4:304403</v>
      </c>
      <c r="Z345" s="55" t="str">
        <f t="shared" si="657"/>
        <v/>
      </c>
      <c r="AA345" s="55" t="str">
        <f t="shared" si="658"/>
        <v/>
      </c>
      <c r="AB345" s="55" t="str">
        <f t="shared" si="659"/>
        <v/>
      </c>
      <c r="AC345" s="55" t="str">
        <f t="shared" si="660"/>
        <v/>
      </c>
      <c r="AD345" s="4" t="str">
        <f t="shared" si="661"/>
        <v>{1:304407,2:304411,3:304403,4:304407}</v>
      </c>
      <c r="AE345" s="4" t="str">
        <f t="shared" si="662"/>
        <v>{1:304403,2:304411,3:304407,4:304403}</v>
      </c>
      <c r="AF345" s="2" t="str">
        <f t="shared" si="663"/>
        <v/>
      </c>
    </row>
    <row r="346" spans="1:32" x14ac:dyDescent="0.2">
      <c r="A346" s="89">
        <f>'战斗关卡表|CS|battleStageData'!A341</f>
        <v>304044</v>
      </c>
      <c r="B346" s="89" t="str">
        <f>VLOOKUP(A346,'战斗关卡表|CS|battleStageData'!A:B,2,0)</f>
        <v>突破本4-4</v>
      </c>
      <c r="C346" s="26" t="s">
        <v>57</v>
      </c>
      <c r="D346" s="3">
        <v>304408</v>
      </c>
      <c r="E346" s="3">
        <v>304408</v>
      </c>
      <c r="F346" s="3">
        <v>304404</v>
      </c>
      <c r="G346" s="3">
        <v>304412</v>
      </c>
      <c r="H346" s="26" t="s">
        <v>57</v>
      </c>
      <c r="I346" s="3">
        <v>304412</v>
      </c>
      <c r="J346" s="3">
        <v>304404</v>
      </c>
      <c r="K346" s="3">
        <v>304404</v>
      </c>
      <c r="L346" s="3">
        <v>304408</v>
      </c>
      <c r="M346" s="3"/>
      <c r="N346" s="3"/>
      <c r="O346" s="3"/>
      <c r="P346" s="3"/>
      <c r="Q346" s="3"/>
      <c r="R346" s="91" t="str">
        <f t="shared" si="649"/>
        <v>1:304408</v>
      </c>
      <c r="S346" s="55" t="str">
        <f t="shared" si="650"/>
        <v>2:304408</v>
      </c>
      <c r="T346" s="55" t="str">
        <f t="shared" si="651"/>
        <v>3:304404</v>
      </c>
      <c r="U346" s="55" t="str">
        <f t="shared" si="652"/>
        <v>4:304412</v>
      </c>
      <c r="V346" s="55" t="str">
        <f t="shared" si="653"/>
        <v>1:304412</v>
      </c>
      <c r="W346" s="55" t="str">
        <f t="shared" si="654"/>
        <v>2:304404</v>
      </c>
      <c r="X346" s="55" t="str">
        <f t="shared" si="655"/>
        <v>3:304404</v>
      </c>
      <c r="Y346" s="55" t="str">
        <f t="shared" si="656"/>
        <v>4:304408</v>
      </c>
      <c r="Z346" s="55" t="str">
        <f t="shared" si="657"/>
        <v/>
      </c>
      <c r="AA346" s="55" t="str">
        <f t="shared" si="658"/>
        <v/>
      </c>
      <c r="AB346" s="55" t="str">
        <f t="shared" si="659"/>
        <v/>
      </c>
      <c r="AC346" s="55" t="str">
        <f t="shared" si="660"/>
        <v/>
      </c>
      <c r="AD346" s="4" t="str">
        <f t="shared" si="661"/>
        <v>{1:304408,2:304408,3:304404,4:304412}</v>
      </c>
      <c r="AE346" s="4" t="str">
        <f t="shared" si="662"/>
        <v>{1:304412,2:304404,3:304404,4:304408}</v>
      </c>
      <c r="AF346" s="2" t="str">
        <f t="shared" si="663"/>
        <v/>
      </c>
    </row>
    <row r="347" spans="1:32" x14ac:dyDescent="0.2">
      <c r="A347" s="89">
        <f>'战斗关卡表|CS|battleStageData'!A342</f>
        <v>304045</v>
      </c>
      <c r="B347" s="89" t="str">
        <f>VLOOKUP(A347,'战斗关卡表|CS|battleStageData'!A:B,2,0)</f>
        <v>突破本4-5</v>
      </c>
      <c r="C347" s="26" t="s">
        <v>57</v>
      </c>
      <c r="D347" s="3">
        <v>304415</v>
      </c>
      <c r="E347" s="3">
        <v>304414</v>
      </c>
      <c r="F347" s="3">
        <v>304413</v>
      </c>
      <c r="G347" s="3">
        <v>304415</v>
      </c>
      <c r="H347" s="26" t="s">
        <v>57</v>
      </c>
      <c r="I347" s="3">
        <v>304415</v>
      </c>
      <c r="J347" s="3">
        <v>304413</v>
      </c>
      <c r="K347" s="3">
        <v>304413</v>
      </c>
      <c r="L347" s="3">
        <v>304414</v>
      </c>
      <c r="M347" s="3"/>
      <c r="N347" s="3"/>
      <c r="O347" s="3"/>
      <c r="P347" s="3"/>
      <c r="Q347" s="3"/>
      <c r="R347" s="91" t="str">
        <f t="shared" ref="R347" si="694">IF(ISBLANK(D347),"",VLOOKUP(C347,$D$4:$H$6,2,0)&amp;$H$7&amp;D347)</f>
        <v>1:304415</v>
      </c>
      <c r="S347" s="55" t="str">
        <f t="shared" ref="S347" si="695">IF(ISBLANK(E347),"",VLOOKUP(C347,$D$4:$H$6,3,0)&amp;$H$7&amp;E347)</f>
        <v>2:304414</v>
      </c>
      <c r="T347" s="55" t="str">
        <f t="shared" ref="T347" si="696">IF(ISBLANK(F347),"",VLOOKUP(C347,$D$4:$H$6,4,0)&amp;$H$7&amp;F347)</f>
        <v>3:304413</v>
      </c>
      <c r="U347" s="55" t="str">
        <f t="shared" ref="U347" si="697">IF(ISBLANK(G347),"",VLOOKUP(C347,$D$4:$H$6,5,0)&amp;$H$7&amp;G347)</f>
        <v>4:304415</v>
      </c>
      <c r="V347" s="55" t="str">
        <f t="shared" ref="V347" si="698">IF(ISBLANK(I347),"",VLOOKUP(H347,$D$4:$H$6,2,0)&amp;$H$7&amp;I347)</f>
        <v>1:304415</v>
      </c>
      <c r="W347" s="55" t="str">
        <f t="shared" ref="W347" si="699">IF(ISBLANK(J347),"",VLOOKUP(H347,$D$4:$H$6,3,0)&amp;$H$7&amp;J347)</f>
        <v>2:304413</v>
      </c>
      <c r="X347" s="55" t="str">
        <f t="shared" ref="X347" si="700">IF(ISBLANK(K347),"",VLOOKUP(H347,$D$4:$H$6,4,0)&amp;$H$7&amp;K347)</f>
        <v>3:304413</v>
      </c>
      <c r="Y347" s="55" t="str">
        <f t="shared" ref="Y347" si="701">IF(ISBLANK(L347),"",VLOOKUP(H347,$D$4:$H$6,5,0)&amp;$H$7&amp;L347)</f>
        <v>4:304414</v>
      </c>
      <c r="Z347" s="55" t="str">
        <f t="shared" ref="Z347" si="702">IF(ISBLANK(N347),"",VLOOKUP(M347,$D$4:$H$6,2,0)&amp;$H$7&amp;N347)</f>
        <v/>
      </c>
      <c r="AA347" s="55" t="str">
        <f t="shared" ref="AA347" si="703">IF(ISBLANK(O347),"",VLOOKUP(M347,$D$4:$H$6,3,0)&amp;$H$7&amp;O347)</f>
        <v/>
      </c>
      <c r="AB347" s="55" t="str">
        <f t="shared" ref="AB347" si="704">IF(ISBLANK(P347),"",VLOOKUP(M347,$D$4:$H$6,4,0)&amp;$H$7&amp;P347)</f>
        <v/>
      </c>
      <c r="AC347" s="55" t="str">
        <f t="shared" ref="AC347" si="705">IF(ISBLANK(Q347),"",VLOOKUP(M347,$D$4:$H$6,5,0)&amp;$H$7&amp;Q347)</f>
        <v/>
      </c>
      <c r="AD347" s="4" t="str">
        <f t="shared" ref="AD347" si="706">IF(D347+E347+F347+G347=0,"",$F$7&amp;R347&amp;IF(E347=0,S347,IF(D347=0,S347,$G$7&amp;S347))&amp;IF(F347=0,T347,IF(D347+E347=0,T347,$G$7&amp;T347))&amp;IF(G347=0,U347,IF(D347+E347+F347=0,U347,$G$7&amp;U347))&amp;$I$7)</f>
        <v>{1:304415,2:304414,3:304413,4:304415}</v>
      </c>
      <c r="AE347" s="4" t="str">
        <f t="shared" ref="AE347" si="707">IF(I347+J347+K347+L347=0,"",$F$7&amp;V347&amp;IF(J347=0,W347,IF(I347=0,W347,$G$7&amp;W347))&amp;IF(K347=0,X347,IF(I347+J347=0,X347,$G$7&amp;X347))&amp;IF(L347=0,Y347,IF(I347+J347+K347=0,Y347,$G$7&amp;Y347))&amp;$I$7)</f>
        <v>{1:304415,2:304413,3:304413,4:304414}</v>
      </c>
      <c r="AF347" s="2" t="str">
        <f t="shared" ref="AF347" si="708">IF(N347+O347+P347+Q347=0,"",$F$7&amp;Z347&amp;IF(O347=0,AA347,IF(N347=0,AA347,$G$7&amp;AA347))&amp;IF(P347=0,AB347,IF(N347+O347=0,AB347,$G$7&amp;AB347))&amp;IF(Q347=0,AC347,IF(N347+O347+P347=0,AC347,$G$7&amp;AC347))&amp;$I$7)</f>
        <v/>
      </c>
    </row>
    <row r="348" spans="1:32" x14ac:dyDescent="0.2">
      <c r="A348" s="89">
        <v>305011</v>
      </c>
      <c r="B348" s="89" t="str">
        <f>VLOOKUP(A348,'战斗关卡表|CS|battleStageData'!A:B,2,0)</f>
        <v>配件本1-1</v>
      </c>
      <c r="C348" s="26" t="s">
        <v>131</v>
      </c>
      <c r="D348" s="3">
        <v>305001</v>
      </c>
      <c r="E348" s="3">
        <v>305011</v>
      </c>
      <c r="F348" s="3"/>
      <c r="G348" s="3">
        <v>305006</v>
      </c>
      <c r="H348" s="26"/>
      <c r="I348" s="3"/>
      <c r="J348" s="3"/>
      <c r="K348" s="3"/>
      <c r="L348" s="3"/>
      <c r="M348" s="3"/>
      <c r="N348" s="3"/>
      <c r="O348" s="3"/>
      <c r="P348" s="3"/>
      <c r="Q348" s="3"/>
      <c r="R348" s="91" t="str">
        <f t="shared" ref="R348:R352" si="709">IF(ISBLANK(D348),"",VLOOKUP(C348,$D$4:$H$6,2,0)&amp;$H$7&amp;D348)</f>
        <v>11:305001</v>
      </c>
      <c r="S348" s="55" t="str">
        <f t="shared" ref="S348:S352" si="710">IF(ISBLANK(E348),"",VLOOKUP(C348,$D$4:$H$6,3,0)&amp;$H$7&amp;E348)</f>
        <v>12:305011</v>
      </c>
      <c r="T348" s="55" t="str">
        <f t="shared" ref="T348:T352" si="711">IF(ISBLANK(F348),"",VLOOKUP(C348,$D$4:$H$6,4,0)&amp;$H$7&amp;F348)</f>
        <v/>
      </c>
      <c r="U348" s="55" t="str">
        <f t="shared" ref="U348:U352" si="712">IF(ISBLANK(G348),"",VLOOKUP(C348,$D$4:$H$6,5,0)&amp;$H$7&amp;G348)</f>
        <v>13:305006</v>
      </c>
      <c r="V348" s="55" t="str">
        <f t="shared" ref="V348:V352" si="713">IF(ISBLANK(I348),"",VLOOKUP(H348,$D$4:$H$6,2,0)&amp;$H$7&amp;I348)</f>
        <v/>
      </c>
      <c r="W348" s="55" t="str">
        <f t="shared" ref="W348:W352" si="714">IF(ISBLANK(J348),"",VLOOKUP(H348,$D$4:$H$6,3,0)&amp;$H$7&amp;J348)</f>
        <v/>
      </c>
      <c r="X348" s="55" t="str">
        <f t="shared" ref="X348:X352" si="715">IF(ISBLANK(K348),"",VLOOKUP(H348,$D$4:$H$6,4,0)&amp;$H$7&amp;K348)</f>
        <v/>
      </c>
      <c r="Y348" s="55" t="str">
        <f t="shared" ref="Y348:Y352" si="716">IF(ISBLANK(L348),"",VLOOKUP(H348,$D$4:$H$6,5,0)&amp;$H$7&amp;L348)</f>
        <v/>
      </c>
      <c r="Z348" s="55" t="str">
        <f t="shared" ref="Z348:Z352" si="717">IF(ISBLANK(N348),"",VLOOKUP(M348,$D$4:$H$6,2,0)&amp;$H$7&amp;N348)</f>
        <v/>
      </c>
      <c r="AA348" s="55" t="str">
        <f t="shared" ref="AA348:AA352" si="718">IF(ISBLANK(O348),"",VLOOKUP(M348,$D$4:$H$6,3,0)&amp;$H$7&amp;O348)</f>
        <v/>
      </c>
      <c r="AB348" s="55" t="str">
        <f t="shared" ref="AB348:AB352" si="719">IF(ISBLANK(P348),"",VLOOKUP(M348,$D$4:$H$6,4,0)&amp;$H$7&amp;P348)</f>
        <v/>
      </c>
      <c r="AC348" s="55" t="str">
        <f t="shared" ref="AC348:AC352" si="720">IF(ISBLANK(Q348),"",VLOOKUP(M348,$D$4:$H$6,5,0)&amp;$H$7&amp;Q348)</f>
        <v/>
      </c>
      <c r="AD348" s="4" t="str">
        <f t="shared" ref="AD348:AD352" si="721">IF(D348+E348+F348+G348=0,"",$F$7&amp;R348&amp;IF(E348=0,S348,IF(D348=0,S348,$G$7&amp;S348))&amp;IF(F348=0,T348,IF(D348+E348=0,T348,$G$7&amp;T348))&amp;IF(G348=0,U348,IF(D348+E348+F348=0,U348,$G$7&amp;U348))&amp;$I$7)</f>
        <v>{11:305001,12:305011,13:305006}</v>
      </c>
      <c r="AE348" s="4" t="str">
        <f t="shared" ref="AE348:AE352" si="722">IF(I348+J348+K348+L348=0,"",$F$7&amp;V348&amp;IF(J348=0,W348,IF(I348=0,W348,$G$7&amp;W348))&amp;IF(K348=0,X348,IF(I348+J348=0,X348,$G$7&amp;X348))&amp;IF(L348=0,Y348,IF(I348+J348+K348=0,Y348,$G$7&amp;Y348))&amp;$I$7)</f>
        <v/>
      </c>
      <c r="AF348" s="2" t="str">
        <f t="shared" ref="AF348:AF352" si="723">IF(N348+O348+P348+Q348=0,"",$F$7&amp;Z348&amp;IF(O348=0,AA348,IF(N348=0,AA348,$G$7&amp;AA348))&amp;IF(P348=0,AB348,IF(N348+O348=0,AB348,$G$7&amp;AB348))&amp;IF(Q348=0,AC348,IF(N348+O348+P348=0,AC348,$G$7&amp;AC348))&amp;$I$7)</f>
        <v/>
      </c>
    </row>
    <row r="349" spans="1:32" x14ac:dyDescent="0.2">
      <c r="A349" s="89">
        <v>305012</v>
      </c>
      <c r="B349" s="89" t="str">
        <f>VLOOKUP(A349,'战斗关卡表|CS|battleStageData'!A:B,2,0)</f>
        <v>配件本1-2</v>
      </c>
      <c r="C349" s="26" t="s">
        <v>131</v>
      </c>
      <c r="D349" s="3">
        <v>305002</v>
      </c>
      <c r="E349" s="3">
        <v>305012</v>
      </c>
      <c r="F349" s="3"/>
      <c r="G349" s="3">
        <v>305007</v>
      </c>
      <c r="H349" s="26"/>
      <c r="I349" s="3"/>
      <c r="J349" s="3"/>
      <c r="K349" s="3"/>
      <c r="L349" s="3"/>
      <c r="M349" s="3"/>
      <c r="N349" s="3"/>
      <c r="O349" s="3"/>
      <c r="P349" s="3"/>
      <c r="Q349" s="3"/>
      <c r="R349" s="91" t="str">
        <f t="shared" si="709"/>
        <v>11:305002</v>
      </c>
      <c r="S349" s="55" t="str">
        <f t="shared" si="710"/>
        <v>12:305012</v>
      </c>
      <c r="T349" s="55" t="str">
        <f t="shared" si="711"/>
        <v/>
      </c>
      <c r="U349" s="55" t="str">
        <f t="shared" si="712"/>
        <v>13:305007</v>
      </c>
      <c r="V349" s="55" t="str">
        <f t="shared" si="713"/>
        <v/>
      </c>
      <c r="W349" s="55" t="str">
        <f t="shared" si="714"/>
        <v/>
      </c>
      <c r="X349" s="55" t="str">
        <f t="shared" si="715"/>
        <v/>
      </c>
      <c r="Y349" s="55" t="str">
        <f t="shared" si="716"/>
        <v/>
      </c>
      <c r="Z349" s="55" t="str">
        <f t="shared" si="717"/>
        <v/>
      </c>
      <c r="AA349" s="55" t="str">
        <f t="shared" si="718"/>
        <v/>
      </c>
      <c r="AB349" s="55" t="str">
        <f t="shared" si="719"/>
        <v/>
      </c>
      <c r="AC349" s="55" t="str">
        <f t="shared" si="720"/>
        <v/>
      </c>
      <c r="AD349" s="4" t="str">
        <f t="shared" si="721"/>
        <v>{11:305002,12:305012,13:305007}</v>
      </c>
      <c r="AE349" s="4" t="str">
        <f t="shared" si="722"/>
        <v/>
      </c>
      <c r="AF349" s="2" t="str">
        <f t="shared" si="723"/>
        <v/>
      </c>
    </row>
    <row r="350" spans="1:32" x14ac:dyDescent="0.2">
      <c r="A350" s="89">
        <v>305013</v>
      </c>
      <c r="B350" s="89" t="str">
        <f>VLOOKUP(A350,'战斗关卡表|CS|battleStageData'!A:B,2,0)</f>
        <v>配件本1-3</v>
      </c>
      <c r="C350" s="26" t="s">
        <v>57</v>
      </c>
      <c r="D350" s="3">
        <v>305003</v>
      </c>
      <c r="E350" s="3">
        <v>305003</v>
      </c>
      <c r="F350" s="3">
        <v>305008</v>
      </c>
      <c r="G350" s="3">
        <v>305008</v>
      </c>
      <c r="H350" s="26" t="s">
        <v>131</v>
      </c>
      <c r="I350" s="3">
        <v>305016</v>
      </c>
      <c r="J350" s="3">
        <v>305013</v>
      </c>
      <c r="K350" s="3"/>
      <c r="L350" s="3">
        <v>305019</v>
      </c>
      <c r="M350" s="3"/>
      <c r="N350" s="3"/>
      <c r="O350" s="3"/>
      <c r="P350" s="3"/>
      <c r="Q350" s="3"/>
      <c r="R350" s="91" t="str">
        <f t="shared" si="709"/>
        <v>1:305003</v>
      </c>
      <c r="S350" s="55" t="str">
        <f t="shared" si="710"/>
        <v>2:305003</v>
      </c>
      <c r="T350" s="55" t="str">
        <f t="shared" si="711"/>
        <v>3:305008</v>
      </c>
      <c r="U350" s="55" t="str">
        <f t="shared" si="712"/>
        <v>4:305008</v>
      </c>
      <c r="V350" s="55" t="str">
        <f t="shared" si="713"/>
        <v>11:305016</v>
      </c>
      <c r="W350" s="55" t="str">
        <f t="shared" si="714"/>
        <v>12:305013</v>
      </c>
      <c r="X350" s="55" t="str">
        <f t="shared" si="715"/>
        <v/>
      </c>
      <c r="Y350" s="55" t="str">
        <f t="shared" si="716"/>
        <v>13:305019</v>
      </c>
      <c r="Z350" s="55" t="str">
        <f t="shared" si="717"/>
        <v/>
      </c>
      <c r="AA350" s="55" t="str">
        <f t="shared" si="718"/>
        <v/>
      </c>
      <c r="AB350" s="55" t="str">
        <f t="shared" si="719"/>
        <v/>
      </c>
      <c r="AC350" s="55" t="str">
        <f t="shared" si="720"/>
        <v/>
      </c>
      <c r="AD350" s="4" t="str">
        <f t="shared" si="721"/>
        <v>{1:305003,2:305003,3:305008,4:305008}</v>
      </c>
      <c r="AE350" s="4" t="str">
        <f t="shared" si="722"/>
        <v>{11:305016,12:305013,13:305019}</v>
      </c>
      <c r="AF350" s="2" t="str">
        <f t="shared" si="723"/>
        <v/>
      </c>
    </row>
    <row r="351" spans="1:32" x14ac:dyDescent="0.2">
      <c r="A351" s="89">
        <v>305014</v>
      </c>
      <c r="B351" s="89" t="str">
        <f>VLOOKUP(A351,'战斗关卡表|CS|battleStageData'!A:B,2,0)</f>
        <v>配件本1-4</v>
      </c>
      <c r="C351" s="26" t="s">
        <v>57</v>
      </c>
      <c r="D351" s="3">
        <v>305004</v>
      </c>
      <c r="E351" s="3">
        <v>305004</v>
      </c>
      <c r="F351" s="3">
        <v>305009</v>
      </c>
      <c r="G351" s="3">
        <v>305009</v>
      </c>
      <c r="H351" s="26" t="s">
        <v>131</v>
      </c>
      <c r="I351" s="3">
        <v>305017</v>
      </c>
      <c r="J351" s="3">
        <v>305014</v>
      </c>
      <c r="K351" s="3"/>
      <c r="L351" s="3">
        <v>305020</v>
      </c>
      <c r="M351" s="3"/>
      <c r="N351" s="3"/>
      <c r="O351" s="3"/>
      <c r="P351" s="3"/>
      <c r="Q351" s="3"/>
      <c r="R351" s="91" t="str">
        <f t="shared" si="709"/>
        <v>1:305004</v>
      </c>
      <c r="S351" s="55" t="str">
        <f t="shared" si="710"/>
        <v>2:305004</v>
      </c>
      <c r="T351" s="55" t="str">
        <f t="shared" si="711"/>
        <v>3:305009</v>
      </c>
      <c r="U351" s="55" t="str">
        <f t="shared" si="712"/>
        <v>4:305009</v>
      </c>
      <c r="V351" s="55" t="str">
        <f t="shared" si="713"/>
        <v>11:305017</v>
      </c>
      <c r="W351" s="55" t="str">
        <f t="shared" si="714"/>
        <v>12:305014</v>
      </c>
      <c r="X351" s="55" t="str">
        <f t="shared" si="715"/>
        <v/>
      </c>
      <c r="Y351" s="55" t="str">
        <f t="shared" si="716"/>
        <v>13:305020</v>
      </c>
      <c r="Z351" s="55" t="str">
        <f t="shared" si="717"/>
        <v/>
      </c>
      <c r="AA351" s="55" t="str">
        <f t="shared" si="718"/>
        <v/>
      </c>
      <c r="AB351" s="55" t="str">
        <f t="shared" si="719"/>
        <v/>
      </c>
      <c r="AC351" s="55" t="str">
        <f t="shared" si="720"/>
        <v/>
      </c>
      <c r="AD351" s="4" t="str">
        <f t="shared" si="721"/>
        <v>{1:305004,2:305004,3:305009,4:305009}</v>
      </c>
      <c r="AE351" s="4" t="str">
        <f t="shared" si="722"/>
        <v>{11:305017,12:305014,13:305020}</v>
      </c>
      <c r="AF351" s="2" t="str">
        <f t="shared" si="723"/>
        <v/>
      </c>
    </row>
    <row r="352" spans="1:32" x14ac:dyDescent="0.2">
      <c r="A352" s="89">
        <v>305015</v>
      </c>
      <c r="B352" s="89" t="str">
        <f>VLOOKUP(A352,'战斗关卡表|CS|battleStageData'!A:B,2,0)</f>
        <v>配件本1-5</v>
      </c>
      <c r="C352" s="26" t="s">
        <v>57</v>
      </c>
      <c r="D352" s="3">
        <v>305005</v>
      </c>
      <c r="E352" s="3">
        <v>305005</v>
      </c>
      <c r="F352" s="3">
        <v>305010</v>
      </c>
      <c r="G352" s="3">
        <v>305010</v>
      </c>
      <c r="H352" s="26" t="s">
        <v>131</v>
      </c>
      <c r="I352" s="3">
        <v>305018</v>
      </c>
      <c r="J352" s="3">
        <v>305015</v>
      </c>
      <c r="K352" s="3"/>
      <c r="L352" s="3">
        <v>305021</v>
      </c>
      <c r="M352" s="3"/>
      <c r="N352" s="3"/>
      <c r="O352" s="3"/>
      <c r="P352" s="3"/>
      <c r="Q352" s="3"/>
      <c r="R352" s="91" t="str">
        <f t="shared" si="709"/>
        <v>1:305005</v>
      </c>
      <c r="S352" s="55" t="str">
        <f t="shared" si="710"/>
        <v>2:305005</v>
      </c>
      <c r="T352" s="55" t="str">
        <f t="shared" si="711"/>
        <v>3:305010</v>
      </c>
      <c r="U352" s="55" t="str">
        <f t="shared" si="712"/>
        <v>4:305010</v>
      </c>
      <c r="V352" s="55" t="str">
        <f t="shared" si="713"/>
        <v>11:305018</v>
      </c>
      <c r="W352" s="55" t="str">
        <f t="shared" si="714"/>
        <v>12:305015</v>
      </c>
      <c r="X352" s="55" t="str">
        <f t="shared" si="715"/>
        <v/>
      </c>
      <c r="Y352" s="55" t="str">
        <f t="shared" si="716"/>
        <v>13:305021</v>
      </c>
      <c r="Z352" s="55" t="str">
        <f t="shared" si="717"/>
        <v/>
      </c>
      <c r="AA352" s="55" t="str">
        <f t="shared" si="718"/>
        <v/>
      </c>
      <c r="AB352" s="55" t="str">
        <f t="shared" si="719"/>
        <v/>
      </c>
      <c r="AC352" s="55" t="str">
        <f t="shared" si="720"/>
        <v/>
      </c>
      <c r="AD352" s="4" t="str">
        <f t="shared" si="721"/>
        <v>{1:305005,2:305005,3:305010,4:305010}</v>
      </c>
      <c r="AE352" s="4" t="str">
        <f t="shared" si="722"/>
        <v>{11:305018,12:305015,13:305021}</v>
      </c>
      <c r="AF352" s="2" t="str">
        <f t="shared" si="723"/>
        <v/>
      </c>
    </row>
    <row r="353" spans="1:32" x14ac:dyDescent="0.2">
      <c r="A353" s="89">
        <f>'战斗关卡表|CS|battleStageData'!A348</f>
        <v>306011</v>
      </c>
      <c r="B353" s="89" t="str">
        <f>VLOOKUP(A353,'战斗关卡表|CS|battleStageData'!A:B,2,0)</f>
        <v>理boss本</v>
      </c>
      <c r="C353" s="26" t="s">
        <v>131</v>
      </c>
      <c r="D353" s="3"/>
      <c r="E353" s="3">
        <v>306101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91" t="str">
        <f t="shared" si="649"/>
        <v/>
      </c>
      <c r="S353" s="55" t="str">
        <f t="shared" si="650"/>
        <v>12:306101</v>
      </c>
      <c r="T353" s="55" t="str">
        <f t="shared" si="651"/>
        <v/>
      </c>
      <c r="U353" s="55" t="str">
        <f t="shared" si="652"/>
        <v/>
      </c>
      <c r="V353" s="55" t="str">
        <f t="shared" si="653"/>
        <v/>
      </c>
      <c r="W353" s="55" t="str">
        <f t="shared" si="654"/>
        <v/>
      </c>
      <c r="X353" s="55" t="str">
        <f t="shared" si="655"/>
        <v/>
      </c>
      <c r="Y353" s="55" t="str">
        <f t="shared" si="656"/>
        <v/>
      </c>
      <c r="Z353" s="55" t="str">
        <f t="shared" si="657"/>
        <v/>
      </c>
      <c r="AA353" s="55" t="str">
        <f t="shared" si="658"/>
        <v/>
      </c>
      <c r="AB353" s="55" t="str">
        <f t="shared" si="659"/>
        <v/>
      </c>
      <c r="AC353" s="55" t="str">
        <f t="shared" si="660"/>
        <v/>
      </c>
      <c r="AD353" s="4" t="str">
        <f t="shared" si="661"/>
        <v>{12:306101}</v>
      </c>
      <c r="AE353" s="4" t="str">
        <f t="shared" si="662"/>
        <v/>
      </c>
      <c r="AF353" s="2" t="str">
        <f t="shared" si="663"/>
        <v/>
      </c>
    </row>
    <row r="354" spans="1:32" x14ac:dyDescent="0.2">
      <c r="A354" s="89">
        <f>'战斗关卡表|CS|battleStageData'!A349</f>
        <v>306012</v>
      </c>
      <c r="B354" s="89" t="str">
        <f>VLOOKUP(A354,'战斗关卡表|CS|battleStageData'!A:B,2,0)</f>
        <v>理boss本</v>
      </c>
      <c r="C354" s="26" t="s">
        <v>131</v>
      </c>
      <c r="D354" s="3"/>
      <c r="E354" s="3">
        <v>306102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91" t="str">
        <f t="shared" si="649"/>
        <v/>
      </c>
      <c r="S354" s="55" t="str">
        <f t="shared" si="650"/>
        <v>12:306102</v>
      </c>
      <c r="T354" s="55" t="str">
        <f t="shared" si="651"/>
        <v/>
      </c>
      <c r="U354" s="55" t="str">
        <f t="shared" si="652"/>
        <v/>
      </c>
      <c r="V354" s="55" t="str">
        <f t="shared" si="653"/>
        <v/>
      </c>
      <c r="W354" s="55" t="str">
        <f t="shared" si="654"/>
        <v/>
      </c>
      <c r="X354" s="55" t="str">
        <f t="shared" si="655"/>
        <v/>
      </c>
      <c r="Y354" s="55" t="str">
        <f t="shared" si="656"/>
        <v/>
      </c>
      <c r="Z354" s="55" t="str">
        <f t="shared" si="657"/>
        <v/>
      </c>
      <c r="AA354" s="55" t="str">
        <f t="shared" si="658"/>
        <v/>
      </c>
      <c r="AB354" s="55" t="str">
        <f t="shared" si="659"/>
        <v/>
      </c>
      <c r="AC354" s="55" t="str">
        <f t="shared" si="660"/>
        <v/>
      </c>
      <c r="AD354" s="4" t="str">
        <f t="shared" si="661"/>
        <v>{12:306102}</v>
      </c>
      <c r="AE354" s="4" t="str">
        <f t="shared" si="662"/>
        <v/>
      </c>
      <c r="AF354" s="2" t="str">
        <f t="shared" si="663"/>
        <v/>
      </c>
    </row>
    <row r="355" spans="1:32" x14ac:dyDescent="0.2">
      <c r="A355" s="89">
        <f>'战斗关卡表|CS|battleStageData'!A350</f>
        <v>306013</v>
      </c>
      <c r="B355" s="89" t="str">
        <f>VLOOKUP(A355,'战斗关卡表|CS|battleStageData'!A:B,2,0)</f>
        <v>理boss本</v>
      </c>
      <c r="C355" s="26" t="s">
        <v>131</v>
      </c>
      <c r="D355" s="3">
        <v>306106</v>
      </c>
      <c r="E355" s="3">
        <v>306103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91" t="str">
        <f t="shared" si="649"/>
        <v>11:306106</v>
      </c>
      <c r="S355" s="55" t="str">
        <f t="shared" si="650"/>
        <v>12:306103</v>
      </c>
      <c r="T355" s="55" t="str">
        <f t="shared" si="651"/>
        <v/>
      </c>
      <c r="U355" s="55" t="str">
        <f t="shared" si="652"/>
        <v/>
      </c>
      <c r="V355" s="55" t="str">
        <f t="shared" si="653"/>
        <v/>
      </c>
      <c r="W355" s="55" t="str">
        <f t="shared" si="654"/>
        <v/>
      </c>
      <c r="X355" s="55" t="str">
        <f t="shared" si="655"/>
        <v/>
      </c>
      <c r="Y355" s="55" t="str">
        <f t="shared" si="656"/>
        <v/>
      </c>
      <c r="Z355" s="55" t="str">
        <f t="shared" si="657"/>
        <v/>
      </c>
      <c r="AA355" s="55" t="str">
        <f t="shared" si="658"/>
        <v/>
      </c>
      <c r="AB355" s="55" t="str">
        <f t="shared" si="659"/>
        <v/>
      </c>
      <c r="AC355" s="55" t="str">
        <f t="shared" si="660"/>
        <v/>
      </c>
      <c r="AD355" s="4" t="str">
        <f t="shared" si="661"/>
        <v>{11:306106,12:306103}</v>
      </c>
      <c r="AE355" s="4" t="str">
        <f t="shared" si="662"/>
        <v/>
      </c>
      <c r="AF355" s="2" t="str">
        <f t="shared" si="663"/>
        <v/>
      </c>
    </row>
    <row r="356" spans="1:32" x14ac:dyDescent="0.2">
      <c r="A356" s="89">
        <f>'战斗关卡表|CS|battleStageData'!A351</f>
        <v>306014</v>
      </c>
      <c r="B356" s="89" t="str">
        <f>VLOOKUP(A356,'战斗关卡表|CS|battleStageData'!A:B,2,0)</f>
        <v>理boss本</v>
      </c>
      <c r="C356" s="26" t="s">
        <v>131</v>
      </c>
      <c r="D356" s="3">
        <v>306107</v>
      </c>
      <c r="E356" s="3">
        <v>306104</v>
      </c>
      <c r="F356" s="3"/>
      <c r="G356" s="3">
        <v>306107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91" t="str">
        <f t="shared" si="649"/>
        <v>11:306107</v>
      </c>
      <c r="S356" s="55" t="str">
        <f t="shared" si="650"/>
        <v>12:306104</v>
      </c>
      <c r="T356" s="55" t="str">
        <f t="shared" si="651"/>
        <v/>
      </c>
      <c r="U356" s="55" t="str">
        <f t="shared" si="652"/>
        <v>13:306107</v>
      </c>
      <c r="V356" s="55" t="str">
        <f t="shared" si="653"/>
        <v/>
      </c>
      <c r="W356" s="55" t="str">
        <f t="shared" si="654"/>
        <v/>
      </c>
      <c r="X356" s="55" t="str">
        <f t="shared" si="655"/>
        <v/>
      </c>
      <c r="Y356" s="55" t="str">
        <f t="shared" si="656"/>
        <v/>
      </c>
      <c r="Z356" s="55" t="str">
        <f t="shared" si="657"/>
        <v/>
      </c>
      <c r="AA356" s="55" t="str">
        <f t="shared" si="658"/>
        <v/>
      </c>
      <c r="AB356" s="55" t="str">
        <f t="shared" si="659"/>
        <v/>
      </c>
      <c r="AC356" s="55" t="str">
        <f t="shared" si="660"/>
        <v/>
      </c>
      <c r="AD356" s="4" t="str">
        <f t="shared" si="661"/>
        <v>{11:306107,12:306104,13:306107}</v>
      </c>
      <c r="AE356" s="4" t="str">
        <f t="shared" si="662"/>
        <v/>
      </c>
      <c r="AF356" s="2" t="str">
        <f t="shared" si="663"/>
        <v/>
      </c>
    </row>
    <row r="357" spans="1:32" x14ac:dyDescent="0.2">
      <c r="A357" s="89">
        <f>'战斗关卡表|CS|battleStageData'!A352</f>
        <v>306015</v>
      </c>
      <c r="B357" s="89" t="str">
        <f>VLOOKUP(A357,'战斗关卡表|CS|battleStageData'!A:B,2,0)</f>
        <v>理boss本</v>
      </c>
      <c r="C357" s="26" t="s">
        <v>131</v>
      </c>
      <c r="D357" s="3">
        <v>306108</v>
      </c>
      <c r="E357" s="3">
        <v>306105</v>
      </c>
      <c r="F357" s="3"/>
      <c r="G357" s="3">
        <v>306108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91" t="str">
        <f t="shared" si="649"/>
        <v>11:306108</v>
      </c>
      <c r="S357" s="55" t="str">
        <f t="shared" si="650"/>
        <v>12:306105</v>
      </c>
      <c r="T357" s="55" t="str">
        <f t="shared" si="651"/>
        <v/>
      </c>
      <c r="U357" s="55" t="str">
        <f t="shared" si="652"/>
        <v>13:306108</v>
      </c>
      <c r="V357" s="55" t="str">
        <f t="shared" si="653"/>
        <v/>
      </c>
      <c r="W357" s="55" t="str">
        <f t="shared" si="654"/>
        <v/>
      </c>
      <c r="X357" s="55" t="str">
        <f t="shared" si="655"/>
        <v/>
      </c>
      <c r="Y357" s="55" t="str">
        <f t="shared" si="656"/>
        <v/>
      </c>
      <c r="Z357" s="55" t="str">
        <f t="shared" si="657"/>
        <v/>
      </c>
      <c r="AA357" s="55" t="str">
        <f t="shared" si="658"/>
        <v/>
      </c>
      <c r="AB357" s="55" t="str">
        <f t="shared" si="659"/>
        <v/>
      </c>
      <c r="AC357" s="55" t="str">
        <f t="shared" si="660"/>
        <v/>
      </c>
      <c r="AD357" s="4" t="str">
        <f t="shared" si="661"/>
        <v>{11:306108,12:306105,13:306108}</v>
      </c>
      <c r="AE357" s="4" t="str">
        <f t="shared" si="662"/>
        <v/>
      </c>
      <c r="AF357" s="2" t="str">
        <f t="shared" si="663"/>
        <v/>
      </c>
    </row>
    <row r="358" spans="1:32" x14ac:dyDescent="0.2">
      <c r="A358" s="89">
        <f>'战斗关卡表|CS|battleStageData'!A353</f>
        <v>306021</v>
      </c>
      <c r="B358" s="89" t="str">
        <f>VLOOKUP(A358,'战斗关卡表|CS|battleStageData'!A:B,2,0)</f>
        <v>信boss</v>
      </c>
      <c r="C358" s="26" t="s">
        <v>131</v>
      </c>
      <c r="D358" s="3"/>
      <c r="E358" s="3">
        <v>306201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91" t="str">
        <f t="shared" si="649"/>
        <v/>
      </c>
      <c r="S358" s="55" t="str">
        <f t="shared" si="650"/>
        <v>12:306201</v>
      </c>
      <c r="T358" s="55" t="str">
        <f t="shared" si="651"/>
        <v/>
      </c>
      <c r="U358" s="55" t="str">
        <f t="shared" si="652"/>
        <v/>
      </c>
      <c r="V358" s="55" t="str">
        <f t="shared" si="653"/>
        <v/>
      </c>
      <c r="W358" s="55" t="str">
        <f t="shared" si="654"/>
        <v/>
      </c>
      <c r="X358" s="55" t="str">
        <f t="shared" si="655"/>
        <v/>
      </c>
      <c r="Y358" s="55" t="str">
        <f t="shared" si="656"/>
        <v/>
      </c>
      <c r="Z358" s="55" t="str">
        <f t="shared" si="657"/>
        <v/>
      </c>
      <c r="AA358" s="55" t="str">
        <f t="shared" si="658"/>
        <v/>
      </c>
      <c r="AB358" s="55" t="str">
        <f t="shared" si="659"/>
        <v/>
      </c>
      <c r="AC358" s="55" t="str">
        <f t="shared" si="660"/>
        <v/>
      </c>
      <c r="AD358" s="4" t="str">
        <f t="shared" si="661"/>
        <v>{12:306201}</v>
      </c>
      <c r="AE358" s="4" t="str">
        <f t="shared" si="662"/>
        <v/>
      </c>
      <c r="AF358" s="2" t="str">
        <f t="shared" si="663"/>
        <v/>
      </c>
    </row>
    <row r="359" spans="1:32" x14ac:dyDescent="0.2">
      <c r="A359" s="89">
        <f>'战斗关卡表|CS|battleStageData'!A354</f>
        <v>306022</v>
      </c>
      <c r="B359" s="89" t="str">
        <f>VLOOKUP(A359,'战斗关卡表|CS|battleStageData'!A:B,2,0)</f>
        <v>信boss</v>
      </c>
      <c r="C359" s="26" t="s">
        <v>131</v>
      </c>
      <c r="D359" s="3"/>
      <c r="E359" s="3">
        <v>306202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91" t="str">
        <f t="shared" si="649"/>
        <v/>
      </c>
      <c r="S359" s="55" t="str">
        <f t="shared" si="650"/>
        <v>12:306202</v>
      </c>
      <c r="T359" s="55" t="str">
        <f t="shared" si="651"/>
        <v/>
      </c>
      <c r="U359" s="55" t="str">
        <f t="shared" si="652"/>
        <v/>
      </c>
      <c r="V359" s="55" t="str">
        <f t="shared" si="653"/>
        <v/>
      </c>
      <c r="W359" s="55" t="str">
        <f t="shared" si="654"/>
        <v/>
      </c>
      <c r="X359" s="55" t="str">
        <f t="shared" si="655"/>
        <v/>
      </c>
      <c r="Y359" s="55" t="str">
        <f t="shared" si="656"/>
        <v/>
      </c>
      <c r="Z359" s="55" t="str">
        <f t="shared" si="657"/>
        <v/>
      </c>
      <c r="AA359" s="55" t="str">
        <f t="shared" si="658"/>
        <v/>
      </c>
      <c r="AB359" s="55" t="str">
        <f t="shared" si="659"/>
        <v/>
      </c>
      <c r="AC359" s="55" t="str">
        <f t="shared" si="660"/>
        <v/>
      </c>
      <c r="AD359" s="4" t="str">
        <f t="shared" si="661"/>
        <v>{12:306202}</v>
      </c>
      <c r="AE359" s="4" t="str">
        <f t="shared" si="662"/>
        <v/>
      </c>
      <c r="AF359" s="2" t="str">
        <f t="shared" si="663"/>
        <v/>
      </c>
    </row>
    <row r="360" spans="1:32" x14ac:dyDescent="0.2">
      <c r="A360" s="89">
        <f>'战斗关卡表|CS|battleStageData'!A355</f>
        <v>306023</v>
      </c>
      <c r="B360" s="89" t="str">
        <f>VLOOKUP(A360,'战斗关卡表|CS|battleStageData'!A:B,2,0)</f>
        <v>信boss</v>
      </c>
      <c r="C360" s="26" t="s">
        <v>131</v>
      </c>
      <c r="D360" s="3">
        <v>306206</v>
      </c>
      <c r="E360" s="3">
        <v>306203</v>
      </c>
      <c r="F360" s="3"/>
      <c r="G360" s="3">
        <v>306206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91" t="str">
        <f t="shared" si="649"/>
        <v>11:306206</v>
      </c>
      <c r="S360" s="55" t="str">
        <f t="shared" si="650"/>
        <v>12:306203</v>
      </c>
      <c r="T360" s="55" t="str">
        <f t="shared" si="651"/>
        <v/>
      </c>
      <c r="U360" s="55" t="str">
        <f t="shared" si="652"/>
        <v>13:306206</v>
      </c>
      <c r="V360" s="55" t="str">
        <f t="shared" si="653"/>
        <v/>
      </c>
      <c r="W360" s="55" t="str">
        <f t="shared" si="654"/>
        <v/>
      </c>
      <c r="X360" s="55" t="str">
        <f t="shared" si="655"/>
        <v/>
      </c>
      <c r="Y360" s="55" t="str">
        <f t="shared" si="656"/>
        <v/>
      </c>
      <c r="Z360" s="55" t="str">
        <f t="shared" si="657"/>
        <v/>
      </c>
      <c r="AA360" s="55" t="str">
        <f t="shared" si="658"/>
        <v/>
      </c>
      <c r="AB360" s="55" t="str">
        <f t="shared" si="659"/>
        <v/>
      </c>
      <c r="AC360" s="55" t="str">
        <f t="shared" si="660"/>
        <v/>
      </c>
      <c r="AD360" s="4" t="str">
        <f t="shared" si="661"/>
        <v>{11:306206,12:306203,13:306206}</v>
      </c>
      <c r="AE360" s="4" t="str">
        <f t="shared" si="662"/>
        <v/>
      </c>
      <c r="AF360" s="2" t="str">
        <f t="shared" si="663"/>
        <v/>
      </c>
    </row>
    <row r="361" spans="1:32" x14ac:dyDescent="0.2">
      <c r="A361" s="89">
        <f>'战斗关卡表|CS|battleStageData'!A356</f>
        <v>306024</v>
      </c>
      <c r="B361" s="89" t="str">
        <f>VLOOKUP(A361,'战斗关卡表|CS|battleStageData'!A:B,2,0)</f>
        <v>信boss</v>
      </c>
      <c r="C361" s="26" t="s">
        <v>131</v>
      </c>
      <c r="D361" s="3">
        <v>306207</v>
      </c>
      <c r="E361" s="3">
        <v>306204</v>
      </c>
      <c r="F361" s="3"/>
      <c r="G361" s="3">
        <v>306210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91" t="str">
        <f t="shared" si="649"/>
        <v>11:306207</v>
      </c>
      <c r="S361" s="55" t="str">
        <f t="shared" si="650"/>
        <v>12:306204</v>
      </c>
      <c r="T361" s="55" t="str">
        <f t="shared" si="651"/>
        <v/>
      </c>
      <c r="U361" s="55" t="str">
        <f t="shared" si="652"/>
        <v>13:306210</v>
      </c>
      <c r="V361" s="55" t="str">
        <f t="shared" si="653"/>
        <v/>
      </c>
      <c r="W361" s="55" t="str">
        <f t="shared" si="654"/>
        <v/>
      </c>
      <c r="X361" s="55" t="str">
        <f t="shared" si="655"/>
        <v/>
      </c>
      <c r="Y361" s="55" t="str">
        <f t="shared" si="656"/>
        <v/>
      </c>
      <c r="Z361" s="55" t="str">
        <f t="shared" si="657"/>
        <v/>
      </c>
      <c r="AA361" s="55" t="str">
        <f t="shared" si="658"/>
        <v/>
      </c>
      <c r="AB361" s="55" t="str">
        <f t="shared" si="659"/>
        <v/>
      </c>
      <c r="AC361" s="55" t="str">
        <f t="shared" si="660"/>
        <v/>
      </c>
      <c r="AD361" s="4" t="str">
        <f t="shared" si="661"/>
        <v>{11:306207,12:306204,13:306210}</v>
      </c>
      <c r="AE361" s="4" t="str">
        <f t="shared" si="662"/>
        <v/>
      </c>
      <c r="AF361" s="2" t="str">
        <f t="shared" si="663"/>
        <v/>
      </c>
    </row>
    <row r="362" spans="1:32" x14ac:dyDescent="0.2">
      <c r="A362" s="89">
        <f>'战斗关卡表|CS|battleStageData'!A357</f>
        <v>306025</v>
      </c>
      <c r="B362" s="89" t="str">
        <f>VLOOKUP(A362,'战斗关卡表|CS|battleStageData'!A:B,2,0)</f>
        <v>信boss</v>
      </c>
      <c r="C362" s="26" t="s">
        <v>131</v>
      </c>
      <c r="D362" s="3">
        <v>306208</v>
      </c>
      <c r="E362" s="3">
        <v>306205</v>
      </c>
      <c r="F362" s="3"/>
      <c r="G362" s="3">
        <v>306211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91" t="str">
        <f t="shared" si="649"/>
        <v>11:306208</v>
      </c>
      <c r="S362" s="55" t="str">
        <f t="shared" si="650"/>
        <v>12:306205</v>
      </c>
      <c r="T362" s="55" t="str">
        <f t="shared" si="651"/>
        <v/>
      </c>
      <c r="U362" s="55" t="str">
        <f t="shared" si="652"/>
        <v>13:306211</v>
      </c>
      <c r="V362" s="55" t="str">
        <f t="shared" si="653"/>
        <v/>
      </c>
      <c r="W362" s="55" t="str">
        <f t="shared" si="654"/>
        <v/>
      </c>
      <c r="X362" s="55" t="str">
        <f t="shared" si="655"/>
        <v/>
      </c>
      <c r="Y362" s="55" t="str">
        <f t="shared" si="656"/>
        <v/>
      </c>
      <c r="Z362" s="55" t="str">
        <f t="shared" si="657"/>
        <v/>
      </c>
      <c r="AA362" s="55" t="str">
        <f t="shared" si="658"/>
        <v/>
      </c>
      <c r="AB362" s="55" t="str">
        <f t="shared" si="659"/>
        <v/>
      </c>
      <c r="AC362" s="55" t="str">
        <f t="shared" si="660"/>
        <v/>
      </c>
      <c r="AD362" s="4" t="str">
        <f t="shared" si="661"/>
        <v>{11:306208,12:306205,13:306211}</v>
      </c>
      <c r="AE362" s="4" t="str">
        <f t="shared" si="662"/>
        <v/>
      </c>
      <c r="AF362" s="2" t="str">
        <f t="shared" si="663"/>
        <v/>
      </c>
    </row>
    <row r="363" spans="1:32" x14ac:dyDescent="0.2">
      <c r="A363" s="89">
        <f>'战斗关卡表|CS|battleStageData'!A358</f>
        <v>306031</v>
      </c>
      <c r="B363" s="89" t="str">
        <f>VLOOKUP(A363,'战斗关卡表|CS|battleStageData'!A:B,2,0)</f>
        <v>情boss</v>
      </c>
      <c r="C363" s="26" t="s">
        <v>131</v>
      </c>
      <c r="D363" s="3"/>
      <c r="E363" s="3">
        <v>306301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91" t="str">
        <f t="shared" si="649"/>
        <v/>
      </c>
      <c r="S363" s="55" t="str">
        <f t="shared" si="650"/>
        <v>12:306301</v>
      </c>
      <c r="T363" s="55" t="str">
        <f t="shared" si="651"/>
        <v/>
      </c>
      <c r="U363" s="55" t="str">
        <f t="shared" si="652"/>
        <v/>
      </c>
      <c r="V363" s="55" t="str">
        <f t="shared" si="653"/>
        <v/>
      </c>
      <c r="W363" s="55" t="str">
        <f t="shared" si="654"/>
        <v/>
      </c>
      <c r="X363" s="55" t="str">
        <f t="shared" si="655"/>
        <v/>
      </c>
      <c r="Y363" s="55" t="str">
        <f t="shared" si="656"/>
        <v/>
      </c>
      <c r="Z363" s="55" t="str">
        <f t="shared" si="657"/>
        <v/>
      </c>
      <c r="AA363" s="55" t="str">
        <f t="shared" si="658"/>
        <v/>
      </c>
      <c r="AB363" s="55" t="str">
        <f t="shared" si="659"/>
        <v/>
      </c>
      <c r="AC363" s="55" t="str">
        <f t="shared" si="660"/>
        <v/>
      </c>
      <c r="AD363" s="4" t="str">
        <f t="shared" si="661"/>
        <v>{12:306301}</v>
      </c>
      <c r="AE363" s="4" t="str">
        <f t="shared" si="662"/>
        <v/>
      </c>
      <c r="AF363" s="2" t="str">
        <f t="shared" si="663"/>
        <v/>
      </c>
    </row>
    <row r="364" spans="1:32" x14ac:dyDescent="0.2">
      <c r="A364" s="89">
        <f>'战斗关卡表|CS|battleStageData'!A359</f>
        <v>306032</v>
      </c>
      <c r="B364" s="89" t="str">
        <f>VLOOKUP(A364,'战斗关卡表|CS|battleStageData'!A:B,2,0)</f>
        <v>情boss</v>
      </c>
      <c r="C364" s="26" t="s">
        <v>131</v>
      </c>
      <c r="D364" s="3"/>
      <c r="E364" s="3">
        <v>306302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91" t="str">
        <f t="shared" si="649"/>
        <v/>
      </c>
      <c r="S364" s="55" t="str">
        <f t="shared" si="650"/>
        <v>12:306302</v>
      </c>
      <c r="T364" s="55" t="str">
        <f t="shared" si="651"/>
        <v/>
      </c>
      <c r="U364" s="55" t="str">
        <f t="shared" si="652"/>
        <v/>
      </c>
      <c r="V364" s="55" t="str">
        <f t="shared" si="653"/>
        <v/>
      </c>
      <c r="W364" s="55" t="str">
        <f t="shared" si="654"/>
        <v/>
      </c>
      <c r="X364" s="55" t="str">
        <f t="shared" si="655"/>
        <v/>
      </c>
      <c r="Y364" s="55" t="str">
        <f t="shared" si="656"/>
        <v/>
      </c>
      <c r="Z364" s="55" t="str">
        <f t="shared" si="657"/>
        <v/>
      </c>
      <c r="AA364" s="55" t="str">
        <f t="shared" si="658"/>
        <v/>
      </c>
      <c r="AB364" s="55" t="str">
        <f t="shared" si="659"/>
        <v/>
      </c>
      <c r="AC364" s="55" t="str">
        <f t="shared" si="660"/>
        <v/>
      </c>
      <c r="AD364" s="4" t="str">
        <f t="shared" si="661"/>
        <v>{12:306302}</v>
      </c>
      <c r="AE364" s="4" t="str">
        <f t="shared" si="662"/>
        <v/>
      </c>
      <c r="AF364" s="2" t="str">
        <f t="shared" si="663"/>
        <v/>
      </c>
    </row>
    <row r="365" spans="1:32" x14ac:dyDescent="0.2">
      <c r="A365" s="89">
        <f>'战斗关卡表|CS|battleStageData'!A360</f>
        <v>306033</v>
      </c>
      <c r="B365" s="89" t="str">
        <f>VLOOKUP(A365,'战斗关卡表|CS|battleStageData'!A:B,2,0)</f>
        <v>情boss</v>
      </c>
      <c r="C365" s="26" t="s">
        <v>131</v>
      </c>
      <c r="D365" s="3">
        <v>306306</v>
      </c>
      <c r="E365" s="3">
        <v>306303</v>
      </c>
      <c r="F365" s="3"/>
      <c r="G365" s="3">
        <v>306306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91" t="str">
        <f t="shared" si="649"/>
        <v>11:306306</v>
      </c>
      <c r="S365" s="55" t="str">
        <f t="shared" si="650"/>
        <v>12:306303</v>
      </c>
      <c r="T365" s="55" t="str">
        <f t="shared" si="651"/>
        <v/>
      </c>
      <c r="U365" s="55" t="str">
        <f t="shared" si="652"/>
        <v>13:306306</v>
      </c>
      <c r="V365" s="55" t="str">
        <f t="shared" si="653"/>
        <v/>
      </c>
      <c r="W365" s="55" t="str">
        <f t="shared" si="654"/>
        <v/>
      </c>
      <c r="X365" s="55" t="str">
        <f t="shared" si="655"/>
        <v/>
      </c>
      <c r="Y365" s="55" t="str">
        <f t="shared" si="656"/>
        <v/>
      </c>
      <c r="Z365" s="55" t="str">
        <f t="shared" si="657"/>
        <v/>
      </c>
      <c r="AA365" s="55" t="str">
        <f t="shared" si="658"/>
        <v/>
      </c>
      <c r="AB365" s="55" t="str">
        <f t="shared" si="659"/>
        <v/>
      </c>
      <c r="AC365" s="55" t="str">
        <f t="shared" si="660"/>
        <v/>
      </c>
      <c r="AD365" s="4" t="str">
        <f t="shared" si="661"/>
        <v>{11:306306,12:306303,13:306306}</v>
      </c>
      <c r="AE365" s="4" t="str">
        <f t="shared" si="662"/>
        <v/>
      </c>
      <c r="AF365" s="2" t="str">
        <f t="shared" si="663"/>
        <v/>
      </c>
    </row>
    <row r="366" spans="1:32" x14ac:dyDescent="0.2">
      <c r="A366" s="89">
        <f>'战斗关卡表|CS|battleStageData'!A361</f>
        <v>306034</v>
      </c>
      <c r="B366" s="89" t="str">
        <f>VLOOKUP(A366,'战斗关卡表|CS|battleStageData'!A:B,2,0)</f>
        <v>情boss</v>
      </c>
      <c r="C366" s="26" t="s">
        <v>131</v>
      </c>
      <c r="D366" s="3">
        <v>306307</v>
      </c>
      <c r="E366" s="3">
        <v>306304</v>
      </c>
      <c r="F366" s="3"/>
      <c r="G366" s="3">
        <v>306307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91" t="str">
        <f t="shared" si="649"/>
        <v>11:306307</v>
      </c>
      <c r="S366" s="55" t="str">
        <f t="shared" si="650"/>
        <v>12:306304</v>
      </c>
      <c r="T366" s="55" t="str">
        <f t="shared" si="651"/>
        <v/>
      </c>
      <c r="U366" s="55" t="str">
        <f t="shared" si="652"/>
        <v>13:306307</v>
      </c>
      <c r="V366" s="55" t="str">
        <f t="shared" si="653"/>
        <v/>
      </c>
      <c r="W366" s="55" t="str">
        <f t="shared" si="654"/>
        <v/>
      </c>
      <c r="X366" s="55" t="str">
        <f t="shared" si="655"/>
        <v/>
      </c>
      <c r="Y366" s="55" t="str">
        <f t="shared" si="656"/>
        <v/>
      </c>
      <c r="Z366" s="55" t="str">
        <f t="shared" si="657"/>
        <v/>
      </c>
      <c r="AA366" s="55" t="str">
        <f t="shared" si="658"/>
        <v/>
      </c>
      <c r="AB366" s="55" t="str">
        <f t="shared" si="659"/>
        <v/>
      </c>
      <c r="AC366" s="55" t="str">
        <f t="shared" si="660"/>
        <v/>
      </c>
      <c r="AD366" s="4" t="str">
        <f t="shared" si="661"/>
        <v>{11:306307,12:306304,13:306307}</v>
      </c>
      <c r="AE366" s="4" t="str">
        <f t="shared" si="662"/>
        <v/>
      </c>
      <c r="AF366" s="2" t="str">
        <f t="shared" si="663"/>
        <v/>
      </c>
    </row>
    <row r="367" spans="1:32" x14ac:dyDescent="0.2">
      <c r="A367" s="89">
        <f>'战斗关卡表|CS|battleStageData'!A362</f>
        <v>306035</v>
      </c>
      <c r="B367" s="89" t="str">
        <f>VLOOKUP(A367,'战斗关卡表|CS|battleStageData'!A:B,2,0)</f>
        <v>情boss</v>
      </c>
      <c r="C367" s="26" t="s">
        <v>131</v>
      </c>
      <c r="D367" s="3">
        <v>306308</v>
      </c>
      <c r="E367" s="3">
        <v>306305</v>
      </c>
      <c r="F367" s="3"/>
      <c r="G367" s="3">
        <v>306308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91" t="str">
        <f t="shared" si="649"/>
        <v>11:306308</v>
      </c>
      <c r="S367" s="55" t="str">
        <f t="shared" si="650"/>
        <v>12:306305</v>
      </c>
      <c r="T367" s="55" t="str">
        <f t="shared" si="651"/>
        <v/>
      </c>
      <c r="U367" s="55" t="str">
        <f t="shared" si="652"/>
        <v>13:306308</v>
      </c>
      <c r="V367" s="55" t="str">
        <f t="shared" si="653"/>
        <v/>
      </c>
      <c r="W367" s="55" t="str">
        <f t="shared" si="654"/>
        <v/>
      </c>
      <c r="X367" s="55" t="str">
        <f t="shared" si="655"/>
        <v/>
      </c>
      <c r="Y367" s="55" t="str">
        <f t="shared" si="656"/>
        <v/>
      </c>
      <c r="Z367" s="55" t="str">
        <f t="shared" si="657"/>
        <v/>
      </c>
      <c r="AA367" s="55" t="str">
        <f t="shared" si="658"/>
        <v/>
      </c>
      <c r="AB367" s="55" t="str">
        <f t="shared" si="659"/>
        <v/>
      </c>
      <c r="AC367" s="55" t="str">
        <f t="shared" si="660"/>
        <v/>
      </c>
      <c r="AD367" s="4" t="str">
        <f t="shared" si="661"/>
        <v>{11:306308,12:306305,13:306308}</v>
      </c>
      <c r="AE367" s="4" t="str">
        <f t="shared" si="662"/>
        <v/>
      </c>
      <c r="AF367" s="2" t="str">
        <f t="shared" si="663"/>
        <v/>
      </c>
    </row>
    <row r="368" spans="1:32" x14ac:dyDescent="0.2">
      <c r="A368" s="89">
        <f>'战斗关卡表|CS|battleStageData'!A363</f>
        <v>307111</v>
      </c>
      <c r="B368" s="89" t="str">
        <f>VLOOKUP(A368,'战斗关卡表|CS|battleStageData'!A:B,2,0)</f>
        <v>pve21-1</v>
      </c>
      <c r="C368" s="26" t="s">
        <v>57</v>
      </c>
      <c r="D368" s="26">
        <v>307101</v>
      </c>
      <c r="E368" s="26">
        <v>307106</v>
      </c>
      <c r="F368" s="26">
        <v>307106</v>
      </c>
      <c r="G368" s="26">
        <v>307101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91" t="str">
        <f t="shared" si="649"/>
        <v>1:307101</v>
      </c>
      <c r="S368" s="55" t="str">
        <f t="shared" si="650"/>
        <v>2:307106</v>
      </c>
      <c r="T368" s="55" t="str">
        <f t="shared" si="651"/>
        <v>3:307106</v>
      </c>
      <c r="U368" s="55" t="str">
        <f t="shared" si="652"/>
        <v>4:307101</v>
      </c>
      <c r="V368" s="55" t="str">
        <f t="shared" si="653"/>
        <v/>
      </c>
      <c r="W368" s="55" t="str">
        <f t="shared" si="654"/>
        <v/>
      </c>
      <c r="X368" s="55" t="str">
        <f t="shared" si="655"/>
        <v/>
      </c>
      <c r="Y368" s="55" t="str">
        <f t="shared" si="656"/>
        <v/>
      </c>
      <c r="Z368" s="55" t="str">
        <f t="shared" si="657"/>
        <v/>
      </c>
      <c r="AA368" s="55" t="str">
        <f t="shared" si="658"/>
        <v/>
      </c>
      <c r="AB368" s="55" t="str">
        <f t="shared" si="659"/>
        <v/>
      </c>
      <c r="AC368" s="55" t="str">
        <f t="shared" si="660"/>
        <v/>
      </c>
      <c r="AD368" s="4" t="str">
        <f t="shared" si="661"/>
        <v>{1:307101,2:307106,3:307106,4:307101}</v>
      </c>
      <c r="AE368" s="4" t="str">
        <f t="shared" si="662"/>
        <v/>
      </c>
      <c r="AF368" s="2" t="str">
        <f t="shared" si="663"/>
        <v/>
      </c>
    </row>
    <row r="369" spans="1:32" x14ac:dyDescent="0.2">
      <c r="A369" s="89">
        <f>'战斗关卡表|CS|battleStageData'!A364</f>
        <v>307112</v>
      </c>
      <c r="B369" s="89" t="str">
        <f>VLOOKUP(A369,'战斗关卡表|CS|battleStageData'!A:B,2,0)</f>
        <v>pve21-1</v>
      </c>
      <c r="C369" s="26" t="s">
        <v>57</v>
      </c>
      <c r="D369" s="26">
        <v>307102</v>
      </c>
      <c r="E369" s="26">
        <v>307107</v>
      </c>
      <c r="F369" s="26">
        <v>307111</v>
      </c>
      <c r="G369" s="26">
        <v>307102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91" t="str">
        <f>IF(ISBLANK(D369),"",VLOOKUP(C369,$D$4:$H$6,2,0)&amp;$H$7&amp;D369)</f>
        <v>1:307102</v>
      </c>
      <c r="S369" s="55" t="str">
        <f>IF(ISBLANK(E369),"",VLOOKUP(C369,$D$4:$H$6,3,0)&amp;$H$7&amp;E369)</f>
        <v>2:307107</v>
      </c>
      <c r="T369" s="55" t="str">
        <f>IF(ISBLANK(F369),"",VLOOKUP(C369,$D$4:$H$6,4,0)&amp;$H$7&amp;F369)</f>
        <v>3:307111</v>
      </c>
      <c r="U369" s="55" t="str">
        <f>IF(ISBLANK(G369),"",VLOOKUP(C369,$D$4:$H$6,5,0)&amp;$H$7&amp;G369)</f>
        <v>4:307102</v>
      </c>
      <c r="V369" s="55" t="str">
        <f t="shared" si="653"/>
        <v/>
      </c>
      <c r="W369" s="55" t="str">
        <f t="shared" si="654"/>
        <v/>
      </c>
      <c r="X369" s="55" t="str">
        <f t="shared" si="655"/>
        <v/>
      </c>
      <c r="Y369" s="55" t="str">
        <f t="shared" si="656"/>
        <v/>
      </c>
      <c r="Z369" s="55" t="str">
        <f t="shared" si="657"/>
        <v/>
      </c>
      <c r="AA369" s="55" t="str">
        <f t="shared" si="658"/>
        <v/>
      </c>
      <c r="AB369" s="55" t="str">
        <f t="shared" si="659"/>
        <v/>
      </c>
      <c r="AC369" s="55" t="str">
        <f t="shared" si="660"/>
        <v/>
      </c>
      <c r="AD369" s="4" t="str">
        <f t="shared" si="661"/>
        <v>{1:307102,2:307107,3:307111,4:307102}</v>
      </c>
      <c r="AE369" s="4" t="str">
        <f t="shared" si="662"/>
        <v/>
      </c>
      <c r="AF369" s="2" t="str">
        <f t="shared" si="663"/>
        <v/>
      </c>
    </row>
    <row r="370" spans="1:32" x14ac:dyDescent="0.2">
      <c r="A370" s="89">
        <f>'战斗关卡表|CS|battleStageData'!A365</f>
        <v>307113</v>
      </c>
      <c r="B370" s="89" t="str">
        <f>VLOOKUP(A370,'战斗关卡表|CS|battleStageData'!A:B,2,0)</f>
        <v>pve21-1</v>
      </c>
      <c r="C370" s="26" t="s">
        <v>57</v>
      </c>
      <c r="D370" s="26">
        <v>307103</v>
      </c>
      <c r="E370" s="26">
        <v>307108</v>
      </c>
      <c r="F370" s="26">
        <v>307103</v>
      </c>
      <c r="G370" s="26">
        <v>307112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91" t="str">
        <f>IF(ISBLANK(D370),"",VLOOKUP(C370,$D$4:$H$6,2,0)&amp;$H$7&amp;D370)</f>
        <v>1:307103</v>
      </c>
      <c r="S370" s="55" t="str">
        <f>IF(ISBLANK(E370),"",VLOOKUP(C370,$D$4:$H$6,3,0)&amp;$H$7&amp;E370)</f>
        <v>2:307108</v>
      </c>
      <c r="T370" s="55" t="str">
        <f>IF(ISBLANK(F370),"",VLOOKUP(C370,$D$4:$H$6,4,0)&amp;$H$7&amp;F370)</f>
        <v>3:307103</v>
      </c>
      <c r="U370" s="55" t="str">
        <f>IF(ISBLANK(G370),"",VLOOKUP(C370,$D$4:$H$6,5,0)&amp;$H$7&amp;G370)</f>
        <v>4:307112</v>
      </c>
      <c r="V370" s="55" t="str">
        <f t="shared" si="653"/>
        <v/>
      </c>
      <c r="W370" s="55" t="str">
        <f t="shared" si="654"/>
        <v/>
      </c>
      <c r="X370" s="55" t="str">
        <f t="shared" si="655"/>
        <v/>
      </c>
      <c r="Y370" s="55" t="str">
        <f t="shared" si="656"/>
        <v/>
      </c>
      <c r="Z370" s="55" t="str">
        <f t="shared" si="657"/>
        <v/>
      </c>
      <c r="AA370" s="55" t="str">
        <f t="shared" si="658"/>
        <v/>
      </c>
      <c r="AB370" s="55" t="str">
        <f t="shared" si="659"/>
        <v/>
      </c>
      <c r="AC370" s="55" t="str">
        <f t="shared" si="660"/>
        <v/>
      </c>
      <c r="AD370" s="4" t="str">
        <f t="shared" si="661"/>
        <v>{1:307103,2:307108,3:307103,4:307112}</v>
      </c>
      <c r="AE370" s="4" t="str">
        <f t="shared" si="662"/>
        <v/>
      </c>
      <c r="AF370" s="2" t="str">
        <f t="shared" si="663"/>
        <v/>
      </c>
    </row>
    <row r="371" spans="1:32" x14ac:dyDescent="0.2">
      <c r="A371" s="89">
        <f>'战斗关卡表|CS|battleStageData'!A366</f>
        <v>307114</v>
      </c>
      <c r="B371" s="89" t="str">
        <f>VLOOKUP(A371,'战斗关卡表|CS|battleStageData'!A:B,2,0)</f>
        <v>pve21-1</v>
      </c>
      <c r="C371" s="26" t="s">
        <v>57</v>
      </c>
      <c r="D371" s="26">
        <v>307104</v>
      </c>
      <c r="E371" s="26">
        <v>307109</v>
      </c>
      <c r="F371" s="26">
        <v>307104</v>
      </c>
      <c r="G371" s="26">
        <v>307113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91" t="str">
        <f>IF(ISBLANK(D371),"",VLOOKUP(C371,$D$4:$H$6,2,0)&amp;$H$7&amp;D371)</f>
        <v>1:307104</v>
      </c>
      <c r="S371" s="55" t="str">
        <f>IF(ISBLANK(E371),"",VLOOKUP(C371,$D$4:$H$6,3,0)&amp;$H$7&amp;E371)</f>
        <v>2:307109</v>
      </c>
      <c r="T371" s="55" t="str">
        <f>IF(ISBLANK(F371),"",VLOOKUP(C371,$D$4:$H$6,4,0)&amp;$H$7&amp;F371)</f>
        <v>3:307104</v>
      </c>
      <c r="U371" s="55" t="str">
        <f>IF(ISBLANK(G371),"",VLOOKUP(C371,$D$4:$H$6,5,0)&amp;$H$7&amp;G371)</f>
        <v>4:307113</v>
      </c>
      <c r="V371" s="55" t="str">
        <f t="shared" si="653"/>
        <v/>
      </c>
      <c r="W371" s="55" t="str">
        <f t="shared" si="654"/>
        <v/>
      </c>
      <c r="X371" s="55" t="str">
        <f t="shared" si="655"/>
        <v/>
      </c>
      <c r="Y371" s="55" t="str">
        <f t="shared" si="656"/>
        <v/>
      </c>
      <c r="Z371" s="55" t="str">
        <f t="shared" si="657"/>
        <v/>
      </c>
      <c r="AA371" s="55" t="str">
        <f t="shared" si="658"/>
        <v/>
      </c>
      <c r="AB371" s="55" t="str">
        <f t="shared" si="659"/>
        <v/>
      </c>
      <c r="AC371" s="55" t="str">
        <f t="shared" si="660"/>
        <v/>
      </c>
      <c r="AD371" s="4" t="str">
        <f t="shared" si="661"/>
        <v>{1:307104,2:307109,3:307104,4:307113}</v>
      </c>
      <c r="AE371" s="4" t="str">
        <f t="shared" si="662"/>
        <v/>
      </c>
      <c r="AF371" s="2" t="str">
        <f t="shared" si="663"/>
        <v/>
      </c>
    </row>
    <row r="372" spans="1:32" x14ac:dyDescent="0.2">
      <c r="A372" s="89">
        <f>'战斗关卡表|CS|battleStageData'!A367</f>
        <v>307115</v>
      </c>
      <c r="B372" s="89" t="str">
        <f>VLOOKUP(A372,'战斗关卡表|CS|battleStageData'!A:B,2,0)</f>
        <v>pve21-1</v>
      </c>
      <c r="C372" s="26" t="s">
        <v>57</v>
      </c>
      <c r="D372" s="26">
        <v>307105</v>
      </c>
      <c r="E372" s="26">
        <v>307110</v>
      </c>
      <c r="F372" s="26">
        <v>307105</v>
      </c>
      <c r="G372" s="26">
        <v>307114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91" t="str">
        <f>IF(ISBLANK(D372),"",VLOOKUP(C372,$D$4:$H$6,2,0)&amp;$H$7&amp;D372)</f>
        <v>1:307105</v>
      </c>
      <c r="S372" s="55" t="str">
        <f>IF(ISBLANK(E372),"",VLOOKUP(C372,$D$4:$H$6,3,0)&amp;$H$7&amp;E372)</f>
        <v>2:307110</v>
      </c>
      <c r="T372" s="55" t="str">
        <f>IF(ISBLANK(F372),"",VLOOKUP(C372,$D$4:$H$6,4,0)&amp;$H$7&amp;F372)</f>
        <v>3:307105</v>
      </c>
      <c r="U372" s="55" t="str">
        <f>IF(ISBLANK(G372),"",VLOOKUP(C372,$D$4:$H$6,5,0)&amp;$H$7&amp;G372)</f>
        <v>4:307114</v>
      </c>
      <c r="V372" s="55" t="str">
        <f t="shared" si="653"/>
        <v/>
      </c>
      <c r="W372" s="55" t="str">
        <f t="shared" si="654"/>
        <v/>
      </c>
      <c r="X372" s="55" t="str">
        <f t="shared" si="655"/>
        <v/>
      </c>
      <c r="Y372" s="55" t="str">
        <f t="shared" si="656"/>
        <v/>
      </c>
      <c r="Z372" s="55" t="str">
        <f t="shared" si="657"/>
        <v/>
      </c>
      <c r="AA372" s="55" t="str">
        <f t="shared" si="658"/>
        <v/>
      </c>
      <c r="AB372" s="55" t="str">
        <f t="shared" si="659"/>
        <v/>
      </c>
      <c r="AC372" s="55" t="str">
        <f t="shared" si="660"/>
        <v/>
      </c>
      <c r="AD372" s="4" t="str">
        <f t="shared" si="661"/>
        <v>{1:307105,2:307110,3:307105,4:307114}</v>
      </c>
      <c r="AE372" s="4" t="str">
        <f t="shared" si="662"/>
        <v/>
      </c>
      <c r="AF372" s="2" t="str">
        <f t="shared" si="663"/>
        <v/>
      </c>
    </row>
    <row r="373" spans="1:32" x14ac:dyDescent="0.2">
      <c r="A373" s="89">
        <f>'战斗关卡表|CS|battleStageData'!A368</f>
        <v>307121</v>
      </c>
      <c r="B373" s="89" t="str">
        <f>VLOOKUP(A373,'战斗关卡表|CS|battleStageData'!A:B,2,0)</f>
        <v>pve21-2</v>
      </c>
      <c r="C373" s="26" t="s">
        <v>57</v>
      </c>
      <c r="D373" s="3">
        <v>307115</v>
      </c>
      <c r="E373" s="3">
        <v>307124</v>
      </c>
      <c r="F373" s="3">
        <v>307124</v>
      </c>
      <c r="G373" s="3">
        <v>307115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91" t="str">
        <f t="shared" ref="R373:R393" si="724">IF(ISBLANK(D373),"",VLOOKUP(C373,$D$4:$H$6,2,0)&amp;$H$7&amp;D373)</f>
        <v>1:307115</v>
      </c>
      <c r="S373" s="55" t="str">
        <f t="shared" ref="S373:S393" si="725">IF(ISBLANK(E373),"",VLOOKUP(C373,$D$4:$H$6,3,0)&amp;$H$7&amp;E373)</f>
        <v>2:307124</v>
      </c>
      <c r="T373" s="55" t="str">
        <f t="shared" ref="T373:T393" si="726">IF(ISBLANK(F373),"",VLOOKUP(C373,$D$4:$H$6,4,0)&amp;$H$7&amp;F373)</f>
        <v>3:307124</v>
      </c>
      <c r="U373" s="55" t="str">
        <f t="shared" ref="U373:U393" si="727">IF(ISBLANK(G373),"",VLOOKUP(C373,$D$4:$H$6,5,0)&amp;$H$7&amp;G373)</f>
        <v>4:307115</v>
      </c>
      <c r="V373" s="55" t="str">
        <f t="shared" ref="V373:V395" si="728">IF(ISBLANK(I373),"",VLOOKUP(H373,$D$4:$H$6,2,0)&amp;$H$7&amp;I373)</f>
        <v/>
      </c>
      <c r="W373" s="55" t="str">
        <f t="shared" ref="W373:W395" si="729">IF(ISBLANK(J373),"",VLOOKUP(H373,$D$4:$H$6,3,0)&amp;$H$7&amp;J373)</f>
        <v/>
      </c>
      <c r="X373" s="55" t="str">
        <f t="shared" ref="X373:X395" si="730">IF(ISBLANK(K373),"",VLOOKUP(H373,$D$4:$H$6,4,0)&amp;$H$7&amp;K373)</f>
        <v/>
      </c>
      <c r="Y373" s="55" t="str">
        <f t="shared" ref="Y373:Y395" si="731">IF(ISBLANK(L373),"",VLOOKUP(H373,$D$4:$H$6,5,0)&amp;$H$7&amp;L373)</f>
        <v/>
      </c>
      <c r="Z373" s="55" t="str">
        <f t="shared" ref="Z373:Z395" si="732">IF(ISBLANK(N373),"",VLOOKUP(M373,$D$4:$H$6,2,0)&amp;$H$7&amp;N373)</f>
        <v/>
      </c>
      <c r="AA373" s="55" t="str">
        <f t="shared" ref="AA373:AA395" si="733">IF(ISBLANK(O373),"",VLOOKUP(M373,$D$4:$H$6,3,0)&amp;$H$7&amp;O373)</f>
        <v/>
      </c>
      <c r="AB373" s="55" t="str">
        <f t="shared" ref="AB373:AB395" si="734">IF(ISBLANK(P373),"",VLOOKUP(M373,$D$4:$H$6,4,0)&amp;$H$7&amp;P373)</f>
        <v/>
      </c>
      <c r="AC373" s="55" t="str">
        <f t="shared" ref="AC373:AC412" si="735">IF(ISBLANK(Q373),"",VLOOKUP(M373,$D$4:$H$6,5,0)&amp;$H$7&amp;Q373)</f>
        <v/>
      </c>
      <c r="AD373" s="4" t="str">
        <f t="shared" si="661"/>
        <v>{1:307115,2:307124,3:307124,4:307115}</v>
      </c>
      <c r="AE373" s="4" t="str">
        <f t="shared" si="662"/>
        <v/>
      </c>
      <c r="AF373" s="2" t="str">
        <f t="shared" ref="AF373:AF412" si="736">IF(N373+O373+P373+Q373=0,"",$F$7&amp;Z373&amp;IF(O373=0,AA373,IF(N373=0,AA373,$G$7&amp;AA373))&amp;IF(P373=0,AB373,IF(N373+O373=0,AB373,$G$7&amp;AB373))&amp;IF(Q373=0,AC373,IF(N373+O373+P373=0,AC373,$G$7&amp;AC373))&amp;$I$7)</f>
        <v/>
      </c>
    </row>
    <row r="374" spans="1:32" x14ac:dyDescent="0.2">
      <c r="A374" s="89">
        <f>'战斗关卡表|CS|battleStageData'!A369</f>
        <v>307122</v>
      </c>
      <c r="B374" s="89" t="str">
        <f>VLOOKUP(A374,'战斗关卡表|CS|battleStageData'!A:B,2,0)</f>
        <v>pve21-2</v>
      </c>
      <c r="C374" s="26" t="s">
        <v>57</v>
      </c>
      <c r="D374" s="3">
        <v>307116</v>
      </c>
      <c r="E374" s="3">
        <v>307125</v>
      </c>
      <c r="F374" s="3">
        <v>307120</v>
      </c>
      <c r="G374" s="3">
        <v>307116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91" t="str">
        <f t="shared" si="724"/>
        <v>1:307116</v>
      </c>
      <c r="S374" s="55" t="str">
        <f t="shared" si="725"/>
        <v>2:307125</v>
      </c>
      <c r="T374" s="55" t="str">
        <f t="shared" si="726"/>
        <v>3:307120</v>
      </c>
      <c r="U374" s="55" t="str">
        <f t="shared" si="727"/>
        <v>4:307116</v>
      </c>
      <c r="V374" s="55" t="str">
        <f t="shared" si="728"/>
        <v/>
      </c>
      <c r="W374" s="55" t="str">
        <f t="shared" si="729"/>
        <v/>
      </c>
      <c r="X374" s="55" t="str">
        <f t="shared" si="730"/>
        <v/>
      </c>
      <c r="Y374" s="55" t="str">
        <f t="shared" si="731"/>
        <v/>
      </c>
      <c r="Z374" s="55" t="str">
        <f t="shared" si="732"/>
        <v/>
      </c>
      <c r="AA374" s="55" t="str">
        <f t="shared" si="733"/>
        <v/>
      </c>
      <c r="AB374" s="55" t="str">
        <f t="shared" si="734"/>
        <v/>
      </c>
      <c r="AC374" s="55" t="str">
        <f t="shared" si="735"/>
        <v/>
      </c>
      <c r="AD374" s="4" t="str">
        <f t="shared" si="661"/>
        <v>{1:307116,2:307125,3:307120,4:307116}</v>
      </c>
      <c r="AE374" s="4" t="str">
        <f t="shared" si="662"/>
        <v/>
      </c>
      <c r="AF374" s="2" t="str">
        <f t="shared" si="736"/>
        <v/>
      </c>
    </row>
    <row r="375" spans="1:32" x14ac:dyDescent="0.2">
      <c r="A375" s="89">
        <f>'战斗关卡表|CS|battleStageData'!A370</f>
        <v>307123</v>
      </c>
      <c r="B375" s="89" t="str">
        <f>VLOOKUP(A375,'战斗关卡表|CS|battleStageData'!A:B,2,0)</f>
        <v>pve21-2</v>
      </c>
      <c r="C375" s="26" t="s">
        <v>57</v>
      </c>
      <c r="D375" s="3">
        <v>307117</v>
      </c>
      <c r="E375" s="3">
        <v>307126</v>
      </c>
      <c r="F375" s="3">
        <v>307126</v>
      </c>
      <c r="G375" s="3">
        <v>307121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91" t="str">
        <f t="shared" si="724"/>
        <v>1:307117</v>
      </c>
      <c r="S375" s="55" t="str">
        <f t="shared" si="725"/>
        <v>2:307126</v>
      </c>
      <c r="T375" s="55" t="str">
        <f t="shared" si="726"/>
        <v>3:307126</v>
      </c>
      <c r="U375" s="55" t="str">
        <f t="shared" si="727"/>
        <v>4:307121</v>
      </c>
      <c r="V375" s="55" t="str">
        <f t="shared" si="728"/>
        <v/>
      </c>
      <c r="W375" s="55" t="str">
        <f t="shared" si="729"/>
        <v/>
      </c>
      <c r="X375" s="55" t="str">
        <f t="shared" si="730"/>
        <v/>
      </c>
      <c r="Y375" s="55" t="str">
        <f t="shared" si="731"/>
        <v/>
      </c>
      <c r="Z375" s="55" t="str">
        <f t="shared" si="732"/>
        <v/>
      </c>
      <c r="AA375" s="55" t="str">
        <f t="shared" si="733"/>
        <v/>
      </c>
      <c r="AB375" s="55" t="str">
        <f t="shared" si="734"/>
        <v/>
      </c>
      <c r="AC375" s="55" t="str">
        <f t="shared" si="735"/>
        <v/>
      </c>
      <c r="AD375" s="4" t="str">
        <f t="shared" si="661"/>
        <v>{1:307117,2:307126,3:307126,4:307121}</v>
      </c>
      <c r="AE375" s="4" t="str">
        <f t="shared" si="662"/>
        <v/>
      </c>
      <c r="AF375" s="2" t="str">
        <f t="shared" si="736"/>
        <v/>
      </c>
    </row>
    <row r="376" spans="1:32" x14ac:dyDescent="0.2">
      <c r="A376" s="89">
        <f>'战斗关卡表|CS|battleStageData'!A371</f>
        <v>307124</v>
      </c>
      <c r="B376" s="89" t="str">
        <f>VLOOKUP(A376,'战斗关卡表|CS|battleStageData'!A:B,2,0)</f>
        <v>pve21-2</v>
      </c>
      <c r="C376" s="26" t="s">
        <v>57</v>
      </c>
      <c r="D376" s="3">
        <v>307118</v>
      </c>
      <c r="E376" s="3">
        <v>307127</v>
      </c>
      <c r="F376" s="3">
        <v>307127</v>
      </c>
      <c r="G376" s="3">
        <v>307122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91" t="str">
        <f t="shared" si="724"/>
        <v>1:307118</v>
      </c>
      <c r="S376" s="55" t="str">
        <f t="shared" si="725"/>
        <v>2:307127</v>
      </c>
      <c r="T376" s="55" t="str">
        <f t="shared" si="726"/>
        <v>3:307127</v>
      </c>
      <c r="U376" s="55" t="str">
        <f t="shared" si="727"/>
        <v>4:307122</v>
      </c>
      <c r="V376" s="55" t="str">
        <f t="shared" si="728"/>
        <v/>
      </c>
      <c r="W376" s="55" t="str">
        <f t="shared" si="729"/>
        <v/>
      </c>
      <c r="X376" s="55" t="str">
        <f t="shared" si="730"/>
        <v/>
      </c>
      <c r="Y376" s="55" t="str">
        <f t="shared" si="731"/>
        <v/>
      </c>
      <c r="Z376" s="55" t="str">
        <f t="shared" si="732"/>
        <v/>
      </c>
      <c r="AA376" s="55" t="str">
        <f t="shared" si="733"/>
        <v/>
      </c>
      <c r="AB376" s="55" t="str">
        <f t="shared" si="734"/>
        <v/>
      </c>
      <c r="AC376" s="55" t="str">
        <f t="shared" si="735"/>
        <v/>
      </c>
      <c r="AD376" s="4" t="str">
        <f t="shared" si="661"/>
        <v>{1:307118,2:307127,3:307127,4:307122}</v>
      </c>
      <c r="AE376" s="4" t="str">
        <f t="shared" si="662"/>
        <v/>
      </c>
      <c r="AF376" s="2" t="str">
        <f t="shared" si="736"/>
        <v/>
      </c>
    </row>
    <row r="377" spans="1:32" x14ac:dyDescent="0.2">
      <c r="A377" s="89">
        <f>'战斗关卡表|CS|battleStageData'!A372</f>
        <v>307125</v>
      </c>
      <c r="B377" s="89" t="str">
        <f>VLOOKUP(A377,'战斗关卡表|CS|battleStageData'!A:B,2,0)</f>
        <v>pve21-2</v>
      </c>
      <c r="C377" s="26" t="s">
        <v>57</v>
      </c>
      <c r="D377" s="3">
        <v>307119</v>
      </c>
      <c r="E377" s="3">
        <v>307128</v>
      </c>
      <c r="F377" s="3">
        <v>307128</v>
      </c>
      <c r="G377" s="3">
        <v>307123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91" t="str">
        <f t="shared" si="724"/>
        <v>1:307119</v>
      </c>
      <c r="S377" s="55" t="str">
        <f t="shared" si="725"/>
        <v>2:307128</v>
      </c>
      <c r="T377" s="55" t="str">
        <f t="shared" si="726"/>
        <v>3:307128</v>
      </c>
      <c r="U377" s="55" t="str">
        <f t="shared" si="727"/>
        <v>4:307123</v>
      </c>
      <c r="V377" s="55" t="str">
        <f t="shared" si="728"/>
        <v/>
      </c>
      <c r="W377" s="55" t="str">
        <f t="shared" si="729"/>
        <v/>
      </c>
      <c r="X377" s="55" t="str">
        <f t="shared" si="730"/>
        <v/>
      </c>
      <c r="Y377" s="55" t="str">
        <f t="shared" si="731"/>
        <v/>
      </c>
      <c r="Z377" s="55" t="str">
        <f t="shared" si="732"/>
        <v/>
      </c>
      <c r="AA377" s="55" t="str">
        <f t="shared" si="733"/>
        <v/>
      </c>
      <c r="AB377" s="55" t="str">
        <f t="shared" si="734"/>
        <v/>
      </c>
      <c r="AC377" s="55" t="str">
        <f t="shared" si="735"/>
        <v/>
      </c>
      <c r="AD377" s="4" t="str">
        <f t="shared" si="661"/>
        <v>{1:307119,2:307128,3:307128,4:307123}</v>
      </c>
      <c r="AE377" s="4" t="str">
        <f t="shared" si="662"/>
        <v/>
      </c>
      <c r="AF377" s="2" t="str">
        <f t="shared" si="736"/>
        <v/>
      </c>
    </row>
    <row r="378" spans="1:32" x14ac:dyDescent="0.2">
      <c r="A378" s="9">
        <v>307131</v>
      </c>
      <c r="B378" s="89" t="str">
        <f>VLOOKUP(A378,'战斗关卡表|CS|battleStageData'!A:B,2,0)</f>
        <v>pve21-3</v>
      </c>
      <c r="C378" s="26" t="s">
        <v>57</v>
      </c>
      <c r="D378" s="3">
        <v>307157</v>
      </c>
      <c r="E378" s="3">
        <v>307147</v>
      </c>
      <c r="F378" s="3">
        <v>307152</v>
      </c>
      <c r="G378" s="3">
        <v>307157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91" t="str">
        <f t="shared" ref="R378:R382" si="737">IF(ISBLANK(D378),"",VLOOKUP(C378,$D$4:$H$6,2,0)&amp;$H$7&amp;D378)</f>
        <v>1:307157</v>
      </c>
      <c r="S378" s="55" t="str">
        <f t="shared" ref="S378:S382" si="738">IF(ISBLANK(E378),"",VLOOKUP(C378,$D$4:$H$6,3,0)&amp;$H$7&amp;E378)</f>
        <v>2:307147</v>
      </c>
      <c r="T378" s="55" t="str">
        <f t="shared" ref="T378:T382" si="739">IF(ISBLANK(F378),"",VLOOKUP(C378,$D$4:$H$6,4,0)&amp;$H$7&amp;F378)</f>
        <v>3:307152</v>
      </c>
      <c r="U378" s="55" t="str">
        <f t="shared" ref="U378:U382" si="740">IF(ISBLANK(G378),"",VLOOKUP(C378,$D$4:$H$6,5,0)&amp;$H$7&amp;G378)</f>
        <v>4:307157</v>
      </c>
      <c r="V378" s="55" t="str">
        <f t="shared" ref="V378:V382" si="741">IF(ISBLANK(I378),"",VLOOKUP(H378,$D$4:$H$6,2,0)&amp;$H$7&amp;I378)</f>
        <v/>
      </c>
      <c r="W378" s="55" t="str">
        <f t="shared" ref="W378:W382" si="742">IF(ISBLANK(J378),"",VLOOKUP(H378,$D$4:$H$6,3,0)&amp;$H$7&amp;J378)</f>
        <v/>
      </c>
      <c r="X378" s="55" t="str">
        <f t="shared" ref="X378:X382" si="743">IF(ISBLANK(K378),"",VLOOKUP(H378,$D$4:$H$6,4,0)&amp;$H$7&amp;K378)</f>
        <v/>
      </c>
      <c r="Y378" s="55" t="str">
        <f t="shared" ref="Y378:Y382" si="744">IF(ISBLANK(L378),"",VLOOKUP(H378,$D$4:$H$6,5,0)&amp;$H$7&amp;L378)</f>
        <v/>
      </c>
      <c r="Z378" s="55" t="str">
        <f t="shared" ref="Z378:Z382" si="745">IF(ISBLANK(N378),"",VLOOKUP(M378,$D$4:$H$6,2,0)&amp;$H$7&amp;N378)</f>
        <v/>
      </c>
      <c r="AA378" s="55" t="str">
        <f t="shared" ref="AA378:AA382" si="746">IF(ISBLANK(O378),"",VLOOKUP(M378,$D$4:$H$6,3,0)&amp;$H$7&amp;O378)</f>
        <v/>
      </c>
      <c r="AB378" s="55" t="str">
        <f t="shared" ref="AB378:AB382" si="747">IF(ISBLANK(P378),"",VLOOKUP(M378,$D$4:$H$6,4,0)&amp;$H$7&amp;P378)</f>
        <v/>
      </c>
      <c r="AC378" s="55" t="str">
        <f t="shared" ref="AC378:AC382" si="748">IF(ISBLANK(Q378),"",VLOOKUP(M378,$D$4:$H$6,5,0)&amp;$H$7&amp;Q378)</f>
        <v/>
      </c>
      <c r="AD378" s="4" t="str">
        <f t="shared" ref="AD378:AD382" si="749">IF(D378+E378+F378+G378=0,"",$F$7&amp;R378&amp;IF(E378=0,S378,IF(D378=0,S378,$G$7&amp;S378))&amp;IF(F378=0,T378,IF(D378+E378=0,T378,$G$7&amp;T378))&amp;IF(G378=0,U378,IF(D378+E378+F378=0,U378,$G$7&amp;U378))&amp;$I$7)</f>
        <v>{1:307157,2:307147,3:307152,4:307157}</v>
      </c>
      <c r="AE378" s="4" t="str">
        <f t="shared" ref="AE378:AE382" si="750">IF(I378+J378+K378+L378=0,"",$F$7&amp;V378&amp;IF(J378=0,W378,IF(I378=0,W378,$G$7&amp;W378))&amp;IF(K378=0,X378,IF(I378+J378=0,X378,$G$7&amp;X378))&amp;IF(L378=0,Y378,IF(I378+J378+K378=0,Y378,$G$7&amp;Y378))&amp;$I$7)</f>
        <v/>
      </c>
      <c r="AF378" s="2" t="str">
        <f t="shared" ref="AF378:AF382" si="751">IF(N378+O378+P378+Q378=0,"",$F$7&amp;Z378&amp;IF(O378=0,AA378,IF(N378=0,AA378,$G$7&amp;AA378))&amp;IF(P378=0,AB378,IF(N378+O378=0,AB378,$G$7&amp;AB378))&amp;IF(Q378=0,AC378,IF(N378+O378+P378=0,AC378,$G$7&amp;AC378))&amp;$I$7)</f>
        <v/>
      </c>
    </row>
    <row r="379" spans="1:32" x14ac:dyDescent="0.2">
      <c r="A379" s="74">
        <v>307132</v>
      </c>
      <c r="B379" s="89" t="str">
        <f>VLOOKUP(A379,'战斗关卡表|CS|battleStageData'!A:B,2,0)</f>
        <v>pve21-3</v>
      </c>
      <c r="C379" s="26" t="s">
        <v>57</v>
      </c>
      <c r="D379" s="3">
        <v>307158</v>
      </c>
      <c r="E379" s="3">
        <v>307148</v>
      </c>
      <c r="F379" s="3">
        <v>307153</v>
      </c>
      <c r="G379" s="3">
        <v>307158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91" t="str">
        <f t="shared" si="737"/>
        <v>1:307158</v>
      </c>
      <c r="S379" s="55" t="str">
        <f t="shared" si="738"/>
        <v>2:307148</v>
      </c>
      <c r="T379" s="55" t="str">
        <f t="shared" si="739"/>
        <v>3:307153</v>
      </c>
      <c r="U379" s="55" t="str">
        <f t="shared" si="740"/>
        <v>4:307158</v>
      </c>
      <c r="V379" s="55" t="str">
        <f t="shared" si="741"/>
        <v/>
      </c>
      <c r="W379" s="55" t="str">
        <f t="shared" si="742"/>
        <v/>
      </c>
      <c r="X379" s="55" t="str">
        <f t="shared" si="743"/>
        <v/>
      </c>
      <c r="Y379" s="55" t="str">
        <f t="shared" si="744"/>
        <v/>
      </c>
      <c r="Z379" s="55" t="str">
        <f t="shared" si="745"/>
        <v/>
      </c>
      <c r="AA379" s="55" t="str">
        <f t="shared" si="746"/>
        <v/>
      </c>
      <c r="AB379" s="55" t="str">
        <f t="shared" si="747"/>
        <v/>
      </c>
      <c r="AC379" s="55" t="str">
        <f t="shared" si="748"/>
        <v/>
      </c>
      <c r="AD379" s="4" t="str">
        <f t="shared" si="749"/>
        <v>{1:307158,2:307148,3:307153,4:307158}</v>
      </c>
      <c r="AE379" s="4" t="str">
        <f t="shared" si="750"/>
        <v/>
      </c>
      <c r="AF379" s="2" t="str">
        <f t="shared" si="751"/>
        <v/>
      </c>
    </row>
    <row r="380" spans="1:32" x14ac:dyDescent="0.2">
      <c r="A380" s="74">
        <v>307133</v>
      </c>
      <c r="B380" s="89" t="str">
        <f>VLOOKUP(A380,'战斗关卡表|CS|battleStageData'!A:B,2,0)</f>
        <v>pve21-3</v>
      </c>
      <c r="C380" s="26" t="s">
        <v>57</v>
      </c>
      <c r="D380" s="3">
        <v>307159</v>
      </c>
      <c r="E380" s="3">
        <v>307149</v>
      </c>
      <c r="F380" s="3">
        <v>307154</v>
      </c>
      <c r="G380" s="3">
        <v>307159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91" t="str">
        <f t="shared" si="737"/>
        <v>1:307159</v>
      </c>
      <c r="S380" s="55" t="str">
        <f t="shared" si="738"/>
        <v>2:307149</v>
      </c>
      <c r="T380" s="55" t="str">
        <f t="shared" si="739"/>
        <v>3:307154</v>
      </c>
      <c r="U380" s="55" t="str">
        <f t="shared" si="740"/>
        <v>4:307159</v>
      </c>
      <c r="V380" s="55" t="str">
        <f t="shared" si="741"/>
        <v/>
      </c>
      <c r="W380" s="55" t="str">
        <f t="shared" si="742"/>
        <v/>
      </c>
      <c r="X380" s="55" t="str">
        <f t="shared" si="743"/>
        <v/>
      </c>
      <c r="Y380" s="55" t="str">
        <f t="shared" si="744"/>
        <v/>
      </c>
      <c r="Z380" s="55" t="str">
        <f t="shared" si="745"/>
        <v/>
      </c>
      <c r="AA380" s="55" t="str">
        <f t="shared" si="746"/>
        <v/>
      </c>
      <c r="AB380" s="55" t="str">
        <f t="shared" si="747"/>
        <v/>
      </c>
      <c r="AC380" s="55" t="str">
        <f t="shared" si="748"/>
        <v/>
      </c>
      <c r="AD380" s="4" t="str">
        <f t="shared" si="749"/>
        <v>{1:307159,2:307149,3:307154,4:307159}</v>
      </c>
      <c r="AE380" s="4" t="str">
        <f t="shared" si="750"/>
        <v/>
      </c>
      <c r="AF380" s="2" t="str">
        <f t="shared" si="751"/>
        <v/>
      </c>
    </row>
    <row r="381" spans="1:32" x14ac:dyDescent="0.2">
      <c r="A381" s="74">
        <v>307134</v>
      </c>
      <c r="B381" s="89" t="str">
        <f>VLOOKUP(A381,'战斗关卡表|CS|battleStageData'!A:B,2,0)</f>
        <v>pve21-3</v>
      </c>
      <c r="C381" s="26" t="s">
        <v>57</v>
      </c>
      <c r="D381" s="3">
        <v>307160</v>
      </c>
      <c r="E381" s="3">
        <v>307150</v>
      </c>
      <c r="F381" s="3">
        <v>307155</v>
      </c>
      <c r="G381" s="3">
        <v>307160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91" t="str">
        <f t="shared" si="737"/>
        <v>1:307160</v>
      </c>
      <c r="S381" s="55" t="str">
        <f t="shared" si="738"/>
        <v>2:307150</v>
      </c>
      <c r="T381" s="55" t="str">
        <f t="shared" si="739"/>
        <v>3:307155</v>
      </c>
      <c r="U381" s="55" t="str">
        <f t="shared" si="740"/>
        <v>4:307160</v>
      </c>
      <c r="V381" s="55" t="str">
        <f t="shared" si="741"/>
        <v/>
      </c>
      <c r="W381" s="55" t="str">
        <f t="shared" si="742"/>
        <v/>
      </c>
      <c r="X381" s="55" t="str">
        <f t="shared" si="743"/>
        <v/>
      </c>
      <c r="Y381" s="55" t="str">
        <f t="shared" si="744"/>
        <v/>
      </c>
      <c r="Z381" s="55" t="str">
        <f t="shared" si="745"/>
        <v/>
      </c>
      <c r="AA381" s="55" t="str">
        <f t="shared" si="746"/>
        <v/>
      </c>
      <c r="AB381" s="55" t="str">
        <f t="shared" si="747"/>
        <v/>
      </c>
      <c r="AC381" s="55" t="str">
        <f t="shared" si="748"/>
        <v/>
      </c>
      <c r="AD381" s="4" t="str">
        <f t="shared" si="749"/>
        <v>{1:307160,2:307150,3:307155,4:307160}</v>
      </c>
      <c r="AE381" s="4" t="str">
        <f t="shared" si="750"/>
        <v/>
      </c>
      <c r="AF381" s="2" t="str">
        <f t="shared" si="751"/>
        <v/>
      </c>
    </row>
    <row r="382" spans="1:32" x14ac:dyDescent="0.2">
      <c r="A382" s="74">
        <v>307135</v>
      </c>
      <c r="B382" s="89" t="str">
        <f>VLOOKUP(A382,'战斗关卡表|CS|battleStageData'!A:B,2,0)</f>
        <v>pve21-3</v>
      </c>
      <c r="C382" s="26" t="s">
        <v>57</v>
      </c>
      <c r="D382" s="3">
        <v>307161</v>
      </c>
      <c r="E382" s="3">
        <v>307151</v>
      </c>
      <c r="F382" s="3">
        <v>307156</v>
      </c>
      <c r="G382" s="3">
        <v>307161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91" t="str">
        <f t="shared" si="737"/>
        <v>1:307161</v>
      </c>
      <c r="S382" s="55" t="str">
        <f t="shared" si="738"/>
        <v>2:307151</v>
      </c>
      <c r="T382" s="55" t="str">
        <f t="shared" si="739"/>
        <v>3:307156</v>
      </c>
      <c r="U382" s="55" t="str">
        <f t="shared" si="740"/>
        <v>4:307161</v>
      </c>
      <c r="V382" s="55" t="str">
        <f t="shared" si="741"/>
        <v/>
      </c>
      <c r="W382" s="55" t="str">
        <f t="shared" si="742"/>
        <v/>
      </c>
      <c r="X382" s="55" t="str">
        <f t="shared" si="743"/>
        <v/>
      </c>
      <c r="Y382" s="55" t="str">
        <f t="shared" si="744"/>
        <v/>
      </c>
      <c r="Z382" s="55" t="str">
        <f t="shared" si="745"/>
        <v/>
      </c>
      <c r="AA382" s="55" t="str">
        <f t="shared" si="746"/>
        <v/>
      </c>
      <c r="AB382" s="55" t="str">
        <f t="shared" si="747"/>
        <v/>
      </c>
      <c r="AC382" s="55" t="str">
        <f t="shared" si="748"/>
        <v/>
      </c>
      <c r="AD382" s="4" t="str">
        <f t="shared" si="749"/>
        <v>{1:307161,2:307151,3:307156,4:307161}</v>
      </c>
      <c r="AE382" s="4" t="str">
        <f t="shared" si="750"/>
        <v/>
      </c>
      <c r="AF382" s="2" t="str">
        <f t="shared" si="751"/>
        <v/>
      </c>
    </row>
    <row r="383" spans="1:32" x14ac:dyDescent="0.2">
      <c r="A383" s="89">
        <f>'战斗关卡表|CS|battleStageData'!A378</f>
        <v>307141</v>
      </c>
      <c r="B383" s="89" t="str">
        <f>VLOOKUP(A383,'战斗关卡表|CS|battleStageData'!A:B,2,0)</f>
        <v>pve21-4</v>
      </c>
      <c r="C383" s="26" t="s">
        <v>57</v>
      </c>
      <c r="D383" s="3">
        <v>307129</v>
      </c>
      <c r="E383" s="3">
        <v>307132</v>
      </c>
      <c r="F383" s="3">
        <v>307135</v>
      </c>
      <c r="G383" s="3">
        <v>307129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91" t="str">
        <f t="shared" si="724"/>
        <v>1:307129</v>
      </c>
      <c r="S383" s="55" t="str">
        <f t="shared" si="725"/>
        <v>2:307132</v>
      </c>
      <c r="T383" s="55" t="str">
        <f t="shared" si="726"/>
        <v>3:307135</v>
      </c>
      <c r="U383" s="55" t="str">
        <f t="shared" si="727"/>
        <v>4:307129</v>
      </c>
      <c r="V383" s="55" t="str">
        <f t="shared" si="728"/>
        <v/>
      </c>
      <c r="W383" s="55" t="str">
        <f t="shared" si="729"/>
        <v/>
      </c>
      <c r="X383" s="55" t="str">
        <f t="shared" si="730"/>
        <v/>
      </c>
      <c r="Y383" s="55" t="str">
        <f t="shared" si="731"/>
        <v/>
      </c>
      <c r="Z383" s="55" t="str">
        <f t="shared" si="732"/>
        <v/>
      </c>
      <c r="AA383" s="55" t="str">
        <f t="shared" si="733"/>
        <v/>
      </c>
      <c r="AB383" s="55" t="str">
        <f t="shared" si="734"/>
        <v/>
      </c>
      <c r="AC383" s="55" t="str">
        <f t="shared" si="735"/>
        <v/>
      </c>
      <c r="AD383" s="4" t="str">
        <f t="shared" si="661"/>
        <v>{1:307129,2:307132,3:307135,4:307129}</v>
      </c>
      <c r="AE383" s="4" t="str">
        <f t="shared" si="662"/>
        <v/>
      </c>
      <c r="AF383" s="2" t="str">
        <f t="shared" si="736"/>
        <v/>
      </c>
    </row>
    <row r="384" spans="1:32" x14ac:dyDescent="0.2">
      <c r="A384" s="89">
        <f>'战斗关卡表|CS|battleStageData'!A379</f>
        <v>307142</v>
      </c>
      <c r="B384" s="89" t="str">
        <f>VLOOKUP(A384,'战斗关卡表|CS|battleStageData'!A:B,2,0)</f>
        <v>pve21-4</v>
      </c>
      <c r="C384" s="26" t="s">
        <v>57</v>
      </c>
      <c r="D384" s="3">
        <v>307130</v>
      </c>
      <c r="E384" s="3">
        <v>307133</v>
      </c>
      <c r="F384" s="3">
        <v>307136</v>
      </c>
      <c r="G384" s="3">
        <v>307130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91" t="str">
        <f t="shared" si="724"/>
        <v>1:307130</v>
      </c>
      <c r="S384" s="55" t="str">
        <f t="shared" si="725"/>
        <v>2:307133</v>
      </c>
      <c r="T384" s="55" t="str">
        <f t="shared" si="726"/>
        <v>3:307136</v>
      </c>
      <c r="U384" s="55" t="str">
        <f t="shared" si="727"/>
        <v>4:307130</v>
      </c>
      <c r="V384" s="55" t="str">
        <f t="shared" si="728"/>
        <v/>
      </c>
      <c r="W384" s="55" t="str">
        <f t="shared" si="729"/>
        <v/>
      </c>
      <c r="X384" s="55" t="str">
        <f t="shared" si="730"/>
        <v/>
      </c>
      <c r="Y384" s="55" t="str">
        <f t="shared" si="731"/>
        <v/>
      </c>
      <c r="Z384" s="55" t="str">
        <f t="shared" si="732"/>
        <v/>
      </c>
      <c r="AA384" s="55" t="str">
        <f t="shared" si="733"/>
        <v/>
      </c>
      <c r="AB384" s="55" t="str">
        <f t="shared" si="734"/>
        <v/>
      </c>
      <c r="AC384" s="55" t="str">
        <f t="shared" si="735"/>
        <v/>
      </c>
      <c r="AD384" s="4" t="str">
        <f t="shared" si="661"/>
        <v>{1:307130,2:307133,3:307136,4:307130}</v>
      </c>
      <c r="AE384" s="4" t="str">
        <f t="shared" si="662"/>
        <v/>
      </c>
      <c r="AF384" s="2" t="str">
        <f t="shared" si="736"/>
        <v/>
      </c>
    </row>
    <row r="385" spans="1:32" x14ac:dyDescent="0.2">
      <c r="A385" s="89">
        <f>'战斗关卡表|CS|battleStageData'!A380</f>
        <v>307143</v>
      </c>
      <c r="B385" s="89" t="str">
        <f>VLOOKUP(A385,'战斗关卡表|CS|battleStageData'!A:B,2,0)</f>
        <v>pve21-4</v>
      </c>
      <c r="C385" s="26" t="s">
        <v>57</v>
      </c>
      <c r="D385" s="3">
        <v>307131</v>
      </c>
      <c r="E385" s="3">
        <v>307134</v>
      </c>
      <c r="F385" s="3">
        <v>307137</v>
      </c>
      <c r="G385" s="3">
        <v>307131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91" t="str">
        <f t="shared" si="724"/>
        <v>1:307131</v>
      </c>
      <c r="S385" s="55" t="str">
        <f t="shared" si="725"/>
        <v>2:307134</v>
      </c>
      <c r="T385" s="55" t="str">
        <f t="shared" si="726"/>
        <v>3:307137</v>
      </c>
      <c r="U385" s="55" t="str">
        <f t="shared" si="727"/>
        <v>4:307131</v>
      </c>
      <c r="V385" s="55" t="str">
        <f t="shared" si="728"/>
        <v/>
      </c>
      <c r="W385" s="55" t="str">
        <f t="shared" si="729"/>
        <v/>
      </c>
      <c r="X385" s="55" t="str">
        <f t="shared" si="730"/>
        <v/>
      </c>
      <c r="Y385" s="55" t="str">
        <f t="shared" si="731"/>
        <v/>
      </c>
      <c r="Z385" s="55" t="str">
        <f t="shared" si="732"/>
        <v/>
      </c>
      <c r="AA385" s="55" t="str">
        <f t="shared" si="733"/>
        <v/>
      </c>
      <c r="AB385" s="55" t="str">
        <f t="shared" si="734"/>
        <v/>
      </c>
      <c r="AC385" s="55" t="str">
        <f t="shared" si="735"/>
        <v/>
      </c>
      <c r="AD385" s="4" t="str">
        <f t="shared" si="661"/>
        <v>{1:307131,2:307134,3:307137,4:307131}</v>
      </c>
      <c r="AE385" s="4" t="str">
        <f t="shared" si="662"/>
        <v/>
      </c>
      <c r="AF385" s="2" t="str">
        <f t="shared" si="736"/>
        <v/>
      </c>
    </row>
    <row r="386" spans="1:32" x14ac:dyDescent="0.2">
      <c r="A386" s="89">
        <f>'战斗关卡表|CS|battleStageData'!A381</f>
        <v>307151</v>
      </c>
      <c r="B386" s="89" t="str">
        <f>VLOOKUP(A386,'战斗关卡表|CS|battleStageData'!A:B,2,0)</f>
        <v>pve21-5</v>
      </c>
      <c r="C386" s="26" t="s">
        <v>57</v>
      </c>
      <c r="D386" s="3">
        <v>307138</v>
      </c>
      <c r="E386" s="3">
        <v>307141</v>
      </c>
      <c r="F386" s="3">
        <v>307144</v>
      </c>
      <c r="G386" s="3">
        <v>307144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91" t="str">
        <f t="shared" si="724"/>
        <v>1:307138</v>
      </c>
      <c r="S386" s="55" t="str">
        <f t="shared" si="725"/>
        <v>2:307141</v>
      </c>
      <c r="T386" s="55" t="str">
        <f t="shared" si="726"/>
        <v>3:307144</v>
      </c>
      <c r="U386" s="55" t="str">
        <f t="shared" si="727"/>
        <v>4:307144</v>
      </c>
      <c r="V386" s="55" t="str">
        <f t="shared" si="728"/>
        <v/>
      </c>
      <c r="W386" s="55" t="str">
        <f t="shared" si="729"/>
        <v/>
      </c>
      <c r="X386" s="55" t="str">
        <f t="shared" si="730"/>
        <v/>
      </c>
      <c r="Y386" s="55" t="str">
        <f t="shared" si="731"/>
        <v/>
      </c>
      <c r="Z386" s="55" t="str">
        <f t="shared" si="732"/>
        <v/>
      </c>
      <c r="AA386" s="55" t="str">
        <f t="shared" si="733"/>
        <v/>
      </c>
      <c r="AB386" s="55" t="str">
        <f t="shared" si="734"/>
        <v/>
      </c>
      <c r="AC386" s="55" t="str">
        <f t="shared" si="735"/>
        <v/>
      </c>
      <c r="AD386" s="4" t="str">
        <f t="shared" si="661"/>
        <v>{1:307138,2:307141,3:307144,4:307144}</v>
      </c>
      <c r="AE386" s="4" t="str">
        <f t="shared" si="662"/>
        <v/>
      </c>
      <c r="AF386" s="2" t="str">
        <f t="shared" si="736"/>
        <v/>
      </c>
    </row>
    <row r="387" spans="1:32" x14ac:dyDescent="0.2">
      <c r="A387" s="89">
        <f>'战斗关卡表|CS|battleStageData'!A382</f>
        <v>307152</v>
      </c>
      <c r="B387" s="89" t="str">
        <f>VLOOKUP(A387,'战斗关卡表|CS|battleStageData'!A:B,2,0)</f>
        <v>pve21-5</v>
      </c>
      <c r="C387" s="26" t="s">
        <v>57</v>
      </c>
      <c r="D387" s="3">
        <v>307139</v>
      </c>
      <c r="E387" s="3">
        <v>307142</v>
      </c>
      <c r="F387" s="3">
        <v>307145</v>
      </c>
      <c r="G387" s="3">
        <v>307145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91" t="str">
        <f t="shared" si="724"/>
        <v>1:307139</v>
      </c>
      <c r="S387" s="55" t="str">
        <f t="shared" si="725"/>
        <v>2:307142</v>
      </c>
      <c r="T387" s="55" t="str">
        <f t="shared" si="726"/>
        <v>3:307145</v>
      </c>
      <c r="U387" s="55" t="str">
        <f t="shared" si="727"/>
        <v>4:307145</v>
      </c>
      <c r="V387" s="55" t="str">
        <f t="shared" si="728"/>
        <v/>
      </c>
      <c r="W387" s="55" t="str">
        <f t="shared" si="729"/>
        <v/>
      </c>
      <c r="X387" s="55" t="str">
        <f t="shared" si="730"/>
        <v/>
      </c>
      <c r="Y387" s="55" t="str">
        <f t="shared" si="731"/>
        <v/>
      </c>
      <c r="Z387" s="55" t="str">
        <f t="shared" si="732"/>
        <v/>
      </c>
      <c r="AA387" s="55" t="str">
        <f t="shared" si="733"/>
        <v/>
      </c>
      <c r="AB387" s="55" t="str">
        <f t="shared" si="734"/>
        <v/>
      </c>
      <c r="AC387" s="55" t="str">
        <f t="shared" si="735"/>
        <v/>
      </c>
      <c r="AD387" s="4" t="str">
        <f t="shared" si="661"/>
        <v>{1:307139,2:307142,3:307145,4:307145}</v>
      </c>
      <c r="AE387" s="4" t="str">
        <f t="shared" si="662"/>
        <v/>
      </c>
      <c r="AF387" s="2" t="str">
        <f t="shared" si="736"/>
        <v/>
      </c>
    </row>
    <row r="388" spans="1:32" x14ac:dyDescent="0.2">
      <c r="A388" s="89">
        <f>'战斗关卡表|CS|battleStageData'!A383</f>
        <v>307153</v>
      </c>
      <c r="B388" s="89" t="str">
        <f>VLOOKUP(A388,'战斗关卡表|CS|battleStageData'!A:B,2,0)</f>
        <v>pve21-5</v>
      </c>
      <c r="C388" s="26" t="s">
        <v>57</v>
      </c>
      <c r="D388" s="3">
        <v>307140</v>
      </c>
      <c r="E388" s="3">
        <v>307143</v>
      </c>
      <c r="F388" s="3">
        <v>307146</v>
      </c>
      <c r="G388" s="3">
        <v>307146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91" t="str">
        <f t="shared" si="724"/>
        <v>1:307140</v>
      </c>
      <c r="S388" s="55" t="str">
        <f t="shared" si="725"/>
        <v>2:307143</v>
      </c>
      <c r="T388" s="55" t="str">
        <f t="shared" si="726"/>
        <v>3:307146</v>
      </c>
      <c r="U388" s="55" t="str">
        <f t="shared" si="727"/>
        <v>4:307146</v>
      </c>
      <c r="V388" s="55" t="str">
        <f t="shared" si="728"/>
        <v/>
      </c>
      <c r="W388" s="55" t="str">
        <f t="shared" si="729"/>
        <v/>
      </c>
      <c r="X388" s="55" t="str">
        <f t="shared" si="730"/>
        <v/>
      </c>
      <c r="Y388" s="55" t="str">
        <f t="shared" si="731"/>
        <v/>
      </c>
      <c r="Z388" s="55" t="str">
        <f t="shared" si="732"/>
        <v/>
      </c>
      <c r="AA388" s="55" t="str">
        <f t="shared" si="733"/>
        <v/>
      </c>
      <c r="AB388" s="55" t="str">
        <f t="shared" si="734"/>
        <v/>
      </c>
      <c r="AC388" s="55" t="str">
        <f t="shared" si="735"/>
        <v/>
      </c>
      <c r="AD388" s="4" t="str">
        <f t="shared" si="661"/>
        <v>{1:307140,2:307143,3:307146,4:307146}</v>
      </c>
      <c r="AE388" s="4" t="str">
        <f t="shared" si="662"/>
        <v/>
      </c>
      <c r="AF388" s="2" t="str">
        <f t="shared" si="736"/>
        <v/>
      </c>
    </row>
    <row r="389" spans="1:32" x14ac:dyDescent="0.2">
      <c r="A389" s="89">
        <f>'战斗关卡表|CS|battleStageData'!A384</f>
        <v>307511</v>
      </c>
      <c r="B389" s="89" t="str">
        <f>VLOOKUP(A389,'战斗关卡表|CS|battleStageData'!A:B,2,0)</f>
        <v>pve25-1</v>
      </c>
      <c r="C389" s="26" t="s">
        <v>57</v>
      </c>
      <c r="D389" s="3">
        <v>307506</v>
      </c>
      <c r="E389" s="3">
        <v>307501</v>
      </c>
      <c r="F389" s="3">
        <v>307506</v>
      </c>
      <c r="G389" s="3">
        <v>307501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91" t="str">
        <f t="shared" si="724"/>
        <v>1:307506</v>
      </c>
      <c r="S389" s="55" t="str">
        <f t="shared" si="725"/>
        <v>2:307501</v>
      </c>
      <c r="T389" s="55" t="str">
        <f t="shared" si="726"/>
        <v>3:307506</v>
      </c>
      <c r="U389" s="55" t="str">
        <f t="shared" si="727"/>
        <v>4:307501</v>
      </c>
      <c r="V389" s="55" t="str">
        <f t="shared" si="728"/>
        <v/>
      </c>
      <c r="W389" s="55" t="str">
        <f t="shared" si="729"/>
        <v/>
      </c>
      <c r="X389" s="55" t="str">
        <f t="shared" si="730"/>
        <v/>
      </c>
      <c r="Y389" s="55" t="str">
        <f t="shared" si="731"/>
        <v/>
      </c>
      <c r="Z389" s="55" t="str">
        <f t="shared" si="732"/>
        <v/>
      </c>
      <c r="AA389" s="55" t="str">
        <f t="shared" si="733"/>
        <v/>
      </c>
      <c r="AB389" s="55" t="str">
        <f t="shared" si="734"/>
        <v/>
      </c>
      <c r="AC389" s="55" t="str">
        <f t="shared" si="735"/>
        <v/>
      </c>
      <c r="AD389" s="4" t="str">
        <f t="shared" si="661"/>
        <v>{1:307506,2:307501,3:307506,4:307501}</v>
      </c>
      <c r="AE389" s="4" t="str">
        <f t="shared" si="662"/>
        <v/>
      </c>
      <c r="AF389" s="2" t="str">
        <f t="shared" si="736"/>
        <v/>
      </c>
    </row>
    <row r="390" spans="1:32" x14ac:dyDescent="0.2">
      <c r="A390" s="89">
        <f>'战斗关卡表|CS|battleStageData'!A385</f>
        <v>307512</v>
      </c>
      <c r="B390" s="89" t="str">
        <f>VLOOKUP(A390,'战斗关卡表|CS|battleStageData'!A:B,2,0)</f>
        <v>pve25-1</v>
      </c>
      <c r="C390" s="26" t="s">
        <v>57</v>
      </c>
      <c r="D390" s="3">
        <v>307502</v>
      </c>
      <c r="E390" s="3">
        <v>307502</v>
      </c>
      <c r="F390" s="3">
        <v>307511</v>
      </c>
      <c r="G390" s="3">
        <v>307507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91" t="str">
        <f t="shared" si="724"/>
        <v>1:307502</v>
      </c>
      <c r="S390" s="55" t="str">
        <f t="shared" si="725"/>
        <v>2:307502</v>
      </c>
      <c r="T390" s="55" t="str">
        <f t="shared" si="726"/>
        <v>3:307511</v>
      </c>
      <c r="U390" s="55" t="str">
        <f t="shared" si="727"/>
        <v>4:307507</v>
      </c>
      <c r="V390" s="55" t="str">
        <f t="shared" si="728"/>
        <v/>
      </c>
      <c r="W390" s="55" t="str">
        <f t="shared" si="729"/>
        <v/>
      </c>
      <c r="X390" s="55" t="str">
        <f t="shared" si="730"/>
        <v/>
      </c>
      <c r="Y390" s="55" t="str">
        <f t="shared" si="731"/>
        <v/>
      </c>
      <c r="Z390" s="55" t="str">
        <f t="shared" si="732"/>
        <v/>
      </c>
      <c r="AA390" s="55" t="str">
        <f t="shared" si="733"/>
        <v/>
      </c>
      <c r="AB390" s="55" t="str">
        <f t="shared" si="734"/>
        <v/>
      </c>
      <c r="AC390" s="55" t="str">
        <f t="shared" si="735"/>
        <v/>
      </c>
      <c r="AD390" s="4" t="str">
        <f t="shared" si="661"/>
        <v>{1:307502,2:307502,3:307511,4:307507}</v>
      </c>
      <c r="AE390" s="4" t="str">
        <f t="shared" si="662"/>
        <v/>
      </c>
      <c r="AF390" s="2" t="str">
        <f t="shared" si="736"/>
        <v/>
      </c>
    </row>
    <row r="391" spans="1:32" x14ac:dyDescent="0.2">
      <c r="A391" s="89">
        <f>'战斗关卡表|CS|battleStageData'!A386</f>
        <v>307513</v>
      </c>
      <c r="B391" s="89" t="str">
        <f>VLOOKUP(A391,'战斗关卡表|CS|battleStageData'!A:B,2,0)</f>
        <v>pve25-1</v>
      </c>
      <c r="C391" s="26" t="s">
        <v>57</v>
      </c>
      <c r="D391" s="3">
        <v>307503</v>
      </c>
      <c r="E391" s="3">
        <v>307508</v>
      </c>
      <c r="F391" s="3">
        <v>307512</v>
      </c>
      <c r="G391" s="3">
        <v>307503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91" t="str">
        <f t="shared" si="724"/>
        <v>1:307503</v>
      </c>
      <c r="S391" s="55" t="str">
        <f t="shared" si="725"/>
        <v>2:307508</v>
      </c>
      <c r="T391" s="55" t="str">
        <f t="shared" si="726"/>
        <v>3:307512</v>
      </c>
      <c r="U391" s="55" t="str">
        <f t="shared" si="727"/>
        <v>4:307503</v>
      </c>
      <c r="V391" s="55" t="str">
        <f t="shared" si="728"/>
        <v/>
      </c>
      <c r="W391" s="55" t="str">
        <f t="shared" si="729"/>
        <v/>
      </c>
      <c r="X391" s="55" t="str">
        <f t="shared" si="730"/>
        <v/>
      </c>
      <c r="Y391" s="55" t="str">
        <f t="shared" si="731"/>
        <v/>
      </c>
      <c r="Z391" s="55" t="str">
        <f t="shared" si="732"/>
        <v/>
      </c>
      <c r="AA391" s="55" t="str">
        <f t="shared" si="733"/>
        <v/>
      </c>
      <c r="AB391" s="55" t="str">
        <f t="shared" si="734"/>
        <v/>
      </c>
      <c r="AC391" s="55" t="str">
        <f t="shared" si="735"/>
        <v/>
      </c>
      <c r="AD391" s="4" t="str">
        <f t="shared" si="661"/>
        <v>{1:307503,2:307508,3:307512,4:307503}</v>
      </c>
      <c r="AE391" s="4" t="str">
        <f t="shared" si="662"/>
        <v/>
      </c>
      <c r="AF391" s="2" t="str">
        <f t="shared" si="736"/>
        <v/>
      </c>
    </row>
    <row r="392" spans="1:32" x14ac:dyDescent="0.2">
      <c r="A392" s="89">
        <f>'战斗关卡表|CS|battleStageData'!A387</f>
        <v>307514</v>
      </c>
      <c r="B392" s="89" t="str">
        <f>VLOOKUP(A392,'战斗关卡表|CS|battleStageData'!A:B,2,0)</f>
        <v>pve25-1</v>
      </c>
      <c r="C392" s="26" t="s">
        <v>57</v>
      </c>
      <c r="D392" s="3">
        <v>307504</v>
      </c>
      <c r="E392" s="3">
        <v>307509</v>
      </c>
      <c r="F392" s="3">
        <v>307513</v>
      </c>
      <c r="G392" s="3">
        <v>307504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91" t="str">
        <f t="shared" si="724"/>
        <v>1:307504</v>
      </c>
      <c r="S392" s="55" t="str">
        <f t="shared" si="725"/>
        <v>2:307509</v>
      </c>
      <c r="T392" s="55" t="str">
        <f t="shared" si="726"/>
        <v>3:307513</v>
      </c>
      <c r="U392" s="55" t="str">
        <f t="shared" si="727"/>
        <v>4:307504</v>
      </c>
      <c r="V392" s="55" t="str">
        <f t="shared" si="728"/>
        <v/>
      </c>
      <c r="W392" s="55" t="str">
        <f t="shared" si="729"/>
        <v/>
      </c>
      <c r="X392" s="55" t="str">
        <f t="shared" si="730"/>
        <v/>
      </c>
      <c r="Y392" s="55" t="str">
        <f t="shared" si="731"/>
        <v/>
      </c>
      <c r="Z392" s="55" t="str">
        <f t="shared" si="732"/>
        <v/>
      </c>
      <c r="AA392" s="55" t="str">
        <f t="shared" si="733"/>
        <v/>
      </c>
      <c r="AB392" s="55" t="str">
        <f t="shared" si="734"/>
        <v/>
      </c>
      <c r="AC392" s="55" t="str">
        <f t="shared" si="735"/>
        <v/>
      </c>
      <c r="AD392" s="4" t="str">
        <f t="shared" si="661"/>
        <v>{1:307504,2:307509,3:307513,4:307504}</v>
      </c>
      <c r="AE392" s="4" t="str">
        <f t="shared" ref="AE392:AE412" si="752">IF(I392+J392+K392+L392=0,"",$F$7&amp;V392&amp;IF(J392=0,W392,IF(I392=0,W392,$G$7&amp;W392))&amp;IF(K392=0,X392,IF(I392+J392=0,X392,$G$7&amp;X392))&amp;IF(L392=0,Y392,IF(I392+J392+K392=0,Y392,$G$7&amp;Y392))&amp;$I$7)</f>
        <v/>
      </c>
      <c r="AF392" s="2" t="str">
        <f t="shared" si="736"/>
        <v/>
      </c>
    </row>
    <row r="393" spans="1:32" x14ac:dyDescent="0.2">
      <c r="A393" s="89">
        <f>'战斗关卡表|CS|battleStageData'!A388</f>
        <v>307515</v>
      </c>
      <c r="B393" s="89" t="str">
        <f>VLOOKUP(A393,'战斗关卡表|CS|battleStageData'!A:B,2,0)</f>
        <v>pve25-1</v>
      </c>
      <c r="C393" s="26" t="s">
        <v>57</v>
      </c>
      <c r="D393" s="3">
        <v>307505</v>
      </c>
      <c r="E393" s="3">
        <v>307510</v>
      </c>
      <c r="F393" s="3">
        <v>307514</v>
      </c>
      <c r="G393" s="3">
        <v>307505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91" t="str">
        <f t="shared" si="724"/>
        <v>1:307505</v>
      </c>
      <c r="S393" s="55" t="str">
        <f t="shared" si="725"/>
        <v>2:307510</v>
      </c>
      <c r="T393" s="55" t="str">
        <f t="shared" si="726"/>
        <v>3:307514</v>
      </c>
      <c r="U393" s="55" t="str">
        <f t="shared" si="727"/>
        <v>4:307505</v>
      </c>
      <c r="V393" s="55" t="str">
        <f t="shared" si="728"/>
        <v/>
      </c>
      <c r="W393" s="55" t="str">
        <f t="shared" si="729"/>
        <v/>
      </c>
      <c r="X393" s="55" t="str">
        <f t="shared" si="730"/>
        <v/>
      </c>
      <c r="Y393" s="55" t="str">
        <f t="shared" si="731"/>
        <v/>
      </c>
      <c r="Z393" s="55" t="str">
        <f t="shared" si="732"/>
        <v/>
      </c>
      <c r="AA393" s="55" t="str">
        <f t="shared" si="733"/>
        <v/>
      </c>
      <c r="AB393" s="55" t="str">
        <f t="shared" si="734"/>
        <v/>
      </c>
      <c r="AC393" s="55" t="str">
        <f t="shared" si="735"/>
        <v/>
      </c>
      <c r="AD393" s="4" t="str">
        <f t="shared" si="661"/>
        <v>{1:307505,2:307510,3:307514,4:307505}</v>
      </c>
      <c r="AE393" s="4" t="str">
        <f t="shared" si="752"/>
        <v/>
      </c>
      <c r="AF393" s="2" t="str">
        <f t="shared" si="736"/>
        <v/>
      </c>
    </row>
    <row r="394" spans="1:32" x14ac:dyDescent="0.2">
      <c r="A394" s="89">
        <f>'战斗关卡表|CS|battleStageData'!A389</f>
        <v>307521</v>
      </c>
      <c r="B394" s="89" t="str">
        <f>VLOOKUP(A394,'战斗关卡表|CS|battleStageData'!A:B,2,0)</f>
        <v>pve25-2</v>
      </c>
      <c r="C394" s="26" t="s">
        <v>57</v>
      </c>
      <c r="D394" s="3">
        <v>307529</v>
      </c>
      <c r="E394" s="3">
        <v>307520</v>
      </c>
      <c r="F394" s="3">
        <v>307515</v>
      </c>
      <c r="G394" s="3">
        <v>307529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91" t="str">
        <f>IF(ISBLANK(D394),"",VLOOKUP(C394,$D$4:$H$6,2,0)&amp;$H$7&amp;D394)</f>
        <v>1:307529</v>
      </c>
      <c r="S394" s="55" t="str">
        <f>IF(ISBLANK(E394),"",VLOOKUP(C394,$D$4:$H$6,3,0)&amp;$H$7&amp;E394)</f>
        <v>2:307520</v>
      </c>
      <c r="T394" s="55" t="str">
        <f>IF(ISBLANK(F394),"",VLOOKUP(C394,$D$4:$H$6,4,0)&amp;$H$7&amp;F394)</f>
        <v>3:307515</v>
      </c>
      <c r="U394" s="55" t="str">
        <f>IF(ISBLANK(G394),"",VLOOKUP(C394,$D$4:$H$6,5,0)&amp;$H$7&amp;G394)</f>
        <v>4:307529</v>
      </c>
      <c r="V394" s="55" t="str">
        <f t="shared" si="728"/>
        <v/>
      </c>
      <c r="W394" s="55" t="str">
        <f t="shared" si="729"/>
        <v/>
      </c>
      <c r="X394" s="55" t="str">
        <f t="shared" si="730"/>
        <v/>
      </c>
      <c r="Y394" s="55" t="str">
        <f t="shared" si="731"/>
        <v/>
      </c>
      <c r="Z394" s="55" t="str">
        <f t="shared" si="732"/>
        <v/>
      </c>
      <c r="AA394" s="55" t="str">
        <f t="shared" si="733"/>
        <v/>
      </c>
      <c r="AB394" s="55" t="str">
        <f t="shared" si="734"/>
        <v/>
      </c>
      <c r="AC394" s="55" t="str">
        <f t="shared" si="735"/>
        <v/>
      </c>
      <c r="AD394" s="4" t="str">
        <f>IF(D394+E394+F394+G394=0,"",$F$7&amp;R394&amp;IF(E394=0,S394,IF(D394=0,S394,$G$7&amp;S394))&amp;IF(F394=0,T394,IF(D394+E394=0,T394,$G$7&amp;T394))&amp;IF(G394=0,U394,IF(D394+E394+F394=0,U394,$G$7&amp;U394))&amp;$I$7)</f>
        <v>{1:307529,2:307520,3:307515,4:307529}</v>
      </c>
      <c r="AE394" s="4" t="str">
        <f>IF(I394+J394+K394+L394=0,"",$F$7&amp;V394&amp;IF(J394=0,W394,IF(I394=0,W394,$G$7&amp;W394))&amp;IF(K394=0,X394,IF(I394+J394=0,X394,$G$7&amp;X394))&amp;IF(L394=0,Y394,IF(I394+J394+K394=0,Y394,$G$7&amp;Y394))&amp;$I$7)</f>
        <v/>
      </c>
      <c r="AF394" s="2" t="str">
        <f>IF(N394+O394+P394+Q394=0,"",$F$7&amp;Z394&amp;IF(O394=0,AA394,IF(N394=0,AA394,$G$7&amp;AA394))&amp;IF(P394=0,AB394,IF(N394+O394=0,AB394,$G$7&amp;AB394))&amp;IF(Q394=0,AC394,IF(N394+O394+P394=0,AC394,$G$7&amp;AC394))&amp;$I$7)</f>
        <v/>
      </c>
    </row>
    <row r="395" spans="1:32" x14ac:dyDescent="0.2">
      <c r="A395" s="89">
        <f>'战斗关卡表|CS|battleStageData'!A390</f>
        <v>307522</v>
      </c>
      <c r="B395" s="89" t="str">
        <f>VLOOKUP(A395,'战斗关卡表|CS|battleStageData'!A:B,2,0)</f>
        <v>pve25-2</v>
      </c>
      <c r="C395" s="26" t="s">
        <v>57</v>
      </c>
      <c r="D395" s="3">
        <v>307530</v>
      </c>
      <c r="E395" s="3">
        <v>307521</v>
      </c>
      <c r="F395" s="3">
        <v>307516</v>
      </c>
      <c r="G395" s="3">
        <v>307525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91" t="str">
        <f>IF(ISBLANK(D395),"",VLOOKUP(C395,$D$4:$H$6,2,0)&amp;$H$7&amp;D395)</f>
        <v>1:307530</v>
      </c>
      <c r="S395" s="55" t="str">
        <f>IF(ISBLANK(E395),"",VLOOKUP(C395,$D$4:$H$6,3,0)&amp;$H$7&amp;E395)</f>
        <v>2:307521</v>
      </c>
      <c r="T395" s="55" t="str">
        <f>IF(ISBLANK(F395),"",VLOOKUP(C395,$D$4:$H$6,4,0)&amp;$H$7&amp;F395)</f>
        <v>3:307516</v>
      </c>
      <c r="U395" s="55" t="str">
        <f>IF(ISBLANK(G395),"",VLOOKUP(C395,$D$4:$H$6,5,0)&amp;$H$7&amp;G395)</f>
        <v>4:307525</v>
      </c>
      <c r="V395" s="55" t="str">
        <f t="shared" si="728"/>
        <v/>
      </c>
      <c r="W395" s="55" t="str">
        <f t="shared" si="729"/>
        <v/>
      </c>
      <c r="X395" s="55" t="str">
        <f t="shared" si="730"/>
        <v/>
      </c>
      <c r="Y395" s="55" t="str">
        <f t="shared" si="731"/>
        <v/>
      </c>
      <c r="Z395" s="55" t="str">
        <f t="shared" si="732"/>
        <v/>
      </c>
      <c r="AA395" s="55" t="str">
        <f t="shared" si="733"/>
        <v/>
      </c>
      <c r="AB395" s="55" t="str">
        <f t="shared" si="734"/>
        <v/>
      </c>
      <c r="AC395" s="55" t="str">
        <f t="shared" si="735"/>
        <v/>
      </c>
      <c r="AD395" s="4" t="str">
        <f>IF(D395+E395+F395+G395=0,"",$F$7&amp;R395&amp;IF(E395=0,S395,IF(D395=0,S395,$G$7&amp;S395))&amp;IF(F395=0,T395,IF(D395+E395=0,T395,$G$7&amp;T395))&amp;IF(G395=0,U395,IF(D395+E395+F395=0,U395,$G$7&amp;U395))&amp;$I$7)</f>
        <v>{1:307530,2:307521,3:307516,4:307525}</v>
      </c>
      <c r="AE395" s="4" t="str">
        <f>IF(I395+J395+K395+L395=0,"",$F$7&amp;V395&amp;IF(J395=0,W395,IF(I395=0,W395,$G$7&amp;W395))&amp;IF(K395=0,X395,IF(I395+J395=0,X395,$G$7&amp;X395))&amp;IF(L395=0,Y395,IF(I395+J395+K395=0,Y395,$G$7&amp;Y395))&amp;$I$7)</f>
        <v/>
      </c>
      <c r="AF395" s="2" t="str">
        <f>IF(N395+O395+P395+Q395=0,"",$F$7&amp;Z395&amp;IF(O395=0,AA395,IF(N395=0,AA395,$G$7&amp;AA395))&amp;IF(P395=0,AB395,IF(N395+O395=0,AB395,$G$7&amp;AB395))&amp;IF(Q395=0,AC395,IF(N395+O395+P395=0,AC395,$G$7&amp;AC395))&amp;$I$7)</f>
        <v/>
      </c>
    </row>
    <row r="396" spans="1:32" x14ac:dyDescent="0.2">
      <c r="A396" s="89">
        <f>'战斗关卡表|CS|battleStageData'!A391</f>
        <v>307523</v>
      </c>
      <c r="B396" s="89" t="str">
        <f>VLOOKUP(A396,'战斗关卡表|CS|battleStageData'!A:B,2,0)</f>
        <v>pve25-2</v>
      </c>
      <c r="C396" s="26" t="s">
        <v>57</v>
      </c>
      <c r="D396" s="3">
        <v>307522</v>
      </c>
      <c r="E396" s="3">
        <v>307531</v>
      </c>
      <c r="F396" s="3">
        <v>307517</v>
      </c>
      <c r="G396" s="3">
        <v>307526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91" t="str">
        <f>IF(ISBLANK(D396),"",VLOOKUP(C396,$D$4:$H$6,2,0)&amp;$H$7&amp;D396)</f>
        <v>1:307522</v>
      </c>
      <c r="S396" s="55" t="str">
        <f>IF(ISBLANK(E396),"",VLOOKUP(C396,$D$4:$H$6,3,0)&amp;$H$7&amp;E396)</f>
        <v>2:307531</v>
      </c>
      <c r="T396" s="55" t="str">
        <f>IF(ISBLANK(F396),"",VLOOKUP(C396,$D$4:$H$6,4,0)&amp;$H$7&amp;F396)</f>
        <v>3:307517</v>
      </c>
      <c r="U396" s="55" t="str">
        <f>IF(ISBLANK(G396),"",VLOOKUP(C396,$D$4:$H$6,5,0)&amp;$H$7&amp;G396)</f>
        <v>4:307526</v>
      </c>
      <c r="V396" s="55" t="str">
        <f t="shared" ref="V396:V412" si="753">IF(ISBLANK(I396),"",VLOOKUP(H396,$D$4:$H$6,2,0)&amp;$H$7&amp;I396)</f>
        <v/>
      </c>
      <c r="W396" s="55" t="str">
        <f t="shared" ref="W396:W412" si="754">IF(ISBLANK(J396),"",VLOOKUP(H396,$D$4:$H$6,3,0)&amp;$H$7&amp;J396)</f>
        <v/>
      </c>
      <c r="X396" s="55" t="str">
        <f t="shared" ref="X396:X412" si="755">IF(ISBLANK(K396),"",VLOOKUP(H396,$D$4:$H$6,4,0)&amp;$H$7&amp;K396)</f>
        <v/>
      </c>
      <c r="Y396" s="55" t="str">
        <f t="shared" ref="Y396:Y412" si="756">IF(ISBLANK(L396),"",VLOOKUP(H396,$D$4:$H$6,5,0)&amp;$H$7&amp;L396)</f>
        <v/>
      </c>
      <c r="Z396" s="55" t="str">
        <f t="shared" ref="Z396:Z412" si="757">IF(ISBLANK(N396),"",VLOOKUP(M396,$D$4:$H$6,2,0)&amp;$H$7&amp;N396)</f>
        <v/>
      </c>
      <c r="AA396" s="55" t="str">
        <f t="shared" ref="AA396:AA412" si="758">IF(ISBLANK(O396),"",VLOOKUP(M396,$D$4:$H$6,3,0)&amp;$H$7&amp;O396)</f>
        <v/>
      </c>
      <c r="AB396" s="55" t="str">
        <f t="shared" ref="AB396:AB412" si="759">IF(ISBLANK(P396),"",VLOOKUP(M396,$D$4:$H$6,4,0)&amp;$H$7&amp;P396)</f>
        <v/>
      </c>
      <c r="AC396" s="55" t="str">
        <f t="shared" si="735"/>
        <v/>
      </c>
      <c r="AD396" s="4" t="str">
        <f>IF(D396+E396+F396+G396=0,"",$F$7&amp;R396&amp;IF(E396=0,S396,IF(D396=0,S396,$G$7&amp;S396))&amp;IF(F396=0,T396,IF(D396+E396=0,T396,$G$7&amp;T396))&amp;IF(G396=0,U396,IF(D396+E396+F396=0,U396,$G$7&amp;U396))&amp;$I$7)</f>
        <v>{1:307522,2:307531,3:307517,4:307526}</v>
      </c>
      <c r="AE396" s="4" t="str">
        <f>IF(I396+J396+K396+L396=0,"",$F$7&amp;V396&amp;IF(J396=0,W396,IF(I396=0,W396,$G$7&amp;W396))&amp;IF(K396=0,X396,IF(I396+J396=0,X396,$G$7&amp;X396))&amp;IF(L396=0,Y396,IF(I396+J396+K396=0,Y396,$G$7&amp;Y396))&amp;$I$7)</f>
        <v/>
      </c>
      <c r="AF396" s="2" t="str">
        <f>IF(N396+O396+P396+Q396=0,"",$F$7&amp;Z396&amp;IF(O396=0,AA396,IF(N396=0,AA396,$G$7&amp;AA396))&amp;IF(P396=0,AB396,IF(N396+O396=0,AB396,$G$7&amp;AB396))&amp;IF(Q396=0,AC396,IF(N396+O396+P396=0,AC396,$G$7&amp;AC396))&amp;$I$7)</f>
        <v/>
      </c>
    </row>
    <row r="397" spans="1:32" x14ac:dyDescent="0.2">
      <c r="A397" s="89">
        <f>'战斗关卡表|CS|battleStageData'!A392</f>
        <v>307524</v>
      </c>
      <c r="B397" s="89" t="str">
        <f>VLOOKUP(A397,'战斗关卡表|CS|battleStageData'!A:B,2,0)</f>
        <v>pve25-2</v>
      </c>
      <c r="C397" s="26" t="s">
        <v>57</v>
      </c>
      <c r="D397" s="3">
        <v>307523</v>
      </c>
      <c r="E397" s="3">
        <v>307532</v>
      </c>
      <c r="F397" s="3">
        <v>307518</v>
      </c>
      <c r="G397" s="3">
        <v>307527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91" t="str">
        <f>IF(ISBLANK(D397),"",VLOOKUP(C397,$D$4:$H$6,2,0)&amp;$H$7&amp;D397)</f>
        <v>1:307523</v>
      </c>
      <c r="S397" s="55" t="str">
        <f>IF(ISBLANK(E397),"",VLOOKUP(C397,$D$4:$H$6,3,0)&amp;$H$7&amp;E397)</f>
        <v>2:307532</v>
      </c>
      <c r="T397" s="55" t="str">
        <f>IF(ISBLANK(F397),"",VLOOKUP(C397,$D$4:$H$6,4,0)&amp;$H$7&amp;F397)</f>
        <v>3:307518</v>
      </c>
      <c r="U397" s="55" t="str">
        <f>IF(ISBLANK(G397),"",VLOOKUP(C397,$D$4:$H$6,5,0)&amp;$H$7&amp;G397)</f>
        <v>4:307527</v>
      </c>
      <c r="V397" s="55" t="str">
        <f t="shared" si="753"/>
        <v/>
      </c>
      <c r="W397" s="55" t="str">
        <f t="shared" si="754"/>
        <v/>
      </c>
      <c r="X397" s="55" t="str">
        <f t="shared" si="755"/>
        <v/>
      </c>
      <c r="Y397" s="55" t="str">
        <f t="shared" si="756"/>
        <v/>
      </c>
      <c r="Z397" s="55" t="str">
        <f t="shared" si="757"/>
        <v/>
      </c>
      <c r="AA397" s="55" t="str">
        <f t="shared" si="758"/>
        <v/>
      </c>
      <c r="AB397" s="55" t="str">
        <f t="shared" si="759"/>
        <v/>
      </c>
      <c r="AC397" s="55" t="str">
        <f t="shared" si="735"/>
        <v/>
      </c>
      <c r="AD397" s="4" t="str">
        <f>IF(D397+E397+F397+G397=0,"",$F$7&amp;R397&amp;IF(E397=0,S397,IF(D397=0,S397,$G$7&amp;S397))&amp;IF(F397=0,T397,IF(D397+E397=0,T397,$G$7&amp;T397))&amp;IF(G397=0,U397,IF(D397+E397+F397=0,U397,$G$7&amp;U397))&amp;$I$7)</f>
        <v>{1:307523,2:307532,3:307518,4:307527}</v>
      </c>
      <c r="AE397" s="4" t="str">
        <f>IF(I397+J397+K397+L397=0,"",$F$7&amp;V397&amp;IF(J397=0,W397,IF(I397=0,W397,$G$7&amp;W397))&amp;IF(K397=0,X397,IF(I397+J397=0,X397,$G$7&amp;X397))&amp;IF(L397=0,Y397,IF(I397+J397+K397=0,Y397,$G$7&amp;Y397))&amp;$I$7)</f>
        <v/>
      </c>
      <c r="AF397" s="2" t="str">
        <f>IF(N397+O397+P397+Q397=0,"",$F$7&amp;Z397&amp;IF(O397=0,AA397,IF(N397=0,AA397,$G$7&amp;AA397))&amp;IF(P397=0,AB397,IF(N397+O397=0,AB397,$G$7&amp;AB397))&amp;IF(Q397=0,AC397,IF(N397+O397+P397=0,AC397,$G$7&amp;AC397))&amp;$I$7)</f>
        <v/>
      </c>
    </row>
    <row r="398" spans="1:32" x14ac:dyDescent="0.2">
      <c r="A398" s="89">
        <f>'战斗关卡表|CS|battleStageData'!A393</f>
        <v>307525</v>
      </c>
      <c r="B398" s="89" t="str">
        <f>VLOOKUP(A398,'战斗关卡表|CS|battleStageData'!A:B,2,0)</f>
        <v>pve25-2</v>
      </c>
      <c r="C398" s="26" t="s">
        <v>57</v>
      </c>
      <c r="D398" s="3">
        <v>307524</v>
      </c>
      <c r="E398" s="3">
        <v>307533</v>
      </c>
      <c r="F398" s="3">
        <v>307519</v>
      </c>
      <c r="G398" s="3">
        <v>307528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91" t="str">
        <f>IF(ISBLANK(D398),"",VLOOKUP(C398,$D$4:$H$6,2,0)&amp;$H$7&amp;D398)</f>
        <v>1:307524</v>
      </c>
      <c r="S398" s="55" t="str">
        <f>IF(ISBLANK(E398),"",VLOOKUP(C398,$D$4:$H$6,3,0)&amp;$H$7&amp;E398)</f>
        <v>2:307533</v>
      </c>
      <c r="T398" s="55" t="str">
        <f>IF(ISBLANK(F398),"",VLOOKUP(C398,$D$4:$H$6,4,0)&amp;$H$7&amp;F398)</f>
        <v>3:307519</v>
      </c>
      <c r="U398" s="55" t="str">
        <f>IF(ISBLANK(G398),"",VLOOKUP(C398,$D$4:$H$6,5,0)&amp;$H$7&amp;G398)</f>
        <v>4:307528</v>
      </c>
      <c r="V398" s="55" t="str">
        <f t="shared" si="753"/>
        <v/>
      </c>
      <c r="W398" s="55" t="str">
        <f t="shared" si="754"/>
        <v/>
      </c>
      <c r="X398" s="55" t="str">
        <f t="shared" si="755"/>
        <v/>
      </c>
      <c r="Y398" s="55" t="str">
        <f t="shared" si="756"/>
        <v/>
      </c>
      <c r="Z398" s="55" t="str">
        <f t="shared" si="757"/>
        <v/>
      </c>
      <c r="AA398" s="55" t="str">
        <f t="shared" si="758"/>
        <v/>
      </c>
      <c r="AB398" s="55" t="str">
        <f t="shared" si="759"/>
        <v/>
      </c>
      <c r="AC398" s="55" t="str">
        <f t="shared" si="735"/>
        <v/>
      </c>
      <c r="AD398" s="4" t="str">
        <f>IF(D398+E398+F398+G398=0,"",$F$7&amp;R398&amp;IF(E398=0,S398,IF(D398=0,S398,$G$7&amp;S398))&amp;IF(F398=0,T398,IF(D398+E398=0,T398,$G$7&amp;T398))&amp;IF(G398=0,U398,IF(D398+E398+F398=0,U398,$G$7&amp;U398))&amp;$I$7)</f>
        <v>{1:307524,2:307533,3:307519,4:307528}</v>
      </c>
      <c r="AE398" s="4" t="str">
        <f>IF(I398+J398+K398+L398=0,"",$F$7&amp;V398&amp;IF(J398=0,W398,IF(I398=0,W398,$G$7&amp;W398))&amp;IF(K398=0,X398,IF(I398+J398=0,X398,$G$7&amp;X398))&amp;IF(L398=0,Y398,IF(I398+J398+K398=0,Y398,$G$7&amp;Y398))&amp;$I$7)</f>
        <v/>
      </c>
      <c r="AF398" s="2" t="str">
        <f>IF(N398+O398+P398+Q398=0,"",$F$7&amp;Z398&amp;IF(O398=0,AA398,IF(N398=0,AA398,$G$7&amp;AA398))&amp;IF(P398=0,AB398,IF(N398+O398=0,AB398,$G$7&amp;AB398))&amp;IF(Q398=0,AC398,IF(N398+O398+P398=0,AC398,$G$7&amp;AC398))&amp;$I$7)</f>
        <v/>
      </c>
    </row>
    <row r="399" spans="1:32" x14ac:dyDescent="0.2">
      <c r="A399" s="89">
        <f>'战斗关卡表|CS|battleStageData'!A394</f>
        <v>307531</v>
      </c>
      <c r="B399" s="89" t="str">
        <f>VLOOKUP(A399,'战斗关卡表|CS|battleStageData'!A:B,2,0)</f>
        <v>pve25-3</v>
      </c>
      <c r="C399" s="26" t="s">
        <v>57</v>
      </c>
      <c r="D399" s="3">
        <v>307543</v>
      </c>
      <c r="E399" s="3">
        <v>307543</v>
      </c>
      <c r="F399" s="3">
        <v>307534</v>
      </c>
      <c r="G399" s="3">
        <v>307543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91" t="str">
        <f t="shared" ref="R399:R412" si="760">IF(ISBLANK(D399),"",VLOOKUP(C399,$D$4:$H$6,2,0)&amp;$H$7&amp;D399)</f>
        <v>1:307543</v>
      </c>
      <c r="S399" s="55" t="str">
        <f t="shared" ref="S399:S412" si="761">IF(ISBLANK(E399),"",VLOOKUP(C399,$D$4:$H$6,3,0)&amp;$H$7&amp;E399)</f>
        <v>2:307543</v>
      </c>
      <c r="T399" s="55" t="str">
        <f t="shared" ref="T399:T412" si="762">IF(ISBLANK(F399),"",VLOOKUP(C399,$D$4:$H$6,4,0)&amp;$H$7&amp;F399)</f>
        <v>3:307534</v>
      </c>
      <c r="U399" s="55" t="str">
        <f t="shared" ref="U399:U412" si="763">IF(ISBLANK(G399),"",VLOOKUP(C399,$D$4:$H$6,5,0)&amp;$H$7&amp;G399)</f>
        <v>4:307543</v>
      </c>
      <c r="V399" s="55" t="str">
        <f t="shared" si="753"/>
        <v/>
      </c>
      <c r="W399" s="55" t="str">
        <f t="shared" si="754"/>
        <v/>
      </c>
      <c r="X399" s="55" t="str">
        <f t="shared" si="755"/>
        <v/>
      </c>
      <c r="Y399" s="55" t="str">
        <f t="shared" si="756"/>
        <v/>
      </c>
      <c r="Z399" s="55" t="str">
        <f t="shared" si="757"/>
        <v/>
      </c>
      <c r="AA399" s="55" t="str">
        <f t="shared" si="758"/>
        <v/>
      </c>
      <c r="AB399" s="55" t="str">
        <f t="shared" si="759"/>
        <v/>
      </c>
      <c r="AC399" s="55" t="str">
        <f t="shared" si="735"/>
        <v/>
      </c>
      <c r="AD399" s="4" t="str">
        <f t="shared" ref="AD399:AD412" si="764">IF(D399+E399+F399+G399=0,"",$F$7&amp;R399&amp;IF(E399=0,S399,IF(D399=0,S399,$G$7&amp;S399))&amp;IF(F399=0,T399,IF(D399+E399=0,T399,$G$7&amp;T399))&amp;IF(G399=0,U399,IF(D399+E399+F399=0,U399,$G$7&amp;U399))&amp;$I$7)</f>
        <v>{1:307543,2:307543,3:307534,4:307543}</v>
      </c>
      <c r="AE399" s="4" t="str">
        <f t="shared" si="752"/>
        <v/>
      </c>
      <c r="AF399" s="2" t="str">
        <f t="shared" si="736"/>
        <v/>
      </c>
    </row>
    <row r="400" spans="1:32" x14ac:dyDescent="0.2">
      <c r="A400" s="89">
        <f>'战斗关卡表|CS|battleStageData'!A395</f>
        <v>307532</v>
      </c>
      <c r="B400" s="89" t="str">
        <f>VLOOKUP(A400,'战斗关卡表|CS|battleStageData'!A:B,2,0)</f>
        <v>pve25-3</v>
      </c>
      <c r="C400" s="26" t="s">
        <v>57</v>
      </c>
      <c r="D400" s="3">
        <v>307544</v>
      </c>
      <c r="E400" s="3">
        <v>307539</v>
      </c>
      <c r="F400" s="3">
        <v>307535</v>
      </c>
      <c r="G400" s="3">
        <v>307544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91" t="str">
        <f t="shared" si="760"/>
        <v>1:307544</v>
      </c>
      <c r="S400" s="55" t="str">
        <f t="shared" si="761"/>
        <v>2:307539</v>
      </c>
      <c r="T400" s="55" t="str">
        <f t="shared" si="762"/>
        <v>3:307535</v>
      </c>
      <c r="U400" s="55" t="str">
        <f t="shared" si="763"/>
        <v>4:307544</v>
      </c>
      <c r="V400" s="55" t="str">
        <f t="shared" si="753"/>
        <v/>
      </c>
      <c r="W400" s="55" t="str">
        <f t="shared" si="754"/>
        <v/>
      </c>
      <c r="X400" s="55" t="str">
        <f t="shared" si="755"/>
        <v/>
      </c>
      <c r="Y400" s="55" t="str">
        <f t="shared" si="756"/>
        <v/>
      </c>
      <c r="Z400" s="55" t="str">
        <f t="shared" si="757"/>
        <v/>
      </c>
      <c r="AA400" s="55" t="str">
        <f t="shared" si="758"/>
        <v/>
      </c>
      <c r="AB400" s="55" t="str">
        <f t="shared" si="759"/>
        <v/>
      </c>
      <c r="AC400" s="55" t="str">
        <f t="shared" si="735"/>
        <v/>
      </c>
      <c r="AD400" s="4" t="str">
        <f t="shared" si="764"/>
        <v>{1:307544,2:307539,3:307535,4:307544}</v>
      </c>
      <c r="AE400" s="4" t="str">
        <f t="shared" si="752"/>
        <v/>
      </c>
      <c r="AF400" s="2" t="str">
        <f t="shared" si="736"/>
        <v/>
      </c>
    </row>
    <row r="401" spans="1:32" x14ac:dyDescent="0.2">
      <c r="A401" s="89">
        <f>'战斗关卡表|CS|battleStageData'!A396</f>
        <v>307533</v>
      </c>
      <c r="B401" s="89" t="str">
        <f>VLOOKUP(A401,'战斗关卡表|CS|battleStageData'!A:B,2,0)</f>
        <v>pve25-3</v>
      </c>
      <c r="C401" s="26" t="s">
        <v>57</v>
      </c>
      <c r="D401" s="3">
        <v>307545</v>
      </c>
      <c r="E401" s="3">
        <v>307540</v>
      </c>
      <c r="F401" s="3">
        <v>307545</v>
      </c>
      <c r="G401" s="3">
        <v>307536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91" t="str">
        <f t="shared" si="760"/>
        <v>1:307545</v>
      </c>
      <c r="S401" s="55" t="str">
        <f t="shared" si="761"/>
        <v>2:307540</v>
      </c>
      <c r="T401" s="55" t="str">
        <f t="shared" si="762"/>
        <v>3:307545</v>
      </c>
      <c r="U401" s="55" t="str">
        <f t="shared" si="763"/>
        <v>4:307536</v>
      </c>
      <c r="V401" s="55" t="str">
        <f t="shared" si="753"/>
        <v/>
      </c>
      <c r="W401" s="55" t="str">
        <f t="shared" si="754"/>
        <v/>
      </c>
      <c r="X401" s="55" t="str">
        <f t="shared" si="755"/>
        <v/>
      </c>
      <c r="Y401" s="55" t="str">
        <f t="shared" si="756"/>
        <v/>
      </c>
      <c r="Z401" s="55" t="str">
        <f t="shared" si="757"/>
        <v/>
      </c>
      <c r="AA401" s="55" t="str">
        <f t="shared" si="758"/>
        <v/>
      </c>
      <c r="AB401" s="55" t="str">
        <f t="shared" si="759"/>
        <v/>
      </c>
      <c r="AC401" s="55" t="str">
        <f t="shared" si="735"/>
        <v/>
      </c>
      <c r="AD401" s="4" t="str">
        <f t="shared" si="764"/>
        <v>{1:307545,2:307540,3:307545,4:307536}</v>
      </c>
      <c r="AE401" s="4" t="str">
        <f t="shared" si="752"/>
        <v/>
      </c>
      <c r="AF401" s="2" t="str">
        <f t="shared" si="736"/>
        <v/>
      </c>
    </row>
    <row r="402" spans="1:32" x14ac:dyDescent="0.2">
      <c r="A402" s="89">
        <f>'战斗关卡表|CS|battleStageData'!A397</f>
        <v>307534</v>
      </c>
      <c r="B402" s="89" t="str">
        <f>VLOOKUP(A402,'战斗关卡表|CS|battleStageData'!A:B,2,0)</f>
        <v>pve25-3</v>
      </c>
      <c r="C402" s="26" t="s">
        <v>57</v>
      </c>
      <c r="D402" s="3">
        <v>307546</v>
      </c>
      <c r="E402" s="3">
        <v>307541</v>
      </c>
      <c r="F402" s="3">
        <v>307546</v>
      </c>
      <c r="G402" s="3">
        <v>307537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91" t="str">
        <f t="shared" si="760"/>
        <v>1:307546</v>
      </c>
      <c r="S402" s="55" t="str">
        <f t="shared" si="761"/>
        <v>2:307541</v>
      </c>
      <c r="T402" s="55" t="str">
        <f t="shared" si="762"/>
        <v>3:307546</v>
      </c>
      <c r="U402" s="55" t="str">
        <f t="shared" si="763"/>
        <v>4:307537</v>
      </c>
      <c r="V402" s="55" t="str">
        <f t="shared" si="753"/>
        <v/>
      </c>
      <c r="W402" s="55" t="str">
        <f t="shared" si="754"/>
        <v/>
      </c>
      <c r="X402" s="55" t="str">
        <f t="shared" si="755"/>
        <v/>
      </c>
      <c r="Y402" s="55" t="str">
        <f t="shared" si="756"/>
        <v/>
      </c>
      <c r="Z402" s="55" t="str">
        <f t="shared" si="757"/>
        <v/>
      </c>
      <c r="AA402" s="55" t="str">
        <f t="shared" si="758"/>
        <v/>
      </c>
      <c r="AB402" s="55" t="str">
        <f t="shared" si="759"/>
        <v/>
      </c>
      <c r="AC402" s="55" t="str">
        <f t="shared" si="735"/>
        <v/>
      </c>
      <c r="AD402" s="4" t="str">
        <f t="shared" si="764"/>
        <v>{1:307546,2:307541,3:307546,4:307537}</v>
      </c>
      <c r="AE402" s="4" t="str">
        <f t="shared" si="752"/>
        <v/>
      </c>
      <c r="AF402" s="2" t="str">
        <f t="shared" si="736"/>
        <v/>
      </c>
    </row>
    <row r="403" spans="1:32" x14ac:dyDescent="0.2">
      <c r="A403" s="89">
        <f>'战斗关卡表|CS|battleStageData'!A398</f>
        <v>307535</v>
      </c>
      <c r="B403" s="89" t="str">
        <f>VLOOKUP(A403,'战斗关卡表|CS|battleStageData'!A:B,2,0)</f>
        <v>pve25-3</v>
      </c>
      <c r="C403" s="26" t="s">
        <v>57</v>
      </c>
      <c r="D403" s="3">
        <v>307547</v>
      </c>
      <c r="E403" s="3">
        <v>307542</v>
      </c>
      <c r="F403" s="3">
        <v>307547</v>
      </c>
      <c r="G403" s="3">
        <v>307538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91" t="str">
        <f t="shared" si="760"/>
        <v>1:307547</v>
      </c>
      <c r="S403" s="55" t="str">
        <f t="shared" si="761"/>
        <v>2:307542</v>
      </c>
      <c r="T403" s="55" t="str">
        <f t="shared" si="762"/>
        <v>3:307547</v>
      </c>
      <c r="U403" s="55" t="str">
        <f t="shared" si="763"/>
        <v>4:307538</v>
      </c>
      <c r="V403" s="55" t="str">
        <f t="shared" si="753"/>
        <v/>
      </c>
      <c r="W403" s="55" t="str">
        <f t="shared" si="754"/>
        <v/>
      </c>
      <c r="X403" s="55" t="str">
        <f t="shared" si="755"/>
        <v/>
      </c>
      <c r="Y403" s="55" t="str">
        <f t="shared" si="756"/>
        <v/>
      </c>
      <c r="Z403" s="55" t="str">
        <f t="shared" si="757"/>
        <v/>
      </c>
      <c r="AA403" s="55" t="str">
        <f t="shared" si="758"/>
        <v/>
      </c>
      <c r="AB403" s="55" t="str">
        <f t="shared" si="759"/>
        <v/>
      </c>
      <c r="AC403" s="55" t="str">
        <f t="shared" si="735"/>
        <v/>
      </c>
      <c r="AD403" s="4" t="str">
        <f t="shared" si="764"/>
        <v>{1:307547,2:307542,3:307547,4:307538}</v>
      </c>
      <c r="AE403" s="4" t="str">
        <f t="shared" si="752"/>
        <v/>
      </c>
      <c r="AF403" s="2" t="str">
        <f t="shared" si="736"/>
        <v/>
      </c>
    </row>
    <row r="404" spans="1:32" x14ac:dyDescent="0.2">
      <c r="A404" s="89">
        <f>'战斗关卡表|CS|battleStageData'!A399</f>
        <v>307541</v>
      </c>
      <c r="B404" s="89" t="str">
        <f>VLOOKUP(A404,'战斗关卡表|CS|battleStageData'!A:B,2,0)</f>
        <v>pve25-4</v>
      </c>
      <c r="C404" s="26" t="s">
        <v>57</v>
      </c>
      <c r="D404" s="3">
        <v>307548</v>
      </c>
      <c r="E404" s="3">
        <v>307553</v>
      </c>
      <c r="F404" s="3">
        <v>307553</v>
      </c>
      <c r="G404" s="3">
        <v>307548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91" t="str">
        <f t="shared" si="760"/>
        <v>1:307548</v>
      </c>
      <c r="S404" s="55" t="str">
        <f t="shared" si="761"/>
        <v>2:307553</v>
      </c>
      <c r="T404" s="55" t="str">
        <f t="shared" si="762"/>
        <v>3:307553</v>
      </c>
      <c r="U404" s="55" t="str">
        <f t="shared" si="763"/>
        <v>4:307548</v>
      </c>
      <c r="V404" s="55" t="str">
        <f t="shared" si="753"/>
        <v/>
      </c>
      <c r="W404" s="55" t="str">
        <f t="shared" si="754"/>
        <v/>
      </c>
      <c r="X404" s="55" t="str">
        <f t="shared" si="755"/>
        <v/>
      </c>
      <c r="Y404" s="55" t="str">
        <f t="shared" si="756"/>
        <v/>
      </c>
      <c r="Z404" s="55" t="str">
        <f t="shared" si="757"/>
        <v/>
      </c>
      <c r="AA404" s="55" t="str">
        <f t="shared" si="758"/>
        <v/>
      </c>
      <c r="AB404" s="55" t="str">
        <f t="shared" si="759"/>
        <v/>
      </c>
      <c r="AC404" s="55" t="str">
        <f t="shared" si="735"/>
        <v/>
      </c>
      <c r="AD404" s="4" t="str">
        <f t="shared" si="764"/>
        <v>{1:307548,2:307553,3:307553,4:307548}</v>
      </c>
      <c r="AE404" s="4" t="str">
        <f t="shared" si="752"/>
        <v/>
      </c>
      <c r="AF404" s="2" t="str">
        <f t="shared" si="736"/>
        <v/>
      </c>
    </row>
    <row r="405" spans="1:32" x14ac:dyDescent="0.2">
      <c r="A405" s="89">
        <f>'战斗关卡表|CS|battleStageData'!A400</f>
        <v>307542</v>
      </c>
      <c r="B405" s="89" t="str">
        <f>VLOOKUP(A405,'战斗关卡表|CS|battleStageData'!A:B,2,0)</f>
        <v>pve25-4</v>
      </c>
      <c r="C405" s="26" t="s">
        <v>57</v>
      </c>
      <c r="D405" s="3">
        <v>307549</v>
      </c>
      <c r="E405" s="3">
        <v>307554</v>
      </c>
      <c r="F405" s="3">
        <v>307558</v>
      </c>
      <c r="G405" s="3">
        <v>307549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91" t="str">
        <f t="shared" si="760"/>
        <v>1:307549</v>
      </c>
      <c r="S405" s="55" t="str">
        <f t="shared" si="761"/>
        <v>2:307554</v>
      </c>
      <c r="T405" s="55" t="str">
        <f t="shared" si="762"/>
        <v>3:307558</v>
      </c>
      <c r="U405" s="55" t="str">
        <f t="shared" si="763"/>
        <v>4:307549</v>
      </c>
      <c r="V405" s="55" t="str">
        <f t="shared" si="753"/>
        <v/>
      </c>
      <c r="W405" s="55" t="str">
        <f t="shared" si="754"/>
        <v/>
      </c>
      <c r="X405" s="55" t="str">
        <f t="shared" si="755"/>
        <v/>
      </c>
      <c r="Y405" s="55" t="str">
        <f t="shared" si="756"/>
        <v/>
      </c>
      <c r="Z405" s="55" t="str">
        <f t="shared" si="757"/>
        <v/>
      </c>
      <c r="AA405" s="55" t="str">
        <f t="shared" si="758"/>
        <v/>
      </c>
      <c r="AB405" s="55" t="str">
        <f t="shared" si="759"/>
        <v/>
      </c>
      <c r="AC405" s="55" t="str">
        <f t="shared" si="735"/>
        <v/>
      </c>
      <c r="AD405" s="4" t="str">
        <f t="shared" si="764"/>
        <v>{1:307549,2:307554,3:307558,4:307549}</v>
      </c>
      <c r="AE405" s="4" t="str">
        <f t="shared" si="752"/>
        <v/>
      </c>
      <c r="AF405" s="2" t="str">
        <f t="shared" si="736"/>
        <v/>
      </c>
    </row>
    <row r="406" spans="1:32" x14ac:dyDescent="0.2">
      <c r="A406" s="89">
        <f>'战斗关卡表|CS|battleStageData'!A401</f>
        <v>307543</v>
      </c>
      <c r="B406" s="89" t="str">
        <f>VLOOKUP(A406,'战斗关卡表|CS|battleStageData'!A:B,2,0)</f>
        <v>pve25-4</v>
      </c>
      <c r="C406" s="26" t="s">
        <v>57</v>
      </c>
      <c r="D406" s="3">
        <v>307550</v>
      </c>
      <c r="E406" s="3">
        <v>307555</v>
      </c>
      <c r="F406" s="3">
        <v>307559</v>
      </c>
      <c r="G406" s="3">
        <v>307555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91" t="str">
        <f t="shared" si="760"/>
        <v>1:307550</v>
      </c>
      <c r="S406" s="55" t="str">
        <f t="shared" si="761"/>
        <v>2:307555</v>
      </c>
      <c r="T406" s="55" t="str">
        <f t="shared" si="762"/>
        <v>3:307559</v>
      </c>
      <c r="U406" s="55" t="str">
        <f t="shared" si="763"/>
        <v>4:307555</v>
      </c>
      <c r="V406" s="55" t="str">
        <f t="shared" si="753"/>
        <v/>
      </c>
      <c r="W406" s="55" t="str">
        <f t="shared" si="754"/>
        <v/>
      </c>
      <c r="X406" s="55" t="str">
        <f t="shared" si="755"/>
        <v/>
      </c>
      <c r="Y406" s="55" t="str">
        <f t="shared" si="756"/>
        <v/>
      </c>
      <c r="Z406" s="55" t="str">
        <f t="shared" si="757"/>
        <v/>
      </c>
      <c r="AA406" s="55" t="str">
        <f t="shared" si="758"/>
        <v/>
      </c>
      <c r="AB406" s="55" t="str">
        <f t="shared" si="759"/>
        <v/>
      </c>
      <c r="AC406" s="55" t="str">
        <f t="shared" si="735"/>
        <v/>
      </c>
      <c r="AD406" s="4" t="str">
        <f t="shared" si="764"/>
        <v>{1:307550,2:307555,3:307559,4:307555}</v>
      </c>
      <c r="AE406" s="4" t="str">
        <f t="shared" si="752"/>
        <v/>
      </c>
      <c r="AF406" s="2" t="str">
        <f t="shared" si="736"/>
        <v/>
      </c>
    </row>
    <row r="407" spans="1:32" x14ac:dyDescent="0.2">
      <c r="A407" s="89">
        <f>'战斗关卡表|CS|battleStageData'!A402</f>
        <v>307544</v>
      </c>
      <c r="B407" s="89" t="str">
        <f>VLOOKUP(A407,'战斗关卡表|CS|battleStageData'!A:B,2,0)</f>
        <v>pve25-4</v>
      </c>
      <c r="C407" s="26" t="s">
        <v>57</v>
      </c>
      <c r="D407" s="3">
        <v>307551</v>
      </c>
      <c r="E407" s="3">
        <v>307556</v>
      </c>
      <c r="F407" s="3">
        <v>307560</v>
      </c>
      <c r="G407" s="3">
        <v>307556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91" t="str">
        <f t="shared" si="760"/>
        <v>1:307551</v>
      </c>
      <c r="S407" s="55" t="str">
        <f t="shared" si="761"/>
        <v>2:307556</v>
      </c>
      <c r="T407" s="55" t="str">
        <f t="shared" si="762"/>
        <v>3:307560</v>
      </c>
      <c r="U407" s="55" t="str">
        <f t="shared" si="763"/>
        <v>4:307556</v>
      </c>
      <c r="V407" s="55" t="str">
        <f t="shared" si="753"/>
        <v/>
      </c>
      <c r="W407" s="55" t="str">
        <f t="shared" si="754"/>
        <v/>
      </c>
      <c r="X407" s="55" t="str">
        <f t="shared" si="755"/>
        <v/>
      </c>
      <c r="Y407" s="55" t="str">
        <f t="shared" si="756"/>
        <v/>
      </c>
      <c r="Z407" s="55" t="str">
        <f t="shared" si="757"/>
        <v/>
      </c>
      <c r="AA407" s="55" t="str">
        <f t="shared" si="758"/>
        <v/>
      </c>
      <c r="AB407" s="55" t="str">
        <f t="shared" si="759"/>
        <v/>
      </c>
      <c r="AC407" s="55" t="str">
        <f t="shared" si="735"/>
        <v/>
      </c>
      <c r="AD407" s="4" t="str">
        <f t="shared" si="764"/>
        <v>{1:307551,2:307556,3:307560,4:307556}</v>
      </c>
      <c r="AE407" s="4" t="str">
        <f t="shared" si="752"/>
        <v/>
      </c>
      <c r="AF407" s="2" t="str">
        <f t="shared" si="736"/>
        <v/>
      </c>
    </row>
    <row r="408" spans="1:32" x14ac:dyDescent="0.2">
      <c r="A408" s="89">
        <f>'战斗关卡表|CS|battleStageData'!A403</f>
        <v>307545</v>
      </c>
      <c r="B408" s="89" t="str">
        <f>VLOOKUP(A408,'战斗关卡表|CS|battleStageData'!A:B,2,0)</f>
        <v>pve25-4</v>
      </c>
      <c r="C408" s="26" t="s">
        <v>57</v>
      </c>
      <c r="D408" s="3">
        <v>307552</v>
      </c>
      <c r="E408" s="3">
        <v>307557</v>
      </c>
      <c r="F408" s="3">
        <v>307561</v>
      </c>
      <c r="G408" s="3">
        <v>307557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91" t="str">
        <f t="shared" si="760"/>
        <v>1:307552</v>
      </c>
      <c r="S408" s="55" t="str">
        <f t="shared" si="761"/>
        <v>2:307557</v>
      </c>
      <c r="T408" s="55" t="str">
        <f t="shared" si="762"/>
        <v>3:307561</v>
      </c>
      <c r="U408" s="55" t="str">
        <f t="shared" si="763"/>
        <v>4:307557</v>
      </c>
      <c r="V408" s="55" t="str">
        <f t="shared" si="753"/>
        <v/>
      </c>
      <c r="W408" s="55" t="str">
        <f t="shared" si="754"/>
        <v/>
      </c>
      <c r="X408" s="55" t="str">
        <f t="shared" si="755"/>
        <v/>
      </c>
      <c r="Y408" s="55" t="str">
        <f t="shared" si="756"/>
        <v/>
      </c>
      <c r="Z408" s="55" t="str">
        <f t="shared" si="757"/>
        <v/>
      </c>
      <c r="AA408" s="55" t="str">
        <f t="shared" si="758"/>
        <v/>
      </c>
      <c r="AB408" s="55" t="str">
        <f t="shared" si="759"/>
        <v/>
      </c>
      <c r="AC408" s="55" t="str">
        <f t="shared" si="735"/>
        <v/>
      </c>
      <c r="AD408" s="4" t="str">
        <f t="shared" si="764"/>
        <v>{1:307552,2:307557,3:307561,4:307557}</v>
      </c>
      <c r="AE408" s="4" t="str">
        <f t="shared" si="752"/>
        <v/>
      </c>
      <c r="AF408" s="2" t="str">
        <f t="shared" si="736"/>
        <v/>
      </c>
    </row>
    <row r="409" spans="1:32" x14ac:dyDescent="0.2">
      <c r="A409" s="89">
        <f>'战斗关卡表|CS|battleStageData'!A404</f>
        <v>307551</v>
      </c>
      <c r="B409" s="89" t="str">
        <f>VLOOKUP(A409,'战斗关卡表|CS|battleStageData'!A:B,2,0)</f>
        <v>pve25-5</v>
      </c>
      <c r="C409" s="26" t="s">
        <v>57</v>
      </c>
      <c r="D409" s="3">
        <v>307568</v>
      </c>
      <c r="E409" s="3">
        <v>307565</v>
      </c>
      <c r="F409" s="3">
        <v>307562</v>
      </c>
      <c r="G409" s="3">
        <v>307568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91" t="str">
        <f t="shared" si="760"/>
        <v>1:307568</v>
      </c>
      <c r="S409" s="55" t="str">
        <f t="shared" si="761"/>
        <v>2:307565</v>
      </c>
      <c r="T409" s="55" t="str">
        <f t="shared" si="762"/>
        <v>3:307562</v>
      </c>
      <c r="U409" s="55" t="str">
        <f t="shared" si="763"/>
        <v>4:307568</v>
      </c>
      <c r="V409" s="55" t="str">
        <f t="shared" si="753"/>
        <v/>
      </c>
      <c r="W409" s="55" t="str">
        <f t="shared" si="754"/>
        <v/>
      </c>
      <c r="X409" s="55" t="str">
        <f t="shared" si="755"/>
        <v/>
      </c>
      <c r="Y409" s="55" t="str">
        <f t="shared" si="756"/>
        <v/>
      </c>
      <c r="Z409" s="55" t="str">
        <f t="shared" si="757"/>
        <v/>
      </c>
      <c r="AA409" s="55" t="str">
        <f t="shared" si="758"/>
        <v/>
      </c>
      <c r="AB409" s="55" t="str">
        <f t="shared" si="759"/>
        <v/>
      </c>
      <c r="AC409" s="55" t="str">
        <f t="shared" si="735"/>
        <v/>
      </c>
      <c r="AD409" s="4" t="str">
        <f t="shared" si="764"/>
        <v>{1:307568,2:307565,3:307562,4:307568}</v>
      </c>
      <c r="AE409" s="4" t="str">
        <f t="shared" si="752"/>
        <v/>
      </c>
      <c r="AF409" s="2" t="str">
        <f t="shared" si="736"/>
        <v/>
      </c>
    </row>
    <row r="410" spans="1:32" x14ac:dyDescent="0.2">
      <c r="A410" s="89">
        <f>'战斗关卡表|CS|battleStageData'!A405</f>
        <v>307552</v>
      </c>
      <c r="B410" s="89" t="str">
        <f>VLOOKUP(A410,'战斗关卡表|CS|battleStageData'!A:B,2,0)</f>
        <v>pve25-5</v>
      </c>
      <c r="C410" s="26" t="s">
        <v>57</v>
      </c>
      <c r="D410" s="3">
        <v>307563</v>
      </c>
      <c r="E410" s="3">
        <v>307566</v>
      </c>
      <c r="F410" s="3">
        <v>307569</v>
      </c>
      <c r="G410" s="3">
        <v>307563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91" t="str">
        <f t="shared" si="760"/>
        <v>1:307563</v>
      </c>
      <c r="S410" s="55" t="str">
        <f t="shared" si="761"/>
        <v>2:307566</v>
      </c>
      <c r="T410" s="55" t="str">
        <f t="shared" si="762"/>
        <v>3:307569</v>
      </c>
      <c r="U410" s="55" t="str">
        <f t="shared" si="763"/>
        <v>4:307563</v>
      </c>
      <c r="V410" s="55" t="str">
        <f t="shared" si="753"/>
        <v/>
      </c>
      <c r="W410" s="55" t="str">
        <f t="shared" si="754"/>
        <v/>
      </c>
      <c r="X410" s="55" t="str">
        <f t="shared" si="755"/>
        <v/>
      </c>
      <c r="Y410" s="55" t="str">
        <f t="shared" si="756"/>
        <v/>
      </c>
      <c r="Z410" s="55" t="str">
        <f t="shared" si="757"/>
        <v/>
      </c>
      <c r="AA410" s="55" t="str">
        <f t="shared" si="758"/>
        <v/>
      </c>
      <c r="AB410" s="55" t="str">
        <f t="shared" si="759"/>
        <v/>
      </c>
      <c r="AC410" s="55" t="str">
        <f t="shared" si="735"/>
        <v/>
      </c>
      <c r="AD410" s="4" t="str">
        <f t="shared" si="764"/>
        <v>{1:307563,2:307566,3:307569,4:307563}</v>
      </c>
      <c r="AE410" s="4" t="str">
        <f t="shared" si="752"/>
        <v/>
      </c>
      <c r="AF410" s="2" t="str">
        <f t="shared" si="736"/>
        <v/>
      </c>
    </row>
    <row r="411" spans="1:32" x14ac:dyDescent="0.2">
      <c r="A411" s="89">
        <f>'战斗关卡表|CS|battleStageData'!A406</f>
        <v>307553</v>
      </c>
      <c r="B411" s="89" t="str">
        <f>VLOOKUP(A411,'战斗关卡表|CS|battleStageData'!A:B,2,0)</f>
        <v>pve25-5</v>
      </c>
      <c r="C411" s="26" t="s">
        <v>57</v>
      </c>
      <c r="D411" s="3">
        <v>307564</v>
      </c>
      <c r="E411" s="3">
        <v>307567</v>
      </c>
      <c r="F411" s="3">
        <v>307570</v>
      </c>
      <c r="G411" s="3">
        <v>307564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91" t="str">
        <f t="shared" si="760"/>
        <v>1:307564</v>
      </c>
      <c r="S411" s="55" t="str">
        <f t="shared" si="761"/>
        <v>2:307567</v>
      </c>
      <c r="T411" s="55" t="str">
        <f t="shared" si="762"/>
        <v>3:307570</v>
      </c>
      <c r="U411" s="55" t="str">
        <f t="shared" si="763"/>
        <v>4:307564</v>
      </c>
      <c r="V411" s="55" t="str">
        <f t="shared" si="753"/>
        <v/>
      </c>
      <c r="W411" s="55" t="str">
        <f t="shared" si="754"/>
        <v/>
      </c>
      <c r="X411" s="55" t="str">
        <f t="shared" si="755"/>
        <v/>
      </c>
      <c r="Y411" s="55" t="str">
        <f t="shared" si="756"/>
        <v/>
      </c>
      <c r="Z411" s="55" t="str">
        <f t="shared" si="757"/>
        <v/>
      </c>
      <c r="AA411" s="55" t="str">
        <f t="shared" si="758"/>
        <v/>
      </c>
      <c r="AB411" s="55" t="str">
        <f t="shared" si="759"/>
        <v/>
      </c>
      <c r="AC411" s="55" t="str">
        <f t="shared" si="735"/>
        <v/>
      </c>
      <c r="AD411" s="4" t="str">
        <f t="shared" si="764"/>
        <v>{1:307564,2:307567,3:307570,4:307564}</v>
      </c>
      <c r="AE411" s="4" t="str">
        <f t="shared" si="752"/>
        <v/>
      </c>
      <c r="AF411" s="2" t="str">
        <f t="shared" si="736"/>
        <v/>
      </c>
    </row>
    <row r="412" spans="1:32" x14ac:dyDescent="0.2">
      <c r="A412" s="89">
        <f>'战斗关卡表|CS|battleStageData'!A407</f>
        <v>307561</v>
      </c>
      <c r="B412" s="89" t="str">
        <f>VLOOKUP(A412,'战斗关卡表|CS|battleStageData'!A:B,2,0)</f>
        <v>pve25-6</v>
      </c>
      <c r="C412" s="26" t="s">
        <v>57</v>
      </c>
      <c r="D412" s="3">
        <v>307574</v>
      </c>
      <c r="E412" s="3">
        <v>307571</v>
      </c>
      <c r="F412" s="3">
        <v>307580</v>
      </c>
      <c r="G412" s="3">
        <v>307577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91" t="str">
        <f t="shared" si="760"/>
        <v>1:307574</v>
      </c>
      <c r="S412" s="55" t="str">
        <f t="shared" si="761"/>
        <v>2:307571</v>
      </c>
      <c r="T412" s="55" t="str">
        <f t="shared" si="762"/>
        <v>3:307580</v>
      </c>
      <c r="U412" s="55" t="str">
        <f t="shared" si="763"/>
        <v>4:307577</v>
      </c>
      <c r="V412" s="55" t="str">
        <f t="shared" si="753"/>
        <v/>
      </c>
      <c r="W412" s="55" t="str">
        <f t="shared" si="754"/>
        <v/>
      </c>
      <c r="X412" s="55" t="str">
        <f t="shared" si="755"/>
        <v/>
      </c>
      <c r="Y412" s="55" t="str">
        <f t="shared" si="756"/>
        <v/>
      </c>
      <c r="Z412" s="55" t="str">
        <f t="shared" si="757"/>
        <v/>
      </c>
      <c r="AA412" s="55" t="str">
        <f t="shared" si="758"/>
        <v/>
      </c>
      <c r="AB412" s="55" t="str">
        <f t="shared" si="759"/>
        <v/>
      </c>
      <c r="AC412" s="55" t="str">
        <f t="shared" si="735"/>
        <v/>
      </c>
      <c r="AD412" s="4" t="str">
        <f t="shared" si="764"/>
        <v>{1:307574,2:307571,3:307580,4:307577}</v>
      </c>
      <c r="AE412" s="4" t="str">
        <f t="shared" si="752"/>
        <v/>
      </c>
      <c r="AF412" s="2" t="str">
        <f t="shared" si="736"/>
        <v/>
      </c>
    </row>
    <row r="413" spans="1:32" x14ac:dyDescent="0.2">
      <c r="A413" s="89">
        <f>'战斗关卡表|CS|battleStageData'!A408</f>
        <v>307562</v>
      </c>
      <c r="B413" s="89" t="str">
        <f>VLOOKUP(A413,'战斗关卡表|CS|battleStageData'!A:B,2,0)</f>
        <v>pve25-6</v>
      </c>
      <c r="C413" s="26" t="s">
        <v>57</v>
      </c>
      <c r="D413" s="3">
        <v>307575</v>
      </c>
      <c r="E413" s="3">
        <v>307572</v>
      </c>
      <c r="F413" s="3">
        <v>307581</v>
      </c>
      <c r="G413" s="3">
        <v>307578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91" t="str">
        <f t="shared" ref="R413:R431" si="765">IF(ISBLANK(D413),"",VLOOKUP(C413,$D$4:$H$6,2,0)&amp;$H$7&amp;D413)</f>
        <v>1:307575</v>
      </c>
      <c r="S413" s="55" t="str">
        <f t="shared" ref="S413:S431" si="766">IF(ISBLANK(E413),"",VLOOKUP(C413,$D$4:$H$6,3,0)&amp;$H$7&amp;E413)</f>
        <v>2:307572</v>
      </c>
      <c r="T413" s="55" t="str">
        <f t="shared" ref="T413:T431" si="767">IF(ISBLANK(F413),"",VLOOKUP(C413,$D$4:$H$6,4,0)&amp;$H$7&amp;F413)</f>
        <v>3:307581</v>
      </c>
      <c r="U413" s="55" t="str">
        <f t="shared" ref="U413:U431" si="768">IF(ISBLANK(G413),"",VLOOKUP(C413,$D$4:$H$6,5,0)&amp;$H$7&amp;G413)</f>
        <v>4:307578</v>
      </c>
      <c r="V413" s="55" t="str">
        <f t="shared" ref="V413:V431" si="769">IF(ISBLANK(I413),"",VLOOKUP(H413,$D$4:$H$6,2,0)&amp;$H$7&amp;I413)</f>
        <v/>
      </c>
      <c r="W413" s="55" t="str">
        <f t="shared" ref="W413:W431" si="770">IF(ISBLANK(J413),"",VLOOKUP(H413,$D$4:$H$6,3,0)&amp;$H$7&amp;J413)</f>
        <v/>
      </c>
      <c r="X413" s="55" t="str">
        <f t="shared" ref="X413:X431" si="771">IF(ISBLANK(K413),"",VLOOKUP(H413,$D$4:$H$6,4,0)&amp;$H$7&amp;K413)</f>
        <v/>
      </c>
      <c r="Y413" s="55" t="str">
        <f t="shared" ref="Y413:Y431" si="772">IF(ISBLANK(L413),"",VLOOKUP(H413,$D$4:$H$6,5,0)&amp;$H$7&amp;L413)</f>
        <v/>
      </c>
      <c r="Z413" s="55" t="str">
        <f t="shared" ref="Z413:Z431" si="773">IF(ISBLANK(N413),"",VLOOKUP(M413,$D$4:$H$6,2,0)&amp;$H$7&amp;N413)</f>
        <v/>
      </c>
      <c r="AA413" s="55" t="str">
        <f t="shared" ref="AA413:AA431" si="774">IF(ISBLANK(O413),"",VLOOKUP(M413,$D$4:$H$6,3,0)&amp;$H$7&amp;O413)</f>
        <v/>
      </c>
      <c r="AB413" s="55" t="str">
        <f t="shared" ref="AB413:AB431" si="775">IF(ISBLANK(P413),"",VLOOKUP(M413,$D$4:$H$6,4,0)&amp;$H$7&amp;P413)</f>
        <v/>
      </c>
      <c r="AC413" s="55" t="str">
        <f t="shared" ref="AC413:AC431" si="776">IF(ISBLANK(Q413),"",VLOOKUP(M413,$D$4:$H$6,5,0)&amp;$H$7&amp;Q413)</f>
        <v/>
      </c>
      <c r="AD413" s="4" t="str">
        <f t="shared" ref="AD413:AD431" si="777">IF(D413+E413+F413+G413=0,"",$F$7&amp;R413&amp;IF(E413=0,S413,IF(D413=0,S413,$G$7&amp;S413))&amp;IF(F413=0,T413,IF(D413+E413=0,T413,$G$7&amp;T413))&amp;IF(G413=0,U413,IF(D413+E413+F413=0,U413,$G$7&amp;U413))&amp;$I$7)</f>
        <v>{1:307575,2:307572,3:307581,4:307578}</v>
      </c>
      <c r="AE413" s="4" t="str">
        <f t="shared" ref="AE413:AE431" si="778">IF(I413+J413+K413+L413=0,"",$F$7&amp;V413&amp;IF(J413=0,W413,IF(I413=0,W413,$G$7&amp;W413))&amp;IF(K413=0,X413,IF(I413+J413=0,X413,$G$7&amp;X413))&amp;IF(L413=0,Y413,IF(I413+J413+K413=0,Y413,$G$7&amp;Y413))&amp;$I$7)</f>
        <v/>
      </c>
      <c r="AF413" s="2" t="str">
        <f t="shared" ref="AF413:AF431" si="779">IF(N413+O413+P413+Q413=0,"",$F$7&amp;Z413&amp;IF(O413=0,AA413,IF(N413=0,AA413,$G$7&amp;AA413))&amp;IF(P413=0,AB413,IF(N413+O413=0,AB413,$G$7&amp;AB413))&amp;IF(Q413=0,AC413,IF(N413+O413+P413=0,AC413,$G$7&amp;AC413))&amp;$I$7)</f>
        <v/>
      </c>
    </row>
    <row r="414" spans="1:32" x14ac:dyDescent="0.2">
      <c r="A414" s="89">
        <f>'战斗关卡表|CS|battleStageData'!A409</f>
        <v>307563</v>
      </c>
      <c r="B414" s="89" t="str">
        <f>VLOOKUP(A414,'战斗关卡表|CS|battleStageData'!A:B,2,0)</f>
        <v>pve25-6</v>
      </c>
      <c r="C414" s="26" t="s">
        <v>57</v>
      </c>
      <c r="D414" s="3">
        <v>307576</v>
      </c>
      <c r="E414" s="3">
        <v>307573</v>
      </c>
      <c r="F414" s="3">
        <v>307582</v>
      </c>
      <c r="G414" s="3">
        <v>307579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91" t="str">
        <f t="shared" si="765"/>
        <v>1:307576</v>
      </c>
      <c r="S414" s="55" t="str">
        <f t="shared" si="766"/>
        <v>2:307573</v>
      </c>
      <c r="T414" s="55" t="str">
        <f t="shared" si="767"/>
        <v>3:307582</v>
      </c>
      <c r="U414" s="55" t="str">
        <f t="shared" si="768"/>
        <v>4:307579</v>
      </c>
      <c r="V414" s="55" t="str">
        <f t="shared" si="769"/>
        <v/>
      </c>
      <c r="W414" s="55" t="str">
        <f t="shared" si="770"/>
        <v/>
      </c>
      <c r="X414" s="55" t="str">
        <f t="shared" si="771"/>
        <v/>
      </c>
      <c r="Y414" s="55" t="str">
        <f t="shared" si="772"/>
        <v/>
      </c>
      <c r="Z414" s="55" t="str">
        <f t="shared" si="773"/>
        <v/>
      </c>
      <c r="AA414" s="55" t="str">
        <f t="shared" si="774"/>
        <v/>
      </c>
      <c r="AB414" s="55" t="str">
        <f t="shared" si="775"/>
        <v/>
      </c>
      <c r="AC414" s="55" t="str">
        <f t="shared" si="776"/>
        <v/>
      </c>
      <c r="AD414" s="4" t="str">
        <f t="shared" si="777"/>
        <v>{1:307576,2:307573,3:307582,4:307579}</v>
      </c>
      <c r="AE414" s="4" t="str">
        <f t="shared" si="778"/>
        <v/>
      </c>
      <c r="AF414" s="2" t="str">
        <f t="shared" si="779"/>
        <v/>
      </c>
    </row>
    <row r="415" spans="1:32" x14ac:dyDescent="0.2">
      <c r="A415" s="89">
        <f>'战斗关卡表|CS|battleStageData'!A410</f>
        <v>307211</v>
      </c>
      <c r="B415" s="89" t="str">
        <f>VLOOKUP(A415,'战斗关卡表|CS|battleStageData'!A:B,2,0)</f>
        <v>pve22-1</v>
      </c>
      <c r="C415" s="26" t="s">
        <v>57</v>
      </c>
      <c r="D415" s="3">
        <v>307211</v>
      </c>
      <c r="E415" s="3">
        <v>307201</v>
      </c>
      <c r="F415" s="3">
        <v>307206</v>
      </c>
      <c r="G415" s="3">
        <v>307206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91" t="str">
        <f t="shared" si="765"/>
        <v>1:307211</v>
      </c>
      <c r="S415" s="55" t="str">
        <f t="shared" si="766"/>
        <v>2:307201</v>
      </c>
      <c r="T415" s="55" t="str">
        <f t="shared" si="767"/>
        <v>3:307206</v>
      </c>
      <c r="U415" s="55" t="str">
        <f t="shared" si="768"/>
        <v>4:307206</v>
      </c>
      <c r="V415" s="55" t="str">
        <f t="shared" si="769"/>
        <v/>
      </c>
      <c r="W415" s="55" t="str">
        <f t="shared" si="770"/>
        <v/>
      </c>
      <c r="X415" s="55" t="str">
        <f t="shared" si="771"/>
        <v/>
      </c>
      <c r="Y415" s="55" t="str">
        <f t="shared" si="772"/>
        <v/>
      </c>
      <c r="Z415" s="55" t="str">
        <f t="shared" si="773"/>
        <v/>
      </c>
      <c r="AA415" s="55" t="str">
        <f t="shared" si="774"/>
        <v/>
      </c>
      <c r="AB415" s="55" t="str">
        <f t="shared" si="775"/>
        <v/>
      </c>
      <c r="AC415" s="55" t="str">
        <f t="shared" si="776"/>
        <v/>
      </c>
      <c r="AD415" s="4" t="str">
        <f t="shared" si="777"/>
        <v>{1:307211,2:307201,3:307206,4:307206}</v>
      </c>
      <c r="AE415" s="4" t="str">
        <f t="shared" si="778"/>
        <v/>
      </c>
      <c r="AF415" s="2" t="str">
        <f t="shared" si="779"/>
        <v/>
      </c>
    </row>
    <row r="416" spans="1:32" x14ac:dyDescent="0.2">
      <c r="A416" s="89">
        <f>'战斗关卡表|CS|battleStageData'!A411</f>
        <v>307212</v>
      </c>
      <c r="B416" s="89" t="str">
        <f>VLOOKUP(A416,'战斗关卡表|CS|battleStageData'!A:B,2,0)</f>
        <v>pve22-1</v>
      </c>
      <c r="C416" s="26" t="s">
        <v>57</v>
      </c>
      <c r="D416" s="3">
        <v>307212</v>
      </c>
      <c r="E416" s="3">
        <v>307202</v>
      </c>
      <c r="F416" s="3">
        <v>307207</v>
      </c>
      <c r="G416" s="3">
        <v>307207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91" t="str">
        <f t="shared" si="765"/>
        <v>1:307212</v>
      </c>
      <c r="S416" s="55" t="str">
        <f t="shared" si="766"/>
        <v>2:307202</v>
      </c>
      <c r="T416" s="55" t="str">
        <f t="shared" si="767"/>
        <v>3:307207</v>
      </c>
      <c r="U416" s="55" t="str">
        <f t="shared" si="768"/>
        <v>4:307207</v>
      </c>
      <c r="V416" s="55" t="str">
        <f t="shared" si="769"/>
        <v/>
      </c>
      <c r="W416" s="55" t="str">
        <f t="shared" si="770"/>
        <v/>
      </c>
      <c r="X416" s="55" t="str">
        <f t="shared" si="771"/>
        <v/>
      </c>
      <c r="Y416" s="55" t="str">
        <f t="shared" si="772"/>
        <v/>
      </c>
      <c r="Z416" s="55" t="str">
        <f t="shared" si="773"/>
        <v/>
      </c>
      <c r="AA416" s="55" t="str">
        <f t="shared" si="774"/>
        <v/>
      </c>
      <c r="AB416" s="55" t="str">
        <f t="shared" si="775"/>
        <v/>
      </c>
      <c r="AC416" s="55" t="str">
        <f t="shared" si="776"/>
        <v/>
      </c>
      <c r="AD416" s="4" t="str">
        <f t="shared" si="777"/>
        <v>{1:307212,2:307202,3:307207,4:307207}</v>
      </c>
      <c r="AE416" s="4" t="str">
        <f t="shared" si="778"/>
        <v/>
      </c>
      <c r="AF416" s="2" t="str">
        <f t="shared" si="779"/>
        <v/>
      </c>
    </row>
    <row r="417" spans="1:32" x14ac:dyDescent="0.2">
      <c r="A417" s="89">
        <f>'战斗关卡表|CS|battleStageData'!A412</f>
        <v>307213</v>
      </c>
      <c r="B417" s="89" t="str">
        <f>VLOOKUP(A417,'战斗关卡表|CS|battleStageData'!A:B,2,0)</f>
        <v>pve22-1</v>
      </c>
      <c r="C417" s="26" t="s">
        <v>57</v>
      </c>
      <c r="D417" s="3">
        <v>307203</v>
      </c>
      <c r="E417" s="3">
        <v>307213</v>
      </c>
      <c r="F417" s="3">
        <v>307208</v>
      </c>
      <c r="G417" s="3">
        <v>307203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91" t="str">
        <f t="shared" si="765"/>
        <v>1:307203</v>
      </c>
      <c r="S417" s="55" t="str">
        <f t="shared" si="766"/>
        <v>2:307213</v>
      </c>
      <c r="T417" s="55" t="str">
        <f t="shared" si="767"/>
        <v>3:307208</v>
      </c>
      <c r="U417" s="55" t="str">
        <f t="shared" si="768"/>
        <v>4:307203</v>
      </c>
      <c r="V417" s="55" t="str">
        <f t="shared" si="769"/>
        <v/>
      </c>
      <c r="W417" s="55" t="str">
        <f t="shared" si="770"/>
        <v/>
      </c>
      <c r="X417" s="55" t="str">
        <f t="shared" si="771"/>
        <v/>
      </c>
      <c r="Y417" s="55" t="str">
        <f t="shared" si="772"/>
        <v/>
      </c>
      <c r="Z417" s="55" t="str">
        <f t="shared" si="773"/>
        <v/>
      </c>
      <c r="AA417" s="55" t="str">
        <f t="shared" si="774"/>
        <v/>
      </c>
      <c r="AB417" s="55" t="str">
        <f t="shared" si="775"/>
        <v/>
      </c>
      <c r="AC417" s="55" t="str">
        <f t="shared" si="776"/>
        <v/>
      </c>
      <c r="AD417" s="4" t="str">
        <f t="shared" si="777"/>
        <v>{1:307203,2:307213,3:307208,4:307203}</v>
      </c>
      <c r="AE417" s="4" t="str">
        <f t="shared" si="778"/>
        <v/>
      </c>
      <c r="AF417" s="2" t="str">
        <f t="shared" si="779"/>
        <v/>
      </c>
    </row>
    <row r="418" spans="1:32" x14ac:dyDescent="0.2">
      <c r="A418" s="89">
        <f>'战斗关卡表|CS|battleStageData'!A413</f>
        <v>307214</v>
      </c>
      <c r="B418" s="89" t="str">
        <f>VLOOKUP(A418,'战斗关卡表|CS|battleStageData'!A:B,2,0)</f>
        <v>pve22-1</v>
      </c>
      <c r="C418" s="26" t="s">
        <v>57</v>
      </c>
      <c r="D418" s="3">
        <v>307204</v>
      </c>
      <c r="E418" s="3">
        <v>307214</v>
      </c>
      <c r="F418" s="3">
        <v>307209</v>
      </c>
      <c r="G418" s="3">
        <v>307204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91" t="str">
        <f t="shared" si="765"/>
        <v>1:307204</v>
      </c>
      <c r="S418" s="55" t="str">
        <f t="shared" si="766"/>
        <v>2:307214</v>
      </c>
      <c r="T418" s="55" t="str">
        <f t="shared" si="767"/>
        <v>3:307209</v>
      </c>
      <c r="U418" s="55" t="str">
        <f t="shared" si="768"/>
        <v>4:307204</v>
      </c>
      <c r="V418" s="55" t="str">
        <f t="shared" si="769"/>
        <v/>
      </c>
      <c r="W418" s="55" t="str">
        <f t="shared" si="770"/>
        <v/>
      </c>
      <c r="X418" s="55" t="str">
        <f t="shared" si="771"/>
        <v/>
      </c>
      <c r="Y418" s="55" t="str">
        <f t="shared" si="772"/>
        <v/>
      </c>
      <c r="Z418" s="55" t="str">
        <f t="shared" si="773"/>
        <v/>
      </c>
      <c r="AA418" s="55" t="str">
        <f t="shared" si="774"/>
        <v/>
      </c>
      <c r="AB418" s="55" t="str">
        <f t="shared" si="775"/>
        <v/>
      </c>
      <c r="AC418" s="55" t="str">
        <f t="shared" si="776"/>
        <v/>
      </c>
      <c r="AD418" s="4" t="str">
        <f t="shared" si="777"/>
        <v>{1:307204,2:307214,3:307209,4:307204}</v>
      </c>
      <c r="AE418" s="4" t="str">
        <f t="shared" si="778"/>
        <v/>
      </c>
      <c r="AF418" s="2" t="str">
        <f t="shared" si="779"/>
        <v/>
      </c>
    </row>
    <row r="419" spans="1:32" x14ac:dyDescent="0.2">
      <c r="A419" s="89">
        <f>'战斗关卡表|CS|battleStageData'!A414</f>
        <v>307215</v>
      </c>
      <c r="B419" s="89" t="str">
        <f>VLOOKUP(A419,'战斗关卡表|CS|battleStageData'!A:B,2,0)</f>
        <v>pve22-1</v>
      </c>
      <c r="C419" s="26" t="s">
        <v>57</v>
      </c>
      <c r="D419" s="3">
        <v>307205</v>
      </c>
      <c r="E419" s="3">
        <v>307215</v>
      </c>
      <c r="F419" s="3">
        <v>307210</v>
      </c>
      <c r="G419" s="3">
        <v>307205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91" t="str">
        <f t="shared" si="765"/>
        <v>1:307205</v>
      </c>
      <c r="S419" s="55" t="str">
        <f t="shared" si="766"/>
        <v>2:307215</v>
      </c>
      <c r="T419" s="55" t="str">
        <f t="shared" si="767"/>
        <v>3:307210</v>
      </c>
      <c r="U419" s="55" t="str">
        <f t="shared" si="768"/>
        <v>4:307205</v>
      </c>
      <c r="V419" s="55" t="str">
        <f t="shared" si="769"/>
        <v/>
      </c>
      <c r="W419" s="55" t="str">
        <f t="shared" si="770"/>
        <v/>
      </c>
      <c r="X419" s="55" t="str">
        <f t="shared" si="771"/>
        <v/>
      </c>
      <c r="Y419" s="55" t="str">
        <f t="shared" si="772"/>
        <v/>
      </c>
      <c r="Z419" s="55" t="str">
        <f t="shared" si="773"/>
        <v/>
      </c>
      <c r="AA419" s="55" t="str">
        <f t="shared" si="774"/>
        <v/>
      </c>
      <c r="AB419" s="55" t="str">
        <f t="shared" si="775"/>
        <v/>
      </c>
      <c r="AC419" s="55" t="str">
        <f t="shared" si="776"/>
        <v/>
      </c>
      <c r="AD419" s="4" t="str">
        <f t="shared" si="777"/>
        <v>{1:307205,2:307215,3:307210,4:307205}</v>
      </c>
      <c r="AE419" s="4" t="str">
        <f t="shared" si="778"/>
        <v/>
      </c>
      <c r="AF419" s="2" t="str">
        <f t="shared" si="779"/>
        <v/>
      </c>
    </row>
    <row r="420" spans="1:32" x14ac:dyDescent="0.2">
      <c r="A420" s="89">
        <f>'战斗关卡表|CS|battleStageData'!A415</f>
        <v>307221</v>
      </c>
      <c r="B420" s="89" t="str">
        <f>VLOOKUP(A420,'战斗关卡表|CS|battleStageData'!A:B,2,0)</f>
        <v>pve22-2</v>
      </c>
      <c r="C420" s="26" t="s">
        <v>57</v>
      </c>
      <c r="D420" s="3">
        <v>307216</v>
      </c>
      <c r="E420" s="3">
        <v>307226</v>
      </c>
      <c r="F420" s="3">
        <v>307221</v>
      </c>
      <c r="G420" s="3">
        <v>307216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91" t="str">
        <f t="shared" si="765"/>
        <v>1:307216</v>
      </c>
      <c r="S420" s="55" t="str">
        <f t="shared" si="766"/>
        <v>2:307226</v>
      </c>
      <c r="T420" s="55" t="str">
        <f t="shared" si="767"/>
        <v>3:307221</v>
      </c>
      <c r="U420" s="55" t="str">
        <f t="shared" si="768"/>
        <v>4:307216</v>
      </c>
      <c r="V420" s="55" t="str">
        <f t="shared" si="769"/>
        <v/>
      </c>
      <c r="W420" s="55" t="str">
        <f t="shared" si="770"/>
        <v/>
      </c>
      <c r="X420" s="55" t="str">
        <f t="shared" si="771"/>
        <v/>
      </c>
      <c r="Y420" s="55" t="str">
        <f t="shared" si="772"/>
        <v/>
      </c>
      <c r="Z420" s="55" t="str">
        <f t="shared" si="773"/>
        <v/>
      </c>
      <c r="AA420" s="55" t="str">
        <f t="shared" si="774"/>
        <v/>
      </c>
      <c r="AB420" s="55" t="str">
        <f t="shared" si="775"/>
        <v/>
      </c>
      <c r="AC420" s="55" t="str">
        <f t="shared" si="776"/>
        <v/>
      </c>
      <c r="AD420" s="4" t="str">
        <f t="shared" si="777"/>
        <v>{1:307216,2:307226,3:307221,4:307216}</v>
      </c>
      <c r="AE420" s="4" t="str">
        <f t="shared" si="778"/>
        <v/>
      </c>
      <c r="AF420" s="2" t="str">
        <f t="shared" si="779"/>
        <v/>
      </c>
    </row>
    <row r="421" spans="1:32" x14ac:dyDescent="0.2">
      <c r="A421" s="89">
        <f>'战斗关卡表|CS|battleStageData'!A416</f>
        <v>307222</v>
      </c>
      <c r="B421" s="89" t="str">
        <f>VLOOKUP(A421,'战斗关卡表|CS|battleStageData'!A:B,2,0)</f>
        <v>pve22-2</v>
      </c>
      <c r="C421" s="26" t="s">
        <v>57</v>
      </c>
      <c r="D421" s="3">
        <v>307217</v>
      </c>
      <c r="E421" s="3">
        <v>307227</v>
      </c>
      <c r="F421" s="3">
        <v>307222</v>
      </c>
      <c r="G421" s="3">
        <v>307217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91" t="str">
        <f t="shared" si="765"/>
        <v>1:307217</v>
      </c>
      <c r="S421" s="55" t="str">
        <f t="shared" si="766"/>
        <v>2:307227</v>
      </c>
      <c r="T421" s="55" t="str">
        <f t="shared" si="767"/>
        <v>3:307222</v>
      </c>
      <c r="U421" s="55" t="str">
        <f t="shared" si="768"/>
        <v>4:307217</v>
      </c>
      <c r="V421" s="55" t="str">
        <f t="shared" si="769"/>
        <v/>
      </c>
      <c r="W421" s="55" t="str">
        <f t="shared" si="770"/>
        <v/>
      </c>
      <c r="X421" s="55" t="str">
        <f t="shared" si="771"/>
        <v/>
      </c>
      <c r="Y421" s="55" t="str">
        <f t="shared" si="772"/>
        <v/>
      </c>
      <c r="Z421" s="55" t="str">
        <f t="shared" si="773"/>
        <v/>
      </c>
      <c r="AA421" s="55" t="str">
        <f t="shared" si="774"/>
        <v/>
      </c>
      <c r="AB421" s="55" t="str">
        <f t="shared" si="775"/>
        <v/>
      </c>
      <c r="AC421" s="55" t="str">
        <f t="shared" si="776"/>
        <v/>
      </c>
      <c r="AD421" s="4" t="str">
        <f t="shared" si="777"/>
        <v>{1:307217,2:307227,3:307222,4:307217}</v>
      </c>
      <c r="AE421" s="4" t="str">
        <f t="shared" si="778"/>
        <v/>
      </c>
      <c r="AF421" s="2" t="str">
        <f t="shared" si="779"/>
        <v/>
      </c>
    </row>
    <row r="422" spans="1:32" x14ac:dyDescent="0.2">
      <c r="A422" s="89">
        <f>'战斗关卡表|CS|battleStageData'!A417</f>
        <v>307223</v>
      </c>
      <c r="B422" s="89" t="str">
        <f>VLOOKUP(A422,'战斗关卡表|CS|battleStageData'!A:B,2,0)</f>
        <v>pve22-2</v>
      </c>
      <c r="C422" s="26" t="s">
        <v>57</v>
      </c>
      <c r="D422" s="3">
        <v>307218</v>
      </c>
      <c r="E422" s="3">
        <v>307228</v>
      </c>
      <c r="F422" s="3">
        <v>307223</v>
      </c>
      <c r="G422" s="3">
        <v>307218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91" t="str">
        <f t="shared" si="765"/>
        <v>1:307218</v>
      </c>
      <c r="S422" s="55" t="str">
        <f t="shared" si="766"/>
        <v>2:307228</v>
      </c>
      <c r="T422" s="55" t="str">
        <f t="shared" si="767"/>
        <v>3:307223</v>
      </c>
      <c r="U422" s="55" t="str">
        <f t="shared" si="768"/>
        <v>4:307218</v>
      </c>
      <c r="V422" s="55" t="str">
        <f t="shared" si="769"/>
        <v/>
      </c>
      <c r="W422" s="55" t="str">
        <f t="shared" si="770"/>
        <v/>
      </c>
      <c r="X422" s="55" t="str">
        <f t="shared" si="771"/>
        <v/>
      </c>
      <c r="Y422" s="55" t="str">
        <f t="shared" si="772"/>
        <v/>
      </c>
      <c r="Z422" s="55" t="str">
        <f t="shared" si="773"/>
        <v/>
      </c>
      <c r="AA422" s="55" t="str">
        <f t="shared" si="774"/>
        <v/>
      </c>
      <c r="AB422" s="55" t="str">
        <f t="shared" si="775"/>
        <v/>
      </c>
      <c r="AC422" s="55" t="str">
        <f t="shared" si="776"/>
        <v/>
      </c>
      <c r="AD422" s="4" t="str">
        <f t="shared" si="777"/>
        <v>{1:307218,2:307228,3:307223,4:307218}</v>
      </c>
      <c r="AE422" s="4" t="str">
        <f t="shared" si="778"/>
        <v/>
      </c>
      <c r="AF422" s="2" t="str">
        <f t="shared" si="779"/>
        <v/>
      </c>
    </row>
    <row r="423" spans="1:32" x14ac:dyDescent="0.2">
      <c r="A423" s="89">
        <f>'战斗关卡表|CS|battleStageData'!A418</f>
        <v>307224</v>
      </c>
      <c r="B423" s="89" t="str">
        <f>VLOOKUP(A423,'战斗关卡表|CS|battleStageData'!A:B,2,0)</f>
        <v>pve22-2</v>
      </c>
      <c r="C423" s="26" t="s">
        <v>57</v>
      </c>
      <c r="D423" s="3">
        <v>307219</v>
      </c>
      <c r="E423" s="3">
        <v>307229</v>
      </c>
      <c r="F423" s="3">
        <v>307224</v>
      </c>
      <c r="G423" s="3">
        <v>307219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91" t="str">
        <f t="shared" si="765"/>
        <v>1:307219</v>
      </c>
      <c r="S423" s="55" t="str">
        <f t="shared" si="766"/>
        <v>2:307229</v>
      </c>
      <c r="T423" s="55" t="str">
        <f t="shared" si="767"/>
        <v>3:307224</v>
      </c>
      <c r="U423" s="55" t="str">
        <f t="shared" si="768"/>
        <v>4:307219</v>
      </c>
      <c r="V423" s="55" t="str">
        <f t="shared" si="769"/>
        <v/>
      </c>
      <c r="W423" s="55" t="str">
        <f t="shared" si="770"/>
        <v/>
      </c>
      <c r="X423" s="55" t="str">
        <f t="shared" si="771"/>
        <v/>
      </c>
      <c r="Y423" s="55" t="str">
        <f t="shared" si="772"/>
        <v/>
      </c>
      <c r="Z423" s="55" t="str">
        <f t="shared" si="773"/>
        <v/>
      </c>
      <c r="AA423" s="55" t="str">
        <f t="shared" si="774"/>
        <v/>
      </c>
      <c r="AB423" s="55" t="str">
        <f t="shared" si="775"/>
        <v/>
      </c>
      <c r="AC423" s="55" t="str">
        <f t="shared" si="776"/>
        <v/>
      </c>
      <c r="AD423" s="4" t="str">
        <f t="shared" si="777"/>
        <v>{1:307219,2:307229,3:307224,4:307219}</v>
      </c>
      <c r="AE423" s="4" t="str">
        <f t="shared" si="778"/>
        <v/>
      </c>
      <c r="AF423" s="2" t="str">
        <f t="shared" si="779"/>
        <v/>
      </c>
    </row>
    <row r="424" spans="1:32" x14ac:dyDescent="0.2">
      <c r="A424" s="89">
        <f>'战斗关卡表|CS|battleStageData'!A419</f>
        <v>307225</v>
      </c>
      <c r="B424" s="89" t="str">
        <f>VLOOKUP(A424,'战斗关卡表|CS|battleStageData'!A:B,2,0)</f>
        <v>pve22-2</v>
      </c>
      <c r="C424" s="26" t="s">
        <v>57</v>
      </c>
      <c r="D424" s="3">
        <v>307220</v>
      </c>
      <c r="E424" s="3">
        <v>307230</v>
      </c>
      <c r="F424" s="3">
        <v>307225</v>
      </c>
      <c r="G424" s="3">
        <v>307220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91" t="str">
        <f t="shared" si="765"/>
        <v>1:307220</v>
      </c>
      <c r="S424" s="55" t="str">
        <f t="shared" si="766"/>
        <v>2:307230</v>
      </c>
      <c r="T424" s="55" t="str">
        <f t="shared" si="767"/>
        <v>3:307225</v>
      </c>
      <c r="U424" s="55" t="str">
        <f t="shared" si="768"/>
        <v>4:307220</v>
      </c>
      <c r="V424" s="55" t="str">
        <f t="shared" si="769"/>
        <v/>
      </c>
      <c r="W424" s="55" t="str">
        <f t="shared" si="770"/>
        <v/>
      </c>
      <c r="X424" s="55" t="str">
        <f t="shared" si="771"/>
        <v/>
      </c>
      <c r="Y424" s="55" t="str">
        <f t="shared" si="772"/>
        <v/>
      </c>
      <c r="Z424" s="55" t="str">
        <f t="shared" si="773"/>
        <v/>
      </c>
      <c r="AA424" s="55" t="str">
        <f t="shared" si="774"/>
        <v/>
      </c>
      <c r="AB424" s="55" t="str">
        <f t="shared" si="775"/>
        <v/>
      </c>
      <c r="AC424" s="55" t="str">
        <f t="shared" si="776"/>
        <v/>
      </c>
      <c r="AD424" s="4" t="str">
        <f t="shared" si="777"/>
        <v>{1:307220,2:307230,3:307225,4:307220}</v>
      </c>
      <c r="AE424" s="4" t="str">
        <f t="shared" si="778"/>
        <v/>
      </c>
      <c r="AF424" s="2" t="str">
        <f t="shared" si="779"/>
        <v/>
      </c>
    </row>
    <row r="425" spans="1:32" x14ac:dyDescent="0.2">
      <c r="A425" s="89">
        <f>'战斗关卡表|CS|battleStageData'!A420</f>
        <v>307231</v>
      </c>
      <c r="B425" s="89" t="str">
        <f>VLOOKUP(A425,'战斗关卡表|CS|battleStageData'!A:B,2,0)</f>
        <v>pve22-3</v>
      </c>
      <c r="C425" s="26" t="s">
        <v>57</v>
      </c>
      <c r="D425" s="3">
        <v>307231</v>
      </c>
      <c r="E425" s="3">
        <v>307241</v>
      </c>
      <c r="F425" s="3">
        <v>307241</v>
      </c>
      <c r="G425" s="3">
        <v>307236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91" t="str">
        <f t="shared" si="765"/>
        <v>1:307231</v>
      </c>
      <c r="S425" s="55" t="str">
        <f t="shared" si="766"/>
        <v>2:307241</v>
      </c>
      <c r="T425" s="55" t="str">
        <f t="shared" si="767"/>
        <v>3:307241</v>
      </c>
      <c r="U425" s="55" t="str">
        <f t="shared" si="768"/>
        <v>4:307236</v>
      </c>
      <c r="V425" s="55" t="str">
        <f t="shared" si="769"/>
        <v/>
      </c>
      <c r="W425" s="55" t="str">
        <f t="shared" si="770"/>
        <v/>
      </c>
      <c r="X425" s="55" t="str">
        <f t="shared" si="771"/>
        <v/>
      </c>
      <c r="Y425" s="55" t="str">
        <f t="shared" si="772"/>
        <v/>
      </c>
      <c r="Z425" s="55" t="str">
        <f t="shared" si="773"/>
        <v/>
      </c>
      <c r="AA425" s="55" t="str">
        <f t="shared" si="774"/>
        <v/>
      </c>
      <c r="AB425" s="55" t="str">
        <f t="shared" si="775"/>
        <v/>
      </c>
      <c r="AC425" s="55" t="str">
        <f t="shared" si="776"/>
        <v/>
      </c>
      <c r="AD425" s="4" t="str">
        <f t="shared" si="777"/>
        <v>{1:307231,2:307241,3:307241,4:307236}</v>
      </c>
      <c r="AE425" s="4" t="str">
        <f t="shared" si="778"/>
        <v/>
      </c>
      <c r="AF425" s="2" t="str">
        <f t="shared" si="779"/>
        <v/>
      </c>
    </row>
    <row r="426" spans="1:32" x14ac:dyDescent="0.2">
      <c r="A426" s="89">
        <f>'战斗关卡表|CS|battleStageData'!A421</f>
        <v>307232</v>
      </c>
      <c r="B426" s="89" t="str">
        <f>VLOOKUP(A426,'战斗关卡表|CS|battleStageData'!A:B,2,0)</f>
        <v>pve22-3</v>
      </c>
      <c r="C426" s="26" t="s">
        <v>57</v>
      </c>
      <c r="D426" s="3">
        <v>307232</v>
      </c>
      <c r="E426" s="3">
        <v>307242</v>
      </c>
      <c r="F426" s="3">
        <v>307242</v>
      </c>
      <c r="G426" s="3">
        <v>307237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91" t="str">
        <f t="shared" si="765"/>
        <v>1:307232</v>
      </c>
      <c r="S426" s="55" t="str">
        <f t="shared" si="766"/>
        <v>2:307242</v>
      </c>
      <c r="T426" s="55" t="str">
        <f t="shared" si="767"/>
        <v>3:307242</v>
      </c>
      <c r="U426" s="55" t="str">
        <f t="shared" si="768"/>
        <v>4:307237</v>
      </c>
      <c r="V426" s="55" t="str">
        <f t="shared" si="769"/>
        <v/>
      </c>
      <c r="W426" s="55" t="str">
        <f t="shared" si="770"/>
        <v/>
      </c>
      <c r="X426" s="55" t="str">
        <f t="shared" si="771"/>
        <v/>
      </c>
      <c r="Y426" s="55" t="str">
        <f t="shared" si="772"/>
        <v/>
      </c>
      <c r="Z426" s="55" t="str">
        <f t="shared" si="773"/>
        <v/>
      </c>
      <c r="AA426" s="55" t="str">
        <f t="shared" si="774"/>
        <v/>
      </c>
      <c r="AB426" s="55" t="str">
        <f t="shared" si="775"/>
        <v/>
      </c>
      <c r="AC426" s="55" t="str">
        <f t="shared" si="776"/>
        <v/>
      </c>
      <c r="AD426" s="4" t="str">
        <f t="shared" si="777"/>
        <v>{1:307232,2:307242,3:307242,4:307237}</v>
      </c>
      <c r="AE426" s="4" t="str">
        <f t="shared" si="778"/>
        <v/>
      </c>
      <c r="AF426" s="2" t="str">
        <f t="shared" si="779"/>
        <v/>
      </c>
    </row>
    <row r="427" spans="1:32" x14ac:dyDescent="0.2">
      <c r="A427" s="89">
        <f>'战斗关卡表|CS|battleStageData'!A422</f>
        <v>307233</v>
      </c>
      <c r="B427" s="89" t="str">
        <f>VLOOKUP(A427,'战斗关卡表|CS|battleStageData'!A:B,2,0)</f>
        <v>pve22-3</v>
      </c>
      <c r="C427" s="26" t="s">
        <v>57</v>
      </c>
      <c r="D427" s="3">
        <v>307233</v>
      </c>
      <c r="E427" s="3">
        <v>307233</v>
      </c>
      <c r="F427" s="3">
        <v>307243</v>
      </c>
      <c r="G427" s="3">
        <v>307238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91" t="str">
        <f t="shared" si="765"/>
        <v>1:307233</v>
      </c>
      <c r="S427" s="55" t="str">
        <f t="shared" si="766"/>
        <v>2:307233</v>
      </c>
      <c r="T427" s="55" t="str">
        <f t="shared" si="767"/>
        <v>3:307243</v>
      </c>
      <c r="U427" s="55" t="str">
        <f t="shared" si="768"/>
        <v>4:307238</v>
      </c>
      <c r="V427" s="55" t="str">
        <f t="shared" si="769"/>
        <v/>
      </c>
      <c r="W427" s="55" t="str">
        <f t="shared" si="770"/>
        <v/>
      </c>
      <c r="X427" s="55" t="str">
        <f t="shared" si="771"/>
        <v/>
      </c>
      <c r="Y427" s="55" t="str">
        <f t="shared" si="772"/>
        <v/>
      </c>
      <c r="Z427" s="55" t="str">
        <f t="shared" si="773"/>
        <v/>
      </c>
      <c r="AA427" s="55" t="str">
        <f t="shared" si="774"/>
        <v/>
      </c>
      <c r="AB427" s="55" t="str">
        <f t="shared" si="775"/>
        <v/>
      </c>
      <c r="AC427" s="55" t="str">
        <f t="shared" si="776"/>
        <v/>
      </c>
      <c r="AD427" s="4" t="str">
        <f t="shared" si="777"/>
        <v>{1:307233,2:307233,3:307243,4:307238}</v>
      </c>
      <c r="AE427" s="4" t="str">
        <f t="shared" si="778"/>
        <v/>
      </c>
      <c r="AF427" s="2" t="str">
        <f t="shared" si="779"/>
        <v/>
      </c>
    </row>
    <row r="428" spans="1:32" x14ac:dyDescent="0.2">
      <c r="A428" s="89">
        <f>'战斗关卡表|CS|battleStageData'!A423</f>
        <v>307234</v>
      </c>
      <c r="B428" s="89" t="str">
        <f>VLOOKUP(A428,'战斗关卡表|CS|battleStageData'!A:B,2,0)</f>
        <v>pve22-3</v>
      </c>
      <c r="C428" s="26" t="s">
        <v>57</v>
      </c>
      <c r="D428" s="3">
        <v>307239</v>
      </c>
      <c r="E428" s="3">
        <v>307234</v>
      </c>
      <c r="F428" s="3">
        <v>307244</v>
      </c>
      <c r="G428" s="3">
        <v>307239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91" t="str">
        <f t="shared" si="765"/>
        <v>1:307239</v>
      </c>
      <c r="S428" s="55" t="str">
        <f t="shared" si="766"/>
        <v>2:307234</v>
      </c>
      <c r="T428" s="55" t="str">
        <f t="shared" si="767"/>
        <v>3:307244</v>
      </c>
      <c r="U428" s="55" t="str">
        <f t="shared" si="768"/>
        <v>4:307239</v>
      </c>
      <c r="V428" s="55" t="str">
        <f t="shared" si="769"/>
        <v/>
      </c>
      <c r="W428" s="55" t="str">
        <f t="shared" si="770"/>
        <v/>
      </c>
      <c r="X428" s="55" t="str">
        <f t="shared" si="771"/>
        <v/>
      </c>
      <c r="Y428" s="55" t="str">
        <f t="shared" si="772"/>
        <v/>
      </c>
      <c r="Z428" s="55" t="str">
        <f t="shared" si="773"/>
        <v/>
      </c>
      <c r="AA428" s="55" t="str">
        <f t="shared" si="774"/>
        <v/>
      </c>
      <c r="AB428" s="55" t="str">
        <f t="shared" si="775"/>
        <v/>
      </c>
      <c r="AC428" s="55" t="str">
        <f t="shared" si="776"/>
        <v/>
      </c>
      <c r="AD428" s="4" t="str">
        <f t="shared" si="777"/>
        <v>{1:307239,2:307234,3:307244,4:307239}</v>
      </c>
      <c r="AE428" s="4" t="str">
        <f t="shared" si="778"/>
        <v/>
      </c>
      <c r="AF428" s="2" t="str">
        <f t="shared" si="779"/>
        <v/>
      </c>
    </row>
    <row r="429" spans="1:32" x14ac:dyDescent="0.2">
      <c r="A429" s="89">
        <f>'战斗关卡表|CS|battleStageData'!A424</f>
        <v>307235</v>
      </c>
      <c r="B429" s="89" t="str">
        <f>VLOOKUP(A429,'战斗关卡表|CS|battleStageData'!A:B,2,0)</f>
        <v>pve22-3</v>
      </c>
      <c r="C429" s="26" t="s">
        <v>57</v>
      </c>
      <c r="D429" s="3">
        <v>307240</v>
      </c>
      <c r="E429" s="3">
        <v>307235</v>
      </c>
      <c r="F429" s="3">
        <v>307245</v>
      </c>
      <c r="G429" s="3">
        <v>307240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91" t="str">
        <f t="shared" si="765"/>
        <v>1:307240</v>
      </c>
      <c r="S429" s="55" t="str">
        <f t="shared" si="766"/>
        <v>2:307235</v>
      </c>
      <c r="T429" s="55" t="str">
        <f t="shared" si="767"/>
        <v>3:307245</v>
      </c>
      <c r="U429" s="55" t="str">
        <f t="shared" si="768"/>
        <v>4:307240</v>
      </c>
      <c r="V429" s="55" t="str">
        <f t="shared" si="769"/>
        <v/>
      </c>
      <c r="W429" s="55" t="str">
        <f t="shared" si="770"/>
        <v/>
      </c>
      <c r="X429" s="55" t="str">
        <f t="shared" si="771"/>
        <v/>
      </c>
      <c r="Y429" s="55" t="str">
        <f t="shared" si="772"/>
        <v/>
      </c>
      <c r="Z429" s="55" t="str">
        <f t="shared" si="773"/>
        <v/>
      </c>
      <c r="AA429" s="55" t="str">
        <f t="shared" si="774"/>
        <v/>
      </c>
      <c r="AB429" s="55" t="str">
        <f t="shared" si="775"/>
        <v/>
      </c>
      <c r="AC429" s="55" t="str">
        <f t="shared" si="776"/>
        <v/>
      </c>
      <c r="AD429" s="4" t="str">
        <f t="shared" si="777"/>
        <v>{1:307240,2:307235,3:307245,4:307240}</v>
      </c>
      <c r="AE429" s="4" t="str">
        <f t="shared" si="778"/>
        <v/>
      </c>
      <c r="AF429" s="2" t="str">
        <f t="shared" si="779"/>
        <v/>
      </c>
    </row>
    <row r="430" spans="1:32" x14ac:dyDescent="0.2">
      <c r="A430" s="89">
        <f>'战斗关卡表|CS|battleStageData'!A425</f>
        <v>307241</v>
      </c>
      <c r="B430" s="89" t="str">
        <f>VLOOKUP(A430,'战斗关卡表|CS|battleStageData'!A:B,2,0)</f>
        <v>pve22-4</v>
      </c>
      <c r="C430" s="26" t="s">
        <v>57</v>
      </c>
      <c r="D430" s="3">
        <v>307246</v>
      </c>
      <c r="E430" s="3">
        <v>307249</v>
      </c>
      <c r="F430" s="3">
        <v>307252</v>
      </c>
      <c r="G430" s="3">
        <v>307249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91" t="str">
        <f t="shared" si="765"/>
        <v>1:307246</v>
      </c>
      <c r="S430" s="55" t="str">
        <f t="shared" si="766"/>
        <v>2:307249</v>
      </c>
      <c r="T430" s="55" t="str">
        <f t="shared" si="767"/>
        <v>3:307252</v>
      </c>
      <c r="U430" s="55" t="str">
        <f t="shared" si="768"/>
        <v>4:307249</v>
      </c>
      <c r="V430" s="55" t="str">
        <f t="shared" si="769"/>
        <v/>
      </c>
      <c r="W430" s="55" t="str">
        <f t="shared" si="770"/>
        <v/>
      </c>
      <c r="X430" s="55" t="str">
        <f t="shared" si="771"/>
        <v/>
      </c>
      <c r="Y430" s="55" t="str">
        <f t="shared" si="772"/>
        <v/>
      </c>
      <c r="Z430" s="55" t="str">
        <f t="shared" si="773"/>
        <v/>
      </c>
      <c r="AA430" s="55" t="str">
        <f t="shared" si="774"/>
        <v/>
      </c>
      <c r="AB430" s="55" t="str">
        <f t="shared" si="775"/>
        <v/>
      </c>
      <c r="AC430" s="55" t="str">
        <f t="shared" si="776"/>
        <v/>
      </c>
      <c r="AD430" s="4" t="str">
        <f t="shared" si="777"/>
        <v>{1:307246,2:307249,3:307252,4:307249}</v>
      </c>
      <c r="AE430" s="4" t="str">
        <f t="shared" si="778"/>
        <v/>
      </c>
      <c r="AF430" s="2" t="str">
        <f t="shared" si="779"/>
        <v/>
      </c>
    </row>
    <row r="431" spans="1:32" x14ac:dyDescent="0.2">
      <c r="A431" s="89">
        <f>'战斗关卡表|CS|battleStageData'!A426</f>
        <v>307242</v>
      </c>
      <c r="B431" s="89" t="str">
        <f>VLOOKUP(A431,'战斗关卡表|CS|battleStageData'!A:B,2,0)</f>
        <v>pve22-4</v>
      </c>
      <c r="C431" s="26" t="s">
        <v>57</v>
      </c>
      <c r="D431" s="3">
        <v>307247</v>
      </c>
      <c r="E431" s="3">
        <v>307250</v>
      </c>
      <c r="F431" s="3">
        <v>307253</v>
      </c>
      <c r="G431" s="3">
        <v>307250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91" t="str">
        <f t="shared" si="765"/>
        <v>1:307247</v>
      </c>
      <c r="S431" s="55" t="str">
        <f t="shared" si="766"/>
        <v>2:307250</v>
      </c>
      <c r="T431" s="55" t="str">
        <f t="shared" si="767"/>
        <v>3:307253</v>
      </c>
      <c r="U431" s="55" t="str">
        <f t="shared" si="768"/>
        <v>4:307250</v>
      </c>
      <c r="V431" s="55" t="str">
        <f t="shared" si="769"/>
        <v/>
      </c>
      <c r="W431" s="55" t="str">
        <f t="shared" si="770"/>
        <v/>
      </c>
      <c r="X431" s="55" t="str">
        <f t="shared" si="771"/>
        <v/>
      </c>
      <c r="Y431" s="55" t="str">
        <f t="shared" si="772"/>
        <v/>
      </c>
      <c r="Z431" s="55" t="str">
        <f t="shared" si="773"/>
        <v/>
      </c>
      <c r="AA431" s="55" t="str">
        <f t="shared" si="774"/>
        <v/>
      </c>
      <c r="AB431" s="55" t="str">
        <f t="shared" si="775"/>
        <v/>
      </c>
      <c r="AC431" s="55" t="str">
        <f t="shared" si="776"/>
        <v/>
      </c>
      <c r="AD431" s="4" t="str">
        <f t="shared" si="777"/>
        <v>{1:307247,2:307250,3:307253,4:307250}</v>
      </c>
      <c r="AE431" s="4" t="str">
        <f t="shared" si="778"/>
        <v/>
      </c>
      <c r="AF431" s="2" t="str">
        <f t="shared" si="779"/>
        <v/>
      </c>
    </row>
    <row r="432" spans="1:32" x14ac:dyDescent="0.2">
      <c r="A432" s="89">
        <f>'战斗关卡表|CS|battleStageData'!A427</f>
        <v>307243</v>
      </c>
      <c r="B432" s="89" t="str">
        <f>VLOOKUP(A432,'战斗关卡表|CS|battleStageData'!A:B,2,0)</f>
        <v>pve22-4</v>
      </c>
      <c r="C432" s="26" t="s">
        <v>57</v>
      </c>
      <c r="D432" s="3">
        <v>307248</v>
      </c>
      <c r="E432" s="3">
        <v>307251</v>
      </c>
      <c r="F432" s="3">
        <v>307254</v>
      </c>
      <c r="G432" s="3">
        <v>307251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91" t="str">
        <f t="shared" ref="R432:R487" si="780">IF(ISBLANK(D432),"",VLOOKUP(C432,$D$4:$H$6,2,0)&amp;$H$7&amp;D432)</f>
        <v>1:307248</v>
      </c>
      <c r="S432" s="55" t="str">
        <f t="shared" ref="S432:S487" si="781">IF(ISBLANK(E432),"",VLOOKUP(C432,$D$4:$H$6,3,0)&amp;$H$7&amp;E432)</f>
        <v>2:307251</v>
      </c>
      <c r="T432" s="55" t="str">
        <f t="shared" ref="T432:T487" si="782">IF(ISBLANK(F432),"",VLOOKUP(C432,$D$4:$H$6,4,0)&amp;$H$7&amp;F432)</f>
        <v>3:307254</v>
      </c>
      <c r="U432" s="55" t="str">
        <f t="shared" ref="U432:U487" si="783">IF(ISBLANK(G432),"",VLOOKUP(C432,$D$4:$H$6,5,0)&amp;$H$7&amp;G432)</f>
        <v>4:307251</v>
      </c>
      <c r="V432" s="55" t="str">
        <f t="shared" ref="V432:V487" si="784">IF(ISBLANK(I432),"",VLOOKUP(H432,$D$4:$H$6,2,0)&amp;$H$7&amp;I432)</f>
        <v/>
      </c>
      <c r="W432" s="55" t="str">
        <f t="shared" ref="W432:W487" si="785">IF(ISBLANK(J432),"",VLOOKUP(H432,$D$4:$H$6,3,0)&amp;$H$7&amp;J432)</f>
        <v/>
      </c>
      <c r="X432" s="55" t="str">
        <f t="shared" ref="X432:X487" si="786">IF(ISBLANK(K432),"",VLOOKUP(H432,$D$4:$H$6,4,0)&amp;$H$7&amp;K432)</f>
        <v/>
      </c>
      <c r="Y432" s="55" t="str">
        <f t="shared" ref="Y432:Y487" si="787">IF(ISBLANK(L432),"",VLOOKUP(H432,$D$4:$H$6,5,0)&amp;$H$7&amp;L432)</f>
        <v/>
      </c>
      <c r="Z432" s="55" t="str">
        <f t="shared" ref="Z432:Z487" si="788">IF(ISBLANK(N432),"",VLOOKUP(M432,$D$4:$H$6,2,0)&amp;$H$7&amp;N432)</f>
        <v/>
      </c>
      <c r="AA432" s="55" t="str">
        <f t="shared" ref="AA432:AA487" si="789">IF(ISBLANK(O432),"",VLOOKUP(M432,$D$4:$H$6,3,0)&amp;$H$7&amp;O432)</f>
        <v/>
      </c>
      <c r="AB432" s="55" t="str">
        <f t="shared" ref="AB432:AB487" si="790">IF(ISBLANK(P432),"",VLOOKUP(M432,$D$4:$H$6,4,0)&amp;$H$7&amp;P432)</f>
        <v/>
      </c>
      <c r="AC432" s="55" t="str">
        <f t="shared" ref="AC432:AC487" si="791">IF(ISBLANK(Q432),"",VLOOKUP(M432,$D$4:$H$6,5,0)&amp;$H$7&amp;Q432)</f>
        <v/>
      </c>
      <c r="AD432" s="4" t="str">
        <f t="shared" ref="AD432:AD487" si="792">IF(D432+E432+F432+G432=0,"",$F$7&amp;R432&amp;IF(E432=0,S432,IF(D432=0,S432,$G$7&amp;S432))&amp;IF(F432=0,T432,IF(D432+E432=0,T432,$G$7&amp;T432))&amp;IF(G432=0,U432,IF(D432+E432+F432=0,U432,$G$7&amp;U432))&amp;$I$7)</f>
        <v>{1:307248,2:307251,3:307254,4:307251}</v>
      </c>
      <c r="AE432" s="4" t="str">
        <f t="shared" ref="AE432:AE487" si="793">IF(I432+J432+K432+L432=0,"",$F$7&amp;V432&amp;IF(J432=0,W432,IF(I432=0,W432,$G$7&amp;W432))&amp;IF(K432=0,X432,IF(I432+J432=0,X432,$G$7&amp;X432))&amp;IF(L432=0,Y432,IF(I432+J432+K432=0,Y432,$G$7&amp;Y432))&amp;$I$7)</f>
        <v/>
      </c>
      <c r="AF432" s="2" t="str">
        <f t="shared" ref="AF432:AF487" si="794">IF(N432+O432+P432+Q432=0,"",$F$7&amp;Z432&amp;IF(O432=0,AA432,IF(N432=0,AA432,$G$7&amp;AA432))&amp;IF(P432=0,AB432,IF(N432+O432=0,AB432,$G$7&amp;AB432))&amp;IF(Q432=0,AC432,IF(N432+O432+P432=0,AC432,$G$7&amp;AC432))&amp;$I$7)</f>
        <v/>
      </c>
    </row>
    <row r="433" spans="1:32" x14ac:dyDescent="0.2">
      <c r="A433" s="89">
        <f>'战斗关卡表|CS|battleStageData'!A428</f>
        <v>307251</v>
      </c>
      <c r="B433" s="89" t="str">
        <f>VLOOKUP(A433,'战斗关卡表|CS|battleStageData'!A:B,2,0)</f>
        <v>pve22-5</v>
      </c>
      <c r="C433" s="26" t="s">
        <v>57</v>
      </c>
      <c r="D433" s="3">
        <v>307255</v>
      </c>
      <c r="E433" s="3">
        <v>307258</v>
      </c>
      <c r="F433" s="3">
        <v>307261</v>
      </c>
      <c r="G433" s="3">
        <v>307255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91" t="str">
        <f t="shared" si="780"/>
        <v>1:307255</v>
      </c>
      <c r="S433" s="55" t="str">
        <f t="shared" si="781"/>
        <v>2:307258</v>
      </c>
      <c r="T433" s="55" t="str">
        <f t="shared" si="782"/>
        <v>3:307261</v>
      </c>
      <c r="U433" s="55" t="str">
        <f t="shared" si="783"/>
        <v>4:307255</v>
      </c>
      <c r="V433" s="55" t="str">
        <f t="shared" si="784"/>
        <v/>
      </c>
      <c r="W433" s="55" t="str">
        <f t="shared" si="785"/>
        <v/>
      </c>
      <c r="X433" s="55" t="str">
        <f t="shared" si="786"/>
        <v/>
      </c>
      <c r="Y433" s="55" t="str">
        <f t="shared" si="787"/>
        <v/>
      </c>
      <c r="Z433" s="55" t="str">
        <f t="shared" si="788"/>
        <v/>
      </c>
      <c r="AA433" s="55" t="str">
        <f t="shared" si="789"/>
        <v/>
      </c>
      <c r="AB433" s="55" t="str">
        <f t="shared" si="790"/>
        <v/>
      </c>
      <c r="AC433" s="55" t="str">
        <f t="shared" si="791"/>
        <v/>
      </c>
      <c r="AD433" s="4" t="str">
        <f t="shared" si="792"/>
        <v>{1:307255,2:307258,3:307261,4:307255}</v>
      </c>
      <c r="AE433" s="4" t="str">
        <f t="shared" si="793"/>
        <v/>
      </c>
      <c r="AF433" s="2" t="str">
        <f t="shared" si="794"/>
        <v/>
      </c>
    </row>
    <row r="434" spans="1:32" x14ac:dyDescent="0.2">
      <c r="A434" s="89">
        <f>'战斗关卡表|CS|battleStageData'!A429</f>
        <v>307252</v>
      </c>
      <c r="B434" s="89" t="str">
        <f>VLOOKUP(A434,'战斗关卡表|CS|battleStageData'!A:B,2,0)</f>
        <v>pve22-5</v>
      </c>
      <c r="C434" s="26" t="s">
        <v>57</v>
      </c>
      <c r="D434" s="3">
        <v>307256</v>
      </c>
      <c r="E434" s="3">
        <v>307259</v>
      </c>
      <c r="F434" s="3">
        <v>307262</v>
      </c>
      <c r="G434" s="3">
        <v>307256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91" t="str">
        <f t="shared" si="780"/>
        <v>1:307256</v>
      </c>
      <c r="S434" s="55" t="str">
        <f t="shared" si="781"/>
        <v>2:307259</v>
      </c>
      <c r="T434" s="55" t="str">
        <f t="shared" si="782"/>
        <v>3:307262</v>
      </c>
      <c r="U434" s="55" t="str">
        <f t="shared" si="783"/>
        <v>4:307256</v>
      </c>
      <c r="V434" s="55" t="str">
        <f t="shared" si="784"/>
        <v/>
      </c>
      <c r="W434" s="55" t="str">
        <f t="shared" si="785"/>
        <v/>
      </c>
      <c r="X434" s="55" t="str">
        <f t="shared" si="786"/>
        <v/>
      </c>
      <c r="Y434" s="55" t="str">
        <f t="shared" si="787"/>
        <v/>
      </c>
      <c r="Z434" s="55" t="str">
        <f t="shared" si="788"/>
        <v/>
      </c>
      <c r="AA434" s="55" t="str">
        <f t="shared" si="789"/>
        <v/>
      </c>
      <c r="AB434" s="55" t="str">
        <f t="shared" si="790"/>
        <v/>
      </c>
      <c r="AC434" s="55" t="str">
        <f t="shared" si="791"/>
        <v/>
      </c>
      <c r="AD434" s="4" t="str">
        <f t="shared" si="792"/>
        <v>{1:307256,2:307259,3:307262,4:307256}</v>
      </c>
      <c r="AE434" s="4" t="str">
        <f t="shared" si="793"/>
        <v/>
      </c>
      <c r="AF434" s="2" t="str">
        <f t="shared" si="794"/>
        <v/>
      </c>
    </row>
    <row r="435" spans="1:32" x14ac:dyDescent="0.2">
      <c r="A435" s="89">
        <f>'战斗关卡表|CS|battleStageData'!A430</f>
        <v>307253</v>
      </c>
      <c r="B435" s="89" t="str">
        <f>VLOOKUP(A435,'战斗关卡表|CS|battleStageData'!A:B,2,0)</f>
        <v>pve22-5</v>
      </c>
      <c r="C435" s="26" t="s">
        <v>57</v>
      </c>
      <c r="D435" s="3">
        <v>307257</v>
      </c>
      <c r="E435" s="3">
        <v>307260</v>
      </c>
      <c r="F435" s="3">
        <v>307263</v>
      </c>
      <c r="G435" s="3">
        <v>307257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91" t="str">
        <f t="shared" si="780"/>
        <v>1:307257</v>
      </c>
      <c r="S435" s="55" t="str">
        <f t="shared" si="781"/>
        <v>2:307260</v>
      </c>
      <c r="T435" s="55" t="str">
        <f t="shared" si="782"/>
        <v>3:307263</v>
      </c>
      <c r="U435" s="55" t="str">
        <f t="shared" si="783"/>
        <v>4:307257</v>
      </c>
      <c r="V435" s="55" t="str">
        <f t="shared" si="784"/>
        <v/>
      </c>
      <c r="W435" s="55" t="str">
        <f t="shared" si="785"/>
        <v/>
      </c>
      <c r="X435" s="55" t="str">
        <f t="shared" si="786"/>
        <v/>
      </c>
      <c r="Y435" s="55" t="str">
        <f t="shared" si="787"/>
        <v/>
      </c>
      <c r="Z435" s="55" t="str">
        <f t="shared" si="788"/>
        <v/>
      </c>
      <c r="AA435" s="55" t="str">
        <f t="shared" si="789"/>
        <v/>
      </c>
      <c r="AB435" s="55" t="str">
        <f t="shared" si="790"/>
        <v/>
      </c>
      <c r="AC435" s="55" t="str">
        <f t="shared" si="791"/>
        <v/>
      </c>
      <c r="AD435" s="4" t="str">
        <f t="shared" si="792"/>
        <v>{1:307257,2:307260,3:307263,4:307257}</v>
      </c>
      <c r="AE435" s="4" t="str">
        <f t="shared" si="793"/>
        <v/>
      </c>
      <c r="AF435" s="2" t="str">
        <f t="shared" si="794"/>
        <v/>
      </c>
    </row>
    <row r="436" spans="1:32" x14ac:dyDescent="0.2">
      <c r="A436" s="89">
        <f>'战斗关卡表|CS|battleStageData'!A431</f>
        <v>307411</v>
      </c>
      <c r="B436" s="89" t="str">
        <f>VLOOKUP(A436,'战斗关卡表|CS|battleStageData'!A:B,2,0)</f>
        <v>pve24-1</v>
      </c>
      <c r="C436" s="26" t="s">
        <v>57</v>
      </c>
      <c r="D436" s="3">
        <v>307401</v>
      </c>
      <c r="E436" s="3">
        <v>307401</v>
      </c>
      <c r="F436" s="3">
        <v>307406</v>
      </c>
      <c r="G436" s="3">
        <v>307411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91" t="str">
        <f>IF(ISBLANK(D436),"",VLOOKUP(C436,$D$4:$H$6,2,0)&amp;$H$7&amp;D436)</f>
        <v>1:307401</v>
      </c>
      <c r="S436" s="55" t="str">
        <f>IF(ISBLANK(E436),"",VLOOKUP(C436,$D$4:$H$6,3,0)&amp;$H$7&amp;E436)</f>
        <v>2:307401</v>
      </c>
      <c r="T436" s="55" t="str">
        <f>IF(ISBLANK(F436),"",VLOOKUP(C436,$D$4:$H$6,4,0)&amp;$H$7&amp;F436)</f>
        <v>3:307406</v>
      </c>
      <c r="U436" s="55" t="str">
        <f>IF(ISBLANK(G436),"",VLOOKUP(C436,$D$4:$H$6,5,0)&amp;$H$7&amp;G436)</f>
        <v>4:307411</v>
      </c>
      <c r="V436" s="55" t="str">
        <f>IF(ISBLANK(I436),"",VLOOKUP(H436,$D$4:$H$6,2,0)&amp;$H$7&amp;I436)</f>
        <v/>
      </c>
      <c r="W436" s="55" t="str">
        <f>IF(ISBLANK(J436),"",VLOOKUP(H436,$D$4:$H$6,3,0)&amp;$H$7&amp;J436)</f>
        <v/>
      </c>
      <c r="X436" s="55" t="str">
        <f>IF(ISBLANK(K436),"",VLOOKUP(H436,$D$4:$H$6,4,0)&amp;$H$7&amp;K436)</f>
        <v/>
      </c>
      <c r="Y436" s="55" t="str">
        <f>IF(ISBLANK(L436),"",VLOOKUP(H436,$D$4:$H$6,5,0)&amp;$H$7&amp;L436)</f>
        <v/>
      </c>
      <c r="Z436" s="55" t="str">
        <f>IF(ISBLANK(N436),"",VLOOKUP(M436,$D$4:$H$6,2,0)&amp;$H$7&amp;N436)</f>
        <v/>
      </c>
      <c r="AA436" s="55" t="str">
        <f>IF(ISBLANK(O436),"",VLOOKUP(M436,$D$4:$H$6,3,0)&amp;$H$7&amp;O436)</f>
        <v/>
      </c>
      <c r="AB436" s="55" t="str">
        <f>IF(ISBLANK(P436),"",VLOOKUP(M436,$D$4:$H$6,4,0)&amp;$H$7&amp;P436)</f>
        <v/>
      </c>
      <c r="AC436" s="55" t="str">
        <f>IF(ISBLANK(Q436),"",VLOOKUP(M436,$D$4:$H$6,5,0)&amp;$H$7&amp;Q436)</f>
        <v/>
      </c>
      <c r="AD436" s="4" t="str">
        <f>IF(D436+E436+F436+G436=0,"",$F$7&amp;R436&amp;IF(E436=0,S436,IF(D436=0,S436,$G$7&amp;S436))&amp;IF(F436=0,T436,IF(D436+E436=0,T436,$G$7&amp;T436))&amp;IF(G436=0,U436,IF(D436+E436+F436=0,U436,$G$7&amp;U436))&amp;$I$7)</f>
        <v>{1:307401,2:307401,3:307406,4:307411}</v>
      </c>
      <c r="AE436" s="4" t="str">
        <f>IF(I436+J436+K436+L436=0,"",$F$7&amp;V436&amp;IF(J436=0,W436,IF(I436=0,W436,$G$7&amp;W436))&amp;IF(K436=0,X436,IF(I436+J436=0,X436,$G$7&amp;X436))&amp;IF(L436=0,Y436,IF(I436+J436+K436=0,Y436,$G$7&amp;Y436))&amp;$I$7)</f>
        <v/>
      </c>
      <c r="AF436" s="2" t="str">
        <f>IF(N436+O436+P436+Q436=0,"",$F$7&amp;Z436&amp;IF(O436=0,AA436,IF(N436=0,AA436,$G$7&amp;AA436))&amp;IF(P436=0,AB436,IF(N436+O436=0,AB436,$G$7&amp;AB436))&amp;IF(Q436=0,AC436,IF(N436+O436+P436=0,AC436,$G$7&amp;AC436))&amp;$I$7)</f>
        <v/>
      </c>
    </row>
    <row r="437" spans="1:32" x14ac:dyDescent="0.2">
      <c r="A437" s="89">
        <f>'战斗关卡表|CS|battleStageData'!A432</f>
        <v>307412</v>
      </c>
      <c r="B437" s="89" t="str">
        <f>VLOOKUP(A437,'战斗关卡表|CS|battleStageData'!A:B,2,0)</f>
        <v>pve24-1</v>
      </c>
      <c r="C437" s="26" t="s">
        <v>57</v>
      </c>
      <c r="D437" s="3">
        <v>307402</v>
      </c>
      <c r="E437" s="3">
        <v>307402</v>
      </c>
      <c r="F437" s="3">
        <v>307407</v>
      </c>
      <c r="G437" s="3">
        <v>307412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91" t="str">
        <f>IF(ISBLANK(D437),"",VLOOKUP(C437,$D$4:$H$6,2,0)&amp;$H$7&amp;D437)</f>
        <v>1:307402</v>
      </c>
      <c r="S437" s="55" t="str">
        <f>IF(ISBLANK(E437),"",VLOOKUP(C437,$D$4:$H$6,3,0)&amp;$H$7&amp;E437)</f>
        <v>2:307402</v>
      </c>
      <c r="T437" s="55" t="str">
        <f>IF(ISBLANK(F437),"",VLOOKUP(C437,$D$4:$H$6,4,0)&amp;$H$7&amp;F437)</f>
        <v>3:307407</v>
      </c>
      <c r="U437" s="55" t="str">
        <f>IF(ISBLANK(G437),"",VLOOKUP(C437,$D$4:$H$6,5,0)&amp;$H$7&amp;G437)</f>
        <v>4:307412</v>
      </c>
      <c r="V437" s="55" t="str">
        <f>IF(ISBLANK(I437),"",VLOOKUP(H437,$D$4:$H$6,2,0)&amp;$H$7&amp;I437)</f>
        <v/>
      </c>
      <c r="W437" s="55" t="str">
        <f>IF(ISBLANK(J437),"",VLOOKUP(H437,$D$4:$H$6,3,0)&amp;$H$7&amp;J437)</f>
        <v/>
      </c>
      <c r="X437" s="55" t="str">
        <f>IF(ISBLANK(K437),"",VLOOKUP(H437,$D$4:$H$6,4,0)&amp;$H$7&amp;K437)</f>
        <v/>
      </c>
      <c r="Y437" s="55" t="str">
        <f>IF(ISBLANK(L437),"",VLOOKUP(H437,$D$4:$H$6,5,0)&amp;$H$7&amp;L437)</f>
        <v/>
      </c>
      <c r="Z437" s="55" t="str">
        <f>IF(ISBLANK(N437),"",VLOOKUP(M437,$D$4:$H$6,2,0)&amp;$H$7&amp;N437)</f>
        <v/>
      </c>
      <c r="AA437" s="55" t="str">
        <f>IF(ISBLANK(O437),"",VLOOKUP(M437,$D$4:$H$6,3,0)&amp;$H$7&amp;O437)</f>
        <v/>
      </c>
      <c r="AB437" s="55" t="str">
        <f>IF(ISBLANK(P437),"",VLOOKUP(M437,$D$4:$H$6,4,0)&amp;$H$7&amp;P437)</f>
        <v/>
      </c>
      <c r="AC437" s="55" t="str">
        <f>IF(ISBLANK(Q437),"",VLOOKUP(M437,$D$4:$H$6,5,0)&amp;$H$7&amp;Q437)</f>
        <v/>
      </c>
      <c r="AD437" s="4" t="str">
        <f>IF(D437+E437+F437+G437=0,"",$F$7&amp;R437&amp;IF(E437=0,S437,IF(D437=0,S437,$G$7&amp;S437))&amp;IF(F437=0,T437,IF(D437+E437=0,T437,$G$7&amp;T437))&amp;IF(G437=0,U437,IF(D437+E437+F437=0,U437,$G$7&amp;U437))&amp;$I$7)</f>
        <v>{1:307402,2:307402,3:307407,4:307412}</v>
      </c>
      <c r="AE437" s="4" t="str">
        <f>IF(I437+J437+K437+L437=0,"",$F$7&amp;V437&amp;IF(J437=0,W437,IF(I437=0,W437,$G$7&amp;W437))&amp;IF(K437=0,X437,IF(I437+J437=0,X437,$G$7&amp;X437))&amp;IF(L437=0,Y437,IF(I437+J437+K437=0,Y437,$G$7&amp;Y437))&amp;$I$7)</f>
        <v/>
      </c>
      <c r="AF437" s="2" t="str">
        <f>IF(N437+O437+P437+Q437=0,"",$F$7&amp;Z437&amp;IF(O437=0,AA437,IF(N437=0,AA437,$G$7&amp;AA437))&amp;IF(P437=0,AB437,IF(N437+O437=0,AB437,$G$7&amp;AB437))&amp;IF(Q437=0,AC437,IF(N437+O437+P437=0,AC437,$G$7&amp;AC437))&amp;$I$7)</f>
        <v/>
      </c>
    </row>
    <row r="438" spans="1:32" x14ac:dyDescent="0.2">
      <c r="A438" s="89">
        <f>'战斗关卡表|CS|battleStageData'!A433</f>
        <v>307413</v>
      </c>
      <c r="B438" s="89" t="str">
        <f>VLOOKUP(A438,'战斗关卡表|CS|battleStageData'!A:B,2,0)</f>
        <v>pve24-1</v>
      </c>
      <c r="C438" s="26" t="s">
        <v>57</v>
      </c>
      <c r="D438" s="3">
        <v>307403</v>
      </c>
      <c r="E438" s="3">
        <v>307403</v>
      </c>
      <c r="F438" s="3">
        <v>307408</v>
      </c>
      <c r="G438" s="3">
        <v>307413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91" t="str">
        <f>IF(ISBLANK(D438),"",VLOOKUP(C438,$D$4:$H$6,2,0)&amp;$H$7&amp;D438)</f>
        <v>1:307403</v>
      </c>
      <c r="S438" s="55" t="str">
        <f>IF(ISBLANK(E438),"",VLOOKUP(C438,$D$4:$H$6,3,0)&amp;$H$7&amp;E438)</f>
        <v>2:307403</v>
      </c>
      <c r="T438" s="55" t="str">
        <f>IF(ISBLANK(F438),"",VLOOKUP(C438,$D$4:$H$6,4,0)&amp;$H$7&amp;F438)</f>
        <v>3:307408</v>
      </c>
      <c r="U438" s="55" t="str">
        <f>IF(ISBLANK(G438),"",VLOOKUP(C438,$D$4:$H$6,5,0)&amp;$H$7&amp;G438)</f>
        <v>4:307413</v>
      </c>
      <c r="V438" s="55" t="str">
        <f t="shared" si="784"/>
        <v/>
      </c>
      <c r="W438" s="55" t="str">
        <f t="shared" si="785"/>
        <v/>
      </c>
      <c r="X438" s="55" t="str">
        <f t="shared" si="786"/>
        <v/>
      </c>
      <c r="Y438" s="55" t="str">
        <f t="shared" si="787"/>
        <v/>
      </c>
      <c r="Z438" s="55" t="str">
        <f t="shared" si="788"/>
        <v/>
      </c>
      <c r="AA438" s="55" t="str">
        <f t="shared" si="789"/>
        <v/>
      </c>
      <c r="AB438" s="55" t="str">
        <f t="shared" si="790"/>
        <v/>
      </c>
      <c r="AC438" s="55" t="str">
        <f t="shared" si="791"/>
        <v/>
      </c>
      <c r="AD438" s="4" t="str">
        <f t="shared" si="792"/>
        <v>{1:307403,2:307403,3:307408,4:307413}</v>
      </c>
      <c r="AE438" s="4" t="str">
        <f t="shared" si="793"/>
        <v/>
      </c>
      <c r="AF438" s="2" t="str">
        <f t="shared" si="794"/>
        <v/>
      </c>
    </row>
    <row r="439" spans="1:32" x14ac:dyDescent="0.2">
      <c r="A439" s="89">
        <f>'战斗关卡表|CS|battleStageData'!A434</f>
        <v>307414</v>
      </c>
      <c r="B439" s="89" t="str">
        <f>VLOOKUP(A439,'战斗关卡表|CS|battleStageData'!A:B,2,0)</f>
        <v>pve24-1</v>
      </c>
      <c r="C439" s="26" t="s">
        <v>57</v>
      </c>
      <c r="D439" s="3">
        <v>307404</v>
      </c>
      <c r="E439" s="3">
        <v>307404</v>
      </c>
      <c r="F439" s="3">
        <v>307409</v>
      </c>
      <c r="G439" s="3">
        <v>307414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91" t="str">
        <f>IF(ISBLANK(D439),"",VLOOKUP(C439,$D$4:$H$6,2,0)&amp;$H$7&amp;D439)</f>
        <v>1:307404</v>
      </c>
      <c r="S439" s="55" t="str">
        <f>IF(ISBLANK(E439),"",VLOOKUP(C439,$D$4:$H$6,3,0)&amp;$H$7&amp;E439)</f>
        <v>2:307404</v>
      </c>
      <c r="T439" s="55" t="str">
        <f>IF(ISBLANK(F439),"",VLOOKUP(C439,$D$4:$H$6,4,0)&amp;$H$7&amp;F439)</f>
        <v>3:307409</v>
      </c>
      <c r="U439" s="55" t="str">
        <f>IF(ISBLANK(G439),"",VLOOKUP(C439,$D$4:$H$6,5,0)&amp;$H$7&amp;G439)</f>
        <v>4:307414</v>
      </c>
      <c r="V439" s="55" t="str">
        <f t="shared" si="784"/>
        <v/>
      </c>
      <c r="W439" s="55" t="str">
        <f t="shared" si="785"/>
        <v/>
      </c>
      <c r="X439" s="55" t="str">
        <f t="shared" si="786"/>
        <v/>
      </c>
      <c r="Y439" s="55" t="str">
        <f t="shared" si="787"/>
        <v/>
      </c>
      <c r="Z439" s="55" t="str">
        <f t="shared" si="788"/>
        <v/>
      </c>
      <c r="AA439" s="55" t="str">
        <f t="shared" si="789"/>
        <v/>
      </c>
      <c r="AB439" s="55" t="str">
        <f t="shared" si="790"/>
        <v/>
      </c>
      <c r="AC439" s="55" t="str">
        <f t="shared" si="791"/>
        <v/>
      </c>
      <c r="AD439" s="4" t="str">
        <f t="shared" si="792"/>
        <v>{1:307404,2:307404,3:307409,4:307414}</v>
      </c>
      <c r="AE439" s="4" t="str">
        <f t="shared" si="793"/>
        <v/>
      </c>
      <c r="AF439" s="2" t="str">
        <f t="shared" si="794"/>
        <v/>
      </c>
    </row>
    <row r="440" spans="1:32" x14ac:dyDescent="0.2">
      <c r="A440" s="89">
        <f>'战斗关卡表|CS|battleStageData'!A435</f>
        <v>307415</v>
      </c>
      <c r="B440" s="89" t="str">
        <f>VLOOKUP(A440,'战斗关卡表|CS|battleStageData'!A:B,2,0)</f>
        <v>pve24-1</v>
      </c>
      <c r="C440" s="26" t="s">
        <v>57</v>
      </c>
      <c r="D440" s="3">
        <v>307405</v>
      </c>
      <c r="E440" s="3">
        <v>307405</v>
      </c>
      <c r="F440" s="3">
        <v>307410</v>
      </c>
      <c r="G440" s="3">
        <v>307415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91" t="str">
        <f>IF(ISBLANK(D440),"",VLOOKUP(C440,$D$4:$H$6,2,0)&amp;$H$7&amp;D440)</f>
        <v>1:307405</v>
      </c>
      <c r="S440" s="55" t="str">
        <f>IF(ISBLANK(E440),"",VLOOKUP(C440,$D$4:$H$6,3,0)&amp;$H$7&amp;E440)</f>
        <v>2:307405</v>
      </c>
      <c r="T440" s="55" t="str">
        <f>IF(ISBLANK(F440),"",VLOOKUP(C440,$D$4:$H$6,4,0)&amp;$H$7&amp;F440)</f>
        <v>3:307410</v>
      </c>
      <c r="U440" s="55" t="str">
        <f>IF(ISBLANK(G440),"",VLOOKUP(C440,$D$4:$H$6,5,0)&amp;$H$7&amp;G440)</f>
        <v>4:307415</v>
      </c>
      <c r="V440" s="55" t="str">
        <f t="shared" si="784"/>
        <v/>
      </c>
      <c r="W440" s="55" t="str">
        <f t="shared" si="785"/>
        <v/>
      </c>
      <c r="X440" s="55" t="str">
        <f t="shared" si="786"/>
        <v/>
      </c>
      <c r="Y440" s="55" t="str">
        <f t="shared" si="787"/>
        <v/>
      </c>
      <c r="Z440" s="55" t="str">
        <f t="shared" si="788"/>
        <v/>
      </c>
      <c r="AA440" s="55" t="str">
        <f t="shared" si="789"/>
        <v/>
      </c>
      <c r="AB440" s="55" t="str">
        <f t="shared" si="790"/>
        <v/>
      </c>
      <c r="AC440" s="55" t="str">
        <f t="shared" si="791"/>
        <v/>
      </c>
      <c r="AD440" s="4" t="str">
        <f t="shared" si="792"/>
        <v>{1:307405,2:307405,3:307410,4:307415}</v>
      </c>
      <c r="AE440" s="4" t="str">
        <f t="shared" si="793"/>
        <v/>
      </c>
      <c r="AF440" s="2" t="str">
        <f t="shared" si="794"/>
        <v/>
      </c>
    </row>
    <row r="441" spans="1:32" x14ac:dyDescent="0.2">
      <c r="A441" s="89">
        <f>'战斗关卡表|CS|battleStageData'!A436</f>
        <v>307421</v>
      </c>
      <c r="B441" s="89" t="str">
        <f>VLOOKUP(A441,'战斗关卡表|CS|battleStageData'!A:B,2,0)</f>
        <v>pve24-2</v>
      </c>
      <c r="C441" s="26" t="s">
        <v>57</v>
      </c>
      <c r="D441" s="3">
        <v>307416</v>
      </c>
      <c r="E441" s="3">
        <v>307421</v>
      </c>
      <c r="F441" s="3">
        <v>307416</v>
      </c>
      <c r="G441" s="3">
        <v>307426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91" t="str">
        <f t="shared" si="780"/>
        <v>1:307416</v>
      </c>
      <c r="S441" s="55" t="str">
        <f t="shared" si="781"/>
        <v>2:307421</v>
      </c>
      <c r="T441" s="55" t="str">
        <f t="shared" si="782"/>
        <v>3:307416</v>
      </c>
      <c r="U441" s="55" t="str">
        <f t="shared" si="783"/>
        <v>4:307426</v>
      </c>
      <c r="V441" s="55" t="str">
        <f t="shared" si="784"/>
        <v/>
      </c>
      <c r="W441" s="55" t="str">
        <f t="shared" si="785"/>
        <v/>
      </c>
      <c r="X441" s="55" t="str">
        <f t="shared" si="786"/>
        <v/>
      </c>
      <c r="Y441" s="55" t="str">
        <f t="shared" si="787"/>
        <v/>
      </c>
      <c r="Z441" s="55" t="str">
        <f t="shared" si="788"/>
        <v/>
      </c>
      <c r="AA441" s="55" t="str">
        <f t="shared" si="789"/>
        <v/>
      </c>
      <c r="AB441" s="55" t="str">
        <f t="shared" si="790"/>
        <v/>
      </c>
      <c r="AC441" s="55" t="str">
        <f t="shared" si="791"/>
        <v/>
      </c>
      <c r="AD441" s="4" t="str">
        <f t="shared" si="792"/>
        <v>{1:307416,2:307421,3:307416,4:307426}</v>
      </c>
      <c r="AE441" s="4" t="str">
        <f t="shared" si="793"/>
        <v/>
      </c>
      <c r="AF441" s="2" t="str">
        <f t="shared" si="794"/>
        <v/>
      </c>
    </row>
    <row r="442" spans="1:32" x14ac:dyDescent="0.2">
      <c r="A442" s="89">
        <f>'战斗关卡表|CS|battleStageData'!A437</f>
        <v>307422</v>
      </c>
      <c r="B442" s="89" t="str">
        <f>VLOOKUP(A442,'战斗关卡表|CS|battleStageData'!A:B,2,0)</f>
        <v>pve24-2</v>
      </c>
      <c r="C442" s="26" t="s">
        <v>57</v>
      </c>
      <c r="D442" s="3">
        <v>307417</v>
      </c>
      <c r="E442" s="3">
        <v>307422</v>
      </c>
      <c r="F442" s="3">
        <v>307417</v>
      </c>
      <c r="G442" s="3">
        <v>307427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91" t="str">
        <f t="shared" si="780"/>
        <v>1:307417</v>
      </c>
      <c r="S442" s="55" t="str">
        <f t="shared" si="781"/>
        <v>2:307422</v>
      </c>
      <c r="T442" s="55" t="str">
        <f t="shared" si="782"/>
        <v>3:307417</v>
      </c>
      <c r="U442" s="55" t="str">
        <f t="shared" si="783"/>
        <v>4:307427</v>
      </c>
      <c r="V442" s="55" t="str">
        <f t="shared" si="784"/>
        <v/>
      </c>
      <c r="W442" s="55" t="str">
        <f t="shared" si="785"/>
        <v/>
      </c>
      <c r="X442" s="55" t="str">
        <f t="shared" si="786"/>
        <v/>
      </c>
      <c r="Y442" s="55" t="str">
        <f t="shared" si="787"/>
        <v/>
      </c>
      <c r="Z442" s="55" t="str">
        <f t="shared" si="788"/>
        <v/>
      </c>
      <c r="AA442" s="55" t="str">
        <f t="shared" si="789"/>
        <v/>
      </c>
      <c r="AB442" s="55" t="str">
        <f t="shared" si="790"/>
        <v/>
      </c>
      <c r="AC442" s="55" t="str">
        <f t="shared" si="791"/>
        <v/>
      </c>
      <c r="AD442" s="4" t="str">
        <f t="shared" si="792"/>
        <v>{1:307417,2:307422,3:307417,4:307427}</v>
      </c>
      <c r="AE442" s="4" t="str">
        <f t="shared" si="793"/>
        <v/>
      </c>
      <c r="AF442" s="2" t="str">
        <f t="shared" si="794"/>
        <v/>
      </c>
    </row>
    <row r="443" spans="1:32" x14ac:dyDescent="0.2">
      <c r="A443" s="89">
        <f>'战斗关卡表|CS|battleStageData'!A438</f>
        <v>307423</v>
      </c>
      <c r="B443" s="89" t="str">
        <f>VLOOKUP(A443,'战斗关卡表|CS|battleStageData'!A:B,2,0)</f>
        <v>pve24-2</v>
      </c>
      <c r="C443" s="26" t="s">
        <v>57</v>
      </c>
      <c r="D443" s="3">
        <v>307418</v>
      </c>
      <c r="E443" s="3">
        <v>307423</v>
      </c>
      <c r="F443" s="3">
        <v>307418</v>
      </c>
      <c r="G443" s="3">
        <v>307428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91" t="str">
        <f t="shared" si="780"/>
        <v>1:307418</v>
      </c>
      <c r="S443" s="55" t="str">
        <f t="shared" si="781"/>
        <v>2:307423</v>
      </c>
      <c r="T443" s="55" t="str">
        <f t="shared" si="782"/>
        <v>3:307418</v>
      </c>
      <c r="U443" s="55" t="str">
        <f t="shared" si="783"/>
        <v>4:307428</v>
      </c>
      <c r="V443" s="55" t="str">
        <f t="shared" si="784"/>
        <v/>
      </c>
      <c r="W443" s="55" t="str">
        <f t="shared" si="785"/>
        <v/>
      </c>
      <c r="X443" s="55" t="str">
        <f t="shared" si="786"/>
        <v/>
      </c>
      <c r="Y443" s="55" t="str">
        <f t="shared" si="787"/>
        <v/>
      </c>
      <c r="Z443" s="55" t="str">
        <f t="shared" si="788"/>
        <v/>
      </c>
      <c r="AA443" s="55" t="str">
        <f t="shared" si="789"/>
        <v/>
      </c>
      <c r="AB443" s="55" t="str">
        <f t="shared" si="790"/>
        <v/>
      </c>
      <c r="AC443" s="55" t="str">
        <f t="shared" si="791"/>
        <v/>
      </c>
      <c r="AD443" s="4" t="str">
        <f t="shared" si="792"/>
        <v>{1:307418,2:307423,3:307418,4:307428}</v>
      </c>
      <c r="AE443" s="4" t="str">
        <f t="shared" si="793"/>
        <v/>
      </c>
      <c r="AF443" s="2" t="str">
        <f t="shared" si="794"/>
        <v/>
      </c>
    </row>
    <row r="444" spans="1:32" x14ac:dyDescent="0.2">
      <c r="A444" s="89">
        <f>'战斗关卡表|CS|battleStageData'!A439</f>
        <v>307424</v>
      </c>
      <c r="B444" s="89" t="str">
        <f>VLOOKUP(A444,'战斗关卡表|CS|battleStageData'!A:B,2,0)</f>
        <v>pve24-2</v>
      </c>
      <c r="C444" s="26" t="s">
        <v>57</v>
      </c>
      <c r="D444" s="3">
        <v>307419</v>
      </c>
      <c r="E444" s="3">
        <v>307424</v>
      </c>
      <c r="F444" s="3">
        <v>307419</v>
      </c>
      <c r="G444" s="3">
        <v>307429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91" t="str">
        <f t="shared" si="780"/>
        <v>1:307419</v>
      </c>
      <c r="S444" s="55" t="str">
        <f t="shared" si="781"/>
        <v>2:307424</v>
      </c>
      <c r="T444" s="55" t="str">
        <f t="shared" si="782"/>
        <v>3:307419</v>
      </c>
      <c r="U444" s="55" t="str">
        <f t="shared" si="783"/>
        <v>4:307429</v>
      </c>
      <c r="V444" s="55" t="str">
        <f t="shared" si="784"/>
        <v/>
      </c>
      <c r="W444" s="55" t="str">
        <f t="shared" si="785"/>
        <v/>
      </c>
      <c r="X444" s="55" t="str">
        <f t="shared" si="786"/>
        <v/>
      </c>
      <c r="Y444" s="55" t="str">
        <f t="shared" si="787"/>
        <v/>
      </c>
      <c r="Z444" s="55" t="str">
        <f t="shared" si="788"/>
        <v/>
      </c>
      <c r="AA444" s="55" t="str">
        <f t="shared" si="789"/>
        <v/>
      </c>
      <c r="AB444" s="55" t="str">
        <f t="shared" si="790"/>
        <v/>
      </c>
      <c r="AC444" s="55" t="str">
        <f t="shared" si="791"/>
        <v/>
      </c>
      <c r="AD444" s="4" t="str">
        <f t="shared" si="792"/>
        <v>{1:307419,2:307424,3:307419,4:307429}</v>
      </c>
      <c r="AE444" s="4" t="str">
        <f t="shared" si="793"/>
        <v/>
      </c>
      <c r="AF444" s="2" t="str">
        <f t="shared" si="794"/>
        <v/>
      </c>
    </row>
    <row r="445" spans="1:32" x14ac:dyDescent="0.2">
      <c r="A445" s="89">
        <f>'战斗关卡表|CS|battleStageData'!A440</f>
        <v>307425</v>
      </c>
      <c r="B445" s="89" t="str">
        <f>VLOOKUP(A445,'战斗关卡表|CS|battleStageData'!A:B,2,0)</f>
        <v>pve24-2</v>
      </c>
      <c r="C445" s="26" t="s">
        <v>57</v>
      </c>
      <c r="D445" s="3">
        <v>307420</v>
      </c>
      <c r="E445" s="3">
        <v>307425</v>
      </c>
      <c r="F445" s="3">
        <v>307420</v>
      </c>
      <c r="G445" s="3">
        <v>307430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91" t="str">
        <f t="shared" si="780"/>
        <v>1:307420</v>
      </c>
      <c r="S445" s="55" t="str">
        <f t="shared" si="781"/>
        <v>2:307425</v>
      </c>
      <c r="T445" s="55" t="str">
        <f t="shared" si="782"/>
        <v>3:307420</v>
      </c>
      <c r="U445" s="55" t="str">
        <f t="shared" si="783"/>
        <v>4:307430</v>
      </c>
      <c r="V445" s="55" t="str">
        <f t="shared" si="784"/>
        <v/>
      </c>
      <c r="W445" s="55" t="str">
        <f t="shared" si="785"/>
        <v/>
      </c>
      <c r="X445" s="55" t="str">
        <f t="shared" si="786"/>
        <v/>
      </c>
      <c r="Y445" s="55" t="str">
        <f t="shared" si="787"/>
        <v/>
      </c>
      <c r="Z445" s="55" t="str">
        <f t="shared" si="788"/>
        <v/>
      </c>
      <c r="AA445" s="55" t="str">
        <f t="shared" si="789"/>
        <v/>
      </c>
      <c r="AB445" s="55" t="str">
        <f t="shared" si="790"/>
        <v/>
      </c>
      <c r="AC445" s="55" t="str">
        <f t="shared" si="791"/>
        <v/>
      </c>
      <c r="AD445" s="4" t="str">
        <f t="shared" si="792"/>
        <v>{1:307420,2:307425,3:307420,4:307430}</v>
      </c>
      <c r="AE445" s="4" t="str">
        <f t="shared" si="793"/>
        <v/>
      </c>
      <c r="AF445" s="2" t="str">
        <f t="shared" si="794"/>
        <v/>
      </c>
    </row>
    <row r="446" spans="1:32" x14ac:dyDescent="0.2">
      <c r="A446" s="89">
        <f>'战斗关卡表|CS|battleStageData'!A441</f>
        <v>307431</v>
      </c>
      <c r="B446" s="89" t="str">
        <f>VLOOKUP(A446,'战斗关卡表|CS|battleStageData'!A:B,2,0)</f>
        <v>pve24-3</v>
      </c>
      <c r="C446" s="26" t="s">
        <v>57</v>
      </c>
      <c r="D446" s="3">
        <v>307441</v>
      </c>
      <c r="E446" s="3">
        <v>307436</v>
      </c>
      <c r="F446" s="3">
        <v>307431</v>
      </c>
      <c r="G446" s="3">
        <v>307441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91" t="str">
        <f t="shared" si="780"/>
        <v>1:307441</v>
      </c>
      <c r="S446" s="55" t="str">
        <f t="shared" si="781"/>
        <v>2:307436</v>
      </c>
      <c r="T446" s="55" t="str">
        <f t="shared" si="782"/>
        <v>3:307431</v>
      </c>
      <c r="U446" s="55" t="str">
        <f t="shared" si="783"/>
        <v>4:307441</v>
      </c>
      <c r="V446" s="55" t="str">
        <f t="shared" si="784"/>
        <v/>
      </c>
      <c r="W446" s="55" t="str">
        <f t="shared" si="785"/>
        <v/>
      </c>
      <c r="X446" s="55" t="str">
        <f t="shared" si="786"/>
        <v/>
      </c>
      <c r="Y446" s="55" t="str">
        <f t="shared" si="787"/>
        <v/>
      </c>
      <c r="Z446" s="55" t="str">
        <f t="shared" si="788"/>
        <v/>
      </c>
      <c r="AA446" s="55" t="str">
        <f t="shared" si="789"/>
        <v/>
      </c>
      <c r="AB446" s="55" t="str">
        <f t="shared" si="790"/>
        <v/>
      </c>
      <c r="AC446" s="55" t="str">
        <f t="shared" si="791"/>
        <v/>
      </c>
      <c r="AD446" s="4" t="str">
        <f t="shared" si="792"/>
        <v>{1:307441,2:307436,3:307431,4:307441}</v>
      </c>
      <c r="AE446" s="4" t="str">
        <f t="shared" si="793"/>
        <v/>
      </c>
      <c r="AF446" s="2" t="str">
        <f t="shared" si="794"/>
        <v/>
      </c>
    </row>
    <row r="447" spans="1:32" x14ac:dyDescent="0.2">
      <c r="A447" s="89">
        <f>'战斗关卡表|CS|battleStageData'!A442</f>
        <v>307432</v>
      </c>
      <c r="B447" s="89" t="str">
        <f>VLOOKUP(A447,'战斗关卡表|CS|battleStageData'!A:B,2,0)</f>
        <v>pve24-3</v>
      </c>
      <c r="C447" s="26" t="s">
        <v>57</v>
      </c>
      <c r="D447" s="3">
        <v>307442</v>
      </c>
      <c r="E447" s="3">
        <v>307437</v>
      </c>
      <c r="F447" s="3">
        <v>307432</v>
      </c>
      <c r="G447" s="3">
        <v>307442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91" t="str">
        <f t="shared" si="780"/>
        <v>1:307442</v>
      </c>
      <c r="S447" s="55" t="str">
        <f t="shared" si="781"/>
        <v>2:307437</v>
      </c>
      <c r="T447" s="55" t="str">
        <f t="shared" si="782"/>
        <v>3:307432</v>
      </c>
      <c r="U447" s="55" t="str">
        <f t="shared" si="783"/>
        <v>4:307442</v>
      </c>
      <c r="V447" s="55" t="str">
        <f t="shared" si="784"/>
        <v/>
      </c>
      <c r="W447" s="55" t="str">
        <f t="shared" si="785"/>
        <v/>
      </c>
      <c r="X447" s="55" t="str">
        <f t="shared" si="786"/>
        <v/>
      </c>
      <c r="Y447" s="55" t="str">
        <f t="shared" si="787"/>
        <v/>
      </c>
      <c r="Z447" s="55" t="str">
        <f t="shared" si="788"/>
        <v/>
      </c>
      <c r="AA447" s="55" t="str">
        <f t="shared" si="789"/>
        <v/>
      </c>
      <c r="AB447" s="55" t="str">
        <f t="shared" si="790"/>
        <v/>
      </c>
      <c r="AC447" s="55" t="str">
        <f t="shared" si="791"/>
        <v/>
      </c>
      <c r="AD447" s="4" t="str">
        <f t="shared" si="792"/>
        <v>{1:307442,2:307437,3:307432,4:307442}</v>
      </c>
      <c r="AE447" s="4" t="str">
        <f t="shared" si="793"/>
        <v/>
      </c>
      <c r="AF447" s="2" t="str">
        <f t="shared" si="794"/>
        <v/>
      </c>
    </row>
    <row r="448" spans="1:32" x14ac:dyDescent="0.2">
      <c r="A448" s="89">
        <f>'战斗关卡表|CS|battleStageData'!A443</f>
        <v>307433</v>
      </c>
      <c r="B448" s="89" t="str">
        <f>VLOOKUP(A448,'战斗关卡表|CS|battleStageData'!A:B,2,0)</f>
        <v>pve24-3</v>
      </c>
      <c r="C448" s="26" t="s">
        <v>57</v>
      </c>
      <c r="D448" s="3">
        <v>307443</v>
      </c>
      <c r="E448" s="3">
        <v>307438</v>
      </c>
      <c r="F448" s="3">
        <v>307433</v>
      </c>
      <c r="G448" s="3">
        <v>307443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91" t="str">
        <f t="shared" si="780"/>
        <v>1:307443</v>
      </c>
      <c r="S448" s="55" t="str">
        <f t="shared" si="781"/>
        <v>2:307438</v>
      </c>
      <c r="T448" s="55" t="str">
        <f t="shared" si="782"/>
        <v>3:307433</v>
      </c>
      <c r="U448" s="55" t="str">
        <f t="shared" si="783"/>
        <v>4:307443</v>
      </c>
      <c r="V448" s="55" t="str">
        <f t="shared" si="784"/>
        <v/>
      </c>
      <c r="W448" s="55" t="str">
        <f t="shared" si="785"/>
        <v/>
      </c>
      <c r="X448" s="55" t="str">
        <f t="shared" si="786"/>
        <v/>
      </c>
      <c r="Y448" s="55" t="str">
        <f t="shared" si="787"/>
        <v/>
      </c>
      <c r="Z448" s="55" t="str">
        <f t="shared" si="788"/>
        <v/>
      </c>
      <c r="AA448" s="55" t="str">
        <f t="shared" si="789"/>
        <v/>
      </c>
      <c r="AB448" s="55" t="str">
        <f t="shared" si="790"/>
        <v/>
      </c>
      <c r="AC448" s="55" t="str">
        <f t="shared" si="791"/>
        <v/>
      </c>
      <c r="AD448" s="4" t="str">
        <f t="shared" si="792"/>
        <v>{1:307443,2:307438,3:307433,4:307443}</v>
      </c>
      <c r="AE448" s="4" t="str">
        <f t="shared" si="793"/>
        <v/>
      </c>
      <c r="AF448" s="2" t="str">
        <f t="shared" si="794"/>
        <v/>
      </c>
    </row>
    <row r="449" spans="1:32" x14ac:dyDescent="0.2">
      <c r="A449" s="89">
        <f>'战斗关卡表|CS|battleStageData'!A444</f>
        <v>307434</v>
      </c>
      <c r="B449" s="89" t="str">
        <f>VLOOKUP(A449,'战斗关卡表|CS|battleStageData'!A:B,2,0)</f>
        <v>pve24-3</v>
      </c>
      <c r="C449" s="26" t="s">
        <v>57</v>
      </c>
      <c r="D449" s="3">
        <v>307444</v>
      </c>
      <c r="E449" s="3">
        <v>307444</v>
      </c>
      <c r="F449" s="3">
        <v>307439</v>
      </c>
      <c r="G449" s="3">
        <v>307434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91" t="str">
        <f t="shared" si="780"/>
        <v>1:307444</v>
      </c>
      <c r="S449" s="55" t="str">
        <f t="shared" si="781"/>
        <v>2:307444</v>
      </c>
      <c r="T449" s="55" t="str">
        <f t="shared" si="782"/>
        <v>3:307439</v>
      </c>
      <c r="U449" s="55" t="str">
        <f t="shared" si="783"/>
        <v>4:307434</v>
      </c>
      <c r="V449" s="55" t="str">
        <f t="shared" si="784"/>
        <v/>
      </c>
      <c r="W449" s="55" t="str">
        <f t="shared" si="785"/>
        <v/>
      </c>
      <c r="X449" s="55" t="str">
        <f t="shared" si="786"/>
        <v/>
      </c>
      <c r="Y449" s="55" t="str">
        <f t="shared" si="787"/>
        <v/>
      </c>
      <c r="Z449" s="55" t="str">
        <f t="shared" si="788"/>
        <v/>
      </c>
      <c r="AA449" s="55" t="str">
        <f t="shared" si="789"/>
        <v/>
      </c>
      <c r="AB449" s="55" t="str">
        <f t="shared" si="790"/>
        <v/>
      </c>
      <c r="AC449" s="55" t="str">
        <f t="shared" si="791"/>
        <v/>
      </c>
      <c r="AD449" s="4" t="str">
        <f t="shared" si="792"/>
        <v>{1:307444,2:307444,3:307439,4:307434}</v>
      </c>
      <c r="AE449" s="4" t="str">
        <f t="shared" si="793"/>
        <v/>
      </c>
      <c r="AF449" s="2" t="str">
        <f t="shared" si="794"/>
        <v/>
      </c>
    </row>
    <row r="450" spans="1:32" x14ac:dyDescent="0.2">
      <c r="A450" s="89">
        <f>'战斗关卡表|CS|battleStageData'!A445</f>
        <v>307435</v>
      </c>
      <c r="B450" s="89" t="str">
        <f>VLOOKUP(A450,'战斗关卡表|CS|battleStageData'!A:B,2,0)</f>
        <v>pve24-3</v>
      </c>
      <c r="C450" s="26" t="s">
        <v>57</v>
      </c>
      <c r="D450" s="3">
        <v>307445</v>
      </c>
      <c r="E450" s="3">
        <v>307445</v>
      </c>
      <c r="F450" s="3">
        <v>307440</v>
      </c>
      <c r="G450" s="3">
        <v>307435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91" t="str">
        <f t="shared" si="780"/>
        <v>1:307445</v>
      </c>
      <c r="S450" s="55" t="str">
        <f t="shared" si="781"/>
        <v>2:307445</v>
      </c>
      <c r="T450" s="55" t="str">
        <f t="shared" si="782"/>
        <v>3:307440</v>
      </c>
      <c r="U450" s="55" t="str">
        <f t="shared" si="783"/>
        <v>4:307435</v>
      </c>
      <c r="V450" s="55" t="str">
        <f t="shared" si="784"/>
        <v/>
      </c>
      <c r="W450" s="55" t="str">
        <f t="shared" si="785"/>
        <v/>
      </c>
      <c r="X450" s="55" t="str">
        <f t="shared" si="786"/>
        <v/>
      </c>
      <c r="Y450" s="55" t="str">
        <f t="shared" si="787"/>
        <v/>
      </c>
      <c r="Z450" s="55" t="str">
        <f t="shared" si="788"/>
        <v/>
      </c>
      <c r="AA450" s="55" t="str">
        <f t="shared" si="789"/>
        <v/>
      </c>
      <c r="AB450" s="55" t="str">
        <f t="shared" si="790"/>
        <v/>
      </c>
      <c r="AC450" s="55" t="str">
        <f t="shared" si="791"/>
        <v/>
      </c>
      <c r="AD450" s="4" t="str">
        <f t="shared" si="792"/>
        <v>{1:307445,2:307445,3:307440,4:307435}</v>
      </c>
      <c r="AE450" s="4" t="str">
        <f t="shared" si="793"/>
        <v/>
      </c>
      <c r="AF450" s="2" t="str">
        <f t="shared" si="794"/>
        <v/>
      </c>
    </row>
    <row r="451" spans="1:32" x14ac:dyDescent="0.2">
      <c r="A451" s="89">
        <f>'战斗关卡表|CS|battleStageData'!A446</f>
        <v>307441</v>
      </c>
      <c r="B451" s="89" t="str">
        <f>VLOOKUP(A451,'战斗关卡表|CS|battleStageData'!A:B,2,0)</f>
        <v>pve24-4</v>
      </c>
      <c r="C451" s="26" t="s">
        <v>57</v>
      </c>
      <c r="D451" s="3">
        <v>307456</v>
      </c>
      <c r="E451" s="3">
        <v>307456</v>
      </c>
      <c r="F451" s="3">
        <v>307446</v>
      </c>
      <c r="G451" s="3">
        <v>307451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91" t="str">
        <f t="shared" si="780"/>
        <v>1:307456</v>
      </c>
      <c r="S451" s="55" t="str">
        <f t="shared" si="781"/>
        <v>2:307456</v>
      </c>
      <c r="T451" s="55" t="str">
        <f t="shared" si="782"/>
        <v>3:307446</v>
      </c>
      <c r="U451" s="55" t="str">
        <f t="shared" si="783"/>
        <v>4:307451</v>
      </c>
      <c r="V451" s="55" t="str">
        <f t="shared" si="784"/>
        <v/>
      </c>
      <c r="W451" s="55" t="str">
        <f t="shared" si="785"/>
        <v/>
      </c>
      <c r="X451" s="55" t="str">
        <f t="shared" si="786"/>
        <v/>
      </c>
      <c r="Y451" s="55" t="str">
        <f t="shared" si="787"/>
        <v/>
      </c>
      <c r="Z451" s="55" t="str">
        <f t="shared" si="788"/>
        <v/>
      </c>
      <c r="AA451" s="55" t="str">
        <f t="shared" si="789"/>
        <v/>
      </c>
      <c r="AB451" s="55" t="str">
        <f t="shared" si="790"/>
        <v/>
      </c>
      <c r="AC451" s="55" t="str">
        <f t="shared" si="791"/>
        <v/>
      </c>
      <c r="AD451" s="4" t="str">
        <f t="shared" si="792"/>
        <v>{1:307456,2:307456,3:307446,4:307451}</v>
      </c>
      <c r="AE451" s="4" t="str">
        <f t="shared" si="793"/>
        <v/>
      </c>
      <c r="AF451" s="2" t="str">
        <f t="shared" si="794"/>
        <v/>
      </c>
    </row>
    <row r="452" spans="1:32" x14ac:dyDescent="0.2">
      <c r="A452" s="89">
        <f>'战斗关卡表|CS|battleStageData'!A447</f>
        <v>307442</v>
      </c>
      <c r="B452" s="89" t="str">
        <f>VLOOKUP(A452,'战斗关卡表|CS|battleStageData'!A:B,2,0)</f>
        <v>pve24-4</v>
      </c>
      <c r="C452" s="26" t="s">
        <v>57</v>
      </c>
      <c r="D452" s="3">
        <v>307457</v>
      </c>
      <c r="E452" s="3">
        <v>307457</v>
      </c>
      <c r="F452" s="3">
        <v>307447</v>
      </c>
      <c r="G452" s="3">
        <v>307452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91" t="str">
        <f t="shared" si="780"/>
        <v>1:307457</v>
      </c>
      <c r="S452" s="55" t="str">
        <f t="shared" si="781"/>
        <v>2:307457</v>
      </c>
      <c r="T452" s="55" t="str">
        <f t="shared" si="782"/>
        <v>3:307447</v>
      </c>
      <c r="U452" s="55" t="str">
        <f t="shared" si="783"/>
        <v>4:307452</v>
      </c>
      <c r="V452" s="55" t="str">
        <f t="shared" si="784"/>
        <v/>
      </c>
      <c r="W452" s="55" t="str">
        <f t="shared" si="785"/>
        <v/>
      </c>
      <c r="X452" s="55" t="str">
        <f t="shared" si="786"/>
        <v/>
      </c>
      <c r="Y452" s="55" t="str">
        <f t="shared" si="787"/>
        <v/>
      </c>
      <c r="Z452" s="55" t="str">
        <f t="shared" si="788"/>
        <v/>
      </c>
      <c r="AA452" s="55" t="str">
        <f t="shared" si="789"/>
        <v/>
      </c>
      <c r="AB452" s="55" t="str">
        <f t="shared" si="790"/>
        <v/>
      </c>
      <c r="AC452" s="55" t="str">
        <f t="shared" si="791"/>
        <v/>
      </c>
      <c r="AD452" s="4" t="str">
        <f t="shared" si="792"/>
        <v>{1:307457,2:307457,3:307447,4:307452}</v>
      </c>
      <c r="AE452" s="4" t="str">
        <f t="shared" si="793"/>
        <v/>
      </c>
      <c r="AF452" s="2" t="str">
        <f t="shared" si="794"/>
        <v/>
      </c>
    </row>
    <row r="453" spans="1:32" x14ac:dyDescent="0.2">
      <c r="A453" s="89">
        <f>'战斗关卡表|CS|battleStageData'!A448</f>
        <v>307443</v>
      </c>
      <c r="B453" s="89" t="str">
        <f>VLOOKUP(A453,'战斗关卡表|CS|battleStageData'!A:B,2,0)</f>
        <v>pve24-4</v>
      </c>
      <c r="C453" s="26" t="s">
        <v>57</v>
      </c>
      <c r="D453" s="3">
        <v>307458</v>
      </c>
      <c r="E453" s="3">
        <v>307453</v>
      </c>
      <c r="F453" s="3">
        <v>307448</v>
      </c>
      <c r="G453" s="3">
        <v>307453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91" t="str">
        <f t="shared" si="780"/>
        <v>1:307458</v>
      </c>
      <c r="S453" s="55" t="str">
        <f t="shared" si="781"/>
        <v>2:307453</v>
      </c>
      <c r="T453" s="55" t="str">
        <f t="shared" si="782"/>
        <v>3:307448</v>
      </c>
      <c r="U453" s="55" t="str">
        <f t="shared" si="783"/>
        <v>4:307453</v>
      </c>
      <c r="V453" s="55" t="str">
        <f t="shared" si="784"/>
        <v/>
      </c>
      <c r="W453" s="55" t="str">
        <f t="shared" si="785"/>
        <v/>
      </c>
      <c r="X453" s="55" t="str">
        <f t="shared" si="786"/>
        <v/>
      </c>
      <c r="Y453" s="55" t="str">
        <f t="shared" si="787"/>
        <v/>
      </c>
      <c r="Z453" s="55" t="str">
        <f t="shared" si="788"/>
        <v/>
      </c>
      <c r="AA453" s="55" t="str">
        <f t="shared" si="789"/>
        <v/>
      </c>
      <c r="AB453" s="55" t="str">
        <f t="shared" si="790"/>
        <v/>
      </c>
      <c r="AC453" s="55" t="str">
        <f t="shared" si="791"/>
        <v/>
      </c>
      <c r="AD453" s="4" t="str">
        <f t="shared" si="792"/>
        <v>{1:307458,2:307453,3:307448,4:307453}</v>
      </c>
      <c r="AE453" s="4" t="str">
        <f t="shared" si="793"/>
        <v/>
      </c>
      <c r="AF453" s="2" t="str">
        <f t="shared" si="794"/>
        <v/>
      </c>
    </row>
    <row r="454" spans="1:32" x14ac:dyDescent="0.2">
      <c r="A454" s="89">
        <f>'战斗关卡表|CS|battleStageData'!A449</f>
        <v>307444</v>
      </c>
      <c r="B454" s="89" t="str">
        <f>VLOOKUP(A454,'战斗关卡表|CS|battleStageData'!A:B,2,0)</f>
        <v>pve24-4</v>
      </c>
      <c r="C454" s="26" t="s">
        <v>57</v>
      </c>
      <c r="D454" s="3">
        <v>307459</v>
      </c>
      <c r="E454" s="3">
        <v>307454</v>
      </c>
      <c r="F454" s="3">
        <v>307449</v>
      </c>
      <c r="G454" s="3">
        <v>307454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91" t="str">
        <f t="shared" si="780"/>
        <v>1:307459</v>
      </c>
      <c r="S454" s="55" t="str">
        <f t="shared" si="781"/>
        <v>2:307454</v>
      </c>
      <c r="T454" s="55" t="str">
        <f t="shared" si="782"/>
        <v>3:307449</v>
      </c>
      <c r="U454" s="55" t="str">
        <f t="shared" si="783"/>
        <v>4:307454</v>
      </c>
      <c r="V454" s="55" t="str">
        <f t="shared" si="784"/>
        <v/>
      </c>
      <c r="W454" s="55" t="str">
        <f t="shared" si="785"/>
        <v/>
      </c>
      <c r="X454" s="55" t="str">
        <f t="shared" si="786"/>
        <v/>
      </c>
      <c r="Y454" s="55" t="str">
        <f t="shared" si="787"/>
        <v/>
      </c>
      <c r="Z454" s="55" t="str">
        <f t="shared" si="788"/>
        <v/>
      </c>
      <c r="AA454" s="55" t="str">
        <f t="shared" si="789"/>
        <v/>
      </c>
      <c r="AB454" s="55" t="str">
        <f t="shared" si="790"/>
        <v/>
      </c>
      <c r="AC454" s="55" t="str">
        <f t="shared" si="791"/>
        <v/>
      </c>
      <c r="AD454" s="4" t="str">
        <f t="shared" si="792"/>
        <v>{1:307459,2:307454,3:307449,4:307454}</v>
      </c>
      <c r="AE454" s="4" t="str">
        <f t="shared" si="793"/>
        <v/>
      </c>
      <c r="AF454" s="2" t="str">
        <f t="shared" si="794"/>
        <v/>
      </c>
    </row>
    <row r="455" spans="1:32" x14ac:dyDescent="0.2">
      <c r="A455" s="89">
        <f>'战斗关卡表|CS|battleStageData'!A450</f>
        <v>307445</v>
      </c>
      <c r="B455" s="89" t="str">
        <f>VLOOKUP(A455,'战斗关卡表|CS|battleStageData'!A:B,2,0)</f>
        <v>pve24-4</v>
      </c>
      <c r="C455" s="26" t="s">
        <v>57</v>
      </c>
      <c r="D455" s="3">
        <v>307460</v>
      </c>
      <c r="E455" s="3">
        <v>307455</v>
      </c>
      <c r="F455" s="3">
        <v>307450</v>
      </c>
      <c r="G455" s="3">
        <v>307455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91" t="str">
        <f t="shared" si="780"/>
        <v>1:307460</v>
      </c>
      <c r="S455" s="55" t="str">
        <f t="shared" si="781"/>
        <v>2:307455</v>
      </c>
      <c r="T455" s="55" t="str">
        <f t="shared" si="782"/>
        <v>3:307450</v>
      </c>
      <c r="U455" s="55" t="str">
        <f t="shared" si="783"/>
        <v>4:307455</v>
      </c>
      <c r="V455" s="55" t="str">
        <f t="shared" si="784"/>
        <v/>
      </c>
      <c r="W455" s="55" t="str">
        <f t="shared" si="785"/>
        <v/>
      </c>
      <c r="X455" s="55" t="str">
        <f t="shared" si="786"/>
        <v/>
      </c>
      <c r="Y455" s="55" t="str">
        <f t="shared" si="787"/>
        <v/>
      </c>
      <c r="Z455" s="55" t="str">
        <f t="shared" si="788"/>
        <v/>
      </c>
      <c r="AA455" s="55" t="str">
        <f t="shared" si="789"/>
        <v/>
      </c>
      <c r="AB455" s="55" t="str">
        <f t="shared" si="790"/>
        <v/>
      </c>
      <c r="AC455" s="55" t="str">
        <f t="shared" si="791"/>
        <v/>
      </c>
      <c r="AD455" s="4" t="str">
        <f t="shared" si="792"/>
        <v>{1:307460,2:307455,3:307450,4:307455}</v>
      </c>
      <c r="AE455" s="4" t="str">
        <f t="shared" si="793"/>
        <v/>
      </c>
      <c r="AF455" s="2" t="str">
        <f t="shared" si="794"/>
        <v/>
      </c>
    </row>
    <row r="456" spans="1:32" x14ac:dyDescent="0.2">
      <c r="A456" s="10">
        <v>307451</v>
      </c>
      <c r="B456" s="89" t="str">
        <f>VLOOKUP(A456,'战斗关卡表|CS|battleStageData'!A:B,2,0)</f>
        <v>pve24-5</v>
      </c>
      <c r="C456" s="26" t="s">
        <v>57</v>
      </c>
      <c r="D456" s="3">
        <v>307467</v>
      </c>
      <c r="E456" s="3">
        <v>307461</v>
      </c>
      <c r="F456" s="3">
        <v>307467</v>
      </c>
      <c r="G456" s="3">
        <v>307464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91" t="str">
        <f t="shared" ref="R456:R458" si="795">IF(ISBLANK(D456),"",VLOOKUP(C456,$D$4:$H$6,2,0)&amp;$H$7&amp;D456)</f>
        <v>1:307467</v>
      </c>
      <c r="S456" s="55" t="str">
        <f t="shared" ref="S456:S458" si="796">IF(ISBLANK(E456),"",VLOOKUP(C456,$D$4:$H$6,3,0)&amp;$H$7&amp;E456)</f>
        <v>2:307461</v>
      </c>
      <c r="T456" s="55" t="str">
        <f t="shared" ref="T456:T458" si="797">IF(ISBLANK(F456),"",VLOOKUP(C456,$D$4:$H$6,4,0)&amp;$H$7&amp;F456)</f>
        <v>3:307467</v>
      </c>
      <c r="U456" s="55" t="str">
        <f t="shared" ref="U456:U458" si="798">IF(ISBLANK(G456),"",VLOOKUP(C456,$D$4:$H$6,5,0)&amp;$H$7&amp;G456)</f>
        <v>4:307464</v>
      </c>
      <c r="V456" s="55" t="str">
        <f t="shared" ref="V456:V458" si="799">IF(ISBLANK(I456),"",VLOOKUP(H456,$D$4:$H$6,2,0)&amp;$H$7&amp;I456)</f>
        <v/>
      </c>
      <c r="W456" s="55" t="str">
        <f t="shared" ref="W456:W458" si="800">IF(ISBLANK(J456),"",VLOOKUP(H456,$D$4:$H$6,3,0)&amp;$H$7&amp;J456)</f>
        <v/>
      </c>
      <c r="X456" s="55" t="str">
        <f t="shared" ref="X456:X458" si="801">IF(ISBLANK(K456),"",VLOOKUP(H456,$D$4:$H$6,4,0)&amp;$H$7&amp;K456)</f>
        <v/>
      </c>
      <c r="Y456" s="55" t="str">
        <f t="shared" ref="Y456:Y458" si="802">IF(ISBLANK(L456),"",VLOOKUP(H456,$D$4:$H$6,5,0)&amp;$H$7&amp;L456)</f>
        <v/>
      </c>
      <c r="Z456" s="55" t="str">
        <f t="shared" ref="Z456:Z458" si="803">IF(ISBLANK(N456),"",VLOOKUP(M456,$D$4:$H$6,2,0)&amp;$H$7&amp;N456)</f>
        <v/>
      </c>
      <c r="AA456" s="55" t="str">
        <f t="shared" ref="AA456:AA458" si="804">IF(ISBLANK(O456),"",VLOOKUP(M456,$D$4:$H$6,3,0)&amp;$H$7&amp;O456)</f>
        <v/>
      </c>
      <c r="AB456" s="55" t="str">
        <f t="shared" ref="AB456:AB458" si="805">IF(ISBLANK(P456),"",VLOOKUP(M456,$D$4:$H$6,4,0)&amp;$H$7&amp;P456)</f>
        <v/>
      </c>
      <c r="AC456" s="55" t="str">
        <f t="shared" ref="AC456:AC458" si="806">IF(ISBLANK(Q456),"",VLOOKUP(M456,$D$4:$H$6,5,0)&amp;$H$7&amp;Q456)</f>
        <v/>
      </c>
      <c r="AD456" s="4" t="str">
        <f t="shared" ref="AD456:AD458" si="807">IF(D456+E456+F456+G456=0,"",$F$7&amp;R456&amp;IF(E456=0,S456,IF(D456=0,S456,$G$7&amp;S456))&amp;IF(F456=0,T456,IF(D456+E456=0,T456,$G$7&amp;T456))&amp;IF(G456=0,U456,IF(D456+E456+F456=0,U456,$G$7&amp;U456))&amp;$I$7)</f>
        <v>{1:307467,2:307461,3:307467,4:307464}</v>
      </c>
      <c r="AE456" s="4" t="str">
        <f t="shared" ref="AE456:AE458" si="808">IF(I456+J456+K456+L456=0,"",$F$7&amp;V456&amp;IF(J456=0,W456,IF(I456=0,W456,$G$7&amp;W456))&amp;IF(K456=0,X456,IF(I456+J456=0,X456,$G$7&amp;X456))&amp;IF(L456=0,Y456,IF(I456+J456+K456=0,Y456,$G$7&amp;Y456))&amp;$I$7)</f>
        <v/>
      </c>
      <c r="AF456" s="2" t="str">
        <f t="shared" ref="AF456:AF458" si="809">IF(N456+O456+P456+Q456=0,"",$F$7&amp;Z456&amp;IF(O456=0,AA456,IF(N456=0,AA456,$G$7&amp;AA456))&amp;IF(P456=0,AB456,IF(N456+O456=0,AB456,$G$7&amp;AB456))&amp;IF(Q456=0,AC456,IF(N456+O456+P456=0,AC456,$G$7&amp;AC456))&amp;$I$7)</f>
        <v/>
      </c>
    </row>
    <row r="457" spans="1:32" x14ac:dyDescent="0.2">
      <c r="A457" s="74">
        <v>307452</v>
      </c>
      <c r="B457" s="89" t="str">
        <f>VLOOKUP(A457,'战斗关卡表|CS|battleStageData'!A:B,2,0)</f>
        <v>pve24-5</v>
      </c>
      <c r="C457" s="26" t="s">
        <v>57</v>
      </c>
      <c r="D457" s="3">
        <v>307468</v>
      </c>
      <c r="E457" s="3">
        <v>307462</v>
      </c>
      <c r="F457" s="3">
        <v>307468</v>
      </c>
      <c r="G457" s="3">
        <v>307465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91" t="str">
        <f t="shared" si="795"/>
        <v>1:307468</v>
      </c>
      <c r="S457" s="55" t="str">
        <f t="shared" si="796"/>
        <v>2:307462</v>
      </c>
      <c r="T457" s="55" t="str">
        <f t="shared" si="797"/>
        <v>3:307468</v>
      </c>
      <c r="U457" s="55" t="str">
        <f t="shared" si="798"/>
        <v>4:307465</v>
      </c>
      <c r="V457" s="55" t="str">
        <f t="shared" si="799"/>
        <v/>
      </c>
      <c r="W457" s="55" t="str">
        <f t="shared" si="800"/>
        <v/>
      </c>
      <c r="X457" s="55" t="str">
        <f t="shared" si="801"/>
        <v/>
      </c>
      <c r="Y457" s="55" t="str">
        <f t="shared" si="802"/>
        <v/>
      </c>
      <c r="Z457" s="55" t="str">
        <f t="shared" si="803"/>
        <v/>
      </c>
      <c r="AA457" s="55" t="str">
        <f t="shared" si="804"/>
        <v/>
      </c>
      <c r="AB457" s="55" t="str">
        <f t="shared" si="805"/>
        <v/>
      </c>
      <c r="AC457" s="55" t="str">
        <f t="shared" si="806"/>
        <v/>
      </c>
      <c r="AD457" s="4" t="str">
        <f t="shared" si="807"/>
        <v>{1:307468,2:307462,3:307468,4:307465}</v>
      </c>
      <c r="AE457" s="4" t="str">
        <f t="shared" si="808"/>
        <v/>
      </c>
      <c r="AF457" s="2" t="str">
        <f t="shared" si="809"/>
        <v/>
      </c>
    </row>
    <row r="458" spans="1:32" x14ac:dyDescent="0.2">
      <c r="A458" s="74">
        <v>307453</v>
      </c>
      <c r="B458" s="89" t="str">
        <f>VLOOKUP(A458,'战斗关卡表|CS|battleStageData'!A:B,2,0)</f>
        <v>pve24-5</v>
      </c>
      <c r="C458" s="26" t="s">
        <v>57</v>
      </c>
      <c r="D458" s="3">
        <v>307469</v>
      </c>
      <c r="E458" s="3">
        <v>307463</v>
      </c>
      <c r="F458" s="3">
        <v>307469</v>
      </c>
      <c r="G458" s="3">
        <v>307466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91" t="str">
        <f t="shared" si="795"/>
        <v>1:307469</v>
      </c>
      <c r="S458" s="55" t="str">
        <f t="shared" si="796"/>
        <v>2:307463</v>
      </c>
      <c r="T458" s="55" t="str">
        <f t="shared" si="797"/>
        <v>3:307469</v>
      </c>
      <c r="U458" s="55" t="str">
        <f t="shared" si="798"/>
        <v>4:307466</v>
      </c>
      <c r="V458" s="55" t="str">
        <f t="shared" si="799"/>
        <v/>
      </c>
      <c r="W458" s="55" t="str">
        <f t="shared" si="800"/>
        <v/>
      </c>
      <c r="X458" s="55" t="str">
        <f t="shared" si="801"/>
        <v/>
      </c>
      <c r="Y458" s="55" t="str">
        <f t="shared" si="802"/>
        <v/>
      </c>
      <c r="Z458" s="55" t="str">
        <f t="shared" si="803"/>
        <v/>
      </c>
      <c r="AA458" s="55" t="str">
        <f t="shared" si="804"/>
        <v/>
      </c>
      <c r="AB458" s="55" t="str">
        <f t="shared" si="805"/>
        <v/>
      </c>
      <c r="AC458" s="55" t="str">
        <f t="shared" si="806"/>
        <v/>
      </c>
      <c r="AD458" s="4" t="str">
        <f t="shared" si="807"/>
        <v>{1:307469,2:307463,3:307469,4:307466}</v>
      </c>
      <c r="AE458" s="4" t="str">
        <f t="shared" si="808"/>
        <v/>
      </c>
      <c r="AF458" s="2" t="str">
        <f t="shared" si="809"/>
        <v/>
      </c>
    </row>
    <row r="459" spans="1:32" x14ac:dyDescent="0.2">
      <c r="A459" s="10">
        <v>307461</v>
      </c>
      <c r="B459" s="89" t="str">
        <f>VLOOKUP(A459,'战斗关卡表|CS|battleStageData'!A:B,2,0)</f>
        <v>pve24-6</v>
      </c>
      <c r="C459" s="26" t="s">
        <v>57</v>
      </c>
      <c r="D459" s="3">
        <v>307473</v>
      </c>
      <c r="E459" s="3">
        <v>307470</v>
      </c>
      <c r="F459" s="3">
        <v>307476</v>
      </c>
      <c r="G459" s="3">
        <v>307479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91" t="str">
        <f t="shared" ref="R459:R461" si="810">IF(ISBLANK(D459),"",VLOOKUP(C459,$D$4:$H$6,2,0)&amp;$H$7&amp;D459)</f>
        <v>1:307473</v>
      </c>
      <c r="S459" s="55" t="str">
        <f t="shared" ref="S459:S461" si="811">IF(ISBLANK(E459),"",VLOOKUP(C459,$D$4:$H$6,3,0)&amp;$H$7&amp;E459)</f>
        <v>2:307470</v>
      </c>
      <c r="T459" s="55" t="str">
        <f t="shared" ref="T459:T461" si="812">IF(ISBLANK(F459),"",VLOOKUP(C459,$D$4:$H$6,4,0)&amp;$H$7&amp;F459)</f>
        <v>3:307476</v>
      </c>
      <c r="U459" s="55" t="str">
        <f t="shared" ref="U459:U461" si="813">IF(ISBLANK(G459),"",VLOOKUP(C459,$D$4:$H$6,5,0)&amp;$H$7&amp;G459)</f>
        <v>4:307479</v>
      </c>
      <c r="V459" s="55" t="str">
        <f t="shared" ref="V459:V461" si="814">IF(ISBLANK(I459),"",VLOOKUP(H459,$D$4:$H$6,2,0)&amp;$H$7&amp;I459)</f>
        <v/>
      </c>
      <c r="W459" s="55" t="str">
        <f t="shared" ref="W459:W461" si="815">IF(ISBLANK(J459),"",VLOOKUP(H459,$D$4:$H$6,3,0)&amp;$H$7&amp;J459)</f>
        <v/>
      </c>
      <c r="X459" s="55" t="str">
        <f t="shared" ref="X459:X461" si="816">IF(ISBLANK(K459),"",VLOOKUP(H459,$D$4:$H$6,4,0)&amp;$H$7&amp;K459)</f>
        <v/>
      </c>
      <c r="Y459" s="55" t="str">
        <f t="shared" ref="Y459:Y461" si="817">IF(ISBLANK(L459),"",VLOOKUP(H459,$D$4:$H$6,5,0)&amp;$H$7&amp;L459)</f>
        <v/>
      </c>
      <c r="Z459" s="55" t="str">
        <f t="shared" ref="Z459:Z461" si="818">IF(ISBLANK(N459),"",VLOOKUP(M459,$D$4:$H$6,2,0)&amp;$H$7&amp;N459)</f>
        <v/>
      </c>
      <c r="AA459" s="55" t="str">
        <f t="shared" ref="AA459:AA461" si="819">IF(ISBLANK(O459),"",VLOOKUP(M459,$D$4:$H$6,3,0)&amp;$H$7&amp;O459)</f>
        <v/>
      </c>
      <c r="AB459" s="55" t="str">
        <f t="shared" ref="AB459:AB461" si="820">IF(ISBLANK(P459),"",VLOOKUP(M459,$D$4:$H$6,4,0)&amp;$H$7&amp;P459)</f>
        <v/>
      </c>
      <c r="AC459" s="55" t="str">
        <f t="shared" ref="AC459:AC461" si="821">IF(ISBLANK(Q459),"",VLOOKUP(M459,$D$4:$H$6,5,0)&amp;$H$7&amp;Q459)</f>
        <v/>
      </c>
      <c r="AD459" s="4" t="str">
        <f t="shared" ref="AD459:AD461" si="822">IF(D459+E459+F459+G459=0,"",$F$7&amp;R459&amp;IF(E459=0,S459,IF(D459=0,S459,$G$7&amp;S459))&amp;IF(F459=0,T459,IF(D459+E459=0,T459,$G$7&amp;T459))&amp;IF(G459=0,U459,IF(D459+E459+F459=0,U459,$G$7&amp;U459))&amp;$I$7)</f>
        <v>{1:307473,2:307470,3:307476,4:307479}</v>
      </c>
      <c r="AE459" s="4" t="str">
        <f t="shared" ref="AE459:AE461" si="823">IF(I459+J459+K459+L459=0,"",$F$7&amp;V459&amp;IF(J459=0,W459,IF(I459=0,W459,$G$7&amp;W459))&amp;IF(K459=0,X459,IF(I459+J459=0,X459,$G$7&amp;X459))&amp;IF(L459=0,Y459,IF(I459+J459+K459=0,Y459,$G$7&amp;Y459))&amp;$I$7)</f>
        <v/>
      </c>
      <c r="AF459" s="2" t="str">
        <f t="shared" ref="AF459:AF461" si="824">IF(N459+O459+P459+Q459=0,"",$F$7&amp;Z459&amp;IF(O459=0,AA459,IF(N459=0,AA459,$G$7&amp;AA459))&amp;IF(P459=0,AB459,IF(N459+O459=0,AB459,$G$7&amp;AB459))&amp;IF(Q459=0,AC459,IF(N459+O459+P459=0,AC459,$G$7&amp;AC459))&amp;$I$7)</f>
        <v/>
      </c>
    </row>
    <row r="460" spans="1:32" x14ac:dyDescent="0.2">
      <c r="A460" s="74">
        <v>307462</v>
      </c>
      <c r="B460" s="89" t="str">
        <f>VLOOKUP(A460,'战斗关卡表|CS|battleStageData'!A:B,2,0)</f>
        <v>pve24-6</v>
      </c>
      <c r="C460" s="26" t="s">
        <v>57</v>
      </c>
      <c r="D460" s="3">
        <v>307474</v>
      </c>
      <c r="E460" s="3">
        <v>307471</v>
      </c>
      <c r="F460" s="3">
        <v>307477</v>
      </c>
      <c r="G460" s="3">
        <v>307480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91" t="str">
        <f t="shared" si="810"/>
        <v>1:307474</v>
      </c>
      <c r="S460" s="55" t="str">
        <f t="shared" si="811"/>
        <v>2:307471</v>
      </c>
      <c r="T460" s="55" t="str">
        <f t="shared" si="812"/>
        <v>3:307477</v>
      </c>
      <c r="U460" s="55" t="str">
        <f t="shared" si="813"/>
        <v>4:307480</v>
      </c>
      <c r="V460" s="55" t="str">
        <f t="shared" si="814"/>
        <v/>
      </c>
      <c r="W460" s="55" t="str">
        <f t="shared" si="815"/>
        <v/>
      </c>
      <c r="X460" s="55" t="str">
        <f t="shared" si="816"/>
        <v/>
      </c>
      <c r="Y460" s="55" t="str">
        <f t="shared" si="817"/>
        <v/>
      </c>
      <c r="Z460" s="55" t="str">
        <f t="shared" si="818"/>
        <v/>
      </c>
      <c r="AA460" s="55" t="str">
        <f t="shared" si="819"/>
        <v/>
      </c>
      <c r="AB460" s="55" t="str">
        <f t="shared" si="820"/>
        <v/>
      </c>
      <c r="AC460" s="55" t="str">
        <f t="shared" si="821"/>
        <v/>
      </c>
      <c r="AD460" s="4" t="str">
        <f t="shared" si="822"/>
        <v>{1:307474,2:307471,3:307477,4:307480}</v>
      </c>
      <c r="AE460" s="4" t="str">
        <f t="shared" si="823"/>
        <v/>
      </c>
      <c r="AF460" s="2" t="str">
        <f t="shared" si="824"/>
        <v/>
      </c>
    </row>
    <row r="461" spans="1:32" x14ac:dyDescent="0.2">
      <c r="A461" s="74">
        <v>307463</v>
      </c>
      <c r="B461" s="89" t="str">
        <f>VLOOKUP(A461,'战斗关卡表|CS|battleStageData'!A:B,2,0)</f>
        <v>pve24-6</v>
      </c>
      <c r="C461" s="26" t="s">
        <v>57</v>
      </c>
      <c r="D461" s="3">
        <v>307475</v>
      </c>
      <c r="E461" s="3">
        <v>307472</v>
      </c>
      <c r="F461" s="3">
        <v>307478</v>
      </c>
      <c r="G461" s="3">
        <v>307481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91" t="str">
        <f t="shared" si="810"/>
        <v>1:307475</v>
      </c>
      <c r="S461" s="55" t="str">
        <f t="shared" si="811"/>
        <v>2:307472</v>
      </c>
      <c r="T461" s="55" t="str">
        <f t="shared" si="812"/>
        <v>3:307478</v>
      </c>
      <c r="U461" s="55" t="str">
        <f t="shared" si="813"/>
        <v>4:307481</v>
      </c>
      <c r="V461" s="55" t="str">
        <f t="shared" si="814"/>
        <v/>
      </c>
      <c r="W461" s="55" t="str">
        <f t="shared" si="815"/>
        <v/>
      </c>
      <c r="X461" s="55" t="str">
        <f t="shared" si="816"/>
        <v/>
      </c>
      <c r="Y461" s="55" t="str">
        <f t="shared" si="817"/>
        <v/>
      </c>
      <c r="Z461" s="55" t="str">
        <f t="shared" si="818"/>
        <v/>
      </c>
      <c r="AA461" s="55" t="str">
        <f t="shared" si="819"/>
        <v/>
      </c>
      <c r="AB461" s="55" t="str">
        <f t="shared" si="820"/>
        <v/>
      </c>
      <c r="AC461" s="55" t="str">
        <f t="shared" si="821"/>
        <v/>
      </c>
      <c r="AD461" s="4" t="str">
        <f t="shared" si="822"/>
        <v>{1:307475,2:307472,3:307478,4:307481}</v>
      </c>
      <c r="AE461" s="4" t="str">
        <f t="shared" si="823"/>
        <v/>
      </c>
      <c r="AF461" s="2" t="str">
        <f t="shared" si="824"/>
        <v/>
      </c>
    </row>
    <row r="462" spans="1:32" x14ac:dyDescent="0.2">
      <c r="A462" s="89">
        <f>'战斗关卡表|CS|battleStageData'!A457</f>
        <v>307311</v>
      </c>
      <c r="B462" s="89" t="str">
        <f>VLOOKUP(A462,'战斗关卡表|CS|battleStageData'!A:B,2,0)</f>
        <v>pve23-1</v>
      </c>
      <c r="C462" s="26" t="s">
        <v>131</v>
      </c>
      <c r="D462" s="3">
        <v>307306</v>
      </c>
      <c r="E462" s="3">
        <v>307301</v>
      </c>
      <c r="F462" s="3"/>
      <c r="G462" s="3">
        <v>307311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91" t="str">
        <f t="shared" si="780"/>
        <v>11:307306</v>
      </c>
      <c r="S462" s="55" t="str">
        <f t="shared" si="781"/>
        <v>12:307301</v>
      </c>
      <c r="T462" s="55" t="str">
        <f t="shared" si="782"/>
        <v/>
      </c>
      <c r="U462" s="55" t="str">
        <f t="shared" si="783"/>
        <v>13:307311</v>
      </c>
      <c r="V462" s="55" t="str">
        <f t="shared" si="784"/>
        <v/>
      </c>
      <c r="W462" s="55" t="str">
        <f t="shared" si="785"/>
        <v/>
      </c>
      <c r="X462" s="55" t="str">
        <f t="shared" si="786"/>
        <v/>
      </c>
      <c r="Y462" s="55" t="str">
        <f t="shared" si="787"/>
        <v/>
      </c>
      <c r="Z462" s="55" t="str">
        <f t="shared" si="788"/>
        <v/>
      </c>
      <c r="AA462" s="55" t="str">
        <f t="shared" si="789"/>
        <v/>
      </c>
      <c r="AB462" s="55" t="str">
        <f t="shared" si="790"/>
        <v/>
      </c>
      <c r="AC462" s="55" t="str">
        <f t="shared" si="791"/>
        <v/>
      </c>
      <c r="AD462" s="4" t="str">
        <f t="shared" si="792"/>
        <v>{11:307306,12:307301,13:307311}</v>
      </c>
      <c r="AE462" s="4" t="str">
        <f t="shared" si="793"/>
        <v/>
      </c>
      <c r="AF462" s="2" t="str">
        <f t="shared" si="794"/>
        <v/>
      </c>
    </row>
    <row r="463" spans="1:32" x14ac:dyDescent="0.2">
      <c r="A463" s="89">
        <f>'战斗关卡表|CS|battleStageData'!A458</f>
        <v>307312</v>
      </c>
      <c r="B463" s="89" t="str">
        <f>VLOOKUP(A463,'战斗关卡表|CS|battleStageData'!A:B,2,0)</f>
        <v>pve23-1</v>
      </c>
      <c r="C463" s="26" t="s">
        <v>131</v>
      </c>
      <c r="D463" s="3">
        <v>307307</v>
      </c>
      <c r="E463" s="3">
        <v>307302</v>
      </c>
      <c r="F463" s="3"/>
      <c r="G463" s="3">
        <v>307312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91" t="str">
        <f t="shared" si="780"/>
        <v>11:307307</v>
      </c>
      <c r="S463" s="55" t="str">
        <f t="shared" si="781"/>
        <v>12:307302</v>
      </c>
      <c r="T463" s="55" t="str">
        <f t="shared" si="782"/>
        <v/>
      </c>
      <c r="U463" s="55" t="str">
        <f t="shared" si="783"/>
        <v>13:307312</v>
      </c>
      <c r="V463" s="55" t="str">
        <f t="shared" si="784"/>
        <v/>
      </c>
      <c r="W463" s="55" t="str">
        <f t="shared" si="785"/>
        <v/>
      </c>
      <c r="X463" s="55" t="str">
        <f t="shared" si="786"/>
        <v/>
      </c>
      <c r="Y463" s="55" t="str">
        <f t="shared" si="787"/>
        <v/>
      </c>
      <c r="Z463" s="55" t="str">
        <f t="shared" si="788"/>
        <v/>
      </c>
      <c r="AA463" s="55" t="str">
        <f t="shared" si="789"/>
        <v/>
      </c>
      <c r="AB463" s="55" t="str">
        <f t="shared" si="790"/>
        <v/>
      </c>
      <c r="AC463" s="55" t="str">
        <f t="shared" si="791"/>
        <v/>
      </c>
      <c r="AD463" s="4" t="str">
        <f t="shared" si="792"/>
        <v>{11:307307,12:307302,13:307312}</v>
      </c>
      <c r="AE463" s="4" t="str">
        <f t="shared" si="793"/>
        <v/>
      </c>
      <c r="AF463" s="2" t="str">
        <f t="shared" si="794"/>
        <v/>
      </c>
    </row>
    <row r="464" spans="1:32" x14ac:dyDescent="0.2">
      <c r="A464" s="89">
        <f>'战斗关卡表|CS|battleStageData'!A459</f>
        <v>307313</v>
      </c>
      <c r="B464" s="89" t="str">
        <f>VLOOKUP(A464,'战斗关卡表|CS|battleStageData'!A:B,2,0)</f>
        <v>pve23-1</v>
      </c>
      <c r="C464" s="26" t="s">
        <v>131</v>
      </c>
      <c r="D464" s="3">
        <v>307308</v>
      </c>
      <c r="E464" s="3">
        <v>307303</v>
      </c>
      <c r="F464" s="3"/>
      <c r="G464" s="3">
        <v>307313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91" t="str">
        <f t="shared" si="780"/>
        <v>11:307308</v>
      </c>
      <c r="S464" s="55" t="str">
        <f t="shared" si="781"/>
        <v>12:307303</v>
      </c>
      <c r="T464" s="55" t="str">
        <f t="shared" si="782"/>
        <v/>
      </c>
      <c r="U464" s="55" t="str">
        <f t="shared" si="783"/>
        <v>13:307313</v>
      </c>
      <c r="V464" s="55" t="str">
        <f t="shared" si="784"/>
        <v/>
      </c>
      <c r="W464" s="55" t="str">
        <f t="shared" si="785"/>
        <v/>
      </c>
      <c r="X464" s="55" t="str">
        <f t="shared" si="786"/>
        <v/>
      </c>
      <c r="Y464" s="55" t="str">
        <f t="shared" si="787"/>
        <v/>
      </c>
      <c r="Z464" s="55" t="str">
        <f t="shared" si="788"/>
        <v/>
      </c>
      <c r="AA464" s="55" t="str">
        <f t="shared" si="789"/>
        <v/>
      </c>
      <c r="AB464" s="55" t="str">
        <f t="shared" si="790"/>
        <v/>
      </c>
      <c r="AC464" s="55" t="str">
        <f t="shared" si="791"/>
        <v/>
      </c>
      <c r="AD464" s="4" t="str">
        <f t="shared" si="792"/>
        <v>{11:307308,12:307303,13:307313}</v>
      </c>
      <c r="AE464" s="4" t="str">
        <f t="shared" si="793"/>
        <v/>
      </c>
      <c r="AF464" s="2" t="str">
        <f t="shared" si="794"/>
        <v/>
      </c>
    </row>
    <row r="465" spans="1:32" x14ac:dyDescent="0.2">
      <c r="A465" s="89">
        <f>'战斗关卡表|CS|battleStageData'!A460</f>
        <v>307314</v>
      </c>
      <c r="B465" s="89" t="str">
        <f>VLOOKUP(A465,'战斗关卡表|CS|battleStageData'!A:B,2,0)</f>
        <v>pve23-1</v>
      </c>
      <c r="C465" s="26" t="s">
        <v>131</v>
      </c>
      <c r="D465" s="3">
        <v>307309</v>
      </c>
      <c r="E465" s="3">
        <v>307304</v>
      </c>
      <c r="F465" s="3"/>
      <c r="G465" s="3">
        <v>307314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91" t="str">
        <f t="shared" si="780"/>
        <v>11:307309</v>
      </c>
      <c r="S465" s="55" t="str">
        <f t="shared" si="781"/>
        <v>12:307304</v>
      </c>
      <c r="T465" s="55" t="str">
        <f t="shared" si="782"/>
        <v/>
      </c>
      <c r="U465" s="55" t="str">
        <f t="shared" si="783"/>
        <v>13:307314</v>
      </c>
      <c r="V465" s="55" t="str">
        <f t="shared" si="784"/>
        <v/>
      </c>
      <c r="W465" s="55" t="str">
        <f t="shared" si="785"/>
        <v/>
      </c>
      <c r="X465" s="55" t="str">
        <f t="shared" si="786"/>
        <v/>
      </c>
      <c r="Y465" s="55" t="str">
        <f t="shared" si="787"/>
        <v/>
      </c>
      <c r="Z465" s="55" t="str">
        <f t="shared" si="788"/>
        <v/>
      </c>
      <c r="AA465" s="55" t="str">
        <f t="shared" si="789"/>
        <v/>
      </c>
      <c r="AB465" s="55" t="str">
        <f t="shared" si="790"/>
        <v/>
      </c>
      <c r="AC465" s="55" t="str">
        <f t="shared" si="791"/>
        <v/>
      </c>
      <c r="AD465" s="4" t="str">
        <f t="shared" si="792"/>
        <v>{11:307309,12:307304,13:307314}</v>
      </c>
      <c r="AE465" s="4" t="str">
        <f t="shared" si="793"/>
        <v/>
      </c>
      <c r="AF465" s="2" t="str">
        <f t="shared" si="794"/>
        <v/>
      </c>
    </row>
    <row r="466" spans="1:32" x14ac:dyDescent="0.2">
      <c r="A466" s="89">
        <f>'战斗关卡表|CS|battleStageData'!A461</f>
        <v>307315</v>
      </c>
      <c r="B466" s="89" t="str">
        <f>VLOOKUP(A466,'战斗关卡表|CS|battleStageData'!A:B,2,0)</f>
        <v>pve23-1</v>
      </c>
      <c r="C466" s="26" t="s">
        <v>131</v>
      </c>
      <c r="D466" s="3">
        <v>307310</v>
      </c>
      <c r="E466" s="3">
        <v>307305</v>
      </c>
      <c r="F466" s="3"/>
      <c r="G466" s="3">
        <v>307315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91" t="str">
        <f t="shared" si="780"/>
        <v>11:307310</v>
      </c>
      <c r="S466" s="55" t="str">
        <f t="shared" si="781"/>
        <v>12:307305</v>
      </c>
      <c r="T466" s="55" t="str">
        <f t="shared" si="782"/>
        <v/>
      </c>
      <c r="U466" s="55" t="str">
        <f t="shared" si="783"/>
        <v>13:307315</v>
      </c>
      <c r="V466" s="55" t="str">
        <f t="shared" si="784"/>
        <v/>
      </c>
      <c r="W466" s="55" t="str">
        <f t="shared" si="785"/>
        <v/>
      </c>
      <c r="X466" s="55" t="str">
        <f t="shared" si="786"/>
        <v/>
      </c>
      <c r="Y466" s="55" t="str">
        <f t="shared" si="787"/>
        <v/>
      </c>
      <c r="Z466" s="55" t="str">
        <f t="shared" si="788"/>
        <v/>
      </c>
      <c r="AA466" s="55" t="str">
        <f t="shared" si="789"/>
        <v/>
      </c>
      <c r="AB466" s="55" t="str">
        <f t="shared" si="790"/>
        <v/>
      </c>
      <c r="AC466" s="55" t="str">
        <f t="shared" si="791"/>
        <v/>
      </c>
      <c r="AD466" s="4" t="str">
        <f t="shared" si="792"/>
        <v>{11:307310,12:307305,13:307315}</v>
      </c>
      <c r="AE466" s="4" t="str">
        <f t="shared" si="793"/>
        <v/>
      </c>
      <c r="AF466" s="2" t="str">
        <f t="shared" si="794"/>
        <v/>
      </c>
    </row>
    <row r="467" spans="1:32" x14ac:dyDescent="0.2">
      <c r="A467" s="89">
        <f>'战斗关卡表|CS|battleStageData'!A462</f>
        <v>307321</v>
      </c>
      <c r="B467" s="89" t="str">
        <f>VLOOKUP(A467,'战斗关卡表|CS|battleStageData'!A:B,2,0)</f>
        <v>pve23-2</v>
      </c>
      <c r="C467" s="26" t="s">
        <v>57</v>
      </c>
      <c r="D467" s="3">
        <v>307316</v>
      </c>
      <c r="E467" s="3">
        <v>307326</v>
      </c>
      <c r="F467" s="3">
        <v>307316</v>
      </c>
      <c r="G467" s="3">
        <v>307321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91" t="str">
        <f t="shared" si="780"/>
        <v>1:307316</v>
      </c>
      <c r="S467" s="55" t="str">
        <f t="shared" si="781"/>
        <v>2:307326</v>
      </c>
      <c r="T467" s="55" t="str">
        <f t="shared" si="782"/>
        <v>3:307316</v>
      </c>
      <c r="U467" s="55" t="str">
        <f t="shared" si="783"/>
        <v>4:307321</v>
      </c>
      <c r="V467" s="55" t="str">
        <f t="shared" si="784"/>
        <v/>
      </c>
      <c r="W467" s="55" t="str">
        <f t="shared" si="785"/>
        <v/>
      </c>
      <c r="X467" s="55" t="str">
        <f t="shared" si="786"/>
        <v/>
      </c>
      <c r="Y467" s="55" t="str">
        <f t="shared" si="787"/>
        <v/>
      </c>
      <c r="Z467" s="55" t="str">
        <f t="shared" si="788"/>
        <v/>
      </c>
      <c r="AA467" s="55" t="str">
        <f t="shared" si="789"/>
        <v/>
      </c>
      <c r="AB467" s="55" t="str">
        <f t="shared" si="790"/>
        <v/>
      </c>
      <c r="AC467" s="55" t="str">
        <f t="shared" si="791"/>
        <v/>
      </c>
      <c r="AD467" s="4" t="str">
        <f t="shared" si="792"/>
        <v>{1:307316,2:307326,3:307316,4:307321}</v>
      </c>
      <c r="AE467" s="4" t="str">
        <f t="shared" si="793"/>
        <v/>
      </c>
      <c r="AF467" s="2" t="str">
        <f t="shared" si="794"/>
        <v/>
      </c>
    </row>
    <row r="468" spans="1:32" x14ac:dyDescent="0.2">
      <c r="A468" s="89">
        <f>'战斗关卡表|CS|battleStageData'!A463</f>
        <v>307322</v>
      </c>
      <c r="B468" s="89" t="str">
        <f>VLOOKUP(A468,'战斗关卡表|CS|battleStageData'!A:B,2,0)</f>
        <v>pve23-2</v>
      </c>
      <c r="C468" s="26" t="s">
        <v>57</v>
      </c>
      <c r="D468" s="3">
        <v>307317</v>
      </c>
      <c r="E468" s="3">
        <v>307327</v>
      </c>
      <c r="F468" s="3">
        <v>307317</v>
      </c>
      <c r="G468" s="3">
        <v>307322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91" t="str">
        <f t="shared" si="780"/>
        <v>1:307317</v>
      </c>
      <c r="S468" s="55" t="str">
        <f t="shared" si="781"/>
        <v>2:307327</v>
      </c>
      <c r="T468" s="55" t="str">
        <f t="shared" si="782"/>
        <v>3:307317</v>
      </c>
      <c r="U468" s="55" t="str">
        <f t="shared" si="783"/>
        <v>4:307322</v>
      </c>
      <c r="V468" s="55" t="str">
        <f t="shared" si="784"/>
        <v/>
      </c>
      <c r="W468" s="55" t="str">
        <f t="shared" si="785"/>
        <v/>
      </c>
      <c r="X468" s="55" t="str">
        <f t="shared" si="786"/>
        <v/>
      </c>
      <c r="Y468" s="55" t="str">
        <f t="shared" si="787"/>
        <v/>
      </c>
      <c r="Z468" s="55" t="str">
        <f t="shared" si="788"/>
        <v/>
      </c>
      <c r="AA468" s="55" t="str">
        <f t="shared" si="789"/>
        <v/>
      </c>
      <c r="AB468" s="55" t="str">
        <f t="shared" si="790"/>
        <v/>
      </c>
      <c r="AC468" s="55" t="str">
        <f t="shared" si="791"/>
        <v/>
      </c>
      <c r="AD468" s="4" t="str">
        <f t="shared" si="792"/>
        <v>{1:307317,2:307327,3:307317,4:307322}</v>
      </c>
      <c r="AE468" s="4" t="str">
        <f t="shared" si="793"/>
        <v/>
      </c>
      <c r="AF468" s="2" t="str">
        <f t="shared" si="794"/>
        <v/>
      </c>
    </row>
    <row r="469" spans="1:32" x14ac:dyDescent="0.2">
      <c r="A469" s="89">
        <f>'战斗关卡表|CS|battleStageData'!A464</f>
        <v>307323</v>
      </c>
      <c r="B469" s="89" t="str">
        <f>VLOOKUP(A469,'战斗关卡表|CS|battleStageData'!A:B,2,0)</f>
        <v>pve23-2</v>
      </c>
      <c r="C469" s="26" t="s">
        <v>57</v>
      </c>
      <c r="D469" s="3">
        <v>307318</v>
      </c>
      <c r="E469" s="3">
        <v>307328</v>
      </c>
      <c r="F469" s="3">
        <v>307318</v>
      </c>
      <c r="G469" s="3">
        <v>307323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91" t="str">
        <f t="shared" si="780"/>
        <v>1:307318</v>
      </c>
      <c r="S469" s="55" t="str">
        <f t="shared" si="781"/>
        <v>2:307328</v>
      </c>
      <c r="T469" s="55" t="str">
        <f t="shared" si="782"/>
        <v>3:307318</v>
      </c>
      <c r="U469" s="55" t="str">
        <f t="shared" si="783"/>
        <v>4:307323</v>
      </c>
      <c r="V469" s="55" t="str">
        <f t="shared" si="784"/>
        <v/>
      </c>
      <c r="W469" s="55" t="str">
        <f t="shared" si="785"/>
        <v/>
      </c>
      <c r="X469" s="55" t="str">
        <f t="shared" si="786"/>
        <v/>
      </c>
      <c r="Y469" s="55" t="str">
        <f t="shared" si="787"/>
        <v/>
      </c>
      <c r="Z469" s="55" t="str">
        <f t="shared" si="788"/>
        <v/>
      </c>
      <c r="AA469" s="55" t="str">
        <f t="shared" si="789"/>
        <v/>
      </c>
      <c r="AB469" s="55" t="str">
        <f t="shared" si="790"/>
        <v/>
      </c>
      <c r="AC469" s="55" t="str">
        <f t="shared" si="791"/>
        <v/>
      </c>
      <c r="AD469" s="4" t="str">
        <f t="shared" si="792"/>
        <v>{1:307318,2:307328,3:307318,4:307323}</v>
      </c>
      <c r="AE469" s="4" t="str">
        <f t="shared" si="793"/>
        <v/>
      </c>
      <c r="AF469" s="2" t="str">
        <f t="shared" si="794"/>
        <v/>
      </c>
    </row>
    <row r="470" spans="1:32" x14ac:dyDescent="0.2">
      <c r="A470" s="89">
        <f>'战斗关卡表|CS|battleStageData'!A465</f>
        <v>307324</v>
      </c>
      <c r="B470" s="89" t="str">
        <f>VLOOKUP(A470,'战斗关卡表|CS|battleStageData'!A:B,2,0)</f>
        <v>pve23-2</v>
      </c>
      <c r="C470" s="26" t="s">
        <v>57</v>
      </c>
      <c r="D470" s="3">
        <v>307319</v>
      </c>
      <c r="E470" s="3">
        <v>307329</v>
      </c>
      <c r="F470" s="3">
        <v>307319</v>
      </c>
      <c r="G470" s="3">
        <v>307324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91" t="str">
        <f t="shared" si="780"/>
        <v>1:307319</v>
      </c>
      <c r="S470" s="55" t="str">
        <f t="shared" si="781"/>
        <v>2:307329</v>
      </c>
      <c r="T470" s="55" t="str">
        <f t="shared" si="782"/>
        <v>3:307319</v>
      </c>
      <c r="U470" s="55" t="str">
        <f t="shared" si="783"/>
        <v>4:307324</v>
      </c>
      <c r="V470" s="55" t="str">
        <f t="shared" si="784"/>
        <v/>
      </c>
      <c r="W470" s="55" t="str">
        <f t="shared" si="785"/>
        <v/>
      </c>
      <c r="X470" s="55" t="str">
        <f t="shared" si="786"/>
        <v/>
      </c>
      <c r="Y470" s="55" t="str">
        <f t="shared" si="787"/>
        <v/>
      </c>
      <c r="Z470" s="55" t="str">
        <f t="shared" si="788"/>
        <v/>
      </c>
      <c r="AA470" s="55" t="str">
        <f t="shared" si="789"/>
        <v/>
      </c>
      <c r="AB470" s="55" t="str">
        <f t="shared" si="790"/>
        <v/>
      </c>
      <c r="AC470" s="55" t="str">
        <f t="shared" si="791"/>
        <v/>
      </c>
      <c r="AD470" s="4" t="str">
        <f t="shared" si="792"/>
        <v>{1:307319,2:307329,3:307319,4:307324}</v>
      </c>
      <c r="AE470" s="4" t="str">
        <f t="shared" si="793"/>
        <v/>
      </c>
      <c r="AF470" s="2" t="str">
        <f t="shared" si="794"/>
        <v/>
      </c>
    </row>
    <row r="471" spans="1:32" x14ac:dyDescent="0.2">
      <c r="A471" s="89">
        <f>'战斗关卡表|CS|battleStageData'!A466</f>
        <v>307325</v>
      </c>
      <c r="B471" s="89" t="str">
        <f>VLOOKUP(A471,'战斗关卡表|CS|battleStageData'!A:B,2,0)</f>
        <v>pve23-2</v>
      </c>
      <c r="C471" s="26" t="s">
        <v>57</v>
      </c>
      <c r="D471" s="3">
        <v>307320</v>
      </c>
      <c r="E471" s="3">
        <v>307330</v>
      </c>
      <c r="F471" s="3">
        <v>307320</v>
      </c>
      <c r="G471" s="3">
        <v>307325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91" t="str">
        <f t="shared" si="780"/>
        <v>1:307320</v>
      </c>
      <c r="S471" s="55" t="str">
        <f t="shared" si="781"/>
        <v>2:307330</v>
      </c>
      <c r="T471" s="55" t="str">
        <f t="shared" si="782"/>
        <v>3:307320</v>
      </c>
      <c r="U471" s="55" t="str">
        <f t="shared" si="783"/>
        <v>4:307325</v>
      </c>
      <c r="V471" s="55" t="str">
        <f t="shared" si="784"/>
        <v/>
      </c>
      <c r="W471" s="55" t="str">
        <f t="shared" si="785"/>
        <v/>
      </c>
      <c r="X471" s="55" t="str">
        <f t="shared" si="786"/>
        <v/>
      </c>
      <c r="Y471" s="55" t="str">
        <f t="shared" si="787"/>
        <v/>
      </c>
      <c r="Z471" s="55" t="str">
        <f t="shared" si="788"/>
        <v/>
      </c>
      <c r="AA471" s="55" t="str">
        <f t="shared" si="789"/>
        <v/>
      </c>
      <c r="AB471" s="55" t="str">
        <f t="shared" si="790"/>
        <v/>
      </c>
      <c r="AC471" s="55" t="str">
        <f t="shared" si="791"/>
        <v/>
      </c>
      <c r="AD471" s="4" t="str">
        <f t="shared" si="792"/>
        <v>{1:307320,2:307330,3:307320,4:307325}</v>
      </c>
      <c r="AE471" s="4" t="str">
        <f t="shared" si="793"/>
        <v/>
      </c>
      <c r="AF471" s="2" t="str">
        <f t="shared" si="794"/>
        <v/>
      </c>
    </row>
    <row r="472" spans="1:32" x14ac:dyDescent="0.2">
      <c r="A472" s="89">
        <f>'战斗关卡表|CS|battleStageData'!A467</f>
        <v>307331</v>
      </c>
      <c r="B472" s="89" t="str">
        <f>VLOOKUP(A472,'战斗关卡表|CS|battleStageData'!A:B,2,0)</f>
        <v>pve23-3</v>
      </c>
      <c r="C472" s="3" t="s">
        <v>131</v>
      </c>
      <c r="D472" s="3">
        <v>307336</v>
      </c>
      <c r="E472" s="3">
        <v>307331</v>
      </c>
      <c r="F472" s="3"/>
      <c r="G472" s="3">
        <v>307341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91" t="str">
        <f t="shared" si="780"/>
        <v>11:307336</v>
      </c>
      <c r="S472" s="55" t="str">
        <f t="shared" si="781"/>
        <v>12:307331</v>
      </c>
      <c r="T472" s="55" t="str">
        <f t="shared" si="782"/>
        <v/>
      </c>
      <c r="U472" s="55" t="str">
        <f t="shared" si="783"/>
        <v>13:307341</v>
      </c>
      <c r="V472" s="55" t="str">
        <f t="shared" si="784"/>
        <v/>
      </c>
      <c r="W472" s="55" t="str">
        <f t="shared" si="785"/>
        <v/>
      </c>
      <c r="X472" s="55" t="str">
        <f t="shared" si="786"/>
        <v/>
      </c>
      <c r="Y472" s="55" t="str">
        <f t="shared" si="787"/>
        <v/>
      </c>
      <c r="Z472" s="55" t="str">
        <f t="shared" si="788"/>
        <v/>
      </c>
      <c r="AA472" s="55" t="str">
        <f t="shared" si="789"/>
        <v/>
      </c>
      <c r="AB472" s="55" t="str">
        <f t="shared" si="790"/>
        <v/>
      </c>
      <c r="AC472" s="55" t="str">
        <f t="shared" si="791"/>
        <v/>
      </c>
      <c r="AD472" s="4" t="str">
        <f t="shared" si="792"/>
        <v>{11:307336,12:307331,13:307341}</v>
      </c>
      <c r="AE472" s="4" t="str">
        <f t="shared" si="793"/>
        <v/>
      </c>
      <c r="AF472" s="2" t="str">
        <f t="shared" si="794"/>
        <v/>
      </c>
    </row>
    <row r="473" spans="1:32" x14ac:dyDescent="0.2">
      <c r="A473" s="89">
        <f>'战斗关卡表|CS|battleStageData'!A468</f>
        <v>307332</v>
      </c>
      <c r="B473" s="89" t="str">
        <f>VLOOKUP(A473,'战斗关卡表|CS|battleStageData'!A:B,2,0)</f>
        <v>pve23-3</v>
      </c>
      <c r="C473" s="3" t="s">
        <v>131</v>
      </c>
      <c r="D473" s="3">
        <v>307337</v>
      </c>
      <c r="E473" s="3">
        <v>307332</v>
      </c>
      <c r="F473" s="3"/>
      <c r="G473" s="3">
        <v>307342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91" t="str">
        <f t="shared" si="780"/>
        <v>11:307337</v>
      </c>
      <c r="S473" s="55" t="str">
        <f t="shared" si="781"/>
        <v>12:307332</v>
      </c>
      <c r="T473" s="55" t="str">
        <f t="shared" si="782"/>
        <v/>
      </c>
      <c r="U473" s="55" t="str">
        <f t="shared" si="783"/>
        <v>13:307342</v>
      </c>
      <c r="V473" s="55" t="str">
        <f t="shared" si="784"/>
        <v/>
      </c>
      <c r="W473" s="55" t="str">
        <f t="shared" si="785"/>
        <v/>
      </c>
      <c r="X473" s="55" t="str">
        <f t="shared" si="786"/>
        <v/>
      </c>
      <c r="Y473" s="55" t="str">
        <f t="shared" si="787"/>
        <v/>
      </c>
      <c r="Z473" s="55" t="str">
        <f t="shared" si="788"/>
        <v/>
      </c>
      <c r="AA473" s="55" t="str">
        <f t="shared" si="789"/>
        <v/>
      </c>
      <c r="AB473" s="55" t="str">
        <f t="shared" si="790"/>
        <v/>
      </c>
      <c r="AC473" s="55" t="str">
        <f t="shared" si="791"/>
        <v/>
      </c>
      <c r="AD473" s="4" t="str">
        <f t="shared" si="792"/>
        <v>{11:307337,12:307332,13:307342}</v>
      </c>
      <c r="AE473" s="4" t="str">
        <f t="shared" si="793"/>
        <v/>
      </c>
      <c r="AF473" s="2" t="str">
        <f t="shared" si="794"/>
        <v/>
      </c>
    </row>
    <row r="474" spans="1:32" x14ac:dyDescent="0.2">
      <c r="A474" s="89">
        <f>'战斗关卡表|CS|battleStageData'!A469</f>
        <v>307333</v>
      </c>
      <c r="B474" s="89" t="str">
        <f>VLOOKUP(A474,'战斗关卡表|CS|battleStageData'!A:B,2,0)</f>
        <v>pve23-3</v>
      </c>
      <c r="C474" s="3" t="s">
        <v>131</v>
      </c>
      <c r="D474" s="3">
        <v>307338</v>
      </c>
      <c r="E474" s="3">
        <v>307333</v>
      </c>
      <c r="F474" s="3"/>
      <c r="G474" s="3">
        <v>307343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91" t="str">
        <f t="shared" si="780"/>
        <v>11:307338</v>
      </c>
      <c r="S474" s="55" t="str">
        <f t="shared" si="781"/>
        <v>12:307333</v>
      </c>
      <c r="T474" s="55" t="str">
        <f t="shared" si="782"/>
        <v/>
      </c>
      <c r="U474" s="55" t="str">
        <f t="shared" si="783"/>
        <v>13:307343</v>
      </c>
      <c r="V474" s="55" t="str">
        <f t="shared" si="784"/>
        <v/>
      </c>
      <c r="W474" s="55" t="str">
        <f t="shared" si="785"/>
        <v/>
      </c>
      <c r="X474" s="55" t="str">
        <f t="shared" si="786"/>
        <v/>
      </c>
      <c r="Y474" s="55" t="str">
        <f t="shared" si="787"/>
        <v/>
      </c>
      <c r="Z474" s="55" t="str">
        <f t="shared" si="788"/>
        <v/>
      </c>
      <c r="AA474" s="55" t="str">
        <f t="shared" si="789"/>
        <v/>
      </c>
      <c r="AB474" s="55" t="str">
        <f t="shared" si="790"/>
        <v/>
      </c>
      <c r="AC474" s="55" t="str">
        <f t="shared" si="791"/>
        <v/>
      </c>
      <c r="AD474" s="4" t="str">
        <f t="shared" si="792"/>
        <v>{11:307338,12:307333,13:307343}</v>
      </c>
      <c r="AE474" s="4" t="str">
        <f t="shared" si="793"/>
        <v/>
      </c>
      <c r="AF474" s="2" t="str">
        <f t="shared" si="794"/>
        <v/>
      </c>
    </row>
    <row r="475" spans="1:32" x14ac:dyDescent="0.2">
      <c r="A475" s="89">
        <f>'战斗关卡表|CS|battleStageData'!A470</f>
        <v>307334</v>
      </c>
      <c r="B475" s="89" t="str">
        <f>VLOOKUP(A475,'战斗关卡表|CS|battleStageData'!A:B,2,0)</f>
        <v>pve23-3</v>
      </c>
      <c r="C475" s="3" t="s">
        <v>131</v>
      </c>
      <c r="D475" s="3">
        <v>307339</v>
      </c>
      <c r="E475" s="3">
        <v>307334</v>
      </c>
      <c r="F475" s="3"/>
      <c r="G475" s="3">
        <v>307344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91" t="str">
        <f t="shared" si="780"/>
        <v>11:307339</v>
      </c>
      <c r="S475" s="55" t="str">
        <f t="shared" si="781"/>
        <v>12:307334</v>
      </c>
      <c r="T475" s="55" t="str">
        <f t="shared" si="782"/>
        <v/>
      </c>
      <c r="U475" s="55" t="str">
        <f t="shared" si="783"/>
        <v>13:307344</v>
      </c>
      <c r="V475" s="55" t="str">
        <f t="shared" si="784"/>
        <v/>
      </c>
      <c r="W475" s="55" t="str">
        <f t="shared" si="785"/>
        <v/>
      </c>
      <c r="X475" s="55" t="str">
        <f t="shared" si="786"/>
        <v/>
      </c>
      <c r="Y475" s="55" t="str">
        <f t="shared" si="787"/>
        <v/>
      </c>
      <c r="Z475" s="55" t="str">
        <f t="shared" si="788"/>
        <v/>
      </c>
      <c r="AA475" s="55" t="str">
        <f t="shared" si="789"/>
        <v/>
      </c>
      <c r="AB475" s="55" t="str">
        <f t="shared" si="790"/>
        <v/>
      </c>
      <c r="AC475" s="55" t="str">
        <f t="shared" si="791"/>
        <v/>
      </c>
      <c r="AD475" s="4" t="str">
        <f t="shared" si="792"/>
        <v>{11:307339,12:307334,13:307344}</v>
      </c>
      <c r="AE475" s="4" t="str">
        <f t="shared" si="793"/>
        <v/>
      </c>
      <c r="AF475" s="2" t="str">
        <f t="shared" si="794"/>
        <v/>
      </c>
    </row>
    <row r="476" spans="1:32" x14ac:dyDescent="0.2">
      <c r="A476" s="89">
        <f>'战斗关卡表|CS|battleStageData'!A471</f>
        <v>307335</v>
      </c>
      <c r="B476" s="89" t="str">
        <f>VLOOKUP(A476,'战斗关卡表|CS|battleStageData'!A:B,2,0)</f>
        <v>pve23-3</v>
      </c>
      <c r="C476" s="3" t="s">
        <v>131</v>
      </c>
      <c r="D476" s="3">
        <v>307340</v>
      </c>
      <c r="E476" s="3">
        <v>307335</v>
      </c>
      <c r="F476" s="3"/>
      <c r="G476" s="3">
        <v>307345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91" t="str">
        <f t="shared" si="780"/>
        <v>11:307340</v>
      </c>
      <c r="S476" s="55" t="str">
        <f t="shared" si="781"/>
        <v>12:307335</v>
      </c>
      <c r="T476" s="55" t="str">
        <f t="shared" si="782"/>
        <v/>
      </c>
      <c r="U476" s="55" t="str">
        <f t="shared" si="783"/>
        <v>13:307345</v>
      </c>
      <c r="V476" s="55" t="str">
        <f t="shared" si="784"/>
        <v/>
      </c>
      <c r="W476" s="55" t="str">
        <f t="shared" si="785"/>
        <v/>
      </c>
      <c r="X476" s="55" t="str">
        <f t="shared" si="786"/>
        <v/>
      </c>
      <c r="Y476" s="55" t="str">
        <f t="shared" si="787"/>
        <v/>
      </c>
      <c r="Z476" s="55" t="str">
        <f t="shared" si="788"/>
        <v/>
      </c>
      <c r="AA476" s="55" t="str">
        <f t="shared" si="789"/>
        <v/>
      </c>
      <c r="AB476" s="55" t="str">
        <f t="shared" si="790"/>
        <v/>
      </c>
      <c r="AC476" s="55" t="str">
        <f t="shared" si="791"/>
        <v/>
      </c>
      <c r="AD476" s="4" t="str">
        <f t="shared" si="792"/>
        <v>{11:307340,12:307335,13:307345}</v>
      </c>
      <c r="AE476" s="4" t="str">
        <f t="shared" si="793"/>
        <v/>
      </c>
      <c r="AF476" s="2" t="str">
        <f t="shared" si="794"/>
        <v/>
      </c>
    </row>
    <row r="477" spans="1:32" x14ac:dyDescent="0.2">
      <c r="A477" s="89">
        <f>'战斗关卡表|CS|battleStageData'!A472</f>
        <v>307351</v>
      </c>
      <c r="B477" s="89" t="str">
        <f>VLOOKUP(A477,'战斗关卡表|CS|battleStageData'!A:B,2,0)</f>
        <v>pve23-5</v>
      </c>
      <c r="C477" s="3" t="s">
        <v>131</v>
      </c>
      <c r="D477" s="3">
        <v>307346</v>
      </c>
      <c r="E477" s="3">
        <v>307352</v>
      </c>
      <c r="F477" s="3"/>
      <c r="G477" s="3">
        <v>307349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91" t="str">
        <f t="shared" si="780"/>
        <v>11:307346</v>
      </c>
      <c r="S477" s="55" t="str">
        <f t="shared" si="781"/>
        <v>12:307352</v>
      </c>
      <c r="T477" s="55" t="str">
        <f t="shared" si="782"/>
        <v/>
      </c>
      <c r="U477" s="55" t="str">
        <f t="shared" si="783"/>
        <v>13:307349</v>
      </c>
      <c r="V477" s="55" t="str">
        <f t="shared" si="784"/>
        <v/>
      </c>
      <c r="W477" s="55" t="str">
        <f t="shared" si="785"/>
        <v/>
      </c>
      <c r="X477" s="55" t="str">
        <f t="shared" si="786"/>
        <v/>
      </c>
      <c r="Y477" s="55" t="str">
        <f t="shared" si="787"/>
        <v/>
      </c>
      <c r="Z477" s="55" t="str">
        <f t="shared" si="788"/>
        <v/>
      </c>
      <c r="AA477" s="55" t="str">
        <f t="shared" si="789"/>
        <v/>
      </c>
      <c r="AB477" s="55" t="str">
        <f t="shared" si="790"/>
        <v/>
      </c>
      <c r="AC477" s="55" t="str">
        <f t="shared" si="791"/>
        <v/>
      </c>
      <c r="AD477" s="4" t="str">
        <f t="shared" si="792"/>
        <v>{11:307346,12:307352,13:307349}</v>
      </c>
      <c r="AE477" s="4" t="str">
        <f t="shared" si="793"/>
        <v/>
      </c>
      <c r="AF477" s="2" t="str">
        <f t="shared" si="794"/>
        <v/>
      </c>
    </row>
    <row r="478" spans="1:32" x14ac:dyDescent="0.2">
      <c r="A478" s="89">
        <f>'战斗关卡表|CS|battleStageData'!A473</f>
        <v>307352</v>
      </c>
      <c r="B478" s="89" t="str">
        <f>VLOOKUP(A478,'战斗关卡表|CS|battleStageData'!A:B,2,0)</f>
        <v>pve23-5</v>
      </c>
      <c r="C478" s="3" t="s">
        <v>131</v>
      </c>
      <c r="D478" s="3">
        <v>307347</v>
      </c>
      <c r="E478" s="3">
        <v>307353</v>
      </c>
      <c r="F478" s="3"/>
      <c r="G478" s="3">
        <v>307350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91" t="str">
        <f t="shared" si="780"/>
        <v>11:307347</v>
      </c>
      <c r="S478" s="55" t="str">
        <f t="shared" si="781"/>
        <v>12:307353</v>
      </c>
      <c r="T478" s="55" t="str">
        <f t="shared" si="782"/>
        <v/>
      </c>
      <c r="U478" s="55" t="str">
        <f t="shared" si="783"/>
        <v>13:307350</v>
      </c>
      <c r="V478" s="55" t="str">
        <f t="shared" si="784"/>
        <v/>
      </c>
      <c r="W478" s="55" t="str">
        <f t="shared" si="785"/>
        <v/>
      </c>
      <c r="X478" s="55" t="str">
        <f t="shared" si="786"/>
        <v/>
      </c>
      <c r="Y478" s="55" t="str">
        <f t="shared" si="787"/>
        <v/>
      </c>
      <c r="Z478" s="55" t="str">
        <f t="shared" si="788"/>
        <v/>
      </c>
      <c r="AA478" s="55" t="str">
        <f t="shared" si="789"/>
        <v/>
      </c>
      <c r="AB478" s="55" t="str">
        <f t="shared" si="790"/>
        <v/>
      </c>
      <c r="AC478" s="55" t="str">
        <f t="shared" si="791"/>
        <v/>
      </c>
      <c r="AD478" s="4" t="str">
        <f t="shared" si="792"/>
        <v>{11:307347,12:307353,13:307350}</v>
      </c>
      <c r="AE478" s="4" t="str">
        <f t="shared" si="793"/>
        <v/>
      </c>
      <c r="AF478" s="2" t="str">
        <f t="shared" si="794"/>
        <v/>
      </c>
    </row>
    <row r="479" spans="1:32" x14ac:dyDescent="0.2">
      <c r="A479" s="89">
        <f>'战斗关卡表|CS|battleStageData'!A474</f>
        <v>307353</v>
      </c>
      <c r="B479" s="89" t="str">
        <f>VLOOKUP(A479,'战斗关卡表|CS|battleStageData'!A:B,2,0)</f>
        <v>pve23-5</v>
      </c>
      <c r="C479" s="3" t="s">
        <v>131</v>
      </c>
      <c r="D479" s="3">
        <v>307348</v>
      </c>
      <c r="E479" s="3">
        <v>307354</v>
      </c>
      <c r="F479" s="3"/>
      <c r="G479" s="3">
        <v>307351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91" t="str">
        <f t="shared" si="780"/>
        <v>11:307348</v>
      </c>
      <c r="S479" s="55" t="str">
        <f t="shared" si="781"/>
        <v>12:307354</v>
      </c>
      <c r="T479" s="55" t="str">
        <f t="shared" si="782"/>
        <v/>
      </c>
      <c r="U479" s="55" t="str">
        <f t="shared" si="783"/>
        <v>13:307351</v>
      </c>
      <c r="V479" s="55" t="str">
        <f t="shared" si="784"/>
        <v/>
      </c>
      <c r="W479" s="55" t="str">
        <f t="shared" si="785"/>
        <v/>
      </c>
      <c r="X479" s="55" t="str">
        <f t="shared" si="786"/>
        <v/>
      </c>
      <c r="Y479" s="55" t="str">
        <f t="shared" si="787"/>
        <v/>
      </c>
      <c r="Z479" s="55" t="str">
        <f t="shared" si="788"/>
        <v/>
      </c>
      <c r="AA479" s="55" t="str">
        <f t="shared" si="789"/>
        <v/>
      </c>
      <c r="AB479" s="55" t="str">
        <f t="shared" si="790"/>
        <v/>
      </c>
      <c r="AC479" s="55" t="str">
        <f t="shared" si="791"/>
        <v/>
      </c>
      <c r="AD479" s="4" t="str">
        <f t="shared" si="792"/>
        <v>{11:307348,12:307354,13:307351}</v>
      </c>
      <c r="AE479" s="4" t="str">
        <f t="shared" si="793"/>
        <v/>
      </c>
      <c r="AF479" s="2" t="str">
        <f t="shared" si="794"/>
        <v/>
      </c>
    </row>
    <row r="480" spans="1:32" x14ac:dyDescent="0.2">
      <c r="A480" s="89">
        <f>'战斗关卡表|CS|battleStageData'!A475</f>
        <v>307361</v>
      </c>
      <c r="B480" s="89" t="str">
        <f>VLOOKUP(A480,'战斗关卡表|CS|battleStageData'!A:B,2,0)</f>
        <v>pve23-6</v>
      </c>
      <c r="C480" s="3" t="s">
        <v>60</v>
      </c>
      <c r="D480" s="3">
        <v>307355</v>
      </c>
      <c r="E480" s="3"/>
      <c r="F480" s="3">
        <v>307358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91" t="str">
        <f t="shared" si="780"/>
        <v>21:307355</v>
      </c>
      <c r="S480" s="55" t="str">
        <f t="shared" si="781"/>
        <v/>
      </c>
      <c r="T480" s="55" t="str">
        <f t="shared" si="782"/>
        <v>22:307358</v>
      </c>
      <c r="U480" s="55" t="str">
        <f t="shared" si="783"/>
        <v/>
      </c>
      <c r="V480" s="55" t="str">
        <f t="shared" si="784"/>
        <v/>
      </c>
      <c r="W480" s="55" t="str">
        <f t="shared" si="785"/>
        <v/>
      </c>
      <c r="X480" s="55" t="str">
        <f t="shared" si="786"/>
        <v/>
      </c>
      <c r="Y480" s="55" t="str">
        <f t="shared" si="787"/>
        <v/>
      </c>
      <c r="Z480" s="55" t="str">
        <f t="shared" si="788"/>
        <v/>
      </c>
      <c r="AA480" s="55" t="str">
        <f t="shared" si="789"/>
        <v/>
      </c>
      <c r="AB480" s="55" t="str">
        <f t="shared" si="790"/>
        <v/>
      </c>
      <c r="AC480" s="55" t="str">
        <f t="shared" si="791"/>
        <v/>
      </c>
      <c r="AD480" s="4" t="str">
        <f t="shared" si="792"/>
        <v>{21:307355,22:307358}</v>
      </c>
      <c r="AE480" s="4" t="str">
        <f t="shared" si="793"/>
        <v/>
      </c>
      <c r="AF480" s="2" t="str">
        <f t="shared" si="794"/>
        <v/>
      </c>
    </row>
    <row r="481" spans="1:32" x14ac:dyDescent="0.2">
      <c r="A481" s="89">
        <f>'战斗关卡表|CS|battleStageData'!A476</f>
        <v>307362</v>
      </c>
      <c r="B481" s="89" t="str">
        <f>VLOOKUP(A481,'战斗关卡表|CS|battleStageData'!A:B,2,0)</f>
        <v>pve23-6</v>
      </c>
      <c r="C481" s="3" t="s">
        <v>60</v>
      </c>
      <c r="D481" s="3">
        <v>307356</v>
      </c>
      <c r="E481" s="3"/>
      <c r="F481" s="3">
        <v>307359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91" t="str">
        <f t="shared" si="780"/>
        <v>21:307356</v>
      </c>
      <c r="S481" s="55" t="str">
        <f t="shared" si="781"/>
        <v/>
      </c>
      <c r="T481" s="55" t="str">
        <f t="shared" si="782"/>
        <v>22:307359</v>
      </c>
      <c r="U481" s="55" t="str">
        <f t="shared" si="783"/>
        <v/>
      </c>
      <c r="V481" s="55" t="str">
        <f t="shared" si="784"/>
        <v/>
      </c>
      <c r="W481" s="55" t="str">
        <f t="shared" si="785"/>
        <v/>
      </c>
      <c r="X481" s="55" t="str">
        <f t="shared" si="786"/>
        <v/>
      </c>
      <c r="Y481" s="55" t="str">
        <f t="shared" si="787"/>
        <v/>
      </c>
      <c r="Z481" s="55" t="str">
        <f t="shared" si="788"/>
        <v/>
      </c>
      <c r="AA481" s="55" t="str">
        <f t="shared" si="789"/>
        <v/>
      </c>
      <c r="AB481" s="55" t="str">
        <f t="shared" si="790"/>
        <v/>
      </c>
      <c r="AC481" s="55" t="str">
        <f t="shared" si="791"/>
        <v/>
      </c>
      <c r="AD481" s="4" t="str">
        <f t="shared" si="792"/>
        <v>{21:307356,22:307359}</v>
      </c>
      <c r="AE481" s="4" t="str">
        <f t="shared" si="793"/>
        <v/>
      </c>
      <c r="AF481" s="2" t="str">
        <f t="shared" si="794"/>
        <v/>
      </c>
    </row>
    <row r="482" spans="1:32" x14ac:dyDescent="0.2">
      <c r="A482" s="89">
        <f>'战斗关卡表|CS|battleStageData'!A477</f>
        <v>307363</v>
      </c>
      <c r="B482" s="89" t="str">
        <f>VLOOKUP(A482,'战斗关卡表|CS|battleStageData'!A:B,2,0)</f>
        <v>pve23-6</v>
      </c>
      <c r="C482" s="3" t="s">
        <v>60</v>
      </c>
      <c r="D482" s="3">
        <v>307357</v>
      </c>
      <c r="E482" s="3"/>
      <c r="F482" s="3">
        <v>307360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91" t="str">
        <f t="shared" si="780"/>
        <v>21:307357</v>
      </c>
      <c r="S482" s="55" t="str">
        <f t="shared" si="781"/>
        <v/>
      </c>
      <c r="T482" s="55" t="str">
        <f t="shared" si="782"/>
        <v>22:307360</v>
      </c>
      <c r="U482" s="55" t="str">
        <f t="shared" si="783"/>
        <v/>
      </c>
      <c r="V482" s="55" t="str">
        <f t="shared" si="784"/>
        <v/>
      </c>
      <c r="W482" s="55" t="str">
        <f t="shared" si="785"/>
        <v/>
      </c>
      <c r="X482" s="55" t="str">
        <f t="shared" si="786"/>
        <v/>
      </c>
      <c r="Y482" s="55" t="str">
        <f t="shared" si="787"/>
        <v/>
      </c>
      <c r="Z482" s="55" t="str">
        <f t="shared" si="788"/>
        <v/>
      </c>
      <c r="AA482" s="55" t="str">
        <f t="shared" si="789"/>
        <v/>
      </c>
      <c r="AB482" s="55" t="str">
        <f t="shared" si="790"/>
        <v/>
      </c>
      <c r="AC482" s="55" t="str">
        <f t="shared" si="791"/>
        <v/>
      </c>
      <c r="AD482" s="4" t="str">
        <f t="shared" si="792"/>
        <v>{21:307357,22:307360}</v>
      </c>
      <c r="AE482" s="4" t="str">
        <f t="shared" si="793"/>
        <v/>
      </c>
      <c r="AF482" s="2" t="str">
        <f t="shared" si="794"/>
        <v/>
      </c>
    </row>
    <row r="483" spans="1:32" x14ac:dyDescent="0.2">
      <c r="A483" s="89">
        <f>'战斗关卡表|CS|battleStageData'!A478</f>
        <v>307341</v>
      </c>
      <c r="B483" s="89" t="str">
        <f>VLOOKUP(A483,'战斗关卡表|CS|battleStageData'!A:B,2,0)</f>
        <v>pve23-4</v>
      </c>
      <c r="C483" s="26" t="s">
        <v>57</v>
      </c>
      <c r="D483" s="3">
        <v>307371</v>
      </c>
      <c r="E483" s="3">
        <v>307361</v>
      </c>
      <c r="F483" s="3">
        <v>307376</v>
      </c>
      <c r="G483" s="3">
        <v>307366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91" t="str">
        <f t="shared" si="780"/>
        <v>1:307371</v>
      </c>
      <c r="S483" s="55" t="str">
        <f t="shared" si="781"/>
        <v>2:307361</v>
      </c>
      <c r="T483" s="55" t="str">
        <f t="shared" si="782"/>
        <v>3:307376</v>
      </c>
      <c r="U483" s="55" t="str">
        <f t="shared" si="783"/>
        <v>4:307366</v>
      </c>
      <c r="V483" s="55" t="str">
        <f t="shared" si="784"/>
        <v/>
      </c>
      <c r="W483" s="55" t="str">
        <f t="shared" si="785"/>
        <v/>
      </c>
      <c r="X483" s="55" t="str">
        <f t="shared" si="786"/>
        <v/>
      </c>
      <c r="Y483" s="55" t="str">
        <f t="shared" si="787"/>
        <v/>
      </c>
      <c r="Z483" s="55" t="str">
        <f t="shared" si="788"/>
        <v/>
      </c>
      <c r="AA483" s="55" t="str">
        <f t="shared" si="789"/>
        <v/>
      </c>
      <c r="AB483" s="55" t="str">
        <f t="shared" si="790"/>
        <v/>
      </c>
      <c r="AC483" s="55" t="str">
        <f t="shared" si="791"/>
        <v/>
      </c>
      <c r="AD483" s="4" t="str">
        <f t="shared" si="792"/>
        <v>{1:307371,2:307361,3:307376,4:307366}</v>
      </c>
      <c r="AE483" s="4" t="str">
        <f t="shared" si="793"/>
        <v/>
      </c>
      <c r="AF483" s="2" t="str">
        <f t="shared" si="794"/>
        <v/>
      </c>
    </row>
    <row r="484" spans="1:32" x14ac:dyDescent="0.2">
      <c r="A484" s="89">
        <f>'战斗关卡表|CS|battleStageData'!A479</f>
        <v>307342</v>
      </c>
      <c r="B484" s="89" t="str">
        <f>VLOOKUP(A484,'战斗关卡表|CS|battleStageData'!A:B,2,0)</f>
        <v>pve23-4</v>
      </c>
      <c r="C484" s="26" t="s">
        <v>57</v>
      </c>
      <c r="D484" s="3">
        <v>307372</v>
      </c>
      <c r="E484" s="3">
        <v>307362</v>
      </c>
      <c r="F484" s="3">
        <v>307377</v>
      </c>
      <c r="G484" s="3">
        <v>307367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91" t="str">
        <f t="shared" si="780"/>
        <v>1:307372</v>
      </c>
      <c r="S484" s="55" t="str">
        <f t="shared" si="781"/>
        <v>2:307362</v>
      </c>
      <c r="T484" s="55" t="str">
        <f t="shared" si="782"/>
        <v>3:307377</v>
      </c>
      <c r="U484" s="55" t="str">
        <f t="shared" si="783"/>
        <v>4:307367</v>
      </c>
      <c r="V484" s="55" t="str">
        <f t="shared" si="784"/>
        <v/>
      </c>
      <c r="W484" s="55" t="str">
        <f t="shared" si="785"/>
        <v/>
      </c>
      <c r="X484" s="55" t="str">
        <f t="shared" si="786"/>
        <v/>
      </c>
      <c r="Y484" s="55" t="str">
        <f t="shared" si="787"/>
        <v/>
      </c>
      <c r="Z484" s="55" t="str">
        <f t="shared" si="788"/>
        <v/>
      </c>
      <c r="AA484" s="55" t="str">
        <f t="shared" si="789"/>
        <v/>
      </c>
      <c r="AB484" s="55" t="str">
        <f t="shared" si="790"/>
        <v/>
      </c>
      <c r="AC484" s="55" t="str">
        <f t="shared" si="791"/>
        <v/>
      </c>
      <c r="AD484" s="4" t="str">
        <f t="shared" si="792"/>
        <v>{1:307372,2:307362,3:307377,4:307367}</v>
      </c>
      <c r="AE484" s="4" t="str">
        <f t="shared" si="793"/>
        <v/>
      </c>
      <c r="AF484" s="2" t="str">
        <f t="shared" si="794"/>
        <v/>
      </c>
    </row>
    <row r="485" spans="1:32" x14ac:dyDescent="0.2">
      <c r="A485" s="89">
        <f>'战斗关卡表|CS|battleStageData'!A480</f>
        <v>307343</v>
      </c>
      <c r="B485" s="89" t="str">
        <f>VLOOKUP(A485,'战斗关卡表|CS|battleStageData'!A:B,2,0)</f>
        <v>pve23-4</v>
      </c>
      <c r="C485" s="26" t="s">
        <v>57</v>
      </c>
      <c r="D485" s="3">
        <v>307373</v>
      </c>
      <c r="E485" s="3">
        <v>307363</v>
      </c>
      <c r="F485" s="3">
        <v>307378</v>
      </c>
      <c r="G485" s="3">
        <v>307368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91" t="str">
        <f t="shared" si="780"/>
        <v>1:307373</v>
      </c>
      <c r="S485" s="55" t="str">
        <f t="shared" si="781"/>
        <v>2:307363</v>
      </c>
      <c r="T485" s="55" t="str">
        <f t="shared" si="782"/>
        <v>3:307378</v>
      </c>
      <c r="U485" s="55" t="str">
        <f t="shared" si="783"/>
        <v>4:307368</v>
      </c>
      <c r="V485" s="55" t="str">
        <f t="shared" si="784"/>
        <v/>
      </c>
      <c r="W485" s="55" t="str">
        <f t="shared" si="785"/>
        <v/>
      </c>
      <c r="X485" s="55" t="str">
        <f t="shared" si="786"/>
        <v/>
      </c>
      <c r="Y485" s="55" t="str">
        <f t="shared" si="787"/>
        <v/>
      </c>
      <c r="Z485" s="55" t="str">
        <f t="shared" si="788"/>
        <v/>
      </c>
      <c r="AA485" s="55" t="str">
        <f t="shared" si="789"/>
        <v/>
      </c>
      <c r="AB485" s="55" t="str">
        <f t="shared" si="790"/>
        <v/>
      </c>
      <c r="AC485" s="55" t="str">
        <f t="shared" si="791"/>
        <v/>
      </c>
      <c r="AD485" s="4" t="str">
        <f t="shared" si="792"/>
        <v>{1:307373,2:307363,3:307378,4:307368}</v>
      </c>
      <c r="AE485" s="4" t="str">
        <f t="shared" si="793"/>
        <v/>
      </c>
      <c r="AF485" s="2" t="str">
        <f t="shared" si="794"/>
        <v/>
      </c>
    </row>
    <row r="486" spans="1:32" x14ac:dyDescent="0.2">
      <c r="A486" s="89">
        <f>'战斗关卡表|CS|battleStageData'!A481</f>
        <v>307344</v>
      </c>
      <c r="B486" s="89" t="str">
        <f>VLOOKUP(A486,'战斗关卡表|CS|battleStageData'!A:B,2,0)</f>
        <v>pve23-4</v>
      </c>
      <c r="C486" s="26" t="s">
        <v>57</v>
      </c>
      <c r="D486" s="3">
        <v>307374</v>
      </c>
      <c r="E486" s="3">
        <v>307364</v>
      </c>
      <c r="F486" s="3">
        <v>307379</v>
      </c>
      <c r="G486" s="3">
        <v>307369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91" t="str">
        <f t="shared" si="780"/>
        <v>1:307374</v>
      </c>
      <c r="S486" s="55" t="str">
        <f t="shared" si="781"/>
        <v>2:307364</v>
      </c>
      <c r="T486" s="55" t="str">
        <f t="shared" si="782"/>
        <v>3:307379</v>
      </c>
      <c r="U486" s="55" t="str">
        <f t="shared" si="783"/>
        <v>4:307369</v>
      </c>
      <c r="V486" s="55" t="str">
        <f t="shared" si="784"/>
        <v/>
      </c>
      <c r="W486" s="55" t="str">
        <f t="shared" si="785"/>
        <v/>
      </c>
      <c r="X486" s="55" t="str">
        <f t="shared" si="786"/>
        <v/>
      </c>
      <c r="Y486" s="55" t="str">
        <f t="shared" si="787"/>
        <v/>
      </c>
      <c r="Z486" s="55" t="str">
        <f t="shared" si="788"/>
        <v/>
      </c>
      <c r="AA486" s="55" t="str">
        <f t="shared" si="789"/>
        <v/>
      </c>
      <c r="AB486" s="55" t="str">
        <f t="shared" si="790"/>
        <v/>
      </c>
      <c r="AC486" s="55" t="str">
        <f t="shared" si="791"/>
        <v/>
      </c>
      <c r="AD486" s="4" t="str">
        <f t="shared" si="792"/>
        <v>{1:307374,2:307364,3:307379,4:307369}</v>
      </c>
      <c r="AE486" s="4" t="str">
        <f t="shared" si="793"/>
        <v/>
      </c>
      <c r="AF486" s="2" t="str">
        <f t="shared" si="794"/>
        <v/>
      </c>
    </row>
    <row r="487" spans="1:32" x14ac:dyDescent="0.2">
      <c r="A487" s="89">
        <f>'战斗关卡表|CS|battleStageData'!A482</f>
        <v>307345</v>
      </c>
      <c r="B487" s="89" t="str">
        <f>VLOOKUP(A487,'战斗关卡表|CS|battleStageData'!A:B,2,0)</f>
        <v>pve23-4</v>
      </c>
      <c r="C487" s="26" t="s">
        <v>57</v>
      </c>
      <c r="D487" s="3">
        <v>307375</v>
      </c>
      <c r="E487" s="3">
        <v>307365</v>
      </c>
      <c r="F487" s="3">
        <v>307380</v>
      </c>
      <c r="G487" s="3">
        <v>307370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91" t="str">
        <f t="shared" si="780"/>
        <v>1:307375</v>
      </c>
      <c r="S487" s="55" t="str">
        <f t="shared" si="781"/>
        <v>2:307365</v>
      </c>
      <c r="T487" s="55" t="str">
        <f t="shared" si="782"/>
        <v>3:307380</v>
      </c>
      <c r="U487" s="55" t="str">
        <f t="shared" si="783"/>
        <v>4:307370</v>
      </c>
      <c r="V487" s="55" t="str">
        <f t="shared" si="784"/>
        <v/>
      </c>
      <c r="W487" s="55" t="str">
        <f t="shared" si="785"/>
        <v/>
      </c>
      <c r="X487" s="55" t="str">
        <f t="shared" si="786"/>
        <v/>
      </c>
      <c r="Y487" s="55" t="str">
        <f t="shared" si="787"/>
        <v/>
      </c>
      <c r="Z487" s="55" t="str">
        <f t="shared" si="788"/>
        <v/>
      </c>
      <c r="AA487" s="55" t="str">
        <f t="shared" si="789"/>
        <v/>
      </c>
      <c r="AB487" s="55" t="str">
        <f t="shared" si="790"/>
        <v/>
      </c>
      <c r="AC487" s="55" t="str">
        <f t="shared" si="791"/>
        <v/>
      </c>
      <c r="AD487" s="4" t="str">
        <f t="shared" si="792"/>
        <v>{1:307375,2:307365,3:307380,4:307370}</v>
      </c>
      <c r="AE487" s="4" t="str">
        <f t="shared" si="793"/>
        <v/>
      </c>
      <c r="AF487" s="2" t="str">
        <f t="shared" si="794"/>
        <v/>
      </c>
    </row>
    <row r="488" spans="1:32" x14ac:dyDescent="0.2">
      <c r="A488" s="24">
        <f>'战斗关卡表|CS|battleStageData'!A483</f>
        <v>5101301</v>
      </c>
      <c r="B488" s="24" t="str">
        <f>VLOOKUP(A488,'战斗关卡表|CS|battleStageData'!A:B,2,0)</f>
        <v>健身达人1-方块</v>
      </c>
      <c r="C488" s="26" t="s">
        <v>57</v>
      </c>
      <c r="D488" s="3"/>
      <c r="E488" s="3">
        <v>51013011</v>
      </c>
      <c r="F488" s="3">
        <v>51013012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91" t="str">
        <f t="shared" ref="R488:R506" si="825">IF(ISBLANK(D488),"",VLOOKUP(C488,$D$4:$H$6,2,0)&amp;$H$7&amp;D488)</f>
        <v/>
      </c>
      <c r="S488" s="55" t="str">
        <f t="shared" ref="S488:S506" si="826">IF(ISBLANK(E488),"",VLOOKUP(C488,$D$4:$H$6,3,0)&amp;$H$7&amp;E488)</f>
        <v>2:51013011</v>
      </c>
      <c r="T488" s="55" t="str">
        <f t="shared" ref="T488:T506" si="827">IF(ISBLANK(F488),"",VLOOKUP(C488,$D$4:$H$6,4,0)&amp;$H$7&amp;F488)</f>
        <v>3:51013012</v>
      </c>
      <c r="U488" s="55" t="str">
        <f t="shared" ref="U488:U506" si="828">IF(ISBLANK(G488),"",VLOOKUP(C488,$D$4:$H$6,5,0)&amp;$H$7&amp;G488)</f>
        <v/>
      </c>
      <c r="V488" s="55" t="str">
        <f t="shared" ref="V488:V506" si="829">IF(ISBLANK(I488),"",VLOOKUP(H488,$D$4:$H$6,2,0)&amp;$H$7&amp;I488)</f>
        <v/>
      </c>
      <c r="W488" s="55" t="str">
        <f t="shared" ref="W488:W506" si="830">IF(ISBLANK(J488),"",VLOOKUP(H488,$D$4:$H$6,3,0)&amp;$H$7&amp;J488)</f>
        <v/>
      </c>
      <c r="X488" s="55" t="str">
        <f t="shared" ref="X488:X506" si="831">IF(ISBLANK(K488),"",VLOOKUP(H488,$D$4:$H$6,4,0)&amp;$H$7&amp;K488)</f>
        <v/>
      </c>
      <c r="Y488" s="55" t="str">
        <f t="shared" ref="Y488:Y506" si="832">IF(ISBLANK(L488),"",VLOOKUP(H488,$D$4:$H$6,5,0)&amp;$H$7&amp;L488)</f>
        <v/>
      </c>
      <c r="Z488" s="55" t="str">
        <f t="shared" ref="Z488:Z506" si="833">IF(ISBLANK(N488),"",VLOOKUP(M488,$D$4:$H$6,2,0)&amp;$H$7&amp;N488)</f>
        <v/>
      </c>
      <c r="AA488" s="55" t="str">
        <f t="shared" ref="AA488:AA506" si="834">IF(ISBLANK(O488),"",VLOOKUP(M488,$D$4:$H$6,3,0)&amp;$H$7&amp;O488)</f>
        <v/>
      </c>
      <c r="AB488" s="55" t="str">
        <f t="shared" ref="AB488:AB506" si="835">IF(ISBLANK(P488),"",VLOOKUP(M488,$D$4:$H$6,4,0)&amp;$H$7&amp;P488)</f>
        <v/>
      </c>
      <c r="AC488" s="55" t="str">
        <f t="shared" ref="AC488:AC506" si="836">IF(ISBLANK(Q488),"",VLOOKUP(M488,$D$4:$H$6,5,0)&amp;$H$7&amp;Q488)</f>
        <v/>
      </c>
      <c r="AD488" s="4" t="str">
        <f t="shared" ref="AD488:AD506" si="837">IF(D488+E488+F488+G488=0,"",$F$7&amp;R488&amp;IF(E488=0,S488,IF(D488=0,S488,$G$7&amp;S488))&amp;IF(F488=0,T488,IF(D488+E488=0,T488,$G$7&amp;T488))&amp;IF(G488=0,U488,IF(D488+E488+F488=0,U488,$G$7&amp;U488))&amp;$I$7)</f>
        <v>{2:51013011,3:51013012}</v>
      </c>
      <c r="AE488" s="4" t="str">
        <f t="shared" ref="AE488:AE506" si="838">IF(I488+J488+K488+L488=0,"",$F$7&amp;V488&amp;IF(J488=0,W488,IF(I488=0,W488,$G$7&amp;W488))&amp;IF(K488=0,X488,IF(I488+J488=0,X488,$G$7&amp;X488))&amp;IF(L488=0,Y488,IF(I488+J488+K488=0,Y488,$G$7&amp;Y488))&amp;$I$7)</f>
        <v/>
      </c>
      <c r="AF488" s="2" t="str">
        <f t="shared" ref="AF488:AF506" si="839">IF(N488+O488+P488+Q488=0,"",$F$7&amp;Z488&amp;IF(O488=0,AA488,IF(N488=0,AA488,$G$7&amp;AA488))&amp;IF(P488=0,AB488,IF(N488+O488=0,AB488,$G$7&amp;AB488))&amp;IF(Q488=0,AC488,IF(N488+O488+P488=0,AC488,$G$7&amp;AC488))&amp;$I$7)</f>
        <v/>
      </c>
    </row>
    <row r="489" spans="1:32" x14ac:dyDescent="0.2">
      <c r="A489" s="89">
        <f>'战斗关卡表|CS|battleStageData'!A484</f>
        <v>5101302</v>
      </c>
      <c r="B489" s="89" t="str">
        <f>VLOOKUP(A489,'战斗关卡表|CS|battleStageData'!A:B,2,0)</f>
        <v>健身达人2-方块</v>
      </c>
      <c r="C489" s="26" t="s">
        <v>57</v>
      </c>
      <c r="D489" s="3"/>
      <c r="E489" s="3">
        <v>51013021</v>
      </c>
      <c r="F489" s="3">
        <v>51013022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91" t="str">
        <f t="shared" si="825"/>
        <v/>
      </c>
      <c r="S489" s="55" t="str">
        <f t="shared" si="826"/>
        <v>2:51013021</v>
      </c>
      <c r="T489" s="55" t="str">
        <f t="shared" si="827"/>
        <v>3:51013022</v>
      </c>
      <c r="U489" s="55" t="str">
        <f t="shared" si="828"/>
        <v/>
      </c>
      <c r="V489" s="55" t="str">
        <f t="shared" si="829"/>
        <v/>
      </c>
      <c r="W489" s="55" t="str">
        <f t="shared" si="830"/>
        <v/>
      </c>
      <c r="X489" s="55" t="str">
        <f t="shared" si="831"/>
        <v/>
      </c>
      <c r="Y489" s="55" t="str">
        <f t="shared" si="832"/>
        <v/>
      </c>
      <c r="Z489" s="55" t="str">
        <f t="shared" si="833"/>
        <v/>
      </c>
      <c r="AA489" s="55" t="str">
        <f t="shared" si="834"/>
        <v/>
      </c>
      <c r="AB489" s="55" t="str">
        <f t="shared" si="835"/>
        <v/>
      </c>
      <c r="AC489" s="55" t="str">
        <f t="shared" si="836"/>
        <v/>
      </c>
      <c r="AD489" s="4" t="str">
        <f t="shared" si="837"/>
        <v>{2:51013021,3:51013022}</v>
      </c>
      <c r="AE489" s="4" t="str">
        <f t="shared" si="838"/>
        <v/>
      </c>
      <c r="AF489" s="2" t="str">
        <f t="shared" si="839"/>
        <v/>
      </c>
    </row>
    <row r="490" spans="1:32" x14ac:dyDescent="0.2">
      <c r="A490" s="89">
        <f>'战斗关卡表|CS|battleStageData'!A485</f>
        <v>5101303</v>
      </c>
      <c r="B490" s="89" t="str">
        <f>VLOOKUP(A490,'战斗关卡表|CS|battleStageData'!A:B,2,0)</f>
        <v>健身达人3-方块</v>
      </c>
      <c r="C490" s="26" t="s">
        <v>57</v>
      </c>
      <c r="D490" s="3"/>
      <c r="E490" s="3">
        <v>51013031</v>
      </c>
      <c r="F490" s="3">
        <v>51013032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91" t="str">
        <f t="shared" si="825"/>
        <v/>
      </c>
      <c r="S490" s="55" t="str">
        <f t="shared" si="826"/>
        <v>2:51013031</v>
      </c>
      <c r="T490" s="55" t="str">
        <f t="shared" si="827"/>
        <v>3:51013032</v>
      </c>
      <c r="U490" s="55" t="str">
        <f t="shared" si="828"/>
        <v/>
      </c>
      <c r="V490" s="55" t="str">
        <f t="shared" si="829"/>
        <v/>
      </c>
      <c r="W490" s="55" t="str">
        <f t="shared" si="830"/>
        <v/>
      </c>
      <c r="X490" s="55" t="str">
        <f t="shared" si="831"/>
        <v/>
      </c>
      <c r="Y490" s="55" t="str">
        <f t="shared" si="832"/>
        <v/>
      </c>
      <c r="Z490" s="55" t="str">
        <f t="shared" si="833"/>
        <v/>
      </c>
      <c r="AA490" s="55" t="str">
        <f t="shared" si="834"/>
        <v/>
      </c>
      <c r="AB490" s="55" t="str">
        <f t="shared" si="835"/>
        <v/>
      </c>
      <c r="AC490" s="55" t="str">
        <f t="shared" si="836"/>
        <v/>
      </c>
      <c r="AD490" s="4" t="str">
        <f t="shared" si="837"/>
        <v>{2:51013031,3:51013032}</v>
      </c>
      <c r="AE490" s="4" t="str">
        <f t="shared" si="838"/>
        <v/>
      </c>
      <c r="AF490" s="2" t="str">
        <f t="shared" si="839"/>
        <v/>
      </c>
    </row>
    <row r="491" spans="1:32" x14ac:dyDescent="0.2">
      <c r="A491" s="89">
        <f>'战斗关卡表|CS|battleStageData'!A486</f>
        <v>5101304</v>
      </c>
      <c r="B491" s="89" t="str">
        <f>VLOOKUP(A491,'战斗关卡表|CS|battleStageData'!A:B,2,0)</f>
        <v>健身达人4-方块</v>
      </c>
      <c r="C491" s="26" t="s">
        <v>57</v>
      </c>
      <c r="D491" s="3"/>
      <c r="E491" s="3">
        <v>51013041</v>
      </c>
      <c r="F491" s="3">
        <v>51013042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91" t="str">
        <f t="shared" si="825"/>
        <v/>
      </c>
      <c r="S491" s="55" t="str">
        <f t="shared" si="826"/>
        <v>2:51013041</v>
      </c>
      <c r="T491" s="55" t="str">
        <f t="shared" si="827"/>
        <v>3:51013042</v>
      </c>
      <c r="U491" s="55" t="str">
        <f t="shared" si="828"/>
        <v/>
      </c>
      <c r="V491" s="55" t="str">
        <f t="shared" si="829"/>
        <v/>
      </c>
      <c r="W491" s="55" t="str">
        <f t="shared" si="830"/>
        <v/>
      </c>
      <c r="X491" s="55" t="str">
        <f t="shared" si="831"/>
        <v/>
      </c>
      <c r="Y491" s="55" t="str">
        <f t="shared" si="832"/>
        <v/>
      </c>
      <c r="Z491" s="55" t="str">
        <f t="shared" si="833"/>
        <v/>
      </c>
      <c r="AA491" s="55" t="str">
        <f t="shared" si="834"/>
        <v/>
      </c>
      <c r="AB491" s="55" t="str">
        <f t="shared" si="835"/>
        <v/>
      </c>
      <c r="AC491" s="55" t="str">
        <f t="shared" si="836"/>
        <v/>
      </c>
      <c r="AD491" s="4" t="str">
        <f t="shared" si="837"/>
        <v>{2:51013041,3:51013042}</v>
      </c>
      <c r="AE491" s="4" t="str">
        <f t="shared" si="838"/>
        <v/>
      </c>
      <c r="AF491" s="2" t="str">
        <f t="shared" si="839"/>
        <v/>
      </c>
    </row>
    <row r="492" spans="1:32" x14ac:dyDescent="0.2">
      <c r="A492" s="89">
        <f>'战斗关卡表|CS|battleStageData'!A487</f>
        <v>5101305</v>
      </c>
      <c r="B492" s="89" t="str">
        <f>VLOOKUP(A492,'战斗关卡表|CS|battleStageData'!A:B,2,0)</f>
        <v>健身达人5-方块</v>
      </c>
      <c r="C492" s="26" t="s">
        <v>57</v>
      </c>
      <c r="D492" s="3">
        <v>51013052</v>
      </c>
      <c r="E492" s="3">
        <v>51013051</v>
      </c>
      <c r="F492" s="3">
        <v>51013052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91" t="str">
        <f t="shared" si="825"/>
        <v>1:51013052</v>
      </c>
      <c r="S492" s="55" t="str">
        <f t="shared" si="826"/>
        <v>2:51013051</v>
      </c>
      <c r="T492" s="55" t="str">
        <f t="shared" si="827"/>
        <v>3:51013052</v>
      </c>
      <c r="U492" s="55" t="str">
        <f t="shared" si="828"/>
        <v/>
      </c>
      <c r="V492" s="55" t="str">
        <f t="shared" si="829"/>
        <v/>
      </c>
      <c r="W492" s="55" t="str">
        <f t="shared" si="830"/>
        <v/>
      </c>
      <c r="X492" s="55" t="str">
        <f t="shared" si="831"/>
        <v/>
      </c>
      <c r="Y492" s="55" t="str">
        <f t="shared" si="832"/>
        <v/>
      </c>
      <c r="Z492" s="55" t="str">
        <f t="shared" si="833"/>
        <v/>
      </c>
      <c r="AA492" s="55" t="str">
        <f t="shared" si="834"/>
        <v/>
      </c>
      <c r="AB492" s="55" t="str">
        <f t="shared" si="835"/>
        <v/>
      </c>
      <c r="AC492" s="55" t="str">
        <f t="shared" si="836"/>
        <v/>
      </c>
      <c r="AD492" s="4" t="str">
        <f t="shared" si="837"/>
        <v>{1:51013052,2:51013051,3:51013052}</v>
      </c>
      <c r="AE492" s="4" t="str">
        <f t="shared" si="838"/>
        <v/>
      </c>
      <c r="AF492" s="2" t="str">
        <f t="shared" si="839"/>
        <v/>
      </c>
    </row>
    <row r="493" spans="1:32" x14ac:dyDescent="0.2">
      <c r="A493" s="89">
        <f>'战斗关卡表|CS|battleStageData'!A488</f>
        <v>5100901</v>
      </c>
      <c r="B493" s="89" t="str">
        <f>VLOOKUP(A493,'战斗关卡表|CS|battleStageData'!A:B,2,0)</f>
        <v>少年与男人1-黑桃方块</v>
      </c>
      <c r="C493" s="26" t="s">
        <v>57</v>
      </c>
      <c r="D493" s="3"/>
      <c r="E493" s="3">
        <v>51009012</v>
      </c>
      <c r="F493" s="3">
        <v>51009011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91" t="str">
        <f t="shared" si="825"/>
        <v/>
      </c>
      <c r="S493" s="55" t="str">
        <f t="shared" si="826"/>
        <v>2:51009012</v>
      </c>
      <c r="T493" s="55" t="str">
        <f t="shared" si="827"/>
        <v>3:51009011</v>
      </c>
      <c r="U493" s="55" t="str">
        <f t="shared" si="828"/>
        <v/>
      </c>
      <c r="V493" s="55" t="str">
        <f t="shared" si="829"/>
        <v/>
      </c>
      <c r="W493" s="55" t="str">
        <f t="shared" si="830"/>
        <v/>
      </c>
      <c r="X493" s="55" t="str">
        <f t="shared" si="831"/>
        <v/>
      </c>
      <c r="Y493" s="55" t="str">
        <f t="shared" si="832"/>
        <v/>
      </c>
      <c r="Z493" s="55" t="str">
        <f t="shared" si="833"/>
        <v/>
      </c>
      <c r="AA493" s="55" t="str">
        <f t="shared" si="834"/>
        <v/>
      </c>
      <c r="AB493" s="55" t="str">
        <f t="shared" si="835"/>
        <v/>
      </c>
      <c r="AC493" s="55" t="str">
        <f t="shared" si="836"/>
        <v/>
      </c>
      <c r="AD493" s="4" t="str">
        <f t="shared" si="837"/>
        <v>{2:51009012,3:51009011}</v>
      </c>
      <c r="AE493" s="4" t="str">
        <f t="shared" si="838"/>
        <v/>
      </c>
      <c r="AF493" s="2" t="str">
        <f t="shared" si="839"/>
        <v/>
      </c>
    </row>
    <row r="494" spans="1:32" x14ac:dyDescent="0.2">
      <c r="A494" s="89">
        <f>'战斗关卡表|CS|battleStageData'!A489</f>
        <v>5100902</v>
      </c>
      <c r="B494" s="89" t="str">
        <f>VLOOKUP(A494,'战斗关卡表|CS|battleStageData'!A:B,2,0)</f>
        <v>少年与男人2-黑桃方块</v>
      </c>
      <c r="C494" s="26" t="s">
        <v>57</v>
      </c>
      <c r="D494" s="3"/>
      <c r="E494" s="3">
        <v>51009022</v>
      </c>
      <c r="F494" s="3">
        <v>51009021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91" t="str">
        <f t="shared" si="825"/>
        <v/>
      </c>
      <c r="S494" s="55" t="str">
        <f t="shared" si="826"/>
        <v>2:51009022</v>
      </c>
      <c r="T494" s="55" t="str">
        <f t="shared" si="827"/>
        <v>3:51009021</v>
      </c>
      <c r="U494" s="55" t="str">
        <f t="shared" si="828"/>
        <v/>
      </c>
      <c r="V494" s="55" t="str">
        <f t="shared" si="829"/>
        <v/>
      </c>
      <c r="W494" s="55" t="str">
        <f t="shared" si="830"/>
        <v/>
      </c>
      <c r="X494" s="55" t="str">
        <f t="shared" si="831"/>
        <v/>
      </c>
      <c r="Y494" s="55" t="str">
        <f t="shared" si="832"/>
        <v/>
      </c>
      <c r="Z494" s="55" t="str">
        <f t="shared" si="833"/>
        <v/>
      </c>
      <c r="AA494" s="55" t="str">
        <f t="shared" si="834"/>
        <v/>
      </c>
      <c r="AB494" s="55" t="str">
        <f t="shared" si="835"/>
        <v/>
      </c>
      <c r="AC494" s="55" t="str">
        <f t="shared" si="836"/>
        <v/>
      </c>
      <c r="AD494" s="4" t="str">
        <f t="shared" si="837"/>
        <v>{2:51009022,3:51009021}</v>
      </c>
      <c r="AE494" s="4" t="str">
        <f t="shared" si="838"/>
        <v/>
      </c>
      <c r="AF494" s="2" t="str">
        <f t="shared" si="839"/>
        <v/>
      </c>
    </row>
    <row r="495" spans="1:32" x14ac:dyDescent="0.2">
      <c r="A495" s="89">
        <f>'战斗关卡表|CS|battleStageData'!A490</f>
        <v>5100903</v>
      </c>
      <c r="B495" s="89" t="str">
        <f>VLOOKUP(A495,'战斗关卡表|CS|battleStageData'!A:B,2,0)</f>
        <v>少年与男人3-黑桃方块</v>
      </c>
      <c r="C495" s="26" t="s">
        <v>57</v>
      </c>
      <c r="D495" s="3"/>
      <c r="E495" s="3">
        <v>51009032</v>
      </c>
      <c r="F495" s="3">
        <v>51009031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91" t="str">
        <f t="shared" si="825"/>
        <v/>
      </c>
      <c r="S495" s="55" t="str">
        <f t="shared" si="826"/>
        <v>2:51009032</v>
      </c>
      <c r="T495" s="55" t="str">
        <f t="shared" si="827"/>
        <v>3:51009031</v>
      </c>
      <c r="U495" s="55" t="str">
        <f t="shared" si="828"/>
        <v/>
      </c>
      <c r="V495" s="55" t="str">
        <f t="shared" si="829"/>
        <v/>
      </c>
      <c r="W495" s="55" t="str">
        <f t="shared" si="830"/>
        <v/>
      </c>
      <c r="X495" s="55" t="str">
        <f t="shared" si="831"/>
        <v/>
      </c>
      <c r="Y495" s="55" t="str">
        <f t="shared" si="832"/>
        <v/>
      </c>
      <c r="Z495" s="55" t="str">
        <f t="shared" si="833"/>
        <v/>
      </c>
      <c r="AA495" s="55" t="str">
        <f t="shared" si="834"/>
        <v/>
      </c>
      <c r="AB495" s="55" t="str">
        <f t="shared" si="835"/>
        <v/>
      </c>
      <c r="AC495" s="55" t="str">
        <f t="shared" si="836"/>
        <v/>
      </c>
      <c r="AD495" s="4" t="str">
        <f t="shared" si="837"/>
        <v>{2:51009032,3:51009031}</v>
      </c>
      <c r="AE495" s="4" t="str">
        <f t="shared" si="838"/>
        <v/>
      </c>
      <c r="AF495" s="2" t="str">
        <f t="shared" si="839"/>
        <v/>
      </c>
    </row>
    <row r="496" spans="1:32" x14ac:dyDescent="0.2">
      <c r="A496" s="89">
        <f>'战斗关卡表|CS|battleStageData'!A491</f>
        <v>5100904</v>
      </c>
      <c r="B496" s="89" t="str">
        <f>VLOOKUP(A496,'战斗关卡表|CS|battleStageData'!A:B,2,0)</f>
        <v>少年与男人4-黑桃方块</v>
      </c>
      <c r="C496" s="26" t="s">
        <v>57</v>
      </c>
      <c r="D496" s="3"/>
      <c r="E496" s="3">
        <v>51009042</v>
      </c>
      <c r="F496" s="3">
        <v>51009041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91" t="str">
        <f t="shared" si="825"/>
        <v/>
      </c>
      <c r="S496" s="55" t="str">
        <f t="shared" si="826"/>
        <v>2:51009042</v>
      </c>
      <c r="T496" s="55" t="str">
        <f t="shared" si="827"/>
        <v>3:51009041</v>
      </c>
      <c r="U496" s="55" t="str">
        <f t="shared" si="828"/>
        <v/>
      </c>
      <c r="V496" s="55" t="str">
        <f t="shared" si="829"/>
        <v/>
      </c>
      <c r="W496" s="55" t="str">
        <f t="shared" si="830"/>
        <v/>
      </c>
      <c r="X496" s="55" t="str">
        <f t="shared" si="831"/>
        <v/>
      </c>
      <c r="Y496" s="55" t="str">
        <f t="shared" si="832"/>
        <v/>
      </c>
      <c r="Z496" s="55" t="str">
        <f t="shared" si="833"/>
        <v/>
      </c>
      <c r="AA496" s="55" t="str">
        <f t="shared" si="834"/>
        <v/>
      </c>
      <c r="AB496" s="55" t="str">
        <f t="shared" si="835"/>
        <v/>
      </c>
      <c r="AC496" s="55" t="str">
        <f t="shared" si="836"/>
        <v/>
      </c>
      <c r="AD496" s="4" t="str">
        <f t="shared" si="837"/>
        <v>{2:51009042,3:51009041}</v>
      </c>
      <c r="AE496" s="4" t="str">
        <f t="shared" si="838"/>
        <v/>
      </c>
      <c r="AF496" s="2" t="str">
        <f t="shared" si="839"/>
        <v/>
      </c>
    </row>
    <row r="497" spans="1:32" x14ac:dyDescent="0.2">
      <c r="A497" s="89">
        <f>'战斗关卡表|CS|battleStageData'!A492</f>
        <v>5100905</v>
      </c>
      <c r="B497" s="89" t="str">
        <f>VLOOKUP(A497,'战斗关卡表|CS|battleStageData'!A:B,2,0)</f>
        <v>少年与男人5-黑桃方块</v>
      </c>
      <c r="C497" s="26" t="s">
        <v>57</v>
      </c>
      <c r="D497" s="3"/>
      <c r="E497" s="3">
        <v>51009052</v>
      </c>
      <c r="F497" s="3">
        <v>51009051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91" t="str">
        <f t="shared" si="825"/>
        <v/>
      </c>
      <c r="S497" s="55" t="str">
        <f t="shared" si="826"/>
        <v>2:51009052</v>
      </c>
      <c r="T497" s="55" t="str">
        <f t="shared" si="827"/>
        <v>3:51009051</v>
      </c>
      <c r="U497" s="55" t="str">
        <f t="shared" si="828"/>
        <v/>
      </c>
      <c r="V497" s="55" t="str">
        <f t="shared" si="829"/>
        <v/>
      </c>
      <c r="W497" s="55" t="str">
        <f t="shared" si="830"/>
        <v/>
      </c>
      <c r="X497" s="55" t="str">
        <f t="shared" si="831"/>
        <v/>
      </c>
      <c r="Y497" s="55" t="str">
        <f t="shared" si="832"/>
        <v/>
      </c>
      <c r="Z497" s="55" t="str">
        <f t="shared" si="833"/>
        <v/>
      </c>
      <c r="AA497" s="55" t="str">
        <f t="shared" si="834"/>
        <v/>
      </c>
      <c r="AB497" s="55" t="str">
        <f t="shared" si="835"/>
        <v/>
      </c>
      <c r="AC497" s="55" t="str">
        <f t="shared" si="836"/>
        <v/>
      </c>
      <c r="AD497" s="4" t="str">
        <f t="shared" si="837"/>
        <v>{2:51009052,3:51009051}</v>
      </c>
      <c r="AE497" s="4" t="str">
        <f t="shared" si="838"/>
        <v/>
      </c>
      <c r="AF497" s="2" t="str">
        <f t="shared" si="839"/>
        <v/>
      </c>
    </row>
    <row r="498" spans="1:32" x14ac:dyDescent="0.2">
      <c r="A498" s="89">
        <f>'战斗关卡表|CS|battleStageData'!A493</f>
        <v>5100501</v>
      </c>
      <c r="B498" s="89" t="str">
        <f>VLOOKUP(A498,'战斗关卡表|CS|battleStageData'!A:B,2,0)</f>
        <v>常识缺陷1-弥砂音希</v>
      </c>
      <c r="C498" s="26" t="s">
        <v>57</v>
      </c>
      <c r="D498" s="3"/>
      <c r="E498" s="3">
        <v>51005012</v>
      </c>
      <c r="F498" s="3">
        <v>51005011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91" t="str">
        <f t="shared" si="825"/>
        <v/>
      </c>
      <c r="S498" s="55" t="str">
        <f t="shared" si="826"/>
        <v>2:51005012</v>
      </c>
      <c r="T498" s="55" t="str">
        <f t="shared" si="827"/>
        <v>3:51005011</v>
      </c>
      <c r="U498" s="55" t="str">
        <f t="shared" si="828"/>
        <v/>
      </c>
      <c r="V498" s="55" t="str">
        <f t="shared" si="829"/>
        <v/>
      </c>
      <c r="W498" s="55" t="str">
        <f t="shared" si="830"/>
        <v/>
      </c>
      <c r="X498" s="55" t="str">
        <f t="shared" si="831"/>
        <v/>
      </c>
      <c r="Y498" s="55" t="str">
        <f t="shared" si="832"/>
        <v/>
      </c>
      <c r="Z498" s="55" t="str">
        <f t="shared" si="833"/>
        <v/>
      </c>
      <c r="AA498" s="55" t="str">
        <f t="shared" si="834"/>
        <v/>
      </c>
      <c r="AB498" s="55" t="str">
        <f t="shared" si="835"/>
        <v/>
      </c>
      <c r="AC498" s="55" t="str">
        <f t="shared" si="836"/>
        <v/>
      </c>
      <c r="AD498" s="4" t="str">
        <f t="shared" si="837"/>
        <v>{2:51005012,3:51005011}</v>
      </c>
      <c r="AE498" s="4" t="str">
        <f t="shared" si="838"/>
        <v/>
      </c>
      <c r="AF498" s="2" t="str">
        <f t="shared" si="839"/>
        <v/>
      </c>
    </row>
    <row r="499" spans="1:32" x14ac:dyDescent="0.2">
      <c r="A499" s="89">
        <f>'战斗关卡表|CS|battleStageData'!A494</f>
        <v>5100502</v>
      </c>
      <c r="B499" s="89" t="str">
        <f>VLOOKUP(A499,'战斗关卡表|CS|battleStageData'!A:B,2,0)</f>
        <v>常识缺陷2-弥砂音希</v>
      </c>
      <c r="C499" s="26" t="s">
        <v>57</v>
      </c>
      <c r="D499" s="3"/>
      <c r="E499" s="3">
        <v>51005022</v>
      </c>
      <c r="F499" s="3">
        <v>51005021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91" t="str">
        <f t="shared" si="825"/>
        <v/>
      </c>
      <c r="S499" s="55" t="str">
        <f t="shared" si="826"/>
        <v>2:51005022</v>
      </c>
      <c r="T499" s="55" t="str">
        <f t="shared" si="827"/>
        <v>3:51005021</v>
      </c>
      <c r="U499" s="55" t="str">
        <f t="shared" si="828"/>
        <v/>
      </c>
      <c r="V499" s="55" t="str">
        <f t="shared" si="829"/>
        <v/>
      </c>
      <c r="W499" s="55" t="str">
        <f t="shared" si="830"/>
        <v/>
      </c>
      <c r="X499" s="55" t="str">
        <f t="shared" si="831"/>
        <v/>
      </c>
      <c r="Y499" s="55" t="str">
        <f t="shared" si="832"/>
        <v/>
      </c>
      <c r="Z499" s="55" t="str">
        <f t="shared" si="833"/>
        <v/>
      </c>
      <c r="AA499" s="55" t="str">
        <f t="shared" si="834"/>
        <v/>
      </c>
      <c r="AB499" s="55" t="str">
        <f t="shared" si="835"/>
        <v/>
      </c>
      <c r="AC499" s="55" t="str">
        <f t="shared" si="836"/>
        <v/>
      </c>
      <c r="AD499" s="4" t="str">
        <f t="shared" si="837"/>
        <v>{2:51005022,3:51005021}</v>
      </c>
      <c r="AE499" s="4" t="str">
        <f t="shared" si="838"/>
        <v/>
      </c>
      <c r="AF499" s="2" t="str">
        <f t="shared" si="839"/>
        <v/>
      </c>
    </row>
    <row r="500" spans="1:32" x14ac:dyDescent="0.2">
      <c r="A500" s="89">
        <f>'战斗关卡表|CS|battleStageData'!A495</f>
        <v>5100503</v>
      </c>
      <c r="B500" s="89" t="str">
        <f>VLOOKUP(A500,'战斗关卡表|CS|battleStageData'!A:B,2,0)</f>
        <v>常识缺陷3-弥砂音希</v>
      </c>
      <c r="C500" s="26" t="s">
        <v>57</v>
      </c>
      <c r="D500" s="3"/>
      <c r="E500" s="3">
        <v>51005032</v>
      </c>
      <c r="F500" s="3">
        <v>51005031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91" t="str">
        <f t="shared" si="825"/>
        <v/>
      </c>
      <c r="S500" s="55" t="str">
        <f t="shared" si="826"/>
        <v>2:51005032</v>
      </c>
      <c r="T500" s="55" t="str">
        <f t="shared" si="827"/>
        <v>3:51005031</v>
      </c>
      <c r="U500" s="55" t="str">
        <f t="shared" si="828"/>
        <v/>
      </c>
      <c r="V500" s="55" t="str">
        <f t="shared" si="829"/>
        <v/>
      </c>
      <c r="W500" s="55" t="str">
        <f t="shared" si="830"/>
        <v/>
      </c>
      <c r="X500" s="55" t="str">
        <f t="shared" si="831"/>
        <v/>
      </c>
      <c r="Y500" s="55" t="str">
        <f t="shared" si="832"/>
        <v/>
      </c>
      <c r="Z500" s="55" t="str">
        <f t="shared" si="833"/>
        <v/>
      </c>
      <c r="AA500" s="55" t="str">
        <f t="shared" si="834"/>
        <v/>
      </c>
      <c r="AB500" s="55" t="str">
        <f t="shared" si="835"/>
        <v/>
      </c>
      <c r="AC500" s="55" t="str">
        <f t="shared" si="836"/>
        <v/>
      </c>
      <c r="AD500" s="4" t="str">
        <f t="shared" si="837"/>
        <v>{2:51005032,3:51005031}</v>
      </c>
      <c r="AE500" s="4" t="str">
        <f t="shared" si="838"/>
        <v/>
      </c>
      <c r="AF500" s="2" t="str">
        <f t="shared" si="839"/>
        <v/>
      </c>
    </row>
    <row r="501" spans="1:32" x14ac:dyDescent="0.2">
      <c r="A501" s="89">
        <f>'战斗关卡表|CS|battleStageData'!A496</f>
        <v>5100504</v>
      </c>
      <c r="B501" s="89" t="str">
        <f>VLOOKUP(A501,'战斗关卡表|CS|battleStageData'!A:B,2,0)</f>
        <v>常识缺陷4-弥砂音希</v>
      </c>
      <c r="C501" s="26" t="s">
        <v>57</v>
      </c>
      <c r="D501" s="3"/>
      <c r="E501" s="3">
        <v>51005042</v>
      </c>
      <c r="F501" s="3">
        <v>51005041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91" t="str">
        <f t="shared" si="825"/>
        <v/>
      </c>
      <c r="S501" s="55" t="str">
        <f t="shared" si="826"/>
        <v>2:51005042</v>
      </c>
      <c r="T501" s="55" t="str">
        <f t="shared" si="827"/>
        <v>3:51005041</v>
      </c>
      <c r="U501" s="55" t="str">
        <f t="shared" si="828"/>
        <v/>
      </c>
      <c r="V501" s="55" t="str">
        <f t="shared" si="829"/>
        <v/>
      </c>
      <c r="W501" s="55" t="str">
        <f t="shared" si="830"/>
        <v/>
      </c>
      <c r="X501" s="55" t="str">
        <f t="shared" si="831"/>
        <v/>
      </c>
      <c r="Y501" s="55" t="str">
        <f t="shared" si="832"/>
        <v/>
      </c>
      <c r="Z501" s="55" t="str">
        <f t="shared" si="833"/>
        <v/>
      </c>
      <c r="AA501" s="55" t="str">
        <f t="shared" si="834"/>
        <v/>
      </c>
      <c r="AB501" s="55" t="str">
        <f t="shared" si="835"/>
        <v/>
      </c>
      <c r="AC501" s="55" t="str">
        <f t="shared" si="836"/>
        <v/>
      </c>
      <c r="AD501" s="4" t="str">
        <f t="shared" si="837"/>
        <v>{2:51005042,3:51005041}</v>
      </c>
      <c r="AE501" s="4" t="str">
        <f t="shared" si="838"/>
        <v/>
      </c>
      <c r="AF501" s="2" t="str">
        <f t="shared" si="839"/>
        <v/>
      </c>
    </row>
    <row r="502" spans="1:32" x14ac:dyDescent="0.2">
      <c r="A502" s="89">
        <f>'战斗关卡表|CS|battleStageData'!A497</f>
        <v>5100505</v>
      </c>
      <c r="B502" s="89" t="str">
        <f>VLOOKUP(A502,'战斗关卡表|CS|battleStageData'!A:B,2,0)</f>
        <v>常识缺陷5-弥砂音希</v>
      </c>
      <c r="C502" s="26" t="s">
        <v>57</v>
      </c>
      <c r="D502" s="3"/>
      <c r="E502" s="3">
        <v>51005052</v>
      </c>
      <c r="F502" s="3">
        <v>51005051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91" t="str">
        <f t="shared" si="825"/>
        <v/>
      </c>
      <c r="S502" s="55" t="str">
        <f t="shared" si="826"/>
        <v>2:51005052</v>
      </c>
      <c r="T502" s="55" t="str">
        <f t="shared" si="827"/>
        <v>3:51005051</v>
      </c>
      <c r="U502" s="55" t="str">
        <f t="shared" si="828"/>
        <v/>
      </c>
      <c r="V502" s="55" t="str">
        <f t="shared" si="829"/>
        <v/>
      </c>
      <c r="W502" s="55" t="str">
        <f t="shared" si="830"/>
        <v/>
      </c>
      <c r="X502" s="55" t="str">
        <f t="shared" si="831"/>
        <v/>
      </c>
      <c r="Y502" s="55" t="str">
        <f t="shared" si="832"/>
        <v/>
      </c>
      <c r="Z502" s="55" t="str">
        <f t="shared" si="833"/>
        <v/>
      </c>
      <c r="AA502" s="55" t="str">
        <f t="shared" si="834"/>
        <v/>
      </c>
      <c r="AB502" s="55" t="str">
        <f t="shared" si="835"/>
        <v/>
      </c>
      <c r="AC502" s="55" t="str">
        <f t="shared" si="836"/>
        <v/>
      </c>
      <c r="AD502" s="4" t="str">
        <f t="shared" si="837"/>
        <v>{2:51005052,3:51005051}</v>
      </c>
      <c r="AE502" s="4" t="str">
        <f t="shared" si="838"/>
        <v/>
      </c>
      <c r="AF502" s="2" t="str">
        <f t="shared" si="839"/>
        <v/>
      </c>
    </row>
    <row r="503" spans="1:32" x14ac:dyDescent="0.2">
      <c r="A503" s="89">
        <f>'战斗关卡表|CS|battleStageData'!A498</f>
        <v>5100301</v>
      </c>
      <c r="B503" s="89" t="str">
        <f>VLOOKUP(A503,'战斗关卡表|CS|battleStageData'!A:B,2,0)</f>
        <v>天雷无妄1-黑桃</v>
      </c>
      <c r="C503" s="26" t="s">
        <v>57</v>
      </c>
      <c r="D503" s="3"/>
      <c r="E503" s="3">
        <v>51003011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91" t="str">
        <f t="shared" si="825"/>
        <v/>
      </c>
      <c r="S503" s="55" t="str">
        <f t="shared" si="826"/>
        <v>2:51003011</v>
      </c>
      <c r="T503" s="55" t="str">
        <f t="shared" si="827"/>
        <v/>
      </c>
      <c r="U503" s="55" t="str">
        <f t="shared" si="828"/>
        <v/>
      </c>
      <c r="V503" s="55" t="str">
        <f t="shared" si="829"/>
        <v/>
      </c>
      <c r="W503" s="55" t="str">
        <f t="shared" si="830"/>
        <v/>
      </c>
      <c r="X503" s="55" t="str">
        <f t="shared" si="831"/>
        <v/>
      </c>
      <c r="Y503" s="55" t="str">
        <f t="shared" si="832"/>
        <v/>
      </c>
      <c r="Z503" s="55" t="str">
        <f t="shared" si="833"/>
        <v/>
      </c>
      <c r="AA503" s="55" t="str">
        <f t="shared" si="834"/>
        <v/>
      </c>
      <c r="AB503" s="55" t="str">
        <f t="shared" si="835"/>
        <v/>
      </c>
      <c r="AC503" s="55" t="str">
        <f t="shared" si="836"/>
        <v/>
      </c>
      <c r="AD503" s="4" t="str">
        <f t="shared" si="837"/>
        <v>{2:51003011}</v>
      </c>
      <c r="AE503" s="4" t="str">
        <f t="shared" si="838"/>
        <v/>
      </c>
      <c r="AF503" s="2" t="str">
        <f t="shared" si="839"/>
        <v/>
      </c>
    </row>
    <row r="504" spans="1:32" x14ac:dyDescent="0.2">
      <c r="A504" s="89">
        <f>'战斗关卡表|CS|battleStageData'!A499</f>
        <v>5100302</v>
      </c>
      <c r="B504" s="89" t="str">
        <f>VLOOKUP(A504,'战斗关卡表|CS|battleStageData'!A:B,2,0)</f>
        <v>天雷无妄2-黑桃</v>
      </c>
      <c r="C504" s="26" t="s">
        <v>57</v>
      </c>
      <c r="D504" s="3"/>
      <c r="E504" s="3">
        <v>51003021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91" t="str">
        <f t="shared" si="825"/>
        <v/>
      </c>
      <c r="S504" s="55" t="str">
        <f t="shared" si="826"/>
        <v>2:51003021</v>
      </c>
      <c r="T504" s="55" t="str">
        <f t="shared" si="827"/>
        <v/>
      </c>
      <c r="U504" s="55" t="str">
        <f t="shared" si="828"/>
        <v/>
      </c>
      <c r="V504" s="55" t="str">
        <f t="shared" si="829"/>
        <v/>
      </c>
      <c r="W504" s="55" t="str">
        <f t="shared" si="830"/>
        <v/>
      </c>
      <c r="X504" s="55" t="str">
        <f t="shared" si="831"/>
        <v/>
      </c>
      <c r="Y504" s="55" t="str">
        <f t="shared" si="832"/>
        <v/>
      </c>
      <c r="Z504" s="55" t="str">
        <f t="shared" si="833"/>
        <v/>
      </c>
      <c r="AA504" s="55" t="str">
        <f t="shared" si="834"/>
        <v/>
      </c>
      <c r="AB504" s="55" t="str">
        <f t="shared" si="835"/>
        <v/>
      </c>
      <c r="AC504" s="55" t="str">
        <f t="shared" si="836"/>
        <v/>
      </c>
      <c r="AD504" s="4" t="str">
        <f t="shared" si="837"/>
        <v>{2:51003021}</v>
      </c>
      <c r="AE504" s="4" t="str">
        <f t="shared" si="838"/>
        <v/>
      </c>
      <c r="AF504" s="2" t="str">
        <f t="shared" si="839"/>
        <v/>
      </c>
    </row>
    <row r="505" spans="1:32" x14ac:dyDescent="0.2">
      <c r="A505" s="89">
        <f>'战斗关卡表|CS|battleStageData'!A500</f>
        <v>5100303</v>
      </c>
      <c r="B505" s="89" t="str">
        <f>VLOOKUP(A505,'战斗关卡表|CS|battleStageData'!A:B,2,0)</f>
        <v>天雷无妄3-黑桃</v>
      </c>
      <c r="C505" s="26" t="s">
        <v>57</v>
      </c>
      <c r="D505" s="3"/>
      <c r="E505" s="3">
        <v>51003031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91" t="str">
        <f t="shared" si="825"/>
        <v/>
      </c>
      <c r="S505" s="55" t="str">
        <f t="shared" si="826"/>
        <v>2:51003031</v>
      </c>
      <c r="T505" s="55" t="str">
        <f t="shared" si="827"/>
        <v/>
      </c>
      <c r="U505" s="55" t="str">
        <f t="shared" si="828"/>
        <v/>
      </c>
      <c r="V505" s="55" t="str">
        <f t="shared" si="829"/>
        <v/>
      </c>
      <c r="W505" s="55" t="str">
        <f t="shared" si="830"/>
        <v/>
      </c>
      <c r="X505" s="55" t="str">
        <f t="shared" si="831"/>
        <v/>
      </c>
      <c r="Y505" s="55" t="str">
        <f t="shared" si="832"/>
        <v/>
      </c>
      <c r="Z505" s="55" t="str">
        <f t="shared" si="833"/>
        <v/>
      </c>
      <c r="AA505" s="55" t="str">
        <f t="shared" si="834"/>
        <v/>
      </c>
      <c r="AB505" s="55" t="str">
        <f t="shared" si="835"/>
        <v/>
      </c>
      <c r="AC505" s="55" t="str">
        <f t="shared" si="836"/>
        <v/>
      </c>
      <c r="AD505" s="4" t="str">
        <f t="shared" si="837"/>
        <v>{2:51003031}</v>
      </c>
      <c r="AE505" s="4" t="str">
        <f t="shared" si="838"/>
        <v/>
      </c>
      <c r="AF505" s="2" t="str">
        <f t="shared" si="839"/>
        <v/>
      </c>
    </row>
    <row r="506" spans="1:32" x14ac:dyDescent="0.2">
      <c r="A506" s="89">
        <f>'战斗关卡表|CS|battleStageData'!A501</f>
        <v>5100304</v>
      </c>
      <c r="B506" s="89" t="str">
        <f>VLOOKUP(A506,'战斗关卡表|CS|battleStageData'!A:B,2,0)</f>
        <v>天雷无妄4-黑桃</v>
      </c>
      <c r="C506" s="26" t="s">
        <v>57</v>
      </c>
      <c r="D506" s="3"/>
      <c r="E506" s="3">
        <v>51003041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91" t="str">
        <f t="shared" si="825"/>
        <v/>
      </c>
      <c r="S506" s="55" t="str">
        <f t="shared" si="826"/>
        <v>2:51003041</v>
      </c>
      <c r="T506" s="55" t="str">
        <f t="shared" si="827"/>
        <v/>
      </c>
      <c r="U506" s="55" t="str">
        <f t="shared" si="828"/>
        <v/>
      </c>
      <c r="V506" s="55" t="str">
        <f t="shared" si="829"/>
        <v/>
      </c>
      <c r="W506" s="55" t="str">
        <f t="shared" si="830"/>
        <v/>
      </c>
      <c r="X506" s="55" t="str">
        <f t="shared" si="831"/>
        <v/>
      </c>
      <c r="Y506" s="55" t="str">
        <f t="shared" si="832"/>
        <v/>
      </c>
      <c r="Z506" s="55" t="str">
        <f t="shared" si="833"/>
        <v/>
      </c>
      <c r="AA506" s="55" t="str">
        <f t="shared" si="834"/>
        <v/>
      </c>
      <c r="AB506" s="55" t="str">
        <f t="shared" si="835"/>
        <v/>
      </c>
      <c r="AC506" s="55" t="str">
        <f t="shared" si="836"/>
        <v/>
      </c>
      <c r="AD506" s="4" t="str">
        <f t="shared" si="837"/>
        <v>{2:51003041}</v>
      </c>
      <c r="AE506" s="4" t="str">
        <f t="shared" si="838"/>
        <v/>
      </c>
      <c r="AF506" s="2" t="str">
        <f t="shared" si="839"/>
        <v/>
      </c>
    </row>
    <row r="507" spans="1:32" x14ac:dyDescent="0.2">
      <c r="A507" s="89">
        <f>'战斗关卡表|CS|battleStageData'!A502</f>
        <v>5100305</v>
      </c>
      <c r="B507" s="89" t="str">
        <f>VLOOKUP(A507,'战斗关卡表|CS|battleStageData'!A:B,2,0)</f>
        <v>天雷无妄5-黑桃</v>
      </c>
      <c r="C507" s="26" t="s">
        <v>57</v>
      </c>
      <c r="D507" s="3"/>
      <c r="E507" s="3">
        <v>51003051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91" t="str">
        <f t="shared" ref="R507:R575" si="840">IF(ISBLANK(D507),"",VLOOKUP(C507,$D$4:$H$6,2,0)&amp;$H$7&amp;D507)</f>
        <v/>
      </c>
      <c r="S507" s="55" t="str">
        <f t="shared" ref="S507:S575" si="841">IF(ISBLANK(E507),"",VLOOKUP(C507,$D$4:$H$6,3,0)&amp;$H$7&amp;E507)</f>
        <v>2:51003051</v>
      </c>
      <c r="T507" s="55" t="str">
        <f t="shared" ref="T507:T575" si="842">IF(ISBLANK(F507),"",VLOOKUP(C507,$D$4:$H$6,4,0)&amp;$H$7&amp;F507)</f>
        <v/>
      </c>
      <c r="U507" s="55" t="str">
        <f t="shared" ref="U507:U575" si="843">IF(ISBLANK(G507),"",VLOOKUP(C507,$D$4:$H$6,5,0)&amp;$H$7&amp;G507)</f>
        <v/>
      </c>
      <c r="V507" s="55" t="str">
        <f t="shared" ref="V507:V575" si="844">IF(ISBLANK(I507),"",VLOOKUP(H507,$D$4:$H$6,2,0)&amp;$H$7&amp;I507)</f>
        <v/>
      </c>
      <c r="W507" s="55" t="str">
        <f t="shared" ref="W507:W575" si="845">IF(ISBLANK(J507),"",VLOOKUP(H507,$D$4:$H$6,3,0)&amp;$H$7&amp;J507)</f>
        <v/>
      </c>
      <c r="X507" s="55" t="str">
        <f t="shared" ref="X507:X575" si="846">IF(ISBLANK(K507),"",VLOOKUP(H507,$D$4:$H$6,4,0)&amp;$H$7&amp;K507)</f>
        <v/>
      </c>
      <c r="Y507" s="55" t="str">
        <f t="shared" ref="Y507:Y575" si="847">IF(ISBLANK(L507),"",VLOOKUP(H507,$D$4:$H$6,5,0)&amp;$H$7&amp;L507)</f>
        <v/>
      </c>
      <c r="Z507" s="55" t="str">
        <f t="shared" ref="Z507:Z575" si="848">IF(ISBLANK(N507),"",VLOOKUP(M507,$D$4:$H$6,2,0)&amp;$H$7&amp;N507)</f>
        <v/>
      </c>
      <c r="AA507" s="55" t="str">
        <f t="shared" ref="AA507:AA575" si="849">IF(ISBLANK(O507),"",VLOOKUP(M507,$D$4:$H$6,3,0)&amp;$H$7&amp;O507)</f>
        <v/>
      </c>
      <c r="AB507" s="55" t="str">
        <f t="shared" ref="AB507:AB575" si="850">IF(ISBLANK(P507),"",VLOOKUP(M507,$D$4:$H$6,4,0)&amp;$H$7&amp;P507)</f>
        <v/>
      </c>
      <c r="AC507" s="55" t="str">
        <f t="shared" ref="AC507:AC575" si="851">IF(ISBLANK(Q507),"",VLOOKUP(M507,$D$4:$H$6,5,0)&amp;$H$7&amp;Q507)</f>
        <v/>
      </c>
      <c r="AD507" s="4" t="str">
        <f t="shared" ref="AD507:AD575" si="852">IF(D507+E507+F507+G507=0,"",$F$7&amp;R507&amp;IF(E507=0,S507,IF(D507=0,S507,$G$7&amp;S507))&amp;IF(F507=0,T507,IF(D507+E507=0,T507,$G$7&amp;T507))&amp;IF(G507=0,U507,IF(D507+E507+F507=0,U507,$G$7&amp;U507))&amp;$I$7)</f>
        <v>{2:51003051}</v>
      </c>
      <c r="AE507" s="4" t="str">
        <f t="shared" ref="AE507:AE575" si="853">IF(I507+J507+K507+L507=0,"",$F$7&amp;V507&amp;IF(J507=0,W507,IF(I507=0,W507,$G$7&amp;W507))&amp;IF(K507=0,X507,IF(I507+J507=0,X507,$G$7&amp;X507))&amp;IF(L507=0,Y507,IF(I507+J507+K507=0,Y507,$G$7&amp;Y507))&amp;$I$7)</f>
        <v/>
      </c>
      <c r="AF507" s="2" t="str">
        <f t="shared" ref="AF507:AF575" si="854">IF(N507+O507+P507+Q507=0,"",$F$7&amp;Z507&amp;IF(O507=0,AA507,IF(N507=0,AA507,$G$7&amp;AA507))&amp;IF(P507=0,AB507,IF(N507+O507=0,AB507,$G$7&amp;AB507))&amp;IF(Q507=0,AC507,IF(N507+O507+P507=0,AC507,$G$7&amp;AC507))&amp;$I$7)</f>
        <v/>
      </c>
    </row>
    <row r="508" spans="1:32" x14ac:dyDescent="0.2">
      <c r="A508" s="89">
        <f>'战斗关卡表|CS|battleStageData'!A503</f>
        <v>5100401</v>
      </c>
      <c r="B508" s="89" t="str">
        <f>VLOOKUP(A508,'战斗关卡表|CS|battleStageData'!A:B,2,0)</f>
        <v>个人硬盘1-星凉</v>
      </c>
      <c r="C508" s="26" t="s">
        <v>57</v>
      </c>
      <c r="D508" s="3"/>
      <c r="E508" s="3"/>
      <c r="F508" s="3">
        <v>5100401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91" t="str">
        <f t="shared" si="840"/>
        <v/>
      </c>
      <c r="S508" s="55" t="str">
        <f t="shared" si="841"/>
        <v/>
      </c>
      <c r="T508" s="55" t="str">
        <f t="shared" si="842"/>
        <v>3:5100401</v>
      </c>
      <c r="U508" s="55" t="str">
        <f t="shared" si="843"/>
        <v/>
      </c>
      <c r="V508" s="55" t="str">
        <f t="shared" si="844"/>
        <v/>
      </c>
      <c r="W508" s="55" t="str">
        <f t="shared" si="845"/>
        <v/>
      </c>
      <c r="X508" s="55" t="str">
        <f t="shared" si="846"/>
        <v/>
      </c>
      <c r="Y508" s="55" t="str">
        <f t="shared" si="847"/>
        <v/>
      </c>
      <c r="Z508" s="55" t="str">
        <f t="shared" si="848"/>
        <v/>
      </c>
      <c r="AA508" s="55" t="str">
        <f t="shared" si="849"/>
        <v/>
      </c>
      <c r="AB508" s="55" t="str">
        <f t="shared" si="850"/>
        <v/>
      </c>
      <c r="AC508" s="55" t="str">
        <f t="shared" si="851"/>
        <v/>
      </c>
      <c r="AD508" s="4" t="str">
        <f t="shared" si="852"/>
        <v>{3:5100401}</v>
      </c>
      <c r="AE508" s="4" t="str">
        <f t="shared" si="853"/>
        <v/>
      </c>
      <c r="AF508" s="2" t="str">
        <f t="shared" si="854"/>
        <v/>
      </c>
    </row>
    <row r="509" spans="1:32" x14ac:dyDescent="0.2">
      <c r="A509" s="89">
        <f>'战斗关卡表|CS|battleStageData'!A504</f>
        <v>5100402</v>
      </c>
      <c r="B509" s="89" t="str">
        <f>VLOOKUP(A509,'战斗关卡表|CS|battleStageData'!A:B,2,0)</f>
        <v>个人硬盘2-星凉</v>
      </c>
      <c r="C509" s="26" t="s">
        <v>57</v>
      </c>
      <c r="D509" s="3"/>
      <c r="E509" s="3"/>
      <c r="F509" s="3">
        <v>5100402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91" t="str">
        <f t="shared" si="840"/>
        <v/>
      </c>
      <c r="S509" s="55" t="str">
        <f t="shared" si="841"/>
        <v/>
      </c>
      <c r="T509" s="55" t="str">
        <f t="shared" si="842"/>
        <v>3:5100402</v>
      </c>
      <c r="U509" s="55" t="str">
        <f t="shared" si="843"/>
        <v/>
      </c>
      <c r="V509" s="55" t="str">
        <f t="shared" si="844"/>
        <v/>
      </c>
      <c r="W509" s="55" t="str">
        <f t="shared" si="845"/>
        <v/>
      </c>
      <c r="X509" s="55" t="str">
        <f t="shared" si="846"/>
        <v/>
      </c>
      <c r="Y509" s="55" t="str">
        <f t="shared" si="847"/>
        <v/>
      </c>
      <c r="Z509" s="55" t="str">
        <f t="shared" si="848"/>
        <v/>
      </c>
      <c r="AA509" s="55" t="str">
        <f t="shared" si="849"/>
        <v/>
      </c>
      <c r="AB509" s="55" t="str">
        <f t="shared" si="850"/>
        <v/>
      </c>
      <c r="AC509" s="55" t="str">
        <f t="shared" si="851"/>
        <v/>
      </c>
      <c r="AD509" s="4" t="str">
        <f t="shared" si="852"/>
        <v>{3:5100402}</v>
      </c>
      <c r="AE509" s="4" t="str">
        <f t="shared" si="853"/>
        <v/>
      </c>
      <c r="AF509" s="2" t="str">
        <f t="shared" si="854"/>
        <v/>
      </c>
    </row>
    <row r="510" spans="1:32" x14ac:dyDescent="0.2">
      <c r="A510" s="89">
        <f>'战斗关卡表|CS|battleStageData'!A505</f>
        <v>5100403</v>
      </c>
      <c r="B510" s="89" t="str">
        <f>VLOOKUP(A510,'战斗关卡表|CS|battleStageData'!A:B,2,0)</f>
        <v>个人硬盘3-星凉</v>
      </c>
      <c r="C510" s="26" t="s">
        <v>57</v>
      </c>
      <c r="D510" s="3"/>
      <c r="E510" s="3"/>
      <c r="F510" s="3">
        <v>5100403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91" t="str">
        <f t="shared" si="840"/>
        <v/>
      </c>
      <c r="S510" s="55" t="str">
        <f t="shared" si="841"/>
        <v/>
      </c>
      <c r="T510" s="55" t="str">
        <f t="shared" si="842"/>
        <v>3:5100403</v>
      </c>
      <c r="U510" s="55" t="str">
        <f t="shared" si="843"/>
        <v/>
      </c>
      <c r="V510" s="55" t="str">
        <f t="shared" si="844"/>
        <v/>
      </c>
      <c r="W510" s="55" t="str">
        <f t="shared" si="845"/>
        <v/>
      </c>
      <c r="X510" s="55" t="str">
        <f t="shared" si="846"/>
        <v/>
      </c>
      <c r="Y510" s="55" t="str">
        <f t="shared" si="847"/>
        <v/>
      </c>
      <c r="Z510" s="55" t="str">
        <f t="shared" si="848"/>
        <v/>
      </c>
      <c r="AA510" s="55" t="str">
        <f t="shared" si="849"/>
        <v/>
      </c>
      <c r="AB510" s="55" t="str">
        <f t="shared" si="850"/>
        <v/>
      </c>
      <c r="AC510" s="55" t="str">
        <f t="shared" si="851"/>
        <v/>
      </c>
      <c r="AD510" s="4" t="str">
        <f t="shared" si="852"/>
        <v>{3:5100403}</v>
      </c>
      <c r="AE510" s="4" t="str">
        <f t="shared" si="853"/>
        <v/>
      </c>
      <c r="AF510" s="2" t="str">
        <f t="shared" si="854"/>
        <v/>
      </c>
    </row>
    <row r="511" spans="1:32" x14ac:dyDescent="0.2">
      <c r="A511" s="89">
        <f>'战斗关卡表|CS|battleStageData'!A506</f>
        <v>5100404</v>
      </c>
      <c r="B511" s="89" t="str">
        <f>VLOOKUP(A511,'战斗关卡表|CS|battleStageData'!A:B,2,0)</f>
        <v>个人硬盘4-星凉</v>
      </c>
      <c r="C511" s="26" t="s">
        <v>57</v>
      </c>
      <c r="D511" s="3"/>
      <c r="E511" s="3"/>
      <c r="F511" s="3">
        <v>5100404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91" t="str">
        <f t="shared" si="840"/>
        <v/>
      </c>
      <c r="S511" s="55" t="str">
        <f t="shared" si="841"/>
        <v/>
      </c>
      <c r="T511" s="55" t="str">
        <f t="shared" si="842"/>
        <v>3:5100404</v>
      </c>
      <c r="U511" s="55" t="str">
        <f t="shared" si="843"/>
        <v/>
      </c>
      <c r="V511" s="55" t="str">
        <f t="shared" si="844"/>
        <v/>
      </c>
      <c r="W511" s="55" t="str">
        <f t="shared" si="845"/>
        <v/>
      </c>
      <c r="X511" s="55" t="str">
        <f t="shared" si="846"/>
        <v/>
      </c>
      <c r="Y511" s="55" t="str">
        <f t="shared" si="847"/>
        <v/>
      </c>
      <c r="Z511" s="55" t="str">
        <f t="shared" si="848"/>
        <v/>
      </c>
      <c r="AA511" s="55" t="str">
        <f t="shared" si="849"/>
        <v/>
      </c>
      <c r="AB511" s="55" t="str">
        <f t="shared" si="850"/>
        <v/>
      </c>
      <c r="AC511" s="55" t="str">
        <f t="shared" si="851"/>
        <v/>
      </c>
      <c r="AD511" s="4" t="str">
        <f t="shared" si="852"/>
        <v>{3:5100404}</v>
      </c>
      <c r="AE511" s="4" t="str">
        <f t="shared" si="853"/>
        <v/>
      </c>
      <c r="AF511" s="2" t="str">
        <f t="shared" si="854"/>
        <v/>
      </c>
    </row>
    <row r="512" spans="1:32" x14ac:dyDescent="0.2">
      <c r="A512" s="89">
        <f>'战斗关卡表|CS|battleStageData'!A507</f>
        <v>5100405</v>
      </c>
      <c r="B512" s="89" t="str">
        <f>VLOOKUP(A512,'战斗关卡表|CS|battleStageData'!A:B,2,0)</f>
        <v>个人硬盘5-星凉</v>
      </c>
      <c r="C512" s="26" t="s">
        <v>57</v>
      </c>
      <c r="D512" s="3"/>
      <c r="E512" s="3"/>
      <c r="F512" s="3">
        <v>5100405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91" t="str">
        <f t="shared" si="840"/>
        <v/>
      </c>
      <c r="S512" s="55" t="str">
        <f t="shared" si="841"/>
        <v/>
      </c>
      <c r="T512" s="55" t="str">
        <f t="shared" si="842"/>
        <v>3:5100405</v>
      </c>
      <c r="U512" s="55" t="str">
        <f t="shared" si="843"/>
        <v/>
      </c>
      <c r="V512" s="55" t="str">
        <f t="shared" si="844"/>
        <v/>
      </c>
      <c r="W512" s="55" t="str">
        <f t="shared" si="845"/>
        <v/>
      </c>
      <c r="X512" s="55" t="str">
        <f t="shared" si="846"/>
        <v/>
      </c>
      <c r="Y512" s="55" t="str">
        <f t="shared" si="847"/>
        <v/>
      </c>
      <c r="Z512" s="55" t="str">
        <f t="shared" si="848"/>
        <v/>
      </c>
      <c r="AA512" s="55" t="str">
        <f t="shared" si="849"/>
        <v/>
      </c>
      <c r="AB512" s="55" t="str">
        <f t="shared" si="850"/>
        <v/>
      </c>
      <c r="AC512" s="55" t="str">
        <f t="shared" si="851"/>
        <v/>
      </c>
      <c r="AD512" s="4" t="str">
        <f t="shared" si="852"/>
        <v>{3:5100405}</v>
      </c>
      <c r="AE512" s="4" t="str">
        <f t="shared" si="853"/>
        <v/>
      </c>
      <c r="AF512" s="2" t="str">
        <f t="shared" si="854"/>
        <v/>
      </c>
    </row>
    <row r="513" spans="1:32" x14ac:dyDescent="0.2">
      <c r="A513" s="89">
        <f>'战斗关卡表|CS|battleStageData'!A508</f>
        <v>5101601</v>
      </c>
      <c r="B513" s="89" t="str">
        <f>VLOOKUP(A513,'战斗关卡表|CS|battleStageData'!A:B,2,0)</f>
        <v>猫还是狗1-龙井玉露</v>
      </c>
      <c r="C513" s="26" t="s">
        <v>57</v>
      </c>
      <c r="D513" s="3">
        <v>51016011</v>
      </c>
      <c r="E513" s="3"/>
      <c r="F513" s="3"/>
      <c r="G513" s="3">
        <v>51016012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91" t="str">
        <f t="shared" si="840"/>
        <v>1:51016011</v>
      </c>
      <c r="S513" s="55" t="str">
        <f t="shared" si="841"/>
        <v/>
      </c>
      <c r="T513" s="55" t="str">
        <f t="shared" si="842"/>
        <v/>
      </c>
      <c r="U513" s="55" t="str">
        <f t="shared" si="843"/>
        <v>4:51016012</v>
      </c>
      <c r="V513" s="55" t="str">
        <f t="shared" si="844"/>
        <v/>
      </c>
      <c r="W513" s="55" t="str">
        <f t="shared" si="845"/>
        <v/>
      </c>
      <c r="X513" s="55" t="str">
        <f t="shared" si="846"/>
        <v/>
      </c>
      <c r="Y513" s="55" t="str">
        <f t="shared" si="847"/>
        <v/>
      </c>
      <c r="Z513" s="55" t="str">
        <f t="shared" si="848"/>
        <v/>
      </c>
      <c r="AA513" s="55" t="str">
        <f t="shared" si="849"/>
        <v/>
      </c>
      <c r="AB513" s="55" t="str">
        <f t="shared" si="850"/>
        <v/>
      </c>
      <c r="AC513" s="55" t="str">
        <f t="shared" si="851"/>
        <v/>
      </c>
      <c r="AD513" s="4" t="str">
        <f t="shared" si="852"/>
        <v>{1:51016011,4:51016012}</v>
      </c>
      <c r="AE513" s="4" t="str">
        <f t="shared" si="853"/>
        <v/>
      </c>
      <c r="AF513" s="2" t="str">
        <f t="shared" si="854"/>
        <v/>
      </c>
    </row>
    <row r="514" spans="1:32" x14ac:dyDescent="0.2">
      <c r="A514" s="89">
        <f>'战斗关卡表|CS|battleStageData'!A509</f>
        <v>5101602</v>
      </c>
      <c r="B514" s="89" t="str">
        <f>VLOOKUP(A514,'战斗关卡表|CS|battleStageData'!A:B,2,0)</f>
        <v>猫还是狗2-龙井玉露</v>
      </c>
      <c r="C514" s="26" t="s">
        <v>57</v>
      </c>
      <c r="D514" s="3">
        <v>51016021</v>
      </c>
      <c r="E514" s="3"/>
      <c r="F514" s="3"/>
      <c r="G514" s="3">
        <v>51016022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91" t="str">
        <f t="shared" si="840"/>
        <v>1:51016021</v>
      </c>
      <c r="S514" s="55" t="str">
        <f t="shared" si="841"/>
        <v/>
      </c>
      <c r="T514" s="55" t="str">
        <f t="shared" si="842"/>
        <v/>
      </c>
      <c r="U514" s="55" t="str">
        <f t="shared" si="843"/>
        <v>4:51016022</v>
      </c>
      <c r="V514" s="55" t="str">
        <f t="shared" si="844"/>
        <v/>
      </c>
      <c r="W514" s="55" t="str">
        <f t="shared" si="845"/>
        <v/>
      </c>
      <c r="X514" s="55" t="str">
        <f t="shared" si="846"/>
        <v/>
      </c>
      <c r="Y514" s="55" t="str">
        <f t="shared" si="847"/>
        <v/>
      </c>
      <c r="Z514" s="55" t="str">
        <f t="shared" si="848"/>
        <v/>
      </c>
      <c r="AA514" s="55" t="str">
        <f t="shared" si="849"/>
        <v/>
      </c>
      <c r="AB514" s="55" t="str">
        <f t="shared" si="850"/>
        <v/>
      </c>
      <c r="AC514" s="55" t="str">
        <f t="shared" si="851"/>
        <v/>
      </c>
      <c r="AD514" s="4" t="str">
        <f t="shared" si="852"/>
        <v>{1:51016021,4:51016022}</v>
      </c>
      <c r="AE514" s="4" t="str">
        <f t="shared" si="853"/>
        <v/>
      </c>
      <c r="AF514" s="2" t="str">
        <f t="shared" si="854"/>
        <v/>
      </c>
    </row>
    <row r="515" spans="1:32" x14ac:dyDescent="0.2">
      <c r="A515" s="89">
        <f>'战斗关卡表|CS|battleStageData'!A510</f>
        <v>5101603</v>
      </c>
      <c r="B515" s="89" t="str">
        <f>VLOOKUP(A515,'战斗关卡表|CS|battleStageData'!A:B,2,0)</f>
        <v>猫还是狗3-龙井玉露</v>
      </c>
      <c r="C515" s="26" t="s">
        <v>57</v>
      </c>
      <c r="D515" s="3">
        <v>51016031</v>
      </c>
      <c r="E515" s="3"/>
      <c r="F515" s="3"/>
      <c r="G515" s="3">
        <v>51016032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91" t="str">
        <f t="shared" si="840"/>
        <v>1:51016031</v>
      </c>
      <c r="S515" s="55" t="str">
        <f t="shared" si="841"/>
        <v/>
      </c>
      <c r="T515" s="55" t="str">
        <f t="shared" si="842"/>
        <v/>
      </c>
      <c r="U515" s="55" t="str">
        <f t="shared" si="843"/>
        <v>4:51016032</v>
      </c>
      <c r="V515" s="55" t="str">
        <f t="shared" si="844"/>
        <v/>
      </c>
      <c r="W515" s="55" t="str">
        <f t="shared" si="845"/>
        <v/>
      </c>
      <c r="X515" s="55" t="str">
        <f t="shared" si="846"/>
        <v/>
      </c>
      <c r="Y515" s="55" t="str">
        <f t="shared" si="847"/>
        <v/>
      </c>
      <c r="Z515" s="55" t="str">
        <f t="shared" si="848"/>
        <v/>
      </c>
      <c r="AA515" s="55" t="str">
        <f t="shared" si="849"/>
        <v/>
      </c>
      <c r="AB515" s="55" t="str">
        <f t="shared" si="850"/>
        <v/>
      </c>
      <c r="AC515" s="55" t="str">
        <f t="shared" si="851"/>
        <v/>
      </c>
      <c r="AD515" s="4" t="str">
        <f t="shared" si="852"/>
        <v>{1:51016031,4:51016032}</v>
      </c>
      <c r="AE515" s="4" t="str">
        <f t="shared" si="853"/>
        <v/>
      </c>
      <c r="AF515" s="2" t="str">
        <f t="shared" si="854"/>
        <v/>
      </c>
    </row>
    <row r="516" spans="1:32" x14ac:dyDescent="0.2">
      <c r="A516" s="89">
        <f>'战斗关卡表|CS|battleStageData'!A511</f>
        <v>5101604</v>
      </c>
      <c r="B516" s="89" t="str">
        <f>VLOOKUP(A516,'战斗关卡表|CS|battleStageData'!A:B,2,0)</f>
        <v>猫还是狗4-龙井玉露</v>
      </c>
      <c r="C516" s="26" t="s">
        <v>57</v>
      </c>
      <c r="D516" s="3">
        <v>51016041</v>
      </c>
      <c r="E516" s="3"/>
      <c r="F516" s="3"/>
      <c r="G516" s="3">
        <v>51016042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91" t="str">
        <f t="shared" si="840"/>
        <v>1:51016041</v>
      </c>
      <c r="S516" s="55" t="str">
        <f t="shared" si="841"/>
        <v/>
      </c>
      <c r="T516" s="55" t="str">
        <f t="shared" si="842"/>
        <v/>
      </c>
      <c r="U516" s="55" t="str">
        <f t="shared" si="843"/>
        <v>4:51016042</v>
      </c>
      <c r="V516" s="55" t="str">
        <f t="shared" si="844"/>
        <v/>
      </c>
      <c r="W516" s="55" t="str">
        <f t="shared" si="845"/>
        <v/>
      </c>
      <c r="X516" s="55" t="str">
        <f t="shared" si="846"/>
        <v/>
      </c>
      <c r="Y516" s="55" t="str">
        <f t="shared" si="847"/>
        <v/>
      </c>
      <c r="Z516" s="55" t="str">
        <f t="shared" si="848"/>
        <v/>
      </c>
      <c r="AA516" s="55" t="str">
        <f t="shared" si="849"/>
        <v/>
      </c>
      <c r="AB516" s="55" t="str">
        <f t="shared" si="850"/>
        <v/>
      </c>
      <c r="AC516" s="55" t="str">
        <f t="shared" si="851"/>
        <v/>
      </c>
      <c r="AD516" s="4" t="str">
        <f t="shared" si="852"/>
        <v>{1:51016041,4:51016042}</v>
      </c>
      <c r="AE516" s="4" t="str">
        <f t="shared" si="853"/>
        <v/>
      </c>
      <c r="AF516" s="2" t="str">
        <f t="shared" si="854"/>
        <v/>
      </c>
    </row>
    <row r="517" spans="1:32" x14ac:dyDescent="0.2">
      <c r="A517" s="89">
        <f>'战斗关卡表|CS|battleStageData'!A512</f>
        <v>5101605</v>
      </c>
      <c r="B517" s="89" t="str">
        <f>VLOOKUP(A517,'战斗关卡表|CS|battleStageData'!A:B,2,0)</f>
        <v>猫还是狗5-龙井玉露</v>
      </c>
      <c r="C517" s="26" t="s">
        <v>57</v>
      </c>
      <c r="D517" s="3">
        <v>51016051</v>
      </c>
      <c r="E517" s="3"/>
      <c r="F517" s="3"/>
      <c r="G517" s="3">
        <v>51016052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91" t="str">
        <f t="shared" si="840"/>
        <v>1:51016051</v>
      </c>
      <c r="S517" s="55" t="str">
        <f t="shared" si="841"/>
        <v/>
      </c>
      <c r="T517" s="55" t="str">
        <f t="shared" si="842"/>
        <v/>
      </c>
      <c r="U517" s="55" t="str">
        <f t="shared" si="843"/>
        <v>4:51016052</v>
      </c>
      <c r="V517" s="55" t="str">
        <f t="shared" si="844"/>
        <v/>
      </c>
      <c r="W517" s="55" t="str">
        <f t="shared" si="845"/>
        <v/>
      </c>
      <c r="X517" s="55" t="str">
        <f t="shared" si="846"/>
        <v/>
      </c>
      <c r="Y517" s="55" t="str">
        <f t="shared" si="847"/>
        <v/>
      </c>
      <c r="Z517" s="55" t="str">
        <f t="shared" si="848"/>
        <v/>
      </c>
      <c r="AA517" s="55" t="str">
        <f t="shared" si="849"/>
        <v/>
      </c>
      <c r="AB517" s="55" t="str">
        <f t="shared" si="850"/>
        <v/>
      </c>
      <c r="AC517" s="55" t="str">
        <f t="shared" si="851"/>
        <v/>
      </c>
      <c r="AD517" s="4" t="str">
        <f t="shared" si="852"/>
        <v>{1:51016051,4:51016052}</v>
      </c>
      <c r="AE517" s="4" t="str">
        <f t="shared" si="853"/>
        <v/>
      </c>
      <c r="AF517" s="2" t="str">
        <f t="shared" si="854"/>
        <v/>
      </c>
    </row>
    <row r="518" spans="1:32" x14ac:dyDescent="0.2">
      <c r="A518" s="89">
        <f>'战斗关卡表|CS|battleStageData'!A513</f>
        <v>5101701</v>
      </c>
      <c r="B518" s="89" t="str">
        <f>VLOOKUP(A518,'战斗关卡表|CS|battleStageData'!A:B,2,0)</f>
        <v>发型售后1-红袍</v>
      </c>
      <c r="C518" s="26" t="s">
        <v>57</v>
      </c>
      <c r="D518" s="3"/>
      <c r="E518" s="3">
        <v>51017012</v>
      </c>
      <c r="F518" s="3">
        <v>51017013</v>
      </c>
      <c r="G518" s="3">
        <v>51017013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91" t="str">
        <f t="shared" si="840"/>
        <v/>
      </c>
      <c r="S518" s="55" t="str">
        <f t="shared" si="841"/>
        <v>2:51017012</v>
      </c>
      <c r="T518" s="55" t="str">
        <f t="shared" si="842"/>
        <v>3:51017013</v>
      </c>
      <c r="U518" s="55" t="str">
        <f t="shared" si="843"/>
        <v>4:51017013</v>
      </c>
      <c r="V518" s="55" t="str">
        <f t="shared" si="844"/>
        <v/>
      </c>
      <c r="W518" s="55" t="str">
        <f t="shared" si="845"/>
        <v/>
      </c>
      <c r="X518" s="55" t="str">
        <f t="shared" si="846"/>
        <v/>
      </c>
      <c r="Y518" s="55" t="str">
        <f t="shared" si="847"/>
        <v/>
      </c>
      <c r="Z518" s="55" t="str">
        <f t="shared" si="848"/>
        <v/>
      </c>
      <c r="AA518" s="55" t="str">
        <f t="shared" si="849"/>
        <v/>
      </c>
      <c r="AB518" s="55" t="str">
        <f t="shared" si="850"/>
        <v/>
      </c>
      <c r="AC518" s="55" t="str">
        <f t="shared" si="851"/>
        <v/>
      </c>
      <c r="AD518" s="4" t="str">
        <f t="shared" si="852"/>
        <v>{2:51017012,3:51017013,4:51017013}</v>
      </c>
      <c r="AE518" s="4" t="str">
        <f t="shared" si="853"/>
        <v/>
      </c>
      <c r="AF518" s="2" t="str">
        <f t="shared" si="854"/>
        <v/>
      </c>
    </row>
    <row r="519" spans="1:32" x14ac:dyDescent="0.2">
      <c r="A519" s="89">
        <f>'战斗关卡表|CS|battleStageData'!A514</f>
        <v>5101702</v>
      </c>
      <c r="B519" s="89" t="str">
        <f>VLOOKUP(A519,'战斗关卡表|CS|battleStageData'!A:B,2,0)</f>
        <v>发型售后2-红袍</v>
      </c>
      <c r="C519" s="26" t="s">
        <v>57</v>
      </c>
      <c r="D519" s="3"/>
      <c r="E519" s="3">
        <v>51017022</v>
      </c>
      <c r="F519" s="3">
        <v>51017023</v>
      </c>
      <c r="G519" s="3">
        <v>51017023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91" t="str">
        <f t="shared" si="840"/>
        <v/>
      </c>
      <c r="S519" s="55" t="str">
        <f t="shared" si="841"/>
        <v>2:51017022</v>
      </c>
      <c r="T519" s="55" t="str">
        <f t="shared" si="842"/>
        <v>3:51017023</v>
      </c>
      <c r="U519" s="55" t="str">
        <f t="shared" si="843"/>
        <v>4:51017023</v>
      </c>
      <c r="V519" s="55" t="str">
        <f t="shared" si="844"/>
        <v/>
      </c>
      <c r="W519" s="55" t="str">
        <f t="shared" si="845"/>
        <v/>
      </c>
      <c r="X519" s="55" t="str">
        <f t="shared" si="846"/>
        <v/>
      </c>
      <c r="Y519" s="55" t="str">
        <f t="shared" si="847"/>
        <v/>
      </c>
      <c r="Z519" s="55" t="str">
        <f t="shared" si="848"/>
        <v/>
      </c>
      <c r="AA519" s="55" t="str">
        <f t="shared" si="849"/>
        <v/>
      </c>
      <c r="AB519" s="55" t="str">
        <f t="shared" si="850"/>
        <v/>
      </c>
      <c r="AC519" s="55" t="str">
        <f t="shared" si="851"/>
        <v/>
      </c>
      <c r="AD519" s="4" t="str">
        <f t="shared" si="852"/>
        <v>{2:51017022,3:51017023,4:51017023}</v>
      </c>
      <c r="AE519" s="4" t="str">
        <f t="shared" si="853"/>
        <v/>
      </c>
      <c r="AF519" s="2" t="str">
        <f t="shared" si="854"/>
        <v/>
      </c>
    </row>
    <row r="520" spans="1:32" x14ac:dyDescent="0.2">
      <c r="A520" s="89">
        <f>'战斗关卡表|CS|battleStageData'!A515</f>
        <v>5101703</v>
      </c>
      <c r="B520" s="89" t="str">
        <f>VLOOKUP(A520,'战斗关卡表|CS|battleStageData'!A:B,2,0)</f>
        <v>发型售后3-红袍</v>
      </c>
      <c r="C520" s="26" t="s">
        <v>57</v>
      </c>
      <c r="D520" s="3"/>
      <c r="E520" s="3">
        <v>51017032</v>
      </c>
      <c r="F520" s="3">
        <v>51017033</v>
      </c>
      <c r="G520" s="3">
        <v>51017033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91" t="str">
        <f t="shared" si="840"/>
        <v/>
      </c>
      <c r="S520" s="55" t="str">
        <f t="shared" si="841"/>
        <v>2:51017032</v>
      </c>
      <c r="T520" s="55" t="str">
        <f t="shared" si="842"/>
        <v>3:51017033</v>
      </c>
      <c r="U520" s="55" t="str">
        <f t="shared" si="843"/>
        <v>4:51017033</v>
      </c>
      <c r="V520" s="55" t="str">
        <f t="shared" si="844"/>
        <v/>
      </c>
      <c r="W520" s="55" t="str">
        <f t="shared" si="845"/>
        <v/>
      </c>
      <c r="X520" s="55" t="str">
        <f t="shared" si="846"/>
        <v/>
      </c>
      <c r="Y520" s="55" t="str">
        <f t="shared" si="847"/>
        <v/>
      </c>
      <c r="Z520" s="55" t="str">
        <f t="shared" si="848"/>
        <v/>
      </c>
      <c r="AA520" s="55" t="str">
        <f t="shared" si="849"/>
        <v/>
      </c>
      <c r="AB520" s="55" t="str">
        <f t="shared" si="850"/>
        <v/>
      </c>
      <c r="AC520" s="55" t="str">
        <f t="shared" si="851"/>
        <v/>
      </c>
      <c r="AD520" s="4" t="str">
        <f t="shared" si="852"/>
        <v>{2:51017032,3:51017033,4:51017033}</v>
      </c>
      <c r="AE520" s="4" t="str">
        <f t="shared" si="853"/>
        <v/>
      </c>
      <c r="AF520" s="2" t="str">
        <f t="shared" si="854"/>
        <v/>
      </c>
    </row>
    <row r="521" spans="1:32" x14ac:dyDescent="0.2">
      <c r="A521" s="89">
        <f>'战斗关卡表|CS|battleStageData'!A516</f>
        <v>5101704</v>
      </c>
      <c r="B521" s="89" t="str">
        <f>VLOOKUP(A521,'战斗关卡表|CS|battleStageData'!A:B,2,0)</f>
        <v>发型售后4-红袍</v>
      </c>
      <c r="C521" s="26" t="s">
        <v>57</v>
      </c>
      <c r="D521" s="3"/>
      <c r="E521" s="3">
        <v>51017042</v>
      </c>
      <c r="F521" s="3">
        <v>51017043</v>
      </c>
      <c r="G521" s="3">
        <v>51017043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91" t="str">
        <f t="shared" si="840"/>
        <v/>
      </c>
      <c r="S521" s="55" t="str">
        <f t="shared" si="841"/>
        <v>2:51017042</v>
      </c>
      <c r="T521" s="55" t="str">
        <f t="shared" si="842"/>
        <v>3:51017043</v>
      </c>
      <c r="U521" s="55" t="str">
        <f t="shared" si="843"/>
        <v>4:51017043</v>
      </c>
      <c r="V521" s="55" t="str">
        <f t="shared" si="844"/>
        <v/>
      </c>
      <c r="W521" s="55" t="str">
        <f t="shared" si="845"/>
        <v/>
      </c>
      <c r="X521" s="55" t="str">
        <f t="shared" si="846"/>
        <v/>
      </c>
      <c r="Y521" s="55" t="str">
        <f t="shared" si="847"/>
        <v/>
      </c>
      <c r="Z521" s="55" t="str">
        <f t="shared" si="848"/>
        <v/>
      </c>
      <c r="AA521" s="55" t="str">
        <f t="shared" si="849"/>
        <v/>
      </c>
      <c r="AB521" s="55" t="str">
        <f t="shared" si="850"/>
        <v/>
      </c>
      <c r="AC521" s="55" t="str">
        <f t="shared" si="851"/>
        <v/>
      </c>
      <c r="AD521" s="4" t="str">
        <f t="shared" si="852"/>
        <v>{2:51017042,3:51017043,4:51017043}</v>
      </c>
      <c r="AE521" s="4" t="str">
        <f t="shared" si="853"/>
        <v/>
      </c>
      <c r="AF521" s="2" t="str">
        <f t="shared" si="854"/>
        <v/>
      </c>
    </row>
    <row r="522" spans="1:32" x14ac:dyDescent="0.2">
      <c r="A522" s="89">
        <f>'战斗关卡表|CS|battleStageData'!A517</f>
        <v>5101705</v>
      </c>
      <c r="B522" s="89" t="str">
        <f>VLOOKUP(A522,'战斗关卡表|CS|battleStageData'!A:B,2,0)</f>
        <v>发型售后5-红袍</v>
      </c>
      <c r="C522" s="26" t="s">
        <v>57</v>
      </c>
      <c r="D522" s="3">
        <v>51017053</v>
      </c>
      <c r="E522" s="3">
        <v>51017052</v>
      </c>
      <c r="F522" s="3">
        <v>51017053</v>
      </c>
      <c r="G522" s="3">
        <v>51017053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91" t="str">
        <f t="shared" si="840"/>
        <v>1:51017053</v>
      </c>
      <c r="S522" s="55" t="str">
        <f t="shared" si="841"/>
        <v>2:51017052</v>
      </c>
      <c r="T522" s="55" t="str">
        <f t="shared" si="842"/>
        <v>3:51017053</v>
      </c>
      <c r="U522" s="55" t="str">
        <f t="shared" si="843"/>
        <v>4:51017053</v>
      </c>
      <c r="V522" s="55" t="str">
        <f t="shared" si="844"/>
        <v/>
      </c>
      <c r="W522" s="55" t="str">
        <f t="shared" si="845"/>
        <v/>
      </c>
      <c r="X522" s="55" t="str">
        <f t="shared" si="846"/>
        <v/>
      </c>
      <c r="Y522" s="55" t="str">
        <f t="shared" si="847"/>
        <v/>
      </c>
      <c r="Z522" s="55" t="str">
        <f t="shared" si="848"/>
        <v/>
      </c>
      <c r="AA522" s="55" t="str">
        <f t="shared" si="849"/>
        <v/>
      </c>
      <c r="AB522" s="55" t="str">
        <f t="shared" si="850"/>
        <v/>
      </c>
      <c r="AC522" s="55" t="str">
        <f t="shared" si="851"/>
        <v/>
      </c>
      <c r="AD522" s="4" t="str">
        <f t="shared" si="852"/>
        <v>{1:51017053,2:51017052,3:51017053,4:51017053}</v>
      </c>
      <c r="AE522" s="4" t="str">
        <f t="shared" si="853"/>
        <v/>
      </c>
      <c r="AF522" s="2" t="str">
        <f t="shared" si="854"/>
        <v/>
      </c>
    </row>
    <row r="523" spans="1:32" x14ac:dyDescent="0.2">
      <c r="A523" s="89">
        <f>'战斗关卡表|CS|battleStageData'!A518</f>
        <v>5200101</v>
      </c>
      <c r="B523" s="89" t="str">
        <f>VLOOKUP(A523,'战斗关卡表|CS|battleStageData'!A:B,2,0)</f>
        <v>潜在安保危机1-洞明</v>
      </c>
      <c r="C523" s="26" t="s">
        <v>57</v>
      </c>
      <c r="D523" s="3"/>
      <c r="E523" s="3">
        <v>52001011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91" t="str">
        <f t="shared" si="840"/>
        <v/>
      </c>
      <c r="S523" s="55" t="str">
        <f t="shared" si="841"/>
        <v>2:52001011</v>
      </c>
      <c r="T523" s="55" t="str">
        <f t="shared" si="842"/>
        <v/>
      </c>
      <c r="U523" s="55" t="str">
        <f t="shared" si="843"/>
        <v/>
      </c>
      <c r="V523" s="55" t="str">
        <f t="shared" si="844"/>
        <v/>
      </c>
      <c r="W523" s="55" t="str">
        <f t="shared" si="845"/>
        <v/>
      </c>
      <c r="X523" s="55" t="str">
        <f t="shared" si="846"/>
        <v/>
      </c>
      <c r="Y523" s="55" t="str">
        <f t="shared" si="847"/>
        <v/>
      </c>
      <c r="Z523" s="55" t="str">
        <f t="shared" si="848"/>
        <v/>
      </c>
      <c r="AA523" s="55" t="str">
        <f t="shared" si="849"/>
        <v/>
      </c>
      <c r="AB523" s="55" t="str">
        <f t="shared" si="850"/>
        <v/>
      </c>
      <c r="AC523" s="55" t="str">
        <f t="shared" si="851"/>
        <v/>
      </c>
      <c r="AD523" s="4" t="str">
        <f t="shared" si="852"/>
        <v>{2:52001011}</v>
      </c>
      <c r="AE523" s="4" t="str">
        <f t="shared" si="853"/>
        <v/>
      </c>
      <c r="AF523" s="2" t="str">
        <f t="shared" si="854"/>
        <v/>
      </c>
    </row>
    <row r="524" spans="1:32" x14ac:dyDescent="0.2">
      <c r="A524" s="89">
        <f>'战斗关卡表|CS|battleStageData'!A519</f>
        <v>5200102</v>
      </c>
      <c r="B524" s="89" t="str">
        <f>VLOOKUP(A524,'战斗关卡表|CS|battleStageData'!A:B,2,0)</f>
        <v>潜在安保危机2-洞明</v>
      </c>
      <c r="C524" s="26" t="s">
        <v>57</v>
      </c>
      <c r="D524" s="3"/>
      <c r="E524" s="3">
        <v>52001021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91" t="str">
        <f t="shared" si="840"/>
        <v/>
      </c>
      <c r="S524" s="55" t="str">
        <f t="shared" si="841"/>
        <v>2:52001021</v>
      </c>
      <c r="T524" s="55" t="str">
        <f t="shared" si="842"/>
        <v/>
      </c>
      <c r="U524" s="55" t="str">
        <f t="shared" si="843"/>
        <v/>
      </c>
      <c r="V524" s="55" t="str">
        <f t="shared" si="844"/>
        <v/>
      </c>
      <c r="W524" s="55" t="str">
        <f t="shared" si="845"/>
        <v/>
      </c>
      <c r="X524" s="55" t="str">
        <f t="shared" si="846"/>
        <v/>
      </c>
      <c r="Y524" s="55" t="str">
        <f t="shared" si="847"/>
        <v/>
      </c>
      <c r="Z524" s="55" t="str">
        <f t="shared" si="848"/>
        <v/>
      </c>
      <c r="AA524" s="55" t="str">
        <f t="shared" si="849"/>
        <v/>
      </c>
      <c r="AB524" s="55" t="str">
        <f t="shared" si="850"/>
        <v/>
      </c>
      <c r="AC524" s="55" t="str">
        <f t="shared" si="851"/>
        <v/>
      </c>
      <c r="AD524" s="4" t="str">
        <f t="shared" si="852"/>
        <v>{2:52001021}</v>
      </c>
      <c r="AE524" s="4" t="str">
        <f t="shared" si="853"/>
        <v/>
      </c>
      <c r="AF524" s="2" t="str">
        <f t="shared" si="854"/>
        <v/>
      </c>
    </row>
    <row r="525" spans="1:32" x14ac:dyDescent="0.2">
      <c r="A525" s="89">
        <f>'战斗关卡表|CS|battleStageData'!A520</f>
        <v>5200103</v>
      </c>
      <c r="B525" s="89" t="str">
        <f>VLOOKUP(A525,'战斗关卡表|CS|battleStageData'!A:B,2,0)</f>
        <v>潜在安保危机3-洞明</v>
      </c>
      <c r="C525" s="26" t="s">
        <v>57</v>
      </c>
      <c r="D525" s="3"/>
      <c r="E525" s="3">
        <v>52001031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91" t="str">
        <f t="shared" si="840"/>
        <v/>
      </c>
      <c r="S525" s="55" t="str">
        <f t="shared" si="841"/>
        <v>2:52001031</v>
      </c>
      <c r="T525" s="55" t="str">
        <f t="shared" si="842"/>
        <v/>
      </c>
      <c r="U525" s="55" t="str">
        <f t="shared" si="843"/>
        <v/>
      </c>
      <c r="V525" s="55" t="str">
        <f t="shared" si="844"/>
        <v/>
      </c>
      <c r="W525" s="55" t="str">
        <f t="shared" si="845"/>
        <v/>
      </c>
      <c r="X525" s="55" t="str">
        <f t="shared" si="846"/>
        <v/>
      </c>
      <c r="Y525" s="55" t="str">
        <f t="shared" si="847"/>
        <v/>
      </c>
      <c r="Z525" s="55" t="str">
        <f t="shared" si="848"/>
        <v/>
      </c>
      <c r="AA525" s="55" t="str">
        <f t="shared" si="849"/>
        <v/>
      </c>
      <c r="AB525" s="55" t="str">
        <f t="shared" si="850"/>
        <v/>
      </c>
      <c r="AC525" s="55" t="str">
        <f t="shared" si="851"/>
        <v/>
      </c>
      <c r="AD525" s="4" t="str">
        <f t="shared" si="852"/>
        <v>{2:52001031}</v>
      </c>
      <c r="AE525" s="4" t="str">
        <f t="shared" si="853"/>
        <v/>
      </c>
      <c r="AF525" s="2" t="str">
        <f t="shared" si="854"/>
        <v/>
      </c>
    </row>
    <row r="526" spans="1:32" x14ac:dyDescent="0.2">
      <c r="A526" s="89">
        <f>'战斗关卡表|CS|battleStageData'!A521</f>
        <v>5200104</v>
      </c>
      <c r="B526" s="89" t="str">
        <f>VLOOKUP(A526,'战斗关卡表|CS|battleStageData'!A:B,2,0)</f>
        <v>潜在安保危机4-洞明</v>
      </c>
      <c r="C526" s="26" t="s">
        <v>57</v>
      </c>
      <c r="D526" s="3"/>
      <c r="E526" s="3">
        <v>52001041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91" t="str">
        <f t="shared" si="840"/>
        <v/>
      </c>
      <c r="S526" s="55" t="str">
        <f t="shared" si="841"/>
        <v>2:52001041</v>
      </c>
      <c r="T526" s="55" t="str">
        <f t="shared" si="842"/>
        <v/>
      </c>
      <c r="U526" s="55" t="str">
        <f t="shared" si="843"/>
        <v/>
      </c>
      <c r="V526" s="55" t="str">
        <f t="shared" si="844"/>
        <v/>
      </c>
      <c r="W526" s="55" t="str">
        <f t="shared" si="845"/>
        <v/>
      </c>
      <c r="X526" s="55" t="str">
        <f t="shared" si="846"/>
        <v/>
      </c>
      <c r="Y526" s="55" t="str">
        <f t="shared" si="847"/>
        <v/>
      </c>
      <c r="Z526" s="55" t="str">
        <f t="shared" si="848"/>
        <v/>
      </c>
      <c r="AA526" s="55" t="str">
        <f t="shared" si="849"/>
        <v/>
      </c>
      <c r="AB526" s="55" t="str">
        <f t="shared" si="850"/>
        <v/>
      </c>
      <c r="AC526" s="55" t="str">
        <f t="shared" si="851"/>
        <v/>
      </c>
      <c r="AD526" s="4" t="str">
        <f t="shared" si="852"/>
        <v>{2:52001041}</v>
      </c>
      <c r="AE526" s="4" t="str">
        <f t="shared" si="853"/>
        <v/>
      </c>
      <c r="AF526" s="2" t="str">
        <f t="shared" si="854"/>
        <v/>
      </c>
    </row>
    <row r="527" spans="1:32" x14ac:dyDescent="0.2">
      <c r="A527" s="89">
        <f>'战斗关卡表|CS|battleStageData'!A522</f>
        <v>5200105</v>
      </c>
      <c r="B527" s="89" t="str">
        <f>VLOOKUP(A527,'战斗关卡表|CS|battleStageData'!A:B,2,0)</f>
        <v>潜在安保危机5-洞明</v>
      </c>
      <c r="C527" s="26" t="s">
        <v>57</v>
      </c>
      <c r="D527" s="3"/>
      <c r="E527" s="3">
        <v>52001051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91" t="str">
        <f t="shared" si="840"/>
        <v/>
      </c>
      <c r="S527" s="55" t="str">
        <f t="shared" si="841"/>
        <v>2:52001051</v>
      </c>
      <c r="T527" s="55" t="str">
        <f t="shared" si="842"/>
        <v/>
      </c>
      <c r="U527" s="55" t="str">
        <f t="shared" si="843"/>
        <v/>
      </c>
      <c r="V527" s="55" t="str">
        <f t="shared" si="844"/>
        <v/>
      </c>
      <c r="W527" s="55" t="str">
        <f t="shared" si="845"/>
        <v/>
      </c>
      <c r="X527" s="55" t="str">
        <f t="shared" si="846"/>
        <v/>
      </c>
      <c r="Y527" s="55" t="str">
        <f t="shared" si="847"/>
        <v/>
      </c>
      <c r="Z527" s="55" t="str">
        <f t="shared" si="848"/>
        <v/>
      </c>
      <c r="AA527" s="55" t="str">
        <f t="shared" si="849"/>
        <v/>
      </c>
      <c r="AB527" s="55" t="str">
        <f t="shared" si="850"/>
        <v/>
      </c>
      <c r="AC527" s="55" t="str">
        <f t="shared" si="851"/>
        <v/>
      </c>
      <c r="AD527" s="4" t="str">
        <f t="shared" si="852"/>
        <v>{2:52001051}</v>
      </c>
      <c r="AE527" s="4" t="str">
        <f t="shared" si="853"/>
        <v/>
      </c>
      <c r="AF527" s="2" t="str">
        <f t="shared" si="854"/>
        <v/>
      </c>
    </row>
    <row r="528" spans="1:32" x14ac:dyDescent="0.2">
      <c r="A528" s="89">
        <f>'战斗关卡表|CS|battleStageData'!A523</f>
        <v>5200201</v>
      </c>
      <c r="B528" s="89" t="str">
        <f>VLOOKUP(A528,'战斗关卡表|CS|battleStageData'!A:B,2,0)</f>
        <v>困难工作1-红心和祥义</v>
      </c>
      <c r="C528" s="26" t="s">
        <v>57</v>
      </c>
      <c r="D528" s="3">
        <v>52002011</v>
      </c>
      <c r="E528" s="3">
        <v>52002012</v>
      </c>
      <c r="F528" s="3">
        <v>52002012</v>
      </c>
      <c r="G528" s="3">
        <v>52002012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91" t="str">
        <f t="shared" si="840"/>
        <v>1:52002011</v>
      </c>
      <c r="S528" s="55" t="str">
        <f t="shared" si="841"/>
        <v>2:52002012</v>
      </c>
      <c r="T528" s="55" t="str">
        <f t="shared" si="842"/>
        <v>3:52002012</v>
      </c>
      <c r="U528" s="55" t="str">
        <f t="shared" si="843"/>
        <v>4:52002012</v>
      </c>
      <c r="V528" s="55" t="str">
        <f t="shared" si="844"/>
        <v/>
      </c>
      <c r="W528" s="55" t="str">
        <f t="shared" si="845"/>
        <v/>
      </c>
      <c r="X528" s="55" t="str">
        <f t="shared" si="846"/>
        <v/>
      </c>
      <c r="Y528" s="55" t="str">
        <f t="shared" si="847"/>
        <v/>
      </c>
      <c r="Z528" s="55" t="str">
        <f t="shared" si="848"/>
        <v/>
      </c>
      <c r="AA528" s="55" t="str">
        <f t="shared" si="849"/>
        <v/>
      </c>
      <c r="AB528" s="55" t="str">
        <f t="shared" si="850"/>
        <v/>
      </c>
      <c r="AC528" s="55" t="str">
        <f t="shared" si="851"/>
        <v/>
      </c>
      <c r="AD528" s="4" t="str">
        <f t="shared" si="852"/>
        <v>{1:52002011,2:52002012,3:52002012,4:52002012}</v>
      </c>
      <c r="AE528" s="4" t="str">
        <f t="shared" si="853"/>
        <v/>
      </c>
      <c r="AF528" s="2" t="str">
        <f t="shared" si="854"/>
        <v/>
      </c>
    </row>
    <row r="529" spans="1:32" x14ac:dyDescent="0.2">
      <c r="A529" s="89">
        <f>'战斗关卡表|CS|battleStageData'!A524</f>
        <v>5200202</v>
      </c>
      <c r="B529" s="89" t="str">
        <f>VLOOKUP(A529,'战斗关卡表|CS|battleStageData'!A:B,2,0)</f>
        <v>困难工作2-红心和祥义</v>
      </c>
      <c r="C529" s="26" t="s">
        <v>57</v>
      </c>
      <c r="D529" s="3">
        <v>52002021</v>
      </c>
      <c r="E529" s="3">
        <v>52002022</v>
      </c>
      <c r="F529" s="3">
        <v>52002022</v>
      </c>
      <c r="G529" s="3">
        <v>52002022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91" t="str">
        <f t="shared" si="840"/>
        <v>1:52002021</v>
      </c>
      <c r="S529" s="55" t="str">
        <f t="shared" si="841"/>
        <v>2:52002022</v>
      </c>
      <c r="T529" s="55" t="str">
        <f t="shared" si="842"/>
        <v>3:52002022</v>
      </c>
      <c r="U529" s="55" t="str">
        <f t="shared" si="843"/>
        <v>4:52002022</v>
      </c>
      <c r="V529" s="55" t="str">
        <f t="shared" si="844"/>
        <v/>
      </c>
      <c r="W529" s="55" t="str">
        <f t="shared" si="845"/>
        <v/>
      </c>
      <c r="X529" s="55" t="str">
        <f t="shared" si="846"/>
        <v/>
      </c>
      <c r="Y529" s="55" t="str">
        <f t="shared" si="847"/>
        <v/>
      </c>
      <c r="Z529" s="55" t="str">
        <f t="shared" si="848"/>
        <v/>
      </c>
      <c r="AA529" s="55" t="str">
        <f t="shared" si="849"/>
        <v/>
      </c>
      <c r="AB529" s="55" t="str">
        <f t="shared" si="850"/>
        <v/>
      </c>
      <c r="AC529" s="55" t="str">
        <f t="shared" si="851"/>
        <v/>
      </c>
      <c r="AD529" s="4" t="str">
        <f t="shared" si="852"/>
        <v>{1:52002021,2:52002022,3:52002022,4:52002022}</v>
      </c>
      <c r="AE529" s="4" t="str">
        <f t="shared" si="853"/>
        <v/>
      </c>
      <c r="AF529" s="2" t="str">
        <f t="shared" si="854"/>
        <v/>
      </c>
    </row>
    <row r="530" spans="1:32" x14ac:dyDescent="0.2">
      <c r="A530" s="89">
        <f>'战斗关卡表|CS|battleStageData'!A525</f>
        <v>5200203</v>
      </c>
      <c r="B530" s="89" t="str">
        <f>VLOOKUP(A530,'战斗关卡表|CS|battleStageData'!A:B,2,0)</f>
        <v>困难工作3-红心和祥义</v>
      </c>
      <c r="C530" s="26" t="s">
        <v>57</v>
      </c>
      <c r="D530" s="3">
        <v>52002031</v>
      </c>
      <c r="E530" s="3">
        <v>52002032</v>
      </c>
      <c r="F530" s="3">
        <v>52002032</v>
      </c>
      <c r="G530" s="3">
        <v>52002032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91" t="str">
        <f t="shared" si="840"/>
        <v>1:52002031</v>
      </c>
      <c r="S530" s="55" t="str">
        <f t="shared" si="841"/>
        <v>2:52002032</v>
      </c>
      <c r="T530" s="55" t="str">
        <f t="shared" si="842"/>
        <v>3:52002032</v>
      </c>
      <c r="U530" s="55" t="str">
        <f t="shared" si="843"/>
        <v>4:52002032</v>
      </c>
      <c r="V530" s="55" t="str">
        <f t="shared" si="844"/>
        <v/>
      </c>
      <c r="W530" s="55" t="str">
        <f t="shared" si="845"/>
        <v/>
      </c>
      <c r="X530" s="55" t="str">
        <f t="shared" si="846"/>
        <v/>
      </c>
      <c r="Y530" s="55" t="str">
        <f t="shared" si="847"/>
        <v/>
      </c>
      <c r="Z530" s="55" t="str">
        <f t="shared" si="848"/>
        <v/>
      </c>
      <c r="AA530" s="55" t="str">
        <f t="shared" si="849"/>
        <v/>
      </c>
      <c r="AB530" s="55" t="str">
        <f t="shared" si="850"/>
        <v/>
      </c>
      <c r="AC530" s="55" t="str">
        <f t="shared" si="851"/>
        <v/>
      </c>
      <c r="AD530" s="4" t="str">
        <f t="shared" si="852"/>
        <v>{1:52002031,2:52002032,3:52002032,4:52002032}</v>
      </c>
      <c r="AE530" s="4" t="str">
        <f t="shared" si="853"/>
        <v/>
      </c>
      <c r="AF530" s="2" t="str">
        <f t="shared" si="854"/>
        <v/>
      </c>
    </row>
    <row r="531" spans="1:32" x14ac:dyDescent="0.2">
      <c r="A531" s="89">
        <f>'战斗关卡表|CS|battleStageData'!A526</f>
        <v>5200204</v>
      </c>
      <c r="B531" s="89" t="str">
        <f>VLOOKUP(A531,'战斗关卡表|CS|battleStageData'!A:B,2,0)</f>
        <v>困难工作4-红心和祥义</v>
      </c>
      <c r="C531" s="26" t="s">
        <v>57</v>
      </c>
      <c r="D531" s="3">
        <v>52002041</v>
      </c>
      <c r="E531" s="3">
        <v>52002042</v>
      </c>
      <c r="F531" s="3">
        <v>52002042</v>
      </c>
      <c r="G531" s="3">
        <v>52002042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91" t="str">
        <f t="shared" si="840"/>
        <v>1:52002041</v>
      </c>
      <c r="S531" s="55" t="str">
        <f t="shared" si="841"/>
        <v>2:52002042</v>
      </c>
      <c r="T531" s="55" t="str">
        <f t="shared" si="842"/>
        <v>3:52002042</v>
      </c>
      <c r="U531" s="55" t="str">
        <f t="shared" si="843"/>
        <v>4:52002042</v>
      </c>
      <c r="V531" s="55" t="str">
        <f t="shared" si="844"/>
        <v/>
      </c>
      <c r="W531" s="55" t="str">
        <f t="shared" si="845"/>
        <v/>
      </c>
      <c r="X531" s="55" t="str">
        <f t="shared" si="846"/>
        <v/>
      </c>
      <c r="Y531" s="55" t="str">
        <f t="shared" si="847"/>
        <v/>
      </c>
      <c r="Z531" s="55" t="str">
        <f t="shared" si="848"/>
        <v/>
      </c>
      <c r="AA531" s="55" t="str">
        <f t="shared" si="849"/>
        <v/>
      </c>
      <c r="AB531" s="55" t="str">
        <f t="shared" si="850"/>
        <v/>
      </c>
      <c r="AC531" s="55" t="str">
        <f t="shared" si="851"/>
        <v/>
      </c>
      <c r="AD531" s="4" t="str">
        <f t="shared" si="852"/>
        <v>{1:52002041,2:52002042,3:52002042,4:52002042}</v>
      </c>
      <c r="AE531" s="4" t="str">
        <f t="shared" si="853"/>
        <v/>
      </c>
      <c r="AF531" s="2" t="str">
        <f t="shared" si="854"/>
        <v/>
      </c>
    </row>
    <row r="532" spans="1:32" x14ac:dyDescent="0.2">
      <c r="A532" s="89">
        <f>'战斗关卡表|CS|battleStageData'!A527</f>
        <v>5200205</v>
      </c>
      <c r="B532" s="89" t="str">
        <f>VLOOKUP(A532,'战斗关卡表|CS|battleStageData'!A:B,2,0)</f>
        <v>困难工作5-红心和祥义</v>
      </c>
      <c r="C532" s="26" t="s">
        <v>57</v>
      </c>
      <c r="D532" s="3">
        <v>52002051</v>
      </c>
      <c r="E532" s="3">
        <v>52002052</v>
      </c>
      <c r="F532" s="3">
        <v>52002052</v>
      </c>
      <c r="G532" s="3">
        <v>52002052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91" t="str">
        <f t="shared" si="840"/>
        <v>1:52002051</v>
      </c>
      <c r="S532" s="55" t="str">
        <f t="shared" si="841"/>
        <v>2:52002052</v>
      </c>
      <c r="T532" s="55" t="str">
        <f t="shared" si="842"/>
        <v>3:52002052</v>
      </c>
      <c r="U532" s="55" t="str">
        <f t="shared" si="843"/>
        <v>4:52002052</v>
      </c>
      <c r="V532" s="55" t="str">
        <f t="shared" si="844"/>
        <v/>
      </c>
      <c r="W532" s="55" t="str">
        <f t="shared" si="845"/>
        <v/>
      </c>
      <c r="X532" s="55" t="str">
        <f t="shared" si="846"/>
        <v/>
      </c>
      <c r="Y532" s="55" t="str">
        <f t="shared" si="847"/>
        <v/>
      </c>
      <c r="Z532" s="55" t="str">
        <f t="shared" si="848"/>
        <v/>
      </c>
      <c r="AA532" s="55" t="str">
        <f t="shared" si="849"/>
        <v/>
      </c>
      <c r="AB532" s="55" t="str">
        <f t="shared" si="850"/>
        <v/>
      </c>
      <c r="AC532" s="55" t="str">
        <f t="shared" si="851"/>
        <v/>
      </c>
      <c r="AD532" s="4" t="str">
        <f t="shared" si="852"/>
        <v>{1:52002051,2:52002052,3:52002052,4:52002052}</v>
      </c>
      <c r="AE532" s="4" t="str">
        <f t="shared" si="853"/>
        <v/>
      </c>
      <c r="AF532" s="2" t="str">
        <f t="shared" si="854"/>
        <v/>
      </c>
    </row>
    <row r="533" spans="1:32" x14ac:dyDescent="0.2">
      <c r="A533" s="89">
        <f>'战斗关卡表|CS|battleStageData'!A528</f>
        <v>5200301</v>
      </c>
      <c r="B533" s="89" t="str">
        <f>VLOOKUP(A533,'战斗关卡表|CS|battleStageData'!A:B,2,0)</f>
        <v>全联会街头派1</v>
      </c>
      <c r="C533" s="26" t="s">
        <v>57</v>
      </c>
      <c r="D533" s="3"/>
      <c r="E533" s="3">
        <v>52003011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91" t="str">
        <f t="shared" si="840"/>
        <v/>
      </c>
      <c r="S533" s="55" t="str">
        <f t="shared" si="841"/>
        <v>2:52003011</v>
      </c>
      <c r="T533" s="55" t="str">
        <f t="shared" si="842"/>
        <v/>
      </c>
      <c r="U533" s="55" t="str">
        <f t="shared" si="843"/>
        <v/>
      </c>
      <c r="V533" s="55" t="str">
        <f t="shared" si="844"/>
        <v/>
      </c>
      <c r="W533" s="55" t="str">
        <f t="shared" si="845"/>
        <v/>
      </c>
      <c r="X533" s="55" t="str">
        <f t="shared" si="846"/>
        <v/>
      </c>
      <c r="Y533" s="55" t="str">
        <f t="shared" si="847"/>
        <v/>
      </c>
      <c r="Z533" s="55" t="str">
        <f t="shared" si="848"/>
        <v/>
      </c>
      <c r="AA533" s="55" t="str">
        <f t="shared" si="849"/>
        <v/>
      </c>
      <c r="AB533" s="55" t="str">
        <f t="shared" si="850"/>
        <v/>
      </c>
      <c r="AC533" s="55" t="str">
        <f t="shared" si="851"/>
        <v/>
      </c>
      <c r="AD533" s="4" t="str">
        <f t="shared" si="852"/>
        <v>{2:52003011}</v>
      </c>
      <c r="AE533" s="4" t="str">
        <f t="shared" si="853"/>
        <v/>
      </c>
      <c r="AF533" s="2" t="str">
        <f t="shared" si="854"/>
        <v/>
      </c>
    </row>
    <row r="534" spans="1:32" x14ac:dyDescent="0.2">
      <c r="A534" s="89">
        <f>'战斗关卡表|CS|battleStageData'!A529</f>
        <v>5200302</v>
      </c>
      <c r="B534" s="89" t="str">
        <f>VLOOKUP(A534,'战斗关卡表|CS|battleStageData'!A:B,2,0)</f>
        <v>全联会街头派2</v>
      </c>
      <c r="C534" s="26" t="s">
        <v>57</v>
      </c>
      <c r="D534" s="3"/>
      <c r="E534" s="3">
        <v>52003021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91" t="str">
        <f t="shared" si="840"/>
        <v/>
      </c>
      <c r="S534" s="55" t="str">
        <f t="shared" si="841"/>
        <v>2:52003021</v>
      </c>
      <c r="T534" s="55" t="str">
        <f t="shared" si="842"/>
        <v/>
      </c>
      <c r="U534" s="55" t="str">
        <f t="shared" si="843"/>
        <v/>
      </c>
      <c r="V534" s="55" t="str">
        <f t="shared" si="844"/>
        <v/>
      </c>
      <c r="W534" s="55" t="str">
        <f t="shared" si="845"/>
        <v/>
      </c>
      <c r="X534" s="55" t="str">
        <f t="shared" si="846"/>
        <v/>
      </c>
      <c r="Y534" s="55" t="str">
        <f t="shared" si="847"/>
        <v/>
      </c>
      <c r="Z534" s="55" t="str">
        <f t="shared" si="848"/>
        <v/>
      </c>
      <c r="AA534" s="55" t="str">
        <f t="shared" si="849"/>
        <v/>
      </c>
      <c r="AB534" s="55" t="str">
        <f t="shared" si="850"/>
        <v/>
      </c>
      <c r="AC534" s="55" t="str">
        <f t="shared" si="851"/>
        <v/>
      </c>
      <c r="AD534" s="4" t="str">
        <f t="shared" si="852"/>
        <v>{2:52003021}</v>
      </c>
      <c r="AE534" s="4" t="str">
        <f t="shared" si="853"/>
        <v/>
      </c>
      <c r="AF534" s="2" t="str">
        <f t="shared" si="854"/>
        <v/>
      </c>
    </row>
    <row r="535" spans="1:32" x14ac:dyDescent="0.2">
      <c r="A535" s="89">
        <f>'战斗关卡表|CS|battleStageData'!A530</f>
        <v>5200303</v>
      </c>
      <c r="B535" s="89" t="str">
        <f>VLOOKUP(A535,'战斗关卡表|CS|battleStageData'!A:B,2,0)</f>
        <v>全联会街头派3</v>
      </c>
      <c r="C535" s="26" t="s">
        <v>57</v>
      </c>
      <c r="D535" s="3"/>
      <c r="E535" s="3">
        <v>52003031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91" t="str">
        <f t="shared" si="840"/>
        <v/>
      </c>
      <c r="S535" s="55" t="str">
        <f t="shared" si="841"/>
        <v>2:52003031</v>
      </c>
      <c r="T535" s="55" t="str">
        <f t="shared" si="842"/>
        <v/>
      </c>
      <c r="U535" s="55" t="str">
        <f t="shared" si="843"/>
        <v/>
      </c>
      <c r="V535" s="55" t="str">
        <f t="shared" si="844"/>
        <v/>
      </c>
      <c r="W535" s="55" t="str">
        <f t="shared" si="845"/>
        <v/>
      </c>
      <c r="X535" s="55" t="str">
        <f t="shared" si="846"/>
        <v/>
      </c>
      <c r="Y535" s="55" t="str">
        <f t="shared" si="847"/>
        <v/>
      </c>
      <c r="Z535" s="55" t="str">
        <f t="shared" si="848"/>
        <v/>
      </c>
      <c r="AA535" s="55" t="str">
        <f t="shared" si="849"/>
        <v/>
      </c>
      <c r="AB535" s="55" t="str">
        <f t="shared" si="850"/>
        <v/>
      </c>
      <c r="AC535" s="55" t="str">
        <f t="shared" si="851"/>
        <v/>
      </c>
      <c r="AD535" s="4" t="str">
        <f t="shared" si="852"/>
        <v>{2:52003031}</v>
      </c>
      <c r="AE535" s="4" t="str">
        <f t="shared" si="853"/>
        <v/>
      </c>
      <c r="AF535" s="2" t="str">
        <f t="shared" si="854"/>
        <v/>
      </c>
    </row>
    <row r="536" spans="1:32" x14ac:dyDescent="0.2">
      <c r="A536" s="89">
        <f>'战斗关卡表|CS|battleStageData'!A531</f>
        <v>5200304</v>
      </c>
      <c r="B536" s="89" t="str">
        <f>VLOOKUP(A536,'战斗关卡表|CS|battleStageData'!A:B,2,0)</f>
        <v>全联会街头派4</v>
      </c>
      <c r="C536" s="26" t="s">
        <v>57</v>
      </c>
      <c r="D536" s="3"/>
      <c r="E536" s="3">
        <v>52003041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91" t="str">
        <f t="shared" si="840"/>
        <v/>
      </c>
      <c r="S536" s="55" t="str">
        <f t="shared" si="841"/>
        <v>2:52003041</v>
      </c>
      <c r="T536" s="55" t="str">
        <f t="shared" si="842"/>
        <v/>
      </c>
      <c r="U536" s="55" t="str">
        <f t="shared" si="843"/>
        <v/>
      </c>
      <c r="V536" s="55" t="str">
        <f t="shared" si="844"/>
        <v/>
      </c>
      <c r="W536" s="55" t="str">
        <f t="shared" si="845"/>
        <v/>
      </c>
      <c r="X536" s="55" t="str">
        <f t="shared" si="846"/>
        <v/>
      </c>
      <c r="Y536" s="55" t="str">
        <f t="shared" si="847"/>
        <v/>
      </c>
      <c r="Z536" s="55" t="str">
        <f t="shared" si="848"/>
        <v/>
      </c>
      <c r="AA536" s="55" t="str">
        <f t="shared" si="849"/>
        <v/>
      </c>
      <c r="AB536" s="55" t="str">
        <f t="shared" si="850"/>
        <v/>
      </c>
      <c r="AC536" s="55" t="str">
        <f t="shared" si="851"/>
        <v/>
      </c>
      <c r="AD536" s="4" t="str">
        <f t="shared" si="852"/>
        <v>{2:52003041}</v>
      </c>
      <c r="AE536" s="4" t="str">
        <f t="shared" si="853"/>
        <v/>
      </c>
      <c r="AF536" s="2" t="str">
        <f t="shared" si="854"/>
        <v/>
      </c>
    </row>
    <row r="537" spans="1:32" x14ac:dyDescent="0.2">
      <c r="A537" s="89">
        <f>'战斗关卡表|CS|battleStageData'!A532</f>
        <v>5200305</v>
      </c>
      <c r="B537" s="89" t="str">
        <f>VLOOKUP(A537,'战斗关卡表|CS|battleStageData'!A:B,2,0)</f>
        <v>全联会街头派5</v>
      </c>
      <c r="C537" s="26" t="s">
        <v>57</v>
      </c>
      <c r="D537" s="3"/>
      <c r="E537" s="3">
        <v>52003051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91" t="str">
        <f t="shared" si="840"/>
        <v/>
      </c>
      <c r="S537" s="55" t="str">
        <f t="shared" si="841"/>
        <v>2:52003051</v>
      </c>
      <c r="T537" s="55" t="str">
        <f t="shared" si="842"/>
        <v/>
      </c>
      <c r="U537" s="55" t="str">
        <f t="shared" si="843"/>
        <v/>
      </c>
      <c r="V537" s="55" t="str">
        <f t="shared" si="844"/>
        <v/>
      </c>
      <c r="W537" s="55" t="str">
        <f t="shared" si="845"/>
        <v/>
      </c>
      <c r="X537" s="55" t="str">
        <f t="shared" si="846"/>
        <v/>
      </c>
      <c r="Y537" s="55" t="str">
        <f t="shared" si="847"/>
        <v/>
      </c>
      <c r="Z537" s="55" t="str">
        <f t="shared" si="848"/>
        <v/>
      </c>
      <c r="AA537" s="55" t="str">
        <f t="shared" si="849"/>
        <v/>
      </c>
      <c r="AB537" s="55" t="str">
        <f t="shared" si="850"/>
        <v/>
      </c>
      <c r="AC537" s="55" t="str">
        <f t="shared" si="851"/>
        <v/>
      </c>
      <c r="AD537" s="4" t="str">
        <f t="shared" si="852"/>
        <v>{2:52003051}</v>
      </c>
      <c r="AE537" s="4" t="str">
        <f t="shared" si="853"/>
        <v/>
      </c>
      <c r="AF537" s="2" t="str">
        <f t="shared" si="854"/>
        <v/>
      </c>
    </row>
    <row r="538" spans="1:32" x14ac:dyDescent="0.2">
      <c r="A538" s="89">
        <f>'战斗关卡表|CS|battleStageData'!A533</f>
        <v>5200401</v>
      </c>
      <c r="B538" s="89" t="str">
        <f>VLOOKUP(A538,'战斗关卡表|CS|battleStageData'!A:B,2,0)</f>
        <v>新招式特训1-火青红袍</v>
      </c>
      <c r="C538" s="26" t="s">
        <v>57</v>
      </c>
      <c r="D538" s="3"/>
      <c r="E538" s="3">
        <v>52004012</v>
      </c>
      <c r="F538" s="3">
        <v>52004011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91" t="str">
        <f t="shared" si="840"/>
        <v/>
      </c>
      <c r="S538" s="55" t="str">
        <f t="shared" si="841"/>
        <v>2:52004012</v>
      </c>
      <c r="T538" s="55" t="str">
        <f t="shared" si="842"/>
        <v>3:52004011</v>
      </c>
      <c r="U538" s="55" t="str">
        <f t="shared" si="843"/>
        <v/>
      </c>
      <c r="V538" s="55" t="str">
        <f t="shared" si="844"/>
        <v/>
      </c>
      <c r="W538" s="55" t="str">
        <f t="shared" si="845"/>
        <v/>
      </c>
      <c r="X538" s="55" t="str">
        <f t="shared" si="846"/>
        <v/>
      </c>
      <c r="Y538" s="55" t="str">
        <f t="shared" si="847"/>
        <v/>
      </c>
      <c r="Z538" s="55" t="str">
        <f t="shared" si="848"/>
        <v/>
      </c>
      <c r="AA538" s="55" t="str">
        <f t="shared" si="849"/>
        <v/>
      </c>
      <c r="AB538" s="55" t="str">
        <f t="shared" si="850"/>
        <v/>
      </c>
      <c r="AC538" s="55" t="str">
        <f t="shared" si="851"/>
        <v/>
      </c>
      <c r="AD538" s="4" t="str">
        <f t="shared" si="852"/>
        <v>{2:52004012,3:52004011}</v>
      </c>
      <c r="AE538" s="4" t="str">
        <f t="shared" si="853"/>
        <v/>
      </c>
      <c r="AF538" s="2" t="str">
        <f t="shared" si="854"/>
        <v/>
      </c>
    </row>
    <row r="539" spans="1:32" x14ac:dyDescent="0.2">
      <c r="A539" s="89">
        <f>'战斗关卡表|CS|battleStageData'!A534</f>
        <v>5200402</v>
      </c>
      <c r="B539" s="89" t="str">
        <f>VLOOKUP(A539,'战斗关卡表|CS|battleStageData'!A:B,2,0)</f>
        <v>新招式特训2-火青红袍</v>
      </c>
      <c r="C539" s="26" t="s">
        <v>57</v>
      </c>
      <c r="D539" s="3"/>
      <c r="E539" s="3">
        <v>52004022</v>
      </c>
      <c r="F539" s="3">
        <v>52004021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91" t="str">
        <f t="shared" si="840"/>
        <v/>
      </c>
      <c r="S539" s="55" t="str">
        <f t="shared" si="841"/>
        <v>2:52004022</v>
      </c>
      <c r="T539" s="55" t="str">
        <f t="shared" si="842"/>
        <v>3:52004021</v>
      </c>
      <c r="U539" s="55" t="str">
        <f t="shared" si="843"/>
        <v/>
      </c>
      <c r="V539" s="55" t="str">
        <f t="shared" si="844"/>
        <v/>
      </c>
      <c r="W539" s="55" t="str">
        <f t="shared" si="845"/>
        <v/>
      </c>
      <c r="X539" s="55" t="str">
        <f t="shared" si="846"/>
        <v/>
      </c>
      <c r="Y539" s="55" t="str">
        <f t="shared" si="847"/>
        <v/>
      </c>
      <c r="Z539" s="55" t="str">
        <f t="shared" si="848"/>
        <v/>
      </c>
      <c r="AA539" s="55" t="str">
        <f t="shared" si="849"/>
        <v/>
      </c>
      <c r="AB539" s="55" t="str">
        <f t="shared" si="850"/>
        <v/>
      </c>
      <c r="AC539" s="55" t="str">
        <f t="shared" si="851"/>
        <v/>
      </c>
      <c r="AD539" s="4" t="str">
        <f t="shared" si="852"/>
        <v>{2:52004022,3:52004021}</v>
      </c>
      <c r="AE539" s="4" t="str">
        <f t="shared" si="853"/>
        <v/>
      </c>
      <c r="AF539" s="2" t="str">
        <f t="shared" si="854"/>
        <v/>
      </c>
    </row>
    <row r="540" spans="1:32" x14ac:dyDescent="0.2">
      <c r="A540" s="89">
        <f>'战斗关卡表|CS|battleStageData'!A535</f>
        <v>5200403</v>
      </c>
      <c r="B540" s="89" t="str">
        <f>VLOOKUP(A540,'战斗关卡表|CS|battleStageData'!A:B,2,0)</f>
        <v>新招式特训3-火青红袍</v>
      </c>
      <c r="C540" s="26" t="s">
        <v>57</v>
      </c>
      <c r="D540" s="3"/>
      <c r="E540" s="3">
        <v>52004032</v>
      </c>
      <c r="F540" s="3">
        <v>52004031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91" t="str">
        <f t="shared" si="840"/>
        <v/>
      </c>
      <c r="S540" s="55" t="str">
        <f t="shared" si="841"/>
        <v>2:52004032</v>
      </c>
      <c r="T540" s="55" t="str">
        <f t="shared" si="842"/>
        <v>3:52004031</v>
      </c>
      <c r="U540" s="55" t="str">
        <f t="shared" si="843"/>
        <v/>
      </c>
      <c r="V540" s="55" t="str">
        <f t="shared" si="844"/>
        <v/>
      </c>
      <c r="W540" s="55" t="str">
        <f t="shared" si="845"/>
        <v/>
      </c>
      <c r="X540" s="55" t="str">
        <f t="shared" si="846"/>
        <v/>
      </c>
      <c r="Y540" s="55" t="str">
        <f t="shared" si="847"/>
        <v/>
      </c>
      <c r="Z540" s="55" t="str">
        <f t="shared" si="848"/>
        <v/>
      </c>
      <c r="AA540" s="55" t="str">
        <f t="shared" si="849"/>
        <v/>
      </c>
      <c r="AB540" s="55" t="str">
        <f t="shared" si="850"/>
        <v/>
      </c>
      <c r="AC540" s="55" t="str">
        <f t="shared" si="851"/>
        <v/>
      </c>
      <c r="AD540" s="4" t="str">
        <f t="shared" si="852"/>
        <v>{2:52004032,3:52004031}</v>
      </c>
      <c r="AE540" s="4" t="str">
        <f t="shared" si="853"/>
        <v/>
      </c>
      <c r="AF540" s="2" t="str">
        <f t="shared" si="854"/>
        <v/>
      </c>
    </row>
    <row r="541" spans="1:32" x14ac:dyDescent="0.2">
      <c r="A541" s="89">
        <f>'战斗关卡表|CS|battleStageData'!A536</f>
        <v>5200404</v>
      </c>
      <c r="B541" s="89" t="str">
        <f>VLOOKUP(A541,'战斗关卡表|CS|battleStageData'!A:B,2,0)</f>
        <v>新招式特训4-火青红袍</v>
      </c>
      <c r="C541" s="26" t="s">
        <v>57</v>
      </c>
      <c r="D541" s="3"/>
      <c r="E541" s="3">
        <v>52004042</v>
      </c>
      <c r="F541" s="3">
        <v>52004041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91" t="str">
        <f t="shared" si="840"/>
        <v/>
      </c>
      <c r="S541" s="55" t="str">
        <f t="shared" si="841"/>
        <v>2:52004042</v>
      </c>
      <c r="T541" s="55" t="str">
        <f t="shared" si="842"/>
        <v>3:52004041</v>
      </c>
      <c r="U541" s="55" t="str">
        <f t="shared" si="843"/>
        <v/>
      </c>
      <c r="V541" s="55" t="str">
        <f t="shared" si="844"/>
        <v/>
      </c>
      <c r="W541" s="55" t="str">
        <f t="shared" si="845"/>
        <v/>
      </c>
      <c r="X541" s="55" t="str">
        <f t="shared" si="846"/>
        <v/>
      </c>
      <c r="Y541" s="55" t="str">
        <f t="shared" si="847"/>
        <v/>
      </c>
      <c r="Z541" s="55" t="str">
        <f t="shared" si="848"/>
        <v/>
      </c>
      <c r="AA541" s="55" t="str">
        <f t="shared" si="849"/>
        <v/>
      </c>
      <c r="AB541" s="55" t="str">
        <f t="shared" si="850"/>
        <v/>
      </c>
      <c r="AC541" s="55" t="str">
        <f t="shared" si="851"/>
        <v/>
      </c>
      <c r="AD541" s="4" t="str">
        <f t="shared" si="852"/>
        <v>{2:52004042,3:52004041}</v>
      </c>
      <c r="AE541" s="4" t="str">
        <f t="shared" si="853"/>
        <v/>
      </c>
      <c r="AF541" s="2" t="str">
        <f t="shared" si="854"/>
        <v/>
      </c>
    </row>
    <row r="542" spans="1:32" x14ac:dyDescent="0.2">
      <c r="A542" s="89">
        <f>'战斗关卡表|CS|battleStageData'!A537</f>
        <v>5200405</v>
      </c>
      <c r="B542" s="89" t="str">
        <f>VLOOKUP(A542,'战斗关卡表|CS|battleStageData'!A:B,2,0)</f>
        <v>新招式特训5-火青红袍</v>
      </c>
      <c r="C542" s="26" t="s">
        <v>57</v>
      </c>
      <c r="D542" s="3"/>
      <c r="E542" s="3">
        <v>52004052</v>
      </c>
      <c r="F542" s="3">
        <v>52004051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91" t="str">
        <f t="shared" si="840"/>
        <v/>
      </c>
      <c r="S542" s="55" t="str">
        <f t="shared" si="841"/>
        <v>2:52004052</v>
      </c>
      <c r="T542" s="55" t="str">
        <f t="shared" si="842"/>
        <v>3:52004051</v>
      </c>
      <c r="U542" s="55" t="str">
        <f t="shared" si="843"/>
        <v/>
      </c>
      <c r="V542" s="55" t="str">
        <f t="shared" si="844"/>
        <v/>
      </c>
      <c r="W542" s="55" t="str">
        <f t="shared" si="845"/>
        <v/>
      </c>
      <c r="X542" s="55" t="str">
        <f t="shared" si="846"/>
        <v/>
      </c>
      <c r="Y542" s="55" t="str">
        <f t="shared" si="847"/>
        <v/>
      </c>
      <c r="Z542" s="55" t="str">
        <f t="shared" si="848"/>
        <v/>
      </c>
      <c r="AA542" s="55" t="str">
        <f t="shared" si="849"/>
        <v/>
      </c>
      <c r="AB542" s="55" t="str">
        <f t="shared" si="850"/>
        <v/>
      </c>
      <c r="AC542" s="55" t="str">
        <f t="shared" si="851"/>
        <v/>
      </c>
      <c r="AD542" s="4" t="str">
        <f t="shared" si="852"/>
        <v>{2:52004052,3:52004051}</v>
      </c>
      <c r="AE542" s="4" t="str">
        <f t="shared" si="853"/>
        <v/>
      </c>
      <c r="AF542" s="2" t="str">
        <f t="shared" si="854"/>
        <v/>
      </c>
    </row>
    <row r="543" spans="1:32" x14ac:dyDescent="0.2">
      <c r="A543" s="89">
        <f>'战斗关卡表|CS|battleStageData'!A538</f>
        <v>5200501</v>
      </c>
      <c r="B543" s="89" t="str">
        <f>VLOOKUP(A543,'战斗关卡表|CS|battleStageData'!A:B,2,0)</f>
        <v>烛火教1</v>
      </c>
      <c r="C543" s="26" t="s">
        <v>57</v>
      </c>
      <c r="D543" s="3"/>
      <c r="E543" s="3">
        <v>52005012</v>
      </c>
      <c r="F543" s="3">
        <v>52005011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91" t="str">
        <f t="shared" si="840"/>
        <v/>
      </c>
      <c r="S543" s="55" t="str">
        <f t="shared" si="841"/>
        <v>2:52005012</v>
      </c>
      <c r="T543" s="55" t="str">
        <f t="shared" si="842"/>
        <v>3:52005011</v>
      </c>
      <c r="U543" s="55" t="str">
        <f t="shared" si="843"/>
        <v/>
      </c>
      <c r="V543" s="55" t="str">
        <f t="shared" si="844"/>
        <v/>
      </c>
      <c r="W543" s="55" t="str">
        <f t="shared" si="845"/>
        <v/>
      </c>
      <c r="X543" s="55" t="str">
        <f t="shared" si="846"/>
        <v/>
      </c>
      <c r="Y543" s="55" t="str">
        <f t="shared" si="847"/>
        <v/>
      </c>
      <c r="Z543" s="55" t="str">
        <f t="shared" si="848"/>
        <v/>
      </c>
      <c r="AA543" s="55" t="str">
        <f t="shared" si="849"/>
        <v/>
      </c>
      <c r="AB543" s="55" t="str">
        <f t="shared" si="850"/>
        <v/>
      </c>
      <c r="AC543" s="55" t="str">
        <f t="shared" si="851"/>
        <v/>
      </c>
      <c r="AD543" s="4" t="str">
        <f t="shared" si="852"/>
        <v>{2:52005012,3:52005011}</v>
      </c>
      <c r="AE543" s="4" t="str">
        <f t="shared" si="853"/>
        <v/>
      </c>
      <c r="AF543" s="2" t="str">
        <f t="shared" si="854"/>
        <v/>
      </c>
    </row>
    <row r="544" spans="1:32" x14ac:dyDescent="0.2">
      <c r="A544" s="89">
        <f>'战斗关卡表|CS|battleStageData'!A539</f>
        <v>5200502</v>
      </c>
      <c r="B544" s="89" t="str">
        <f>VLOOKUP(A544,'战斗关卡表|CS|battleStageData'!A:B,2,0)</f>
        <v>烛火教2</v>
      </c>
      <c r="C544" s="26" t="s">
        <v>57</v>
      </c>
      <c r="D544" s="3"/>
      <c r="E544" s="3">
        <v>52005022</v>
      </c>
      <c r="F544" s="3">
        <v>52005021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91" t="str">
        <f t="shared" si="840"/>
        <v/>
      </c>
      <c r="S544" s="55" t="str">
        <f t="shared" si="841"/>
        <v>2:52005022</v>
      </c>
      <c r="T544" s="55" t="str">
        <f t="shared" si="842"/>
        <v>3:52005021</v>
      </c>
      <c r="U544" s="55" t="str">
        <f t="shared" si="843"/>
        <v/>
      </c>
      <c r="V544" s="55" t="str">
        <f t="shared" si="844"/>
        <v/>
      </c>
      <c r="W544" s="55" t="str">
        <f t="shared" si="845"/>
        <v/>
      </c>
      <c r="X544" s="55" t="str">
        <f t="shared" si="846"/>
        <v/>
      </c>
      <c r="Y544" s="55" t="str">
        <f t="shared" si="847"/>
        <v/>
      </c>
      <c r="Z544" s="55" t="str">
        <f t="shared" si="848"/>
        <v/>
      </c>
      <c r="AA544" s="55" t="str">
        <f t="shared" si="849"/>
        <v/>
      </c>
      <c r="AB544" s="55" t="str">
        <f t="shared" si="850"/>
        <v/>
      </c>
      <c r="AC544" s="55" t="str">
        <f t="shared" si="851"/>
        <v/>
      </c>
      <c r="AD544" s="4" t="str">
        <f t="shared" si="852"/>
        <v>{2:52005022,3:52005021}</v>
      </c>
      <c r="AE544" s="4" t="str">
        <f t="shared" si="853"/>
        <v/>
      </c>
      <c r="AF544" s="2" t="str">
        <f t="shared" si="854"/>
        <v/>
      </c>
    </row>
    <row r="545" spans="1:32" x14ac:dyDescent="0.2">
      <c r="A545" s="89">
        <f>'战斗关卡表|CS|battleStageData'!A540</f>
        <v>5200503</v>
      </c>
      <c r="B545" s="89" t="str">
        <f>VLOOKUP(A545,'战斗关卡表|CS|battleStageData'!A:B,2,0)</f>
        <v>烛火教3</v>
      </c>
      <c r="C545" s="26" t="s">
        <v>57</v>
      </c>
      <c r="D545" s="3"/>
      <c r="E545" s="3">
        <v>52005032</v>
      </c>
      <c r="F545" s="3">
        <v>52005031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91" t="str">
        <f t="shared" si="840"/>
        <v/>
      </c>
      <c r="S545" s="55" t="str">
        <f t="shared" si="841"/>
        <v>2:52005032</v>
      </c>
      <c r="T545" s="55" t="str">
        <f t="shared" si="842"/>
        <v>3:52005031</v>
      </c>
      <c r="U545" s="55" t="str">
        <f t="shared" si="843"/>
        <v/>
      </c>
      <c r="V545" s="55" t="str">
        <f t="shared" si="844"/>
        <v/>
      </c>
      <c r="W545" s="55" t="str">
        <f t="shared" si="845"/>
        <v/>
      </c>
      <c r="X545" s="55" t="str">
        <f t="shared" si="846"/>
        <v/>
      </c>
      <c r="Y545" s="55" t="str">
        <f t="shared" si="847"/>
        <v/>
      </c>
      <c r="Z545" s="55" t="str">
        <f t="shared" si="848"/>
        <v/>
      </c>
      <c r="AA545" s="55" t="str">
        <f t="shared" si="849"/>
        <v/>
      </c>
      <c r="AB545" s="55" t="str">
        <f t="shared" si="850"/>
        <v/>
      </c>
      <c r="AC545" s="55" t="str">
        <f t="shared" si="851"/>
        <v/>
      </c>
      <c r="AD545" s="4" t="str">
        <f t="shared" si="852"/>
        <v>{2:52005032,3:52005031}</v>
      </c>
      <c r="AE545" s="4" t="str">
        <f t="shared" si="853"/>
        <v/>
      </c>
      <c r="AF545" s="2" t="str">
        <f t="shared" si="854"/>
        <v/>
      </c>
    </row>
    <row r="546" spans="1:32" x14ac:dyDescent="0.2">
      <c r="A546" s="89">
        <f>'战斗关卡表|CS|battleStageData'!A541</f>
        <v>5200504</v>
      </c>
      <c r="B546" s="89" t="str">
        <f>VLOOKUP(A546,'战斗关卡表|CS|battleStageData'!A:B,2,0)</f>
        <v>烛火教4</v>
      </c>
      <c r="C546" s="26" t="s">
        <v>57</v>
      </c>
      <c r="D546" s="3"/>
      <c r="E546" s="3">
        <v>52005042</v>
      </c>
      <c r="F546" s="3">
        <v>52005041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91" t="str">
        <f t="shared" ref="R546:R557" si="855">IF(ISBLANK(D546),"",VLOOKUP(C546,$D$4:$H$6,2,0)&amp;$H$7&amp;D546)</f>
        <v/>
      </c>
      <c r="S546" s="55" t="str">
        <f t="shared" ref="S546:S557" si="856">IF(ISBLANK(E546),"",VLOOKUP(C546,$D$4:$H$6,3,0)&amp;$H$7&amp;E546)</f>
        <v>2:52005042</v>
      </c>
      <c r="T546" s="55" t="str">
        <f t="shared" ref="T546:T557" si="857">IF(ISBLANK(F546),"",VLOOKUP(C546,$D$4:$H$6,4,0)&amp;$H$7&amp;F546)</f>
        <v>3:52005041</v>
      </c>
      <c r="U546" s="55" t="str">
        <f t="shared" ref="U546:U557" si="858">IF(ISBLANK(G546),"",VLOOKUP(C546,$D$4:$H$6,5,0)&amp;$H$7&amp;G546)</f>
        <v/>
      </c>
      <c r="V546" s="55" t="str">
        <f t="shared" ref="V546:V557" si="859">IF(ISBLANK(I546),"",VLOOKUP(H546,$D$4:$H$6,2,0)&amp;$H$7&amp;I546)</f>
        <v/>
      </c>
      <c r="W546" s="55" t="str">
        <f t="shared" ref="W546:W557" si="860">IF(ISBLANK(J546),"",VLOOKUP(H546,$D$4:$H$6,3,0)&amp;$H$7&amp;J546)</f>
        <v/>
      </c>
      <c r="X546" s="55" t="str">
        <f t="shared" ref="X546:X557" si="861">IF(ISBLANK(K546),"",VLOOKUP(H546,$D$4:$H$6,4,0)&amp;$H$7&amp;K546)</f>
        <v/>
      </c>
      <c r="Y546" s="55" t="str">
        <f t="shared" ref="Y546:Y557" si="862">IF(ISBLANK(L546),"",VLOOKUP(H546,$D$4:$H$6,5,0)&amp;$H$7&amp;L546)</f>
        <v/>
      </c>
      <c r="Z546" s="55" t="str">
        <f t="shared" ref="Z546:Z557" si="863">IF(ISBLANK(N546),"",VLOOKUP(M546,$D$4:$H$6,2,0)&amp;$H$7&amp;N546)</f>
        <v/>
      </c>
      <c r="AA546" s="55" t="str">
        <f t="shared" ref="AA546:AA557" si="864">IF(ISBLANK(O546),"",VLOOKUP(M546,$D$4:$H$6,3,0)&amp;$H$7&amp;O546)</f>
        <v/>
      </c>
      <c r="AB546" s="55" t="str">
        <f t="shared" ref="AB546:AB557" si="865">IF(ISBLANK(P546),"",VLOOKUP(M546,$D$4:$H$6,4,0)&amp;$H$7&amp;P546)</f>
        <v/>
      </c>
      <c r="AC546" s="55" t="str">
        <f t="shared" ref="AC546:AC557" si="866">IF(ISBLANK(Q546),"",VLOOKUP(M546,$D$4:$H$6,5,0)&amp;$H$7&amp;Q546)</f>
        <v/>
      </c>
      <c r="AD546" s="4" t="str">
        <f t="shared" ref="AD546:AD557" si="867">IF(D546+E546+F546+G546=0,"",$F$7&amp;R546&amp;IF(E546=0,S546,IF(D546=0,S546,$G$7&amp;S546))&amp;IF(F546=0,T546,IF(D546+E546=0,T546,$G$7&amp;T546))&amp;IF(G546=0,U546,IF(D546+E546+F546=0,U546,$G$7&amp;U546))&amp;$I$7)</f>
        <v>{2:52005042,3:52005041}</v>
      </c>
      <c r="AE546" s="4" t="str">
        <f t="shared" ref="AE546:AE557" si="868">IF(I546+J546+K546+L546=0,"",$F$7&amp;V546&amp;IF(J546=0,W546,IF(I546=0,W546,$G$7&amp;W546))&amp;IF(K546=0,X546,IF(I546+J546=0,X546,$G$7&amp;X546))&amp;IF(L546=0,Y546,IF(I546+J546+K546=0,Y546,$G$7&amp;Y546))&amp;$I$7)</f>
        <v/>
      </c>
      <c r="AF546" s="2" t="str">
        <f t="shared" ref="AF546:AF557" si="869">IF(N546+O546+P546+Q546=0,"",$F$7&amp;Z546&amp;IF(O546=0,AA546,IF(N546=0,AA546,$G$7&amp;AA546))&amp;IF(P546=0,AB546,IF(N546+O546=0,AB546,$G$7&amp;AB546))&amp;IF(Q546=0,AC546,IF(N546+O546+P546=0,AC546,$G$7&amp;AC546))&amp;$I$7)</f>
        <v/>
      </c>
    </row>
    <row r="547" spans="1:32" x14ac:dyDescent="0.2">
      <c r="A547" s="89">
        <f>'战斗关卡表|CS|battleStageData'!A542</f>
        <v>5200505</v>
      </c>
      <c r="B547" s="89" t="str">
        <f>VLOOKUP(A547,'战斗关卡表|CS|battleStageData'!A:B,2,0)</f>
        <v>烛火教5</v>
      </c>
      <c r="C547" s="26" t="s">
        <v>57</v>
      </c>
      <c r="D547" s="3"/>
      <c r="E547" s="3">
        <v>52005052</v>
      </c>
      <c r="F547" s="3">
        <v>52005051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91" t="str">
        <f t="shared" si="855"/>
        <v/>
      </c>
      <c r="S547" s="55" t="str">
        <f t="shared" si="856"/>
        <v>2:52005052</v>
      </c>
      <c r="T547" s="55" t="str">
        <f t="shared" si="857"/>
        <v>3:52005051</v>
      </c>
      <c r="U547" s="55" t="str">
        <f t="shared" si="858"/>
        <v/>
      </c>
      <c r="V547" s="55" t="str">
        <f t="shared" si="859"/>
        <v/>
      </c>
      <c r="W547" s="55" t="str">
        <f t="shared" si="860"/>
        <v/>
      </c>
      <c r="X547" s="55" t="str">
        <f t="shared" si="861"/>
        <v/>
      </c>
      <c r="Y547" s="55" t="str">
        <f t="shared" si="862"/>
        <v/>
      </c>
      <c r="Z547" s="55" t="str">
        <f t="shared" si="863"/>
        <v/>
      </c>
      <c r="AA547" s="55" t="str">
        <f t="shared" si="864"/>
        <v/>
      </c>
      <c r="AB547" s="55" t="str">
        <f t="shared" si="865"/>
        <v/>
      </c>
      <c r="AC547" s="55" t="str">
        <f t="shared" si="866"/>
        <v/>
      </c>
      <c r="AD547" s="4" t="str">
        <f t="shared" si="867"/>
        <v>{2:52005052,3:52005051}</v>
      </c>
      <c r="AE547" s="4" t="str">
        <f t="shared" si="868"/>
        <v/>
      </c>
      <c r="AF547" s="2" t="str">
        <f t="shared" si="869"/>
        <v/>
      </c>
    </row>
    <row r="548" spans="1:32" x14ac:dyDescent="0.2">
      <c r="A548" s="89">
        <f>'战斗关卡表|CS|battleStageData'!A543</f>
        <v>5200601</v>
      </c>
      <c r="B548" s="89" t="str">
        <f>VLOOKUP(A548,'战斗关卡表|CS|battleStageData'!A:B,2,0)</f>
        <v>烛火教21</v>
      </c>
      <c r="C548" s="26" t="s">
        <v>57</v>
      </c>
      <c r="D548" s="3"/>
      <c r="E548" s="3">
        <v>52006011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91" t="str">
        <f t="shared" si="855"/>
        <v/>
      </c>
      <c r="S548" s="55" t="str">
        <f t="shared" si="856"/>
        <v>2:52006011</v>
      </c>
      <c r="T548" s="55" t="str">
        <f t="shared" si="857"/>
        <v/>
      </c>
      <c r="U548" s="55" t="str">
        <f t="shared" si="858"/>
        <v/>
      </c>
      <c r="V548" s="55" t="str">
        <f t="shared" si="859"/>
        <v/>
      </c>
      <c r="W548" s="55" t="str">
        <f t="shared" si="860"/>
        <v/>
      </c>
      <c r="X548" s="55" t="str">
        <f t="shared" si="861"/>
        <v/>
      </c>
      <c r="Y548" s="55" t="str">
        <f t="shared" si="862"/>
        <v/>
      </c>
      <c r="Z548" s="55" t="str">
        <f t="shared" si="863"/>
        <v/>
      </c>
      <c r="AA548" s="55" t="str">
        <f t="shared" si="864"/>
        <v/>
      </c>
      <c r="AB548" s="55" t="str">
        <f t="shared" si="865"/>
        <v/>
      </c>
      <c r="AC548" s="55" t="str">
        <f t="shared" si="866"/>
        <v/>
      </c>
      <c r="AD548" s="4" t="str">
        <f t="shared" si="867"/>
        <v>{2:52006011}</v>
      </c>
      <c r="AE548" s="4" t="str">
        <f t="shared" si="868"/>
        <v/>
      </c>
      <c r="AF548" s="2" t="str">
        <f t="shared" si="869"/>
        <v/>
      </c>
    </row>
    <row r="549" spans="1:32" x14ac:dyDescent="0.2">
      <c r="A549" s="89">
        <f>'战斗关卡表|CS|battleStageData'!A544</f>
        <v>5200602</v>
      </c>
      <c r="B549" s="89" t="str">
        <f>VLOOKUP(A549,'战斗关卡表|CS|battleStageData'!A:B,2,0)</f>
        <v>烛火教22</v>
      </c>
      <c r="C549" s="26" t="s">
        <v>57</v>
      </c>
      <c r="D549" s="3"/>
      <c r="E549" s="3">
        <v>52006021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91" t="str">
        <f t="shared" si="855"/>
        <v/>
      </c>
      <c r="S549" s="55" t="str">
        <f t="shared" si="856"/>
        <v>2:52006021</v>
      </c>
      <c r="T549" s="55" t="str">
        <f t="shared" si="857"/>
        <v/>
      </c>
      <c r="U549" s="55" t="str">
        <f t="shared" si="858"/>
        <v/>
      </c>
      <c r="V549" s="55" t="str">
        <f t="shared" si="859"/>
        <v/>
      </c>
      <c r="W549" s="55" t="str">
        <f t="shared" si="860"/>
        <v/>
      </c>
      <c r="X549" s="55" t="str">
        <f t="shared" si="861"/>
        <v/>
      </c>
      <c r="Y549" s="55" t="str">
        <f t="shared" si="862"/>
        <v/>
      </c>
      <c r="Z549" s="55" t="str">
        <f t="shared" si="863"/>
        <v/>
      </c>
      <c r="AA549" s="55" t="str">
        <f t="shared" si="864"/>
        <v/>
      </c>
      <c r="AB549" s="55" t="str">
        <f t="shared" si="865"/>
        <v/>
      </c>
      <c r="AC549" s="55" t="str">
        <f t="shared" si="866"/>
        <v/>
      </c>
      <c r="AD549" s="4" t="str">
        <f t="shared" si="867"/>
        <v>{2:52006021}</v>
      </c>
      <c r="AE549" s="4" t="str">
        <f t="shared" si="868"/>
        <v/>
      </c>
      <c r="AF549" s="2" t="str">
        <f t="shared" si="869"/>
        <v/>
      </c>
    </row>
    <row r="550" spans="1:32" x14ac:dyDescent="0.2">
      <c r="A550" s="89">
        <f>'战斗关卡表|CS|battleStageData'!A545</f>
        <v>5200603</v>
      </c>
      <c r="B550" s="89" t="str">
        <f>VLOOKUP(A550,'战斗关卡表|CS|battleStageData'!A:B,2,0)</f>
        <v>烛火教23</v>
      </c>
      <c r="C550" s="26" t="s">
        <v>57</v>
      </c>
      <c r="D550" s="3"/>
      <c r="E550" s="3">
        <v>52006031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91" t="str">
        <f t="shared" si="855"/>
        <v/>
      </c>
      <c r="S550" s="55" t="str">
        <f t="shared" si="856"/>
        <v>2:52006031</v>
      </c>
      <c r="T550" s="55" t="str">
        <f t="shared" si="857"/>
        <v/>
      </c>
      <c r="U550" s="55" t="str">
        <f t="shared" si="858"/>
        <v/>
      </c>
      <c r="V550" s="55" t="str">
        <f t="shared" si="859"/>
        <v/>
      </c>
      <c r="W550" s="55" t="str">
        <f t="shared" si="860"/>
        <v/>
      </c>
      <c r="X550" s="55" t="str">
        <f t="shared" si="861"/>
        <v/>
      </c>
      <c r="Y550" s="55" t="str">
        <f t="shared" si="862"/>
        <v/>
      </c>
      <c r="Z550" s="55" t="str">
        <f t="shared" si="863"/>
        <v/>
      </c>
      <c r="AA550" s="55" t="str">
        <f t="shared" si="864"/>
        <v/>
      </c>
      <c r="AB550" s="55" t="str">
        <f t="shared" si="865"/>
        <v/>
      </c>
      <c r="AC550" s="55" t="str">
        <f t="shared" si="866"/>
        <v/>
      </c>
      <c r="AD550" s="4" t="str">
        <f t="shared" si="867"/>
        <v>{2:52006031}</v>
      </c>
      <c r="AE550" s="4" t="str">
        <f t="shared" si="868"/>
        <v/>
      </c>
      <c r="AF550" s="2" t="str">
        <f t="shared" si="869"/>
        <v/>
      </c>
    </row>
    <row r="551" spans="1:32" x14ac:dyDescent="0.2">
      <c r="A551" s="89">
        <f>'战斗关卡表|CS|battleStageData'!A546</f>
        <v>5200604</v>
      </c>
      <c r="B551" s="89" t="str">
        <f>VLOOKUP(A551,'战斗关卡表|CS|battleStageData'!A:B,2,0)</f>
        <v>烛火教24</v>
      </c>
      <c r="C551" s="26" t="s">
        <v>57</v>
      </c>
      <c r="D551" s="3"/>
      <c r="E551" s="3">
        <v>52006041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91" t="str">
        <f t="shared" si="855"/>
        <v/>
      </c>
      <c r="S551" s="55" t="str">
        <f t="shared" si="856"/>
        <v>2:52006041</v>
      </c>
      <c r="T551" s="55" t="str">
        <f t="shared" si="857"/>
        <v/>
      </c>
      <c r="U551" s="55" t="str">
        <f t="shared" si="858"/>
        <v/>
      </c>
      <c r="V551" s="55" t="str">
        <f t="shared" si="859"/>
        <v/>
      </c>
      <c r="W551" s="55" t="str">
        <f t="shared" si="860"/>
        <v/>
      </c>
      <c r="X551" s="55" t="str">
        <f t="shared" si="861"/>
        <v/>
      </c>
      <c r="Y551" s="55" t="str">
        <f t="shared" si="862"/>
        <v/>
      </c>
      <c r="Z551" s="55" t="str">
        <f t="shared" si="863"/>
        <v/>
      </c>
      <c r="AA551" s="55" t="str">
        <f t="shared" si="864"/>
        <v/>
      </c>
      <c r="AB551" s="55" t="str">
        <f t="shared" si="865"/>
        <v/>
      </c>
      <c r="AC551" s="55" t="str">
        <f t="shared" si="866"/>
        <v/>
      </c>
      <c r="AD551" s="4" t="str">
        <f t="shared" si="867"/>
        <v>{2:52006041}</v>
      </c>
      <c r="AE551" s="4" t="str">
        <f t="shared" si="868"/>
        <v/>
      </c>
      <c r="AF551" s="2" t="str">
        <f t="shared" si="869"/>
        <v/>
      </c>
    </row>
    <row r="552" spans="1:32" x14ac:dyDescent="0.2">
      <c r="A552" s="89">
        <f>'战斗关卡表|CS|battleStageData'!A547</f>
        <v>5200605</v>
      </c>
      <c r="B552" s="89" t="str">
        <f>VLOOKUP(A552,'战斗关卡表|CS|battleStageData'!A:B,2,0)</f>
        <v>烛火教25</v>
      </c>
      <c r="C552" s="26" t="s">
        <v>57</v>
      </c>
      <c r="D552" s="3"/>
      <c r="E552" s="3">
        <v>52006051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91" t="str">
        <f t="shared" si="855"/>
        <v/>
      </c>
      <c r="S552" s="55" t="str">
        <f t="shared" si="856"/>
        <v>2:52006051</v>
      </c>
      <c r="T552" s="55" t="str">
        <f t="shared" si="857"/>
        <v/>
      </c>
      <c r="U552" s="55" t="str">
        <f t="shared" si="858"/>
        <v/>
      </c>
      <c r="V552" s="55" t="str">
        <f t="shared" si="859"/>
        <v/>
      </c>
      <c r="W552" s="55" t="str">
        <f t="shared" si="860"/>
        <v/>
      </c>
      <c r="X552" s="55" t="str">
        <f t="shared" si="861"/>
        <v/>
      </c>
      <c r="Y552" s="55" t="str">
        <f t="shared" si="862"/>
        <v/>
      </c>
      <c r="Z552" s="55" t="str">
        <f t="shared" si="863"/>
        <v/>
      </c>
      <c r="AA552" s="55" t="str">
        <f t="shared" si="864"/>
        <v/>
      </c>
      <c r="AB552" s="55" t="str">
        <f t="shared" si="865"/>
        <v/>
      </c>
      <c r="AC552" s="55" t="str">
        <f t="shared" si="866"/>
        <v/>
      </c>
      <c r="AD552" s="4" t="str">
        <f t="shared" si="867"/>
        <v>{2:52006051}</v>
      </c>
      <c r="AE552" s="4" t="str">
        <f t="shared" si="868"/>
        <v/>
      </c>
      <c r="AF552" s="2" t="str">
        <f t="shared" si="869"/>
        <v/>
      </c>
    </row>
    <row r="553" spans="1:32" x14ac:dyDescent="0.2">
      <c r="A553" s="89">
        <f>'战斗关卡表|CS|battleStageData'!A548</f>
        <v>5200701</v>
      </c>
      <c r="B553" s="53" t="str">
        <f>VLOOKUP(A553,'战斗关卡表|CS|battleStageData'!A:B,2,0)</f>
        <v>秘密线人1-绿雪莲心</v>
      </c>
      <c r="C553" s="26" t="s">
        <v>68</v>
      </c>
      <c r="D553" s="3">
        <v>52007011</v>
      </c>
      <c r="E553" s="3"/>
      <c r="F553" s="3">
        <v>52007012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91" t="str">
        <f t="shared" si="855"/>
        <v>21:52007011</v>
      </c>
      <c r="S553" s="55" t="str">
        <f t="shared" si="856"/>
        <v/>
      </c>
      <c r="T553" s="55" t="str">
        <f t="shared" si="857"/>
        <v>22:52007012</v>
      </c>
      <c r="U553" s="55" t="str">
        <f t="shared" si="858"/>
        <v/>
      </c>
      <c r="V553" s="55" t="str">
        <f t="shared" si="859"/>
        <v/>
      </c>
      <c r="W553" s="55" t="str">
        <f t="shared" si="860"/>
        <v/>
      </c>
      <c r="X553" s="55" t="str">
        <f t="shared" si="861"/>
        <v/>
      </c>
      <c r="Y553" s="55" t="str">
        <f t="shared" si="862"/>
        <v/>
      </c>
      <c r="Z553" s="55" t="str">
        <f t="shared" si="863"/>
        <v/>
      </c>
      <c r="AA553" s="55" t="str">
        <f t="shared" si="864"/>
        <v/>
      </c>
      <c r="AB553" s="55" t="str">
        <f t="shared" si="865"/>
        <v/>
      </c>
      <c r="AC553" s="55" t="str">
        <f t="shared" si="866"/>
        <v/>
      </c>
      <c r="AD553" s="4" t="str">
        <f t="shared" si="867"/>
        <v>{21:52007011,22:52007012}</v>
      </c>
      <c r="AE553" s="4" t="str">
        <f t="shared" si="868"/>
        <v/>
      </c>
      <c r="AF553" s="2" t="str">
        <f t="shared" si="869"/>
        <v/>
      </c>
    </row>
    <row r="554" spans="1:32" x14ac:dyDescent="0.2">
      <c r="A554" s="89">
        <f>'战斗关卡表|CS|battleStageData'!A549</f>
        <v>5200702</v>
      </c>
      <c r="B554" s="53" t="str">
        <f>VLOOKUP(A554,'战斗关卡表|CS|battleStageData'!A:B,2,0)</f>
        <v>秘密线人2-绿雪莲心</v>
      </c>
      <c r="C554" s="26" t="s">
        <v>68</v>
      </c>
      <c r="D554" s="3">
        <v>52007021</v>
      </c>
      <c r="E554" s="3"/>
      <c r="F554" s="3">
        <v>52007022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91" t="str">
        <f t="shared" si="855"/>
        <v>21:52007021</v>
      </c>
      <c r="S554" s="55" t="str">
        <f t="shared" si="856"/>
        <v/>
      </c>
      <c r="T554" s="55" t="str">
        <f t="shared" si="857"/>
        <v>22:52007022</v>
      </c>
      <c r="U554" s="55" t="str">
        <f t="shared" si="858"/>
        <v/>
      </c>
      <c r="V554" s="55" t="str">
        <f t="shared" si="859"/>
        <v/>
      </c>
      <c r="W554" s="55" t="str">
        <f t="shared" si="860"/>
        <v/>
      </c>
      <c r="X554" s="55" t="str">
        <f t="shared" si="861"/>
        <v/>
      </c>
      <c r="Y554" s="55" t="str">
        <f t="shared" si="862"/>
        <v/>
      </c>
      <c r="Z554" s="55" t="str">
        <f t="shared" si="863"/>
        <v/>
      </c>
      <c r="AA554" s="55" t="str">
        <f t="shared" si="864"/>
        <v/>
      </c>
      <c r="AB554" s="55" t="str">
        <f t="shared" si="865"/>
        <v/>
      </c>
      <c r="AC554" s="55" t="str">
        <f t="shared" si="866"/>
        <v/>
      </c>
      <c r="AD554" s="4" t="str">
        <f t="shared" si="867"/>
        <v>{21:52007021,22:52007022}</v>
      </c>
      <c r="AE554" s="4" t="str">
        <f t="shared" si="868"/>
        <v/>
      </c>
      <c r="AF554" s="2" t="str">
        <f t="shared" si="869"/>
        <v/>
      </c>
    </row>
    <row r="555" spans="1:32" x14ac:dyDescent="0.2">
      <c r="A555" s="89">
        <f>'战斗关卡表|CS|battleStageData'!A550</f>
        <v>5200703</v>
      </c>
      <c r="B555" s="53" t="str">
        <f>VLOOKUP(A555,'战斗关卡表|CS|battleStageData'!A:B,2,0)</f>
        <v>秘密线人3-绿雪莲心</v>
      </c>
      <c r="C555" s="26" t="s">
        <v>68</v>
      </c>
      <c r="D555" s="3">
        <v>52007031</v>
      </c>
      <c r="E555" s="3"/>
      <c r="F555" s="3">
        <v>52007032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91" t="str">
        <f t="shared" si="855"/>
        <v>21:52007031</v>
      </c>
      <c r="S555" s="55" t="str">
        <f t="shared" si="856"/>
        <v/>
      </c>
      <c r="T555" s="55" t="str">
        <f t="shared" si="857"/>
        <v>22:52007032</v>
      </c>
      <c r="U555" s="55" t="str">
        <f t="shared" si="858"/>
        <v/>
      </c>
      <c r="V555" s="55" t="str">
        <f t="shared" si="859"/>
        <v/>
      </c>
      <c r="W555" s="55" t="str">
        <f t="shared" si="860"/>
        <v/>
      </c>
      <c r="X555" s="55" t="str">
        <f t="shared" si="861"/>
        <v/>
      </c>
      <c r="Y555" s="55" t="str">
        <f t="shared" si="862"/>
        <v/>
      </c>
      <c r="Z555" s="55" t="str">
        <f t="shared" si="863"/>
        <v/>
      </c>
      <c r="AA555" s="55" t="str">
        <f t="shared" si="864"/>
        <v/>
      </c>
      <c r="AB555" s="55" t="str">
        <f t="shared" si="865"/>
        <v/>
      </c>
      <c r="AC555" s="55" t="str">
        <f t="shared" si="866"/>
        <v/>
      </c>
      <c r="AD555" s="4" t="str">
        <f t="shared" si="867"/>
        <v>{21:52007031,22:52007032}</v>
      </c>
      <c r="AE555" s="4" t="str">
        <f t="shared" si="868"/>
        <v/>
      </c>
      <c r="AF555" s="2" t="str">
        <f t="shared" si="869"/>
        <v/>
      </c>
    </row>
    <row r="556" spans="1:32" x14ac:dyDescent="0.2">
      <c r="A556" s="89">
        <f>'战斗关卡表|CS|battleStageData'!A551</f>
        <v>5200704</v>
      </c>
      <c r="B556" s="53" t="str">
        <f>VLOOKUP(A556,'战斗关卡表|CS|battleStageData'!A:B,2,0)</f>
        <v>秘密线人4-绿雪莲心</v>
      </c>
      <c r="C556" s="26" t="s">
        <v>68</v>
      </c>
      <c r="D556" s="3">
        <v>52007041</v>
      </c>
      <c r="E556" s="3"/>
      <c r="F556" s="3">
        <v>52007042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91" t="str">
        <f t="shared" si="855"/>
        <v>21:52007041</v>
      </c>
      <c r="S556" s="55" t="str">
        <f t="shared" si="856"/>
        <v/>
      </c>
      <c r="T556" s="55" t="str">
        <f t="shared" si="857"/>
        <v>22:52007042</v>
      </c>
      <c r="U556" s="55" t="str">
        <f t="shared" si="858"/>
        <v/>
      </c>
      <c r="V556" s="55" t="str">
        <f t="shared" si="859"/>
        <v/>
      </c>
      <c r="W556" s="55" t="str">
        <f t="shared" si="860"/>
        <v/>
      </c>
      <c r="X556" s="55" t="str">
        <f t="shared" si="861"/>
        <v/>
      </c>
      <c r="Y556" s="55" t="str">
        <f t="shared" si="862"/>
        <v/>
      </c>
      <c r="Z556" s="55" t="str">
        <f t="shared" si="863"/>
        <v/>
      </c>
      <c r="AA556" s="55" t="str">
        <f t="shared" si="864"/>
        <v/>
      </c>
      <c r="AB556" s="55" t="str">
        <f t="shared" si="865"/>
        <v/>
      </c>
      <c r="AC556" s="55" t="str">
        <f t="shared" si="866"/>
        <v/>
      </c>
      <c r="AD556" s="4" t="str">
        <f t="shared" si="867"/>
        <v>{21:52007041,22:52007042}</v>
      </c>
      <c r="AE556" s="4" t="str">
        <f t="shared" si="868"/>
        <v/>
      </c>
      <c r="AF556" s="2" t="str">
        <f t="shared" si="869"/>
        <v/>
      </c>
    </row>
    <row r="557" spans="1:32" x14ac:dyDescent="0.2">
      <c r="A557" s="89">
        <f>'战斗关卡表|CS|battleStageData'!A552</f>
        <v>5200705</v>
      </c>
      <c r="B557" s="53" t="str">
        <f>VLOOKUP(A557,'战斗关卡表|CS|battleStageData'!A:B,2,0)</f>
        <v>秘密线人5-绿雪莲心</v>
      </c>
      <c r="C557" s="26" t="s">
        <v>68</v>
      </c>
      <c r="D557" s="3">
        <v>52007051</v>
      </c>
      <c r="E557" s="3"/>
      <c r="F557" s="3">
        <v>52007052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91" t="str">
        <f t="shared" si="855"/>
        <v>21:52007051</v>
      </c>
      <c r="S557" s="55" t="str">
        <f t="shared" si="856"/>
        <v/>
      </c>
      <c r="T557" s="55" t="str">
        <f t="shared" si="857"/>
        <v>22:52007052</v>
      </c>
      <c r="U557" s="55" t="str">
        <f t="shared" si="858"/>
        <v/>
      </c>
      <c r="V557" s="55" t="str">
        <f t="shared" si="859"/>
        <v/>
      </c>
      <c r="W557" s="55" t="str">
        <f t="shared" si="860"/>
        <v/>
      </c>
      <c r="X557" s="55" t="str">
        <f t="shared" si="861"/>
        <v/>
      </c>
      <c r="Y557" s="55" t="str">
        <f t="shared" si="862"/>
        <v/>
      </c>
      <c r="Z557" s="55" t="str">
        <f t="shared" si="863"/>
        <v/>
      </c>
      <c r="AA557" s="55" t="str">
        <f t="shared" si="864"/>
        <v/>
      </c>
      <c r="AB557" s="55" t="str">
        <f t="shared" si="865"/>
        <v/>
      </c>
      <c r="AC557" s="55" t="str">
        <f t="shared" si="866"/>
        <v/>
      </c>
      <c r="AD557" s="4" t="str">
        <f t="shared" si="867"/>
        <v>{21:52007051,22:52007052}</v>
      </c>
      <c r="AE557" s="4" t="str">
        <f t="shared" si="868"/>
        <v/>
      </c>
      <c r="AF557" s="2" t="str">
        <f t="shared" si="869"/>
        <v/>
      </c>
    </row>
    <row r="558" spans="1:32" x14ac:dyDescent="0.2">
      <c r="A558" s="89">
        <f>'战斗关卡表|CS|battleStageData'!A553</f>
        <v>5300101</v>
      </c>
      <c r="B558" s="89" t="str">
        <f>VLOOKUP(A558,'战斗关卡表|CS|battleStageData'!A:B,2,0)</f>
        <v>大象1</v>
      </c>
      <c r="C558" s="26" t="s">
        <v>131</v>
      </c>
      <c r="D558" s="3"/>
      <c r="E558" s="3">
        <v>53001011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91" t="str">
        <f t="shared" si="840"/>
        <v/>
      </c>
      <c r="S558" s="55" t="str">
        <f t="shared" si="841"/>
        <v>12:53001011</v>
      </c>
      <c r="T558" s="55" t="str">
        <f t="shared" si="842"/>
        <v/>
      </c>
      <c r="U558" s="55" t="str">
        <f t="shared" si="843"/>
        <v/>
      </c>
      <c r="V558" s="55" t="str">
        <f t="shared" si="844"/>
        <v/>
      </c>
      <c r="W558" s="55" t="str">
        <f t="shared" si="845"/>
        <v/>
      </c>
      <c r="X558" s="55" t="str">
        <f t="shared" si="846"/>
        <v/>
      </c>
      <c r="Y558" s="55" t="str">
        <f t="shared" si="847"/>
        <v/>
      </c>
      <c r="Z558" s="55" t="str">
        <f t="shared" si="848"/>
        <v/>
      </c>
      <c r="AA558" s="55" t="str">
        <f t="shared" si="849"/>
        <v/>
      </c>
      <c r="AB558" s="55" t="str">
        <f t="shared" si="850"/>
        <v/>
      </c>
      <c r="AC558" s="55" t="str">
        <f t="shared" si="851"/>
        <v/>
      </c>
      <c r="AD558" s="4" t="str">
        <f t="shared" si="852"/>
        <v>{12:53001011}</v>
      </c>
      <c r="AE558" s="4" t="str">
        <f t="shared" si="853"/>
        <v/>
      </c>
      <c r="AF558" s="2" t="str">
        <f t="shared" si="854"/>
        <v/>
      </c>
    </row>
    <row r="559" spans="1:32" x14ac:dyDescent="0.2">
      <c r="A559" s="89">
        <f>'战斗关卡表|CS|battleStageData'!A554</f>
        <v>5300102</v>
      </c>
      <c r="B559" s="89" t="str">
        <f>VLOOKUP(A559,'战斗关卡表|CS|battleStageData'!A:B,2,0)</f>
        <v>大象2</v>
      </c>
      <c r="C559" s="26" t="s">
        <v>131</v>
      </c>
      <c r="D559" s="3"/>
      <c r="E559" s="3">
        <v>53001021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91" t="str">
        <f t="shared" si="840"/>
        <v/>
      </c>
      <c r="S559" s="55" t="str">
        <f t="shared" si="841"/>
        <v>12:53001021</v>
      </c>
      <c r="T559" s="55" t="str">
        <f t="shared" si="842"/>
        <v/>
      </c>
      <c r="U559" s="55" t="str">
        <f t="shared" si="843"/>
        <v/>
      </c>
      <c r="V559" s="55" t="str">
        <f t="shared" si="844"/>
        <v/>
      </c>
      <c r="W559" s="55" t="str">
        <f t="shared" si="845"/>
        <v/>
      </c>
      <c r="X559" s="55" t="str">
        <f t="shared" si="846"/>
        <v/>
      </c>
      <c r="Y559" s="55" t="str">
        <f t="shared" si="847"/>
        <v/>
      </c>
      <c r="Z559" s="55" t="str">
        <f t="shared" si="848"/>
        <v/>
      </c>
      <c r="AA559" s="55" t="str">
        <f t="shared" si="849"/>
        <v/>
      </c>
      <c r="AB559" s="55" t="str">
        <f t="shared" si="850"/>
        <v/>
      </c>
      <c r="AC559" s="55" t="str">
        <f t="shared" si="851"/>
        <v/>
      </c>
      <c r="AD559" s="4" t="str">
        <f t="shared" si="852"/>
        <v>{12:53001021}</v>
      </c>
      <c r="AE559" s="4" t="str">
        <f t="shared" si="853"/>
        <v/>
      </c>
      <c r="AF559" s="2" t="str">
        <f t="shared" si="854"/>
        <v/>
      </c>
    </row>
    <row r="560" spans="1:32" x14ac:dyDescent="0.2">
      <c r="A560" s="89">
        <f>'战斗关卡表|CS|battleStageData'!A555</f>
        <v>5300103</v>
      </c>
      <c r="B560" s="89" t="str">
        <f>VLOOKUP(A560,'战斗关卡表|CS|battleStageData'!A:B,2,0)</f>
        <v>大象3</v>
      </c>
      <c r="C560" s="26" t="s">
        <v>131</v>
      </c>
      <c r="D560" s="3"/>
      <c r="E560" s="3">
        <v>53001031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91" t="str">
        <f t="shared" si="840"/>
        <v/>
      </c>
      <c r="S560" s="55" t="str">
        <f t="shared" si="841"/>
        <v>12:53001031</v>
      </c>
      <c r="T560" s="55" t="str">
        <f t="shared" si="842"/>
        <v/>
      </c>
      <c r="U560" s="55" t="str">
        <f t="shared" si="843"/>
        <v/>
      </c>
      <c r="V560" s="55" t="str">
        <f t="shared" si="844"/>
        <v/>
      </c>
      <c r="W560" s="55" t="str">
        <f t="shared" si="845"/>
        <v/>
      </c>
      <c r="X560" s="55" t="str">
        <f t="shared" si="846"/>
        <v/>
      </c>
      <c r="Y560" s="55" t="str">
        <f t="shared" si="847"/>
        <v/>
      </c>
      <c r="Z560" s="55" t="str">
        <f t="shared" si="848"/>
        <v/>
      </c>
      <c r="AA560" s="55" t="str">
        <f t="shared" si="849"/>
        <v/>
      </c>
      <c r="AB560" s="55" t="str">
        <f t="shared" si="850"/>
        <v/>
      </c>
      <c r="AC560" s="55" t="str">
        <f t="shared" si="851"/>
        <v/>
      </c>
      <c r="AD560" s="4" t="str">
        <f t="shared" si="852"/>
        <v>{12:53001031}</v>
      </c>
      <c r="AE560" s="4" t="str">
        <f t="shared" si="853"/>
        <v/>
      </c>
      <c r="AF560" s="2" t="str">
        <f t="shared" si="854"/>
        <v/>
      </c>
    </row>
    <row r="561" spans="1:32" x14ac:dyDescent="0.2">
      <c r="A561" s="89">
        <f>'战斗关卡表|CS|battleStageData'!A556</f>
        <v>5300104</v>
      </c>
      <c r="B561" s="89" t="str">
        <f>VLOOKUP(A561,'战斗关卡表|CS|battleStageData'!A:B,2,0)</f>
        <v>大象4</v>
      </c>
      <c r="C561" s="26" t="s">
        <v>131</v>
      </c>
      <c r="D561" s="3"/>
      <c r="E561" s="3">
        <v>53001041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91" t="str">
        <f t="shared" si="840"/>
        <v/>
      </c>
      <c r="S561" s="55" t="str">
        <f t="shared" si="841"/>
        <v>12:53001041</v>
      </c>
      <c r="T561" s="55" t="str">
        <f t="shared" si="842"/>
        <v/>
      </c>
      <c r="U561" s="55" t="str">
        <f t="shared" si="843"/>
        <v/>
      </c>
      <c r="V561" s="55" t="str">
        <f t="shared" si="844"/>
        <v/>
      </c>
      <c r="W561" s="55" t="str">
        <f t="shared" si="845"/>
        <v/>
      </c>
      <c r="X561" s="55" t="str">
        <f t="shared" si="846"/>
        <v/>
      </c>
      <c r="Y561" s="55" t="str">
        <f t="shared" si="847"/>
        <v/>
      </c>
      <c r="Z561" s="55" t="str">
        <f t="shared" si="848"/>
        <v/>
      </c>
      <c r="AA561" s="55" t="str">
        <f t="shared" si="849"/>
        <v/>
      </c>
      <c r="AB561" s="55" t="str">
        <f t="shared" si="850"/>
        <v/>
      </c>
      <c r="AC561" s="55" t="str">
        <f t="shared" si="851"/>
        <v/>
      </c>
      <c r="AD561" s="4" t="str">
        <f t="shared" si="852"/>
        <v>{12:53001041}</v>
      </c>
      <c r="AE561" s="4" t="str">
        <f t="shared" si="853"/>
        <v/>
      </c>
      <c r="AF561" s="2" t="str">
        <f t="shared" si="854"/>
        <v/>
      </c>
    </row>
    <row r="562" spans="1:32" x14ac:dyDescent="0.2">
      <c r="A562" s="89">
        <f>'战斗关卡表|CS|battleStageData'!A557</f>
        <v>5300105</v>
      </c>
      <c r="B562" s="89" t="str">
        <f>VLOOKUP(A562,'战斗关卡表|CS|battleStageData'!A:B,2,0)</f>
        <v>大象5</v>
      </c>
      <c r="C562" s="26" t="s">
        <v>131</v>
      </c>
      <c r="D562" s="3"/>
      <c r="E562" s="3">
        <v>53001051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91" t="str">
        <f t="shared" si="840"/>
        <v/>
      </c>
      <c r="S562" s="55" t="str">
        <f t="shared" si="841"/>
        <v>12:53001051</v>
      </c>
      <c r="T562" s="55" t="str">
        <f t="shared" si="842"/>
        <v/>
      </c>
      <c r="U562" s="55" t="str">
        <f t="shared" si="843"/>
        <v/>
      </c>
      <c r="V562" s="55" t="str">
        <f t="shared" si="844"/>
        <v/>
      </c>
      <c r="W562" s="55" t="str">
        <f t="shared" si="845"/>
        <v/>
      </c>
      <c r="X562" s="55" t="str">
        <f t="shared" si="846"/>
        <v/>
      </c>
      <c r="Y562" s="55" t="str">
        <f t="shared" si="847"/>
        <v/>
      </c>
      <c r="Z562" s="55" t="str">
        <f t="shared" si="848"/>
        <v/>
      </c>
      <c r="AA562" s="55" t="str">
        <f t="shared" si="849"/>
        <v/>
      </c>
      <c r="AB562" s="55" t="str">
        <f t="shared" si="850"/>
        <v/>
      </c>
      <c r="AC562" s="55" t="str">
        <f t="shared" si="851"/>
        <v/>
      </c>
      <c r="AD562" s="4" t="str">
        <f t="shared" si="852"/>
        <v>{12:53001051}</v>
      </c>
      <c r="AE562" s="4" t="str">
        <f t="shared" si="853"/>
        <v/>
      </c>
      <c r="AF562" s="2" t="str">
        <f t="shared" si="854"/>
        <v/>
      </c>
    </row>
    <row r="563" spans="1:32" x14ac:dyDescent="0.2">
      <c r="A563" s="89">
        <f>'战斗关卡表|CS|battleStageData'!A558</f>
        <v>5300201</v>
      </c>
      <c r="B563" s="89" t="str">
        <f>VLOOKUP(A563,'战斗关卡表|CS|battleStageData'!A:B,2,0)</f>
        <v>橙1</v>
      </c>
      <c r="C563" s="26" t="s">
        <v>131</v>
      </c>
      <c r="D563" s="3"/>
      <c r="E563" s="3">
        <v>53002011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91" t="str">
        <f t="shared" si="840"/>
        <v/>
      </c>
      <c r="S563" s="55" t="str">
        <f t="shared" si="841"/>
        <v>12:53002011</v>
      </c>
      <c r="T563" s="55" t="str">
        <f t="shared" si="842"/>
        <v/>
      </c>
      <c r="U563" s="55" t="str">
        <f t="shared" si="843"/>
        <v/>
      </c>
      <c r="V563" s="55" t="str">
        <f t="shared" si="844"/>
        <v/>
      </c>
      <c r="W563" s="55" t="str">
        <f t="shared" si="845"/>
        <v/>
      </c>
      <c r="X563" s="55" t="str">
        <f t="shared" si="846"/>
        <v/>
      </c>
      <c r="Y563" s="55" t="str">
        <f t="shared" si="847"/>
        <v/>
      </c>
      <c r="Z563" s="55" t="str">
        <f t="shared" si="848"/>
        <v/>
      </c>
      <c r="AA563" s="55" t="str">
        <f t="shared" si="849"/>
        <v/>
      </c>
      <c r="AB563" s="55" t="str">
        <f t="shared" si="850"/>
        <v/>
      </c>
      <c r="AC563" s="55" t="str">
        <f t="shared" si="851"/>
        <v/>
      </c>
      <c r="AD563" s="4" t="str">
        <f t="shared" si="852"/>
        <v>{12:53002011}</v>
      </c>
      <c r="AE563" s="4" t="str">
        <f t="shared" si="853"/>
        <v/>
      </c>
      <c r="AF563" s="2" t="str">
        <f t="shared" si="854"/>
        <v/>
      </c>
    </row>
    <row r="564" spans="1:32" x14ac:dyDescent="0.2">
      <c r="A564" s="89">
        <f>'战斗关卡表|CS|battleStageData'!A559</f>
        <v>5300202</v>
      </c>
      <c r="B564" s="89" t="str">
        <f>VLOOKUP(A564,'战斗关卡表|CS|battleStageData'!A:B,2,0)</f>
        <v>橙2</v>
      </c>
      <c r="C564" s="26" t="s">
        <v>131</v>
      </c>
      <c r="D564" s="3"/>
      <c r="E564" s="3">
        <v>53002021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91" t="str">
        <f t="shared" si="840"/>
        <v/>
      </c>
      <c r="S564" s="55" t="str">
        <f t="shared" si="841"/>
        <v>12:53002021</v>
      </c>
      <c r="T564" s="55" t="str">
        <f t="shared" si="842"/>
        <v/>
      </c>
      <c r="U564" s="55" t="str">
        <f t="shared" si="843"/>
        <v/>
      </c>
      <c r="V564" s="55" t="str">
        <f t="shared" si="844"/>
        <v/>
      </c>
      <c r="W564" s="55" t="str">
        <f t="shared" si="845"/>
        <v/>
      </c>
      <c r="X564" s="55" t="str">
        <f t="shared" si="846"/>
        <v/>
      </c>
      <c r="Y564" s="55" t="str">
        <f t="shared" si="847"/>
        <v/>
      </c>
      <c r="Z564" s="55" t="str">
        <f t="shared" si="848"/>
        <v/>
      </c>
      <c r="AA564" s="55" t="str">
        <f t="shared" si="849"/>
        <v/>
      </c>
      <c r="AB564" s="55" t="str">
        <f t="shared" si="850"/>
        <v/>
      </c>
      <c r="AC564" s="55" t="str">
        <f t="shared" si="851"/>
        <v/>
      </c>
      <c r="AD564" s="4" t="str">
        <f t="shared" si="852"/>
        <v>{12:53002021}</v>
      </c>
      <c r="AE564" s="4" t="str">
        <f t="shared" si="853"/>
        <v/>
      </c>
      <c r="AF564" s="2" t="str">
        <f t="shared" si="854"/>
        <v/>
      </c>
    </row>
    <row r="565" spans="1:32" x14ac:dyDescent="0.2">
      <c r="A565" s="89">
        <f>'战斗关卡表|CS|battleStageData'!A560</f>
        <v>5300203</v>
      </c>
      <c r="B565" s="89" t="str">
        <f>VLOOKUP(A565,'战斗关卡表|CS|battleStageData'!A:B,2,0)</f>
        <v>橙3</v>
      </c>
      <c r="C565" s="26" t="s">
        <v>131</v>
      </c>
      <c r="D565" s="3"/>
      <c r="E565" s="3">
        <v>53002031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91" t="str">
        <f t="shared" si="840"/>
        <v/>
      </c>
      <c r="S565" s="55" t="str">
        <f t="shared" si="841"/>
        <v>12:53002031</v>
      </c>
      <c r="T565" s="55" t="str">
        <f t="shared" si="842"/>
        <v/>
      </c>
      <c r="U565" s="55" t="str">
        <f t="shared" si="843"/>
        <v/>
      </c>
      <c r="V565" s="55" t="str">
        <f t="shared" si="844"/>
        <v/>
      </c>
      <c r="W565" s="55" t="str">
        <f t="shared" si="845"/>
        <v/>
      </c>
      <c r="X565" s="55" t="str">
        <f t="shared" si="846"/>
        <v/>
      </c>
      <c r="Y565" s="55" t="str">
        <f t="shared" si="847"/>
        <v/>
      </c>
      <c r="Z565" s="55" t="str">
        <f t="shared" si="848"/>
        <v/>
      </c>
      <c r="AA565" s="55" t="str">
        <f t="shared" si="849"/>
        <v/>
      </c>
      <c r="AB565" s="55" t="str">
        <f t="shared" si="850"/>
        <v/>
      </c>
      <c r="AC565" s="55" t="str">
        <f t="shared" si="851"/>
        <v/>
      </c>
      <c r="AD565" s="4" t="str">
        <f t="shared" si="852"/>
        <v>{12:53002031}</v>
      </c>
      <c r="AE565" s="4" t="str">
        <f t="shared" si="853"/>
        <v/>
      </c>
      <c r="AF565" s="2" t="str">
        <f t="shared" si="854"/>
        <v/>
      </c>
    </row>
    <row r="566" spans="1:32" x14ac:dyDescent="0.2">
      <c r="A566" s="89">
        <f>'战斗关卡表|CS|battleStageData'!A561</f>
        <v>5300204</v>
      </c>
      <c r="B566" s="89" t="str">
        <f>VLOOKUP(A566,'战斗关卡表|CS|battleStageData'!A:B,2,0)</f>
        <v>橙4</v>
      </c>
      <c r="C566" s="26" t="s">
        <v>131</v>
      </c>
      <c r="D566" s="3"/>
      <c r="E566" s="3">
        <v>53002041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91" t="str">
        <f t="shared" si="840"/>
        <v/>
      </c>
      <c r="S566" s="55" t="str">
        <f t="shared" si="841"/>
        <v>12:53002041</v>
      </c>
      <c r="T566" s="55" t="str">
        <f t="shared" si="842"/>
        <v/>
      </c>
      <c r="U566" s="55" t="str">
        <f t="shared" si="843"/>
        <v/>
      </c>
      <c r="V566" s="55" t="str">
        <f t="shared" si="844"/>
        <v/>
      </c>
      <c r="W566" s="55" t="str">
        <f t="shared" si="845"/>
        <v/>
      </c>
      <c r="X566" s="55" t="str">
        <f t="shared" si="846"/>
        <v/>
      </c>
      <c r="Y566" s="55" t="str">
        <f t="shared" si="847"/>
        <v/>
      </c>
      <c r="Z566" s="55" t="str">
        <f t="shared" si="848"/>
        <v/>
      </c>
      <c r="AA566" s="55" t="str">
        <f t="shared" si="849"/>
        <v/>
      </c>
      <c r="AB566" s="55" t="str">
        <f t="shared" si="850"/>
        <v/>
      </c>
      <c r="AC566" s="55" t="str">
        <f t="shared" si="851"/>
        <v/>
      </c>
      <c r="AD566" s="4" t="str">
        <f t="shared" si="852"/>
        <v>{12:53002041}</v>
      </c>
      <c r="AE566" s="4" t="str">
        <f t="shared" si="853"/>
        <v/>
      </c>
      <c r="AF566" s="2" t="str">
        <f t="shared" si="854"/>
        <v/>
      </c>
    </row>
    <row r="567" spans="1:32" x14ac:dyDescent="0.2">
      <c r="A567" s="89">
        <f>'战斗关卡表|CS|battleStageData'!A562</f>
        <v>5300205</v>
      </c>
      <c r="B567" s="89" t="str">
        <f>VLOOKUP(A567,'战斗关卡表|CS|battleStageData'!A:B,2,0)</f>
        <v>橙5</v>
      </c>
      <c r="C567" s="26" t="s">
        <v>131</v>
      </c>
      <c r="D567" s="3"/>
      <c r="E567" s="3">
        <v>53002051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91" t="str">
        <f t="shared" si="840"/>
        <v/>
      </c>
      <c r="S567" s="55" t="str">
        <f t="shared" si="841"/>
        <v>12:53002051</v>
      </c>
      <c r="T567" s="55" t="str">
        <f t="shared" si="842"/>
        <v/>
      </c>
      <c r="U567" s="55" t="str">
        <f t="shared" si="843"/>
        <v/>
      </c>
      <c r="V567" s="55" t="str">
        <f t="shared" si="844"/>
        <v/>
      </c>
      <c r="W567" s="55" t="str">
        <f t="shared" si="845"/>
        <v/>
      </c>
      <c r="X567" s="55" t="str">
        <f t="shared" si="846"/>
        <v/>
      </c>
      <c r="Y567" s="55" t="str">
        <f t="shared" si="847"/>
        <v/>
      </c>
      <c r="Z567" s="55" t="str">
        <f t="shared" si="848"/>
        <v/>
      </c>
      <c r="AA567" s="55" t="str">
        <f t="shared" si="849"/>
        <v/>
      </c>
      <c r="AB567" s="55" t="str">
        <f t="shared" si="850"/>
        <v/>
      </c>
      <c r="AC567" s="55" t="str">
        <f t="shared" si="851"/>
        <v/>
      </c>
      <c r="AD567" s="4" t="str">
        <f t="shared" si="852"/>
        <v>{12:53002051}</v>
      </c>
      <c r="AE567" s="4" t="str">
        <f t="shared" si="853"/>
        <v/>
      </c>
      <c r="AF567" s="2" t="str">
        <f t="shared" si="854"/>
        <v/>
      </c>
    </row>
    <row r="568" spans="1:32" x14ac:dyDescent="0.2">
      <c r="A568" s="89">
        <f>'战斗关卡表|CS|battleStageData'!A563</f>
        <v>5300301</v>
      </c>
      <c r="B568" s="89" t="str">
        <f>VLOOKUP(A568,'战斗关卡表|CS|battleStageData'!A:B,2,0)</f>
        <v>冰箱1</v>
      </c>
      <c r="C568" s="26" t="s">
        <v>57</v>
      </c>
      <c r="D568" s="3">
        <v>53003011</v>
      </c>
      <c r="E568" s="3">
        <v>53003012</v>
      </c>
      <c r="F568" s="3">
        <v>53003013</v>
      </c>
      <c r="G568" s="3">
        <v>53003014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91" t="str">
        <f t="shared" si="840"/>
        <v>1:53003011</v>
      </c>
      <c r="S568" s="55" t="str">
        <f t="shared" si="841"/>
        <v>2:53003012</v>
      </c>
      <c r="T568" s="55" t="str">
        <f t="shared" si="842"/>
        <v>3:53003013</v>
      </c>
      <c r="U568" s="55" t="str">
        <f t="shared" si="843"/>
        <v>4:53003014</v>
      </c>
      <c r="V568" s="55" t="str">
        <f t="shared" si="844"/>
        <v/>
      </c>
      <c r="W568" s="55" t="str">
        <f t="shared" si="845"/>
        <v/>
      </c>
      <c r="X568" s="55" t="str">
        <f t="shared" si="846"/>
        <v/>
      </c>
      <c r="Y568" s="55" t="str">
        <f t="shared" si="847"/>
        <v/>
      </c>
      <c r="Z568" s="55" t="str">
        <f t="shared" si="848"/>
        <v/>
      </c>
      <c r="AA568" s="55" t="str">
        <f t="shared" si="849"/>
        <v/>
      </c>
      <c r="AB568" s="55" t="str">
        <f t="shared" si="850"/>
        <v/>
      </c>
      <c r="AC568" s="55" t="str">
        <f t="shared" si="851"/>
        <v/>
      </c>
      <c r="AD568" s="4" t="str">
        <f t="shared" si="852"/>
        <v>{1:53003011,2:53003012,3:53003013,4:53003014}</v>
      </c>
      <c r="AE568" s="4" t="str">
        <f t="shared" si="853"/>
        <v/>
      </c>
      <c r="AF568" s="2" t="str">
        <f t="shared" si="854"/>
        <v/>
      </c>
    </row>
    <row r="569" spans="1:32" x14ac:dyDescent="0.2">
      <c r="A569" s="89">
        <f>'战斗关卡表|CS|battleStageData'!A564</f>
        <v>5300302</v>
      </c>
      <c r="B569" s="89" t="str">
        <f>VLOOKUP(A569,'战斗关卡表|CS|battleStageData'!A:B,2,0)</f>
        <v>冰箱2</v>
      </c>
      <c r="C569" s="26" t="s">
        <v>57</v>
      </c>
      <c r="D569" s="3">
        <v>53003021</v>
      </c>
      <c r="E569" s="3">
        <v>53003022</v>
      </c>
      <c r="F569" s="3">
        <v>53003023</v>
      </c>
      <c r="G569" s="3">
        <v>53003024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91" t="str">
        <f t="shared" si="840"/>
        <v>1:53003021</v>
      </c>
      <c r="S569" s="55" t="str">
        <f t="shared" si="841"/>
        <v>2:53003022</v>
      </c>
      <c r="T569" s="55" t="str">
        <f t="shared" si="842"/>
        <v>3:53003023</v>
      </c>
      <c r="U569" s="55" t="str">
        <f t="shared" si="843"/>
        <v>4:53003024</v>
      </c>
      <c r="V569" s="55" t="str">
        <f t="shared" si="844"/>
        <v/>
      </c>
      <c r="W569" s="55" t="str">
        <f t="shared" si="845"/>
        <v/>
      </c>
      <c r="X569" s="55" t="str">
        <f t="shared" si="846"/>
        <v/>
      </c>
      <c r="Y569" s="55" t="str">
        <f t="shared" si="847"/>
        <v/>
      </c>
      <c r="Z569" s="55" t="str">
        <f t="shared" si="848"/>
        <v/>
      </c>
      <c r="AA569" s="55" t="str">
        <f t="shared" si="849"/>
        <v/>
      </c>
      <c r="AB569" s="55" t="str">
        <f t="shared" si="850"/>
        <v/>
      </c>
      <c r="AC569" s="55" t="str">
        <f t="shared" si="851"/>
        <v/>
      </c>
      <c r="AD569" s="4" t="str">
        <f t="shared" si="852"/>
        <v>{1:53003021,2:53003022,3:53003023,4:53003024}</v>
      </c>
      <c r="AE569" s="4" t="str">
        <f t="shared" si="853"/>
        <v/>
      </c>
      <c r="AF569" s="2" t="str">
        <f t="shared" si="854"/>
        <v/>
      </c>
    </row>
    <row r="570" spans="1:32" x14ac:dyDescent="0.2">
      <c r="A570" s="89">
        <f>'战斗关卡表|CS|battleStageData'!A565</f>
        <v>5300303</v>
      </c>
      <c r="B570" s="89" t="str">
        <f>VLOOKUP(A570,'战斗关卡表|CS|battleStageData'!A:B,2,0)</f>
        <v>冰箱3</v>
      </c>
      <c r="C570" s="26" t="s">
        <v>57</v>
      </c>
      <c r="D570" s="3">
        <v>53003031</v>
      </c>
      <c r="E570" s="3">
        <v>53003032</v>
      </c>
      <c r="F570" s="3">
        <v>53003033</v>
      </c>
      <c r="G570" s="3">
        <v>53003034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91" t="str">
        <f t="shared" si="840"/>
        <v>1:53003031</v>
      </c>
      <c r="S570" s="55" t="str">
        <f t="shared" si="841"/>
        <v>2:53003032</v>
      </c>
      <c r="T570" s="55" t="str">
        <f t="shared" si="842"/>
        <v>3:53003033</v>
      </c>
      <c r="U570" s="55" t="str">
        <f t="shared" si="843"/>
        <v>4:53003034</v>
      </c>
      <c r="V570" s="55" t="str">
        <f t="shared" si="844"/>
        <v/>
      </c>
      <c r="W570" s="55" t="str">
        <f t="shared" si="845"/>
        <v/>
      </c>
      <c r="X570" s="55" t="str">
        <f t="shared" si="846"/>
        <v/>
      </c>
      <c r="Y570" s="55" t="str">
        <f t="shared" si="847"/>
        <v/>
      </c>
      <c r="Z570" s="55" t="str">
        <f t="shared" si="848"/>
        <v/>
      </c>
      <c r="AA570" s="55" t="str">
        <f t="shared" si="849"/>
        <v/>
      </c>
      <c r="AB570" s="55" t="str">
        <f t="shared" si="850"/>
        <v/>
      </c>
      <c r="AC570" s="55" t="str">
        <f t="shared" si="851"/>
        <v/>
      </c>
      <c r="AD570" s="4" t="str">
        <f t="shared" si="852"/>
        <v>{1:53003031,2:53003032,3:53003033,4:53003034}</v>
      </c>
      <c r="AE570" s="4" t="str">
        <f t="shared" si="853"/>
        <v/>
      </c>
      <c r="AF570" s="2" t="str">
        <f t="shared" si="854"/>
        <v/>
      </c>
    </row>
    <row r="571" spans="1:32" x14ac:dyDescent="0.2">
      <c r="A571" s="89">
        <f>'战斗关卡表|CS|battleStageData'!A566</f>
        <v>5300304</v>
      </c>
      <c r="B571" s="89" t="str">
        <f>VLOOKUP(A571,'战斗关卡表|CS|battleStageData'!A:B,2,0)</f>
        <v>冰箱4</v>
      </c>
      <c r="C571" s="26" t="s">
        <v>57</v>
      </c>
      <c r="D571" s="3">
        <v>53003041</v>
      </c>
      <c r="E571" s="3">
        <v>53003042</v>
      </c>
      <c r="F571" s="3">
        <v>53003043</v>
      </c>
      <c r="G571" s="3">
        <v>53003044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91" t="str">
        <f t="shared" si="840"/>
        <v>1:53003041</v>
      </c>
      <c r="S571" s="55" t="str">
        <f t="shared" si="841"/>
        <v>2:53003042</v>
      </c>
      <c r="T571" s="55" t="str">
        <f t="shared" si="842"/>
        <v>3:53003043</v>
      </c>
      <c r="U571" s="55" t="str">
        <f t="shared" si="843"/>
        <v>4:53003044</v>
      </c>
      <c r="V571" s="55" t="str">
        <f t="shared" si="844"/>
        <v/>
      </c>
      <c r="W571" s="55" t="str">
        <f t="shared" si="845"/>
        <v/>
      </c>
      <c r="X571" s="55" t="str">
        <f t="shared" si="846"/>
        <v/>
      </c>
      <c r="Y571" s="55" t="str">
        <f t="shared" si="847"/>
        <v/>
      </c>
      <c r="Z571" s="55" t="str">
        <f t="shared" si="848"/>
        <v/>
      </c>
      <c r="AA571" s="55" t="str">
        <f t="shared" si="849"/>
        <v/>
      </c>
      <c r="AB571" s="55" t="str">
        <f t="shared" si="850"/>
        <v/>
      </c>
      <c r="AC571" s="55" t="str">
        <f t="shared" si="851"/>
        <v/>
      </c>
      <c r="AD571" s="4" t="str">
        <f t="shared" si="852"/>
        <v>{1:53003041,2:53003042,3:53003043,4:53003044}</v>
      </c>
      <c r="AE571" s="4" t="str">
        <f t="shared" si="853"/>
        <v/>
      </c>
      <c r="AF571" s="2" t="str">
        <f t="shared" si="854"/>
        <v/>
      </c>
    </row>
    <row r="572" spans="1:32" x14ac:dyDescent="0.2">
      <c r="A572" s="89">
        <f>'战斗关卡表|CS|battleStageData'!A567</f>
        <v>5300305</v>
      </c>
      <c r="B572" s="89" t="str">
        <f>VLOOKUP(A572,'战斗关卡表|CS|battleStageData'!A:B,2,0)</f>
        <v>冰箱5</v>
      </c>
      <c r="C572" s="26" t="s">
        <v>57</v>
      </c>
      <c r="D572" s="3">
        <v>53003051</v>
      </c>
      <c r="E572" s="3">
        <v>53003052</v>
      </c>
      <c r="F572" s="3">
        <v>53003053</v>
      </c>
      <c r="G572" s="3">
        <v>53003054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91" t="str">
        <f t="shared" si="840"/>
        <v>1:53003051</v>
      </c>
      <c r="S572" s="55" t="str">
        <f t="shared" si="841"/>
        <v>2:53003052</v>
      </c>
      <c r="T572" s="55" t="str">
        <f t="shared" si="842"/>
        <v>3:53003053</v>
      </c>
      <c r="U572" s="55" t="str">
        <f t="shared" si="843"/>
        <v>4:53003054</v>
      </c>
      <c r="V572" s="55" t="str">
        <f t="shared" si="844"/>
        <v/>
      </c>
      <c r="W572" s="55" t="str">
        <f t="shared" si="845"/>
        <v/>
      </c>
      <c r="X572" s="55" t="str">
        <f t="shared" si="846"/>
        <v/>
      </c>
      <c r="Y572" s="55" t="str">
        <f t="shared" si="847"/>
        <v/>
      </c>
      <c r="Z572" s="55" t="str">
        <f t="shared" si="848"/>
        <v/>
      </c>
      <c r="AA572" s="55" t="str">
        <f t="shared" si="849"/>
        <v/>
      </c>
      <c r="AB572" s="55" t="str">
        <f t="shared" si="850"/>
        <v/>
      </c>
      <c r="AC572" s="55" t="str">
        <f t="shared" si="851"/>
        <v/>
      </c>
      <c r="AD572" s="4" t="str">
        <f t="shared" si="852"/>
        <v>{1:53003051,2:53003052,3:53003053,4:53003054}</v>
      </c>
      <c r="AE572" s="4" t="str">
        <f t="shared" si="853"/>
        <v/>
      </c>
      <c r="AF572" s="2" t="str">
        <f t="shared" si="854"/>
        <v/>
      </c>
    </row>
    <row r="573" spans="1:32" x14ac:dyDescent="0.2">
      <c r="A573" s="89">
        <f>'战斗关卡表|CS|battleStageData'!A568</f>
        <v>5400101</v>
      </c>
      <c r="B573" s="89" t="str">
        <f>VLOOKUP(A573,'战斗关卡表|CS|battleStageData'!A:B,2,0)</f>
        <v>地铁怪1</v>
      </c>
      <c r="C573" s="26" t="s">
        <v>57</v>
      </c>
      <c r="D573" s="3">
        <v>54001011</v>
      </c>
      <c r="E573" s="3">
        <v>54001011</v>
      </c>
      <c r="F573" s="3">
        <v>54001012</v>
      </c>
      <c r="G573" s="3">
        <v>54001012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91" t="str">
        <f t="shared" si="840"/>
        <v>1:54001011</v>
      </c>
      <c r="S573" s="55" t="str">
        <f t="shared" si="841"/>
        <v>2:54001011</v>
      </c>
      <c r="T573" s="55" t="str">
        <f t="shared" si="842"/>
        <v>3:54001012</v>
      </c>
      <c r="U573" s="55" t="str">
        <f t="shared" si="843"/>
        <v>4:54001012</v>
      </c>
      <c r="V573" s="55" t="str">
        <f t="shared" si="844"/>
        <v/>
      </c>
      <c r="W573" s="55" t="str">
        <f t="shared" si="845"/>
        <v/>
      </c>
      <c r="X573" s="55" t="str">
        <f t="shared" si="846"/>
        <v/>
      </c>
      <c r="Y573" s="55" t="str">
        <f t="shared" si="847"/>
        <v/>
      </c>
      <c r="Z573" s="55" t="str">
        <f t="shared" si="848"/>
        <v/>
      </c>
      <c r="AA573" s="55" t="str">
        <f t="shared" si="849"/>
        <v/>
      </c>
      <c r="AB573" s="55" t="str">
        <f t="shared" si="850"/>
        <v/>
      </c>
      <c r="AC573" s="55" t="str">
        <f t="shared" si="851"/>
        <v/>
      </c>
      <c r="AD573" s="4" t="str">
        <f t="shared" si="852"/>
        <v>{1:54001011,2:54001011,3:54001012,4:54001012}</v>
      </c>
      <c r="AE573" s="4" t="str">
        <f t="shared" si="853"/>
        <v/>
      </c>
      <c r="AF573" s="2" t="str">
        <f t="shared" si="854"/>
        <v/>
      </c>
    </row>
    <row r="574" spans="1:32" x14ac:dyDescent="0.2">
      <c r="A574" s="89">
        <f>'战斗关卡表|CS|battleStageData'!A569</f>
        <v>5400102</v>
      </c>
      <c r="B574" s="89" t="str">
        <f>VLOOKUP(A574,'战斗关卡表|CS|battleStageData'!A:B,2,0)</f>
        <v>地铁怪2</v>
      </c>
      <c r="C574" s="26" t="s">
        <v>57</v>
      </c>
      <c r="D574" s="3">
        <v>54001021</v>
      </c>
      <c r="E574" s="3">
        <v>54001021</v>
      </c>
      <c r="F574" s="3">
        <v>54001022</v>
      </c>
      <c r="G574" s="3">
        <v>54001022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91" t="str">
        <f t="shared" si="840"/>
        <v>1:54001021</v>
      </c>
      <c r="S574" s="55" t="str">
        <f t="shared" si="841"/>
        <v>2:54001021</v>
      </c>
      <c r="T574" s="55" t="str">
        <f t="shared" si="842"/>
        <v>3:54001022</v>
      </c>
      <c r="U574" s="55" t="str">
        <f t="shared" si="843"/>
        <v>4:54001022</v>
      </c>
      <c r="V574" s="55" t="str">
        <f t="shared" si="844"/>
        <v/>
      </c>
      <c r="W574" s="55" t="str">
        <f t="shared" si="845"/>
        <v/>
      </c>
      <c r="X574" s="55" t="str">
        <f t="shared" si="846"/>
        <v/>
      </c>
      <c r="Y574" s="55" t="str">
        <f t="shared" si="847"/>
        <v/>
      </c>
      <c r="Z574" s="55" t="str">
        <f t="shared" si="848"/>
        <v/>
      </c>
      <c r="AA574" s="55" t="str">
        <f t="shared" si="849"/>
        <v/>
      </c>
      <c r="AB574" s="55" t="str">
        <f t="shared" si="850"/>
        <v/>
      </c>
      <c r="AC574" s="55" t="str">
        <f t="shared" si="851"/>
        <v/>
      </c>
      <c r="AD574" s="4" t="str">
        <f t="shared" si="852"/>
        <v>{1:54001021,2:54001021,3:54001022,4:54001022}</v>
      </c>
      <c r="AE574" s="4" t="str">
        <f t="shared" si="853"/>
        <v/>
      </c>
      <c r="AF574" s="2" t="str">
        <f t="shared" si="854"/>
        <v/>
      </c>
    </row>
    <row r="575" spans="1:32" x14ac:dyDescent="0.2">
      <c r="A575" s="89">
        <f>'战斗关卡表|CS|battleStageData'!A570</f>
        <v>5400103</v>
      </c>
      <c r="B575" s="89" t="str">
        <f>VLOOKUP(A575,'战斗关卡表|CS|battleStageData'!A:B,2,0)</f>
        <v>地铁怪3</v>
      </c>
      <c r="C575" s="26" t="s">
        <v>57</v>
      </c>
      <c r="D575" s="3">
        <v>54001031</v>
      </c>
      <c r="E575" s="3">
        <v>54001031</v>
      </c>
      <c r="F575" s="3">
        <v>54001032</v>
      </c>
      <c r="G575" s="3">
        <v>54001032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91" t="str">
        <f t="shared" si="840"/>
        <v>1:54001031</v>
      </c>
      <c r="S575" s="55" t="str">
        <f t="shared" si="841"/>
        <v>2:54001031</v>
      </c>
      <c r="T575" s="55" t="str">
        <f t="shared" si="842"/>
        <v>3:54001032</v>
      </c>
      <c r="U575" s="55" t="str">
        <f t="shared" si="843"/>
        <v>4:54001032</v>
      </c>
      <c r="V575" s="55" t="str">
        <f t="shared" si="844"/>
        <v/>
      </c>
      <c r="W575" s="55" t="str">
        <f t="shared" si="845"/>
        <v/>
      </c>
      <c r="X575" s="55" t="str">
        <f t="shared" si="846"/>
        <v/>
      </c>
      <c r="Y575" s="55" t="str">
        <f t="shared" si="847"/>
        <v/>
      </c>
      <c r="Z575" s="55" t="str">
        <f t="shared" si="848"/>
        <v/>
      </c>
      <c r="AA575" s="55" t="str">
        <f t="shared" si="849"/>
        <v/>
      </c>
      <c r="AB575" s="55" t="str">
        <f t="shared" si="850"/>
        <v/>
      </c>
      <c r="AC575" s="55" t="str">
        <f t="shared" si="851"/>
        <v/>
      </c>
      <c r="AD575" s="4" t="str">
        <f t="shared" si="852"/>
        <v>{1:54001031,2:54001031,3:54001032,4:54001032}</v>
      </c>
      <c r="AE575" s="4" t="str">
        <f t="shared" si="853"/>
        <v/>
      </c>
      <c r="AF575" s="2" t="str">
        <f t="shared" si="854"/>
        <v/>
      </c>
    </row>
    <row r="576" spans="1:32" x14ac:dyDescent="0.2">
      <c r="A576" s="89">
        <f>'战斗关卡表|CS|battleStageData'!A571</f>
        <v>5400104</v>
      </c>
      <c r="B576" s="89" t="str">
        <f>VLOOKUP(A576,'战斗关卡表|CS|battleStageData'!A:B,2,0)</f>
        <v>地铁怪4</v>
      </c>
      <c r="C576" s="26" t="s">
        <v>57</v>
      </c>
      <c r="D576" s="3">
        <v>54001041</v>
      </c>
      <c r="E576" s="3">
        <v>54001041</v>
      </c>
      <c r="F576" s="3">
        <v>54001042</v>
      </c>
      <c r="G576" s="3">
        <v>54001042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91" t="str">
        <f t="shared" ref="R576:R592" si="870">IF(ISBLANK(D576),"",VLOOKUP(C576,$D$4:$H$6,2,0)&amp;$H$7&amp;D576)</f>
        <v>1:54001041</v>
      </c>
      <c r="S576" s="55" t="str">
        <f t="shared" ref="S576:S592" si="871">IF(ISBLANK(E576),"",VLOOKUP(C576,$D$4:$H$6,3,0)&amp;$H$7&amp;E576)</f>
        <v>2:54001041</v>
      </c>
      <c r="T576" s="55" t="str">
        <f t="shared" ref="T576:T592" si="872">IF(ISBLANK(F576),"",VLOOKUP(C576,$D$4:$H$6,4,0)&amp;$H$7&amp;F576)</f>
        <v>3:54001042</v>
      </c>
      <c r="U576" s="55" t="str">
        <f t="shared" ref="U576:U592" si="873">IF(ISBLANK(G576),"",VLOOKUP(C576,$D$4:$H$6,5,0)&amp;$H$7&amp;G576)</f>
        <v>4:54001042</v>
      </c>
      <c r="V576" s="55" t="str">
        <f t="shared" ref="V576:V592" si="874">IF(ISBLANK(I576),"",VLOOKUP(H576,$D$4:$H$6,2,0)&amp;$H$7&amp;I576)</f>
        <v/>
      </c>
      <c r="W576" s="55" t="str">
        <f t="shared" ref="W576:W592" si="875">IF(ISBLANK(J576),"",VLOOKUP(H576,$D$4:$H$6,3,0)&amp;$H$7&amp;J576)</f>
        <v/>
      </c>
      <c r="X576" s="55" t="str">
        <f t="shared" ref="X576:X592" si="876">IF(ISBLANK(K576),"",VLOOKUP(H576,$D$4:$H$6,4,0)&amp;$H$7&amp;K576)</f>
        <v/>
      </c>
      <c r="Y576" s="55" t="str">
        <f t="shared" ref="Y576:Y592" si="877">IF(ISBLANK(L576),"",VLOOKUP(H576,$D$4:$H$6,5,0)&amp;$H$7&amp;L576)</f>
        <v/>
      </c>
      <c r="Z576" s="55" t="str">
        <f t="shared" ref="Z576:Z592" si="878">IF(ISBLANK(N576),"",VLOOKUP(M576,$D$4:$H$6,2,0)&amp;$H$7&amp;N576)</f>
        <v/>
      </c>
      <c r="AA576" s="55" t="str">
        <f t="shared" ref="AA576:AA592" si="879">IF(ISBLANK(O576),"",VLOOKUP(M576,$D$4:$H$6,3,0)&amp;$H$7&amp;O576)</f>
        <v/>
      </c>
      <c r="AB576" s="55" t="str">
        <f t="shared" ref="AB576:AB592" si="880">IF(ISBLANK(P576),"",VLOOKUP(M576,$D$4:$H$6,4,0)&amp;$H$7&amp;P576)</f>
        <v/>
      </c>
      <c r="AC576" s="55" t="str">
        <f t="shared" ref="AC576:AC592" si="881">IF(ISBLANK(Q576),"",VLOOKUP(M576,$D$4:$H$6,5,0)&amp;$H$7&amp;Q576)</f>
        <v/>
      </c>
      <c r="AD576" s="4" t="str">
        <f t="shared" ref="AD576:AD592" si="882">IF(D576+E576+F576+G576=0,"",$F$7&amp;R576&amp;IF(E576=0,S576,IF(D576=0,S576,$G$7&amp;S576))&amp;IF(F576=0,T576,IF(D576+E576=0,T576,$G$7&amp;T576))&amp;IF(G576=0,U576,IF(D576+E576+F576=0,U576,$G$7&amp;U576))&amp;$I$7)</f>
        <v>{1:54001041,2:54001041,3:54001042,4:54001042}</v>
      </c>
      <c r="AE576" s="4" t="str">
        <f t="shared" ref="AE576:AE592" si="883">IF(I576+J576+K576+L576=0,"",$F$7&amp;V576&amp;IF(J576=0,W576,IF(I576=0,W576,$G$7&amp;W576))&amp;IF(K576=0,X576,IF(I576+J576=0,X576,$G$7&amp;X576))&amp;IF(L576=0,Y576,IF(I576+J576+K576=0,Y576,$G$7&amp;Y576))&amp;$I$7)</f>
        <v/>
      </c>
      <c r="AF576" s="2" t="str">
        <f t="shared" ref="AF576:AF592" si="884">IF(N576+O576+P576+Q576=0,"",$F$7&amp;Z576&amp;IF(O576=0,AA576,IF(N576=0,AA576,$G$7&amp;AA576))&amp;IF(P576=0,AB576,IF(N576+O576=0,AB576,$G$7&amp;AB576))&amp;IF(Q576=0,AC576,IF(N576+O576+P576=0,AC576,$G$7&amp;AC576))&amp;$I$7)</f>
        <v/>
      </c>
    </row>
    <row r="577" spans="1:32" x14ac:dyDescent="0.2">
      <c r="A577" s="89">
        <f>'战斗关卡表|CS|battleStageData'!A572</f>
        <v>5400105</v>
      </c>
      <c r="B577" s="89" t="str">
        <f>VLOOKUP(A577,'战斗关卡表|CS|battleStageData'!A:B,2,0)</f>
        <v>地铁怪5</v>
      </c>
      <c r="C577" s="26" t="s">
        <v>57</v>
      </c>
      <c r="D577" s="3">
        <v>54001051</v>
      </c>
      <c r="E577" s="3">
        <v>54001051</v>
      </c>
      <c r="F577" s="3">
        <v>54001052</v>
      </c>
      <c r="G577" s="3">
        <v>54001052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91" t="str">
        <f t="shared" si="870"/>
        <v>1:54001051</v>
      </c>
      <c r="S577" s="55" t="str">
        <f t="shared" si="871"/>
        <v>2:54001051</v>
      </c>
      <c r="T577" s="55" t="str">
        <f t="shared" si="872"/>
        <v>3:54001052</v>
      </c>
      <c r="U577" s="55" t="str">
        <f t="shared" si="873"/>
        <v>4:54001052</v>
      </c>
      <c r="V577" s="55" t="str">
        <f t="shared" si="874"/>
        <v/>
      </c>
      <c r="W577" s="55" t="str">
        <f t="shared" si="875"/>
        <v/>
      </c>
      <c r="X577" s="55" t="str">
        <f t="shared" si="876"/>
        <v/>
      </c>
      <c r="Y577" s="55" t="str">
        <f t="shared" si="877"/>
        <v/>
      </c>
      <c r="Z577" s="55" t="str">
        <f t="shared" si="878"/>
        <v/>
      </c>
      <c r="AA577" s="55" t="str">
        <f t="shared" si="879"/>
        <v/>
      </c>
      <c r="AB577" s="55" t="str">
        <f t="shared" si="880"/>
        <v/>
      </c>
      <c r="AC577" s="55" t="str">
        <f t="shared" si="881"/>
        <v/>
      </c>
      <c r="AD577" s="4" t="str">
        <f t="shared" si="882"/>
        <v>{1:54001051,2:54001051,3:54001052,4:54001052}</v>
      </c>
      <c r="AE577" s="4" t="str">
        <f t="shared" si="883"/>
        <v/>
      </c>
      <c r="AF577" s="2" t="str">
        <f t="shared" si="884"/>
        <v/>
      </c>
    </row>
    <row r="578" spans="1:32" x14ac:dyDescent="0.2">
      <c r="A578" s="89">
        <f>'战斗关卡表|CS|battleStageData'!A573</f>
        <v>5400201</v>
      </c>
      <c r="B578" s="89" t="str">
        <f>VLOOKUP(A578,'战斗关卡表|CS|battleStageData'!A:B,2,0)</f>
        <v>和祥义1</v>
      </c>
      <c r="C578" s="26" t="s">
        <v>57</v>
      </c>
      <c r="D578" s="3">
        <v>54002012</v>
      </c>
      <c r="E578" s="3">
        <v>54002011</v>
      </c>
      <c r="F578" s="3">
        <v>54002011</v>
      </c>
      <c r="G578" s="3">
        <v>54002013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91" t="str">
        <f t="shared" si="870"/>
        <v>1:54002012</v>
      </c>
      <c r="S578" s="55" t="str">
        <f t="shared" si="871"/>
        <v>2:54002011</v>
      </c>
      <c r="T578" s="55" t="str">
        <f t="shared" si="872"/>
        <v>3:54002011</v>
      </c>
      <c r="U578" s="55" t="str">
        <f t="shared" si="873"/>
        <v>4:54002013</v>
      </c>
      <c r="V578" s="55" t="str">
        <f t="shared" si="874"/>
        <v/>
      </c>
      <c r="W578" s="55" t="str">
        <f t="shared" si="875"/>
        <v/>
      </c>
      <c r="X578" s="55" t="str">
        <f t="shared" si="876"/>
        <v/>
      </c>
      <c r="Y578" s="55" t="str">
        <f t="shared" si="877"/>
        <v/>
      </c>
      <c r="Z578" s="55" t="str">
        <f t="shared" si="878"/>
        <v/>
      </c>
      <c r="AA578" s="55" t="str">
        <f t="shared" si="879"/>
        <v/>
      </c>
      <c r="AB578" s="55" t="str">
        <f t="shared" si="880"/>
        <v/>
      </c>
      <c r="AC578" s="55" t="str">
        <f t="shared" si="881"/>
        <v/>
      </c>
      <c r="AD578" s="4" t="str">
        <f t="shared" si="882"/>
        <v>{1:54002012,2:54002011,3:54002011,4:54002013}</v>
      </c>
      <c r="AE578" s="4" t="str">
        <f t="shared" si="883"/>
        <v/>
      </c>
      <c r="AF578" s="2" t="str">
        <f t="shared" si="884"/>
        <v/>
      </c>
    </row>
    <row r="579" spans="1:32" x14ac:dyDescent="0.2">
      <c r="A579" s="89">
        <f>'战斗关卡表|CS|battleStageData'!A574</f>
        <v>5400202</v>
      </c>
      <c r="B579" s="89" t="str">
        <f>VLOOKUP(A579,'战斗关卡表|CS|battleStageData'!A:B,2,0)</f>
        <v>和祥义2</v>
      </c>
      <c r="C579" s="26" t="s">
        <v>57</v>
      </c>
      <c r="D579" s="3">
        <v>54002022</v>
      </c>
      <c r="E579" s="3">
        <v>54002021</v>
      </c>
      <c r="F579" s="3">
        <v>54002021</v>
      </c>
      <c r="G579" s="3">
        <v>54002023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91" t="str">
        <f t="shared" si="870"/>
        <v>1:54002022</v>
      </c>
      <c r="S579" s="55" t="str">
        <f t="shared" si="871"/>
        <v>2:54002021</v>
      </c>
      <c r="T579" s="55" t="str">
        <f t="shared" si="872"/>
        <v>3:54002021</v>
      </c>
      <c r="U579" s="55" t="str">
        <f t="shared" si="873"/>
        <v>4:54002023</v>
      </c>
      <c r="V579" s="55" t="str">
        <f t="shared" si="874"/>
        <v/>
      </c>
      <c r="W579" s="55" t="str">
        <f t="shared" si="875"/>
        <v/>
      </c>
      <c r="X579" s="55" t="str">
        <f t="shared" si="876"/>
        <v/>
      </c>
      <c r="Y579" s="55" t="str">
        <f t="shared" si="877"/>
        <v/>
      </c>
      <c r="Z579" s="55" t="str">
        <f t="shared" si="878"/>
        <v/>
      </c>
      <c r="AA579" s="55" t="str">
        <f t="shared" si="879"/>
        <v/>
      </c>
      <c r="AB579" s="55" t="str">
        <f t="shared" si="880"/>
        <v/>
      </c>
      <c r="AC579" s="55" t="str">
        <f t="shared" si="881"/>
        <v/>
      </c>
      <c r="AD579" s="4" t="str">
        <f t="shared" si="882"/>
        <v>{1:54002022,2:54002021,3:54002021,4:54002023}</v>
      </c>
      <c r="AE579" s="4" t="str">
        <f t="shared" si="883"/>
        <v/>
      </c>
      <c r="AF579" s="2" t="str">
        <f t="shared" si="884"/>
        <v/>
      </c>
    </row>
    <row r="580" spans="1:32" x14ac:dyDescent="0.2">
      <c r="A580" s="89">
        <f>'战斗关卡表|CS|battleStageData'!A575</f>
        <v>5400203</v>
      </c>
      <c r="B580" s="89" t="str">
        <f>VLOOKUP(A580,'战斗关卡表|CS|battleStageData'!A:B,2,0)</f>
        <v>和祥义3</v>
      </c>
      <c r="C580" s="26" t="s">
        <v>57</v>
      </c>
      <c r="D580" s="3">
        <v>54002032</v>
      </c>
      <c r="E580" s="3">
        <v>54002031</v>
      </c>
      <c r="F580" s="3">
        <v>54002031</v>
      </c>
      <c r="G580" s="3">
        <v>54002033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91" t="str">
        <f t="shared" si="870"/>
        <v>1:54002032</v>
      </c>
      <c r="S580" s="55" t="str">
        <f t="shared" si="871"/>
        <v>2:54002031</v>
      </c>
      <c r="T580" s="55" t="str">
        <f t="shared" si="872"/>
        <v>3:54002031</v>
      </c>
      <c r="U580" s="55" t="str">
        <f t="shared" si="873"/>
        <v>4:54002033</v>
      </c>
      <c r="V580" s="55" t="str">
        <f t="shared" si="874"/>
        <v/>
      </c>
      <c r="W580" s="55" t="str">
        <f t="shared" si="875"/>
        <v/>
      </c>
      <c r="X580" s="55" t="str">
        <f t="shared" si="876"/>
        <v/>
      </c>
      <c r="Y580" s="55" t="str">
        <f t="shared" si="877"/>
        <v/>
      </c>
      <c r="Z580" s="55" t="str">
        <f t="shared" si="878"/>
        <v/>
      </c>
      <c r="AA580" s="55" t="str">
        <f t="shared" si="879"/>
        <v/>
      </c>
      <c r="AB580" s="55" t="str">
        <f t="shared" si="880"/>
        <v/>
      </c>
      <c r="AC580" s="55" t="str">
        <f t="shared" si="881"/>
        <v/>
      </c>
      <c r="AD580" s="4" t="str">
        <f t="shared" si="882"/>
        <v>{1:54002032,2:54002031,3:54002031,4:54002033}</v>
      </c>
      <c r="AE580" s="4" t="str">
        <f t="shared" si="883"/>
        <v/>
      </c>
      <c r="AF580" s="2" t="str">
        <f t="shared" si="884"/>
        <v/>
      </c>
    </row>
    <row r="581" spans="1:32" x14ac:dyDescent="0.2">
      <c r="A581" s="89">
        <f>'战斗关卡表|CS|battleStageData'!A576</f>
        <v>5400204</v>
      </c>
      <c r="B581" s="89" t="str">
        <f>VLOOKUP(A581,'战斗关卡表|CS|battleStageData'!A:B,2,0)</f>
        <v>和祥义4</v>
      </c>
      <c r="C581" s="26" t="s">
        <v>57</v>
      </c>
      <c r="D581" s="3">
        <v>54002042</v>
      </c>
      <c r="E581" s="3">
        <v>54002041</v>
      </c>
      <c r="F581" s="3">
        <v>54002041</v>
      </c>
      <c r="G581" s="3">
        <v>54002043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91" t="str">
        <f t="shared" si="870"/>
        <v>1:54002042</v>
      </c>
      <c r="S581" s="55" t="str">
        <f t="shared" si="871"/>
        <v>2:54002041</v>
      </c>
      <c r="T581" s="55" t="str">
        <f t="shared" si="872"/>
        <v>3:54002041</v>
      </c>
      <c r="U581" s="55" t="str">
        <f t="shared" si="873"/>
        <v>4:54002043</v>
      </c>
      <c r="V581" s="55" t="str">
        <f t="shared" si="874"/>
        <v/>
      </c>
      <c r="W581" s="55" t="str">
        <f t="shared" si="875"/>
        <v/>
      </c>
      <c r="X581" s="55" t="str">
        <f t="shared" si="876"/>
        <v/>
      </c>
      <c r="Y581" s="55" t="str">
        <f t="shared" si="877"/>
        <v/>
      </c>
      <c r="Z581" s="55" t="str">
        <f t="shared" si="878"/>
        <v/>
      </c>
      <c r="AA581" s="55" t="str">
        <f t="shared" si="879"/>
        <v/>
      </c>
      <c r="AB581" s="55" t="str">
        <f t="shared" si="880"/>
        <v/>
      </c>
      <c r="AC581" s="55" t="str">
        <f t="shared" si="881"/>
        <v/>
      </c>
      <c r="AD581" s="4" t="str">
        <f t="shared" si="882"/>
        <v>{1:54002042,2:54002041,3:54002041,4:54002043}</v>
      </c>
      <c r="AE581" s="4" t="str">
        <f t="shared" si="883"/>
        <v/>
      </c>
      <c r="AF581" s="2" t="str">
        <f t="shared" si="884"/>
        <v/>
      </c>
    </row>
    <row r="582" spans="1:32" x14ac:dyDescent="0.2">
      <c r="A582" s="89">
        <f>'战斗关卡表|CS|battleStageData'!A577</f>
        <v>5400205</v>
      </c>
      <c r="B582" s="89" t="str">
        <f>VLOOKUP(A582,'战斗关卡表|CS|battleStageData'!A:B,2,0)</f>
        <v>和祥义5</v>
      </c>
      <c r="C582" s="26" t="s">
        <v>57</v>
      </c>
      <c r="D582" s="3">
        <v>54002052</v>
      </c>
      <c r="E582" s="3">
        <v>54002051</v>
      </c>
      <c r="F582" s="3">
        <v>54002051</v>
      </c>
      <c r="G582" s="3">
        <v>54002053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91" t="str">
        <f t="shared" si="870"/>
        <v>1:54002052</v>
      </c>
      <c r="S582" s="55" t="str">
        <f t="shared" si="871"/>
        <v>2:54002051</v>
      </c>
      <c r="T582" s="55" t="str">
        <f t="shared" si="872"/>
        <v>3:54002051</v>
      </c>
      <c r="U582" s="55" t="str">
        <f t="shared" si="873"/>
        <v>4:54002053</v>
      </c>
      <c r="V582" s="55" t="str">
        <f t="shared" si="874"/>
        <v/>
      </c>
      <c r="W582" s="55" t="str">
        <f t="shared" si="875"/>
        <v/>
      </c>
      <c r="X582" s="55" t="str">
        <f t="shared" si="876"/>
        <v/>
      </c>
      <c r="Y582" s="55" t="str">
        <f t="shared" si="877"/>
        <v/>
      </c>
      <c r="Z582" s="55" t="str">
        <f t="shared" si="878"/>
        <v/>
      </c>
      <c r="AA582" s="55" t="str">
        <f t="shared" si="879"/>
        <v/>
      </c>
      <c r="AB582" s="55" t="str">
        <f t="shared" si="880"/>
        <v/>
      </c>
      <c r="AC582" s="55" t="str">
        <f t="shared" si="881"/>
        <v/>
      </c>
      <c r="AD582" s="4" t="str">
        <f t="shared" si="882"/>
        <v>{1:54002052,2:54002051,3:54002051,4:54002053}</v>
      </c>
      <c r="AE582" s="4" t="str">
        <f t="shared" si="883"/>
        <v/>
      </c>
      <c r="AF582" s="2" t="str">
        <f t="shared" si="884"/>
        <v/>
      </c>
    </row>
    <row r="583" spans="1:32" x14ac:dyDescent="0.2">
      <c r="A583" s="89">
        <f>'战斗关卡表|CS|battleStageData'!A578</f>
        <v>5400301</v>
      </c>
      <c r="B583" s="89" t="str">
        <f>VLOOKUP(A583,'战斗关卡表|CS|battleStageData'!A:B,2,0)</f>
        <v>全联会1</v>
      </c>
      <c r="C583" s="26" t="s">
        <v>57</v>
      </c>
      <c r="D583" s="3">
        <v>54003011</v>
      </c>
      <c r="E583" s="3">
        <v>54003012</v>
      </c>
      <c r="F583" s="3">
        <v>54003011</v>
      </c>
      <c r="G583" s="3">
        <v>54003011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91" t="str">
        <f t="shared" si="870"/>
        <v>1:54003011</v>
      </c>
      <c r="S583" s="55" t="str">
        <f t="shared" si="871"/>
        <v>2:54003012</v>
      </c>
      <c r="T583" s="55" t="str">
        <f t="shared" si="872"/>
        <v>3:54003011</v>
      </c>
      <c r="U583" s="55" t="str">
        <f t="shared" si="873"/>
        <v>4:54003011</v>
      </c>
      <c r="V583" s="55" t="str">
        <f t="shared" si="874"/>
        <v/>
      </c>
      <c r="W583" s="55" t="str">
        <f t="shared" si="875"/>
        <v/>
      </c>
      <c r="X583" s="55" t="str">
        <f t="shared" si="876"/>
        <v/>
      </c>
      <c r="Y583" s="55" t="str">
        <f t="shared" si="877"/>
        <v/>
      </c>
      <c r="Z583" s="55" t="str">
        <f t="shared" si="878"/>
        <v/>
      </c>
      <c r="AA583" s="55" t="str">
        <f t="shared" si="879"/>
        <v/>
      </c>
      <c r="AB583" s="55" t="str">
        <f t="shared" si="880"/>
        <v/>
      </c>
      <c r="AC583" s="55" t="str">
        <f t="shared" si="881"/>
        <v/>
      </c>
      <c r="AD583" s="4" t="str">
        <f t="shared" si="882"/>
        <v>{1:54003011,2:54003012,3:54003011,4:54003011}</v>
      </c>
      <c r="AE583" s="4" t="str">
        <f t="shared" si="883"/>
        <v/>
      </c>
      <c r="AF583" s="2" t="str">
        <f t="shared" si="884"/>
        <v/>
      </c>
    </row>
    <row r="584" spans="1:32" x14ac:dyDescent="0.2">
      <c r="A584" s="89">
        <f>'战斗关卡表|CS|battleStageData'!A579</f>
        <v>5400302</v>
      </c>
      <c r="B584" s="89" t="str">
        <f>VLOOKUP(A584,'战斗关卡表|CS|battleStageData'!A:B,2,0)</f>
        <v>全联会2</v>
      </c>
      <c r="C584" s="26" t="s">
        <v>57</v>
      </c>
      <c r="D584" s="3">
        <v>54003021</v>
      </c>
      <c r="E584" s="3">
        <v>54003022</v>
      </c>
      <c r="F584" s="3">
        <v>54003021</v>
      </c>
      <c r="G584" s="3">
        <v>54003021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91" t="str">
        <f t="shared" si="870"/>
        <v>1:54003021</v>
      </c>
      <c r="S584" s="55" t="str">
        <f t="shared" si="871"/>
        <v>2:54003022</v>
      </c>
      <c r="T584" s="55" t="str">
        <f t="shared" si="872"/>
        <v>3:54003021</v>
      </c>
      <c r="U584" s="55" t="str">
        <f t="shared" si="873"/>
        <v>4:54003021</v>
      </c>
      <c r="V584" s="55" t="str">
        <f t="shared" si="874"/>
        <v/>
      </c>
      <c r="W584" s="55" t="str">
        <f t="shared" si="875"/>
        <v/>
      </c>
      <c r="X584" s="55" t="str">
        <f t="shared" si="876"/>
        <v/>
      </c>
      <c r="Y584" s="55" t="str">
        <f t="shared" si="877"/>
        <v/>
      </c>
      <c r="Z584" s="55" t="str">
        <f t="shared" si="878"/>
        <v/>
      </c>
      <c r="AA584" s="55" t="str">
        <f t="shared" si="879"/>
        <v/>
      </c>
      <c r="AB584" s="55" t="str">
        <f t="shared" si="880"/>
        <v/>
      </c>
      <c r="AC584" s="55" t="str">
        <f t="shared" si="881"/>
        <v/>
      </c>
      <c r="AD584" s="4" t="str">
        <f t="shared" si="882"/>
        <v>{1:54003021,2:54003022,3:54003021,4:54003021}</v>
      </c>
      <c r="AE584" s="4" t="str">
        <f t="shared" si="883"/>
        <v/>
      </c>
      <c r="AF584" s="2" t="str">
        <f t="shared" si="884"/>
        <v/>
      </c>
    </row>
    <row r="585" spans="1:32" x14ac:dyDescent="0.2">
      <c r="A585" s="89">
        <f>'战斗关卡表|CS|battleStageData'!A580</f>
        <v>5400303</v>
      </c>
      <c r="B585" s="89" t="str">
        <f>VLOOKUP(A585,'战斗关卡表|CS|battleStageData'!A:B,2,0)</f>
        <v>全联会3</v>
      </c>
      <c r="C585" s="26" t="s">
        <v>57</v>
      </c>
      <c r="D585" s="3">
        <v>54003031</v>
      </c>
      <c r="E585" s="3">
        <v>54003032</v>
      </c>
      <c r="F585" s="3">
        <v>54003031</v>
      </c>
      <c r="G585" s="3">
        <v>54003031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91" t="str">
        <f t="shared" si="870"/>
        <v>1:54003031</v>
      </c>
      <c r="S585" s="55" t="str">
        <f t="shared" si="871"/>
        <v>2:54003032</v>
      </c>
      <c r="T585" s="55" t="str">
        <f t="shared" si="872"/>
        <v>3:54003031</v>
      </c>
      <c r="U585" s="55" t="str">
        <f t="shared" si="873"/>
        <v>4:54003031</v>
      </c>
      <c r="V585" s="55" t="str">
        <f t="shared" si="874"/>
        <v/>
      </c>
      <c r="W585" s="55" t="str">
        <f t="shared" si="875"/>
        <v/>
      </c>
      <c r="X585" s="55" t="str">
        <f t="shared" si="876"/>
        <v/>
      </c>
      <c r="Y585" s="55" t="str">
        <f t="shared" si="877"/>
        <v/>
      </c>
      <c r="Z585" s="55" t="str">
        <f t="shared" si="878"/>
        <v/>
      </c>
      <c r="AA585" s="55" t="str">
        <f t="shared" si="879"/>
        <v/>
      </c>
      <c r="AB585" s="55" t="str">
        <f t="shared" si="880"/>
        <v/>
      </c>
      <c r="AC585" s="55" t="str">
        <f t="shared" si="881"/>
        <v/>
      </c>
      <c r="AD585" s="4" t="str">
        <f t="shared" si="882"/>
        <v>{1:54003031,2:54003032,3:54003031,4:54003031}</v>
      </c>
      <c r="AE585" s="4" t="str">
        <f t="shared" si="883"/>
        <v/>
      </c>
      <c r="AF585" s="2" t="str">
        <f t="shared" si="884"/>
        <v/>
      </c>
    </row>
    <row r="586" spans="1:32" x14ac:dyDescent="0.2">
      <c r="A586" s="89">
        <f>'战斗关卡表|CS|battleStageData'!A581</f>
        <v>5400304</v>
      </c>
      <c r="B586" s="89" t="str">
        <f>VLOOKUP(A586,'战斗关卡表|CS|battleStageData'!A:B,2,0)</f>
        <v>全联会4</v>
      </c>
      <c r="C586" s="26" t="s">
        <v>57</v>
      </c>
      <c r="D586" s="3">
        <v>54003041</v>
      </c>
      <c r="E586" s="3">
        <v>54003042</v>
      </c>
      <c r="F586" s="3">
        <v>54003041</v>
      </c>
      <c r="G586" s="3">
        <v>54003041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91" t="str">
        <f t="shared" si="870"/>
        <v>1:54003041</v>
      </c>
      <c r="S586" s="55" t="str">
        <f t="shared" si="871"/>
        <v>2:54003042</v>
      </c>
      <c r="T586" s="55" t="str">
        <f t="shared" si="872"/>
        <v>3:54003041</v>
      </c>
      <c r="U586" s="55" t="str">
        <f t="shared" si="873"/>
        <v>4:54003041</v>
      </c>
      <c r="V586" s="55" t="str">
        <f t="shared" si="874"/>
        <v/>
      </c>
      <c r="W586" s="55" t="str">
        <f t="shared" si="875"/>
        <v/>
      </c>
      <c r="X586" s="55" t="str">
        <f t="shared" si="876"/>
        <v/>
      </c>
      <c r="Y586" s="55" t="str">
        <f t="shared" si="877"/>
        <v/>
      </c>
      <c r="Z586" s="55" t="str">
        <f t="shared" si="878"/>
        <v/>
      </c>
      <c r="AA586" s="55" t="str">
        <f t="shared" si="879"/>
        <v/>
      </c>
      <c r="AB586" s="55" t="str">
        <f t="shared" si="880"/>
        <v/>
      </c>
      <c r="AC586" s="55" t="str">
        <f t="shared" si="881"/>
        <v/>
      </c>
      <c r="AD586" s="4" t="str">
        <f t="shared" si="882"/>
        <v>{1:54003041,2:54003042,3:54003041,4:54003041}</v>
      </c>
      <c r="AE586" s="4" t="str">
        <f t="shared" si="883"/>
        <v/>
      </c>
      <c r="AF586" s="2" t="str">
        <f t="shared" si="884"/>
        <v/>
      </c>
    </row>
    <row r="587" spans="1:32" x14ac:dyDescent="0.2">
      <c r="A587" s="89">
        <f>'战斗关卡表|CS|battleStageData'!A582</f>
        <v>5400305</v>
      </c>
      <c r="B587" s="89" t="str">
        <f>VLOOKUP(A587,'战斗关卡表|CS|battleStageData'!A:B,2,0)</f>
        <v>全联会5</v>
      </c>
      <c r="C587" s="26" t="s">
        <v>57</v>
      </c>
      <c r="D587" s="3">
        <v>54003051</v>
      </c>
      <c r="E587" s="3">
        <v>54003052</v>
      </c>
      <c r="F587" s="3">
        <v>54003051</v>
      </c>
      <c r="G587" s="3">
        <v>54003051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91" t="str">
        <f t="shared" si="870"/>
        <v>1:54003051</v>
      </c>
      <c r="S587" s="55" t="str">
        <f t="shared" si="871"/>
        <v>2:54003052</v>
      </c>
      <c r="T587" s="55" t="str">
        <f t="shared" si="872"/>
        <v>3:54003051</v>
      </c>
      <c r="U587" s="55" t="str">
        <f t="shared" si="873"/>
        <v>4:54003051</v>
      </c>
      <c r="V587" s="55" t="str">
        <f t="shared" si="874"/>
        <v/>
      </c>
      <c r="W587" s="55" t="str">
        <f t="shared" si="875"/>
        <v/>
      </c>
      <c r="X587" s="55" t="str">
        <f t="shared" si="876"/>
        <v/>
      </c>
      <c r="Y587" s="55" t="str">
        <f t="shared" si="877"/>
        <v/>
      </c>
      <c r="Z587" s="55" t="str">
        <f t="shared" si="878"/>
        <v/>
      </c>
      <c r="AA587" s="55" t="str">
        <f t="shared" si="879"/>
        <v/>
      </c>
      <c r="AB587" s="55" t="str">
        <f t="shared" si="880"/>
        <v/>
      </c>
      <c r="AC587" s="55" t="str">
        <f t="shared" si="881"/>
        <v/>
      </c>
      <c r="AD587" s="4" t="str">
        <f t="shared" si="882"/>
        <v>{1:54003051,2:54003052,3:54003051,4:54003051}</v>
      </c>
      <c r="AE587" s="4" t="str">
        <f t="shared" si="883"/>
        <v/>
      </c>
      <c r="AF587" s="2" t="str">
        <f t="shared" si="884"/>
        <v/>
      </c>
    </row>
    <row r="588" spans="1:32" x14ac:dyDescent="0.2">
      <c r="A588" s="89">
        <f>'战斗关卡表|CS|battleStageData'!A583</f>
        <v>5400401</v>
      </c>
      <c r="B588" s="89" t="str">
        <f>VLOOKUP(A588,'战斗关卡表|CS|battleStageData'!A:B,2,0)</f>
        <v>返生1</v>
      </c>
      <c r="C588" s="26" t="s">
        <v>57</v>
      </c>
      <c r="D588" s="3">
        <v>54004012</v>
      </c>
      <c r="E588" s="3">
        <v>54004012</v>
      </c>
      <c r="F588" s="3">
        <v>54004013</v>
      </c>
      <c r="G588" s="3">
        <v>54004011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91" t="str">
        <f t="shared" si="870"/>
        <v>1:54004012</v>
      </c>
      <c r="S588" s="55" t="str">
        <f t="shared" si="871"/>
        <v>2:54004012</v>
      </c>
      <c r="T588" s="55" t="str">
        <f t="shared" si="872"/>
        <v>3:54004013</v>
      </c>
      <c r="U588" s="55" t="str">
        <f t="shared" si="873"/>
        <v>4:54004011</v>
      </c>
      <c r="V588" s="55" t="str">
        <f t="shared" si="874"/>
        <v/>
      </c>
      <c r="W588" s="55" t="str">
        <f t="shared" si="875"/>
        <v/>
      </c>
      <c r="X588" s="55" t="str">
        <f t="shared" si="876"/>
        <v/>
      </c>
      <c r="Y588" s="55" t="str">
        <f t="shared" si="877"/>
        <v/>
      </c>
      <c r="Z588" s="55" t="str">
        <f t="shared" si="878"/>
        <v/>
      </c>
      <c r="AA588" s="55" t="str">
        <f t="shared" si="879"/>
        <v/>
      </c>
      <c r="AB588" s="55" t="str">
        <f t="shared" si="880"/>
        <v/>
      </c>
      <c r="AC588" s="55" t="str">
        <f t="shared" si="881"/>
        <v/>
      </c>
      <c r="AD588" s="4" t="str">
        <f t="shared" si="882"/>
        <v>{1:54004012,2:54004012,3:54004013,4:54004011}</v>
      </c>
      <c r="AE588" s="4" t="str">
        <f t="shared" si="883"/>
        <v/>
      </c>
      <c r="AF588" s="2" t="str">
        <f t="shared" si="884"/>
        <v/>
      </c>
    </row>
    <row r="589" spans="1:32" x14ac:dyDescent="0.2">
      <c r="A589" s="89">
        <f>'战斗关卡表|CS|battleStageData'!A584</f>
        <v>5400402</v>
      </c>
      <c r="B589" s="89" t="str">
        <f>VLOOKUP(A589,'战斗关卡表|CS|battleStageData'!A:B,2,0)</f>
        <v>返生2</v>
      </c>
      <c r="C589" s="26" t="s">
        <v>57</v>
      </c>
      <c r="D589" s="3">
        <v>54004022</v>
      </c>
      <c r="E589" s="3">
        <v>54004022</v>
      </c>
      <c r="F589" s="3">
        <v>54004023</v>
      </c>
      <c r="G589" s="3">
        <v>54004021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91" t="str">
        <f t="shared" si="870"/>
        <v>1:54004022</v>
      </c>
      <c r="S589" s="55" t="str">
        <f t="shared" si="871"/>
        <v>2:54004022</v>
      </c>
      <c r="T589" s="55" t="str">
        <f t="shared" si="872"/>
        <v>3:54004023</v>
      </c>
      <c r="U589" s="55" t="str">
        <f t="shared" si="873"/>
        <v>4:54004021</v>
      </c>
      <c r="V589" s="55" t="str">
        <f t="shared" si="874"/>
        <v/>
      </c>
      <c r="W589" s="55" t="str">
        <f t="shared" si="875"/>
        <v/>
      </c>
      <c r="X589" s="55" t="str">
        <f t="shared" si="876"/>
        <v/>
      </c>
      <c r="Y589" s="55" t="str">
        <f t="shared" si="877"/>
        <v/>
      </c>
      <c r="Z589" s="55" t="str">
        <f t="shared" si="878"/>
        <v/>
      </c>
      <c r="AA589" s="55" t="str">
        <f t="shared" si="879"/>
        <v/>
      </c>
      <c r="AB589" s="55" t="str">
        <f t="shared" si="880"/>
        <v/>
      </c>
      <c r="AC589" s="55" t="str">
        <f t="shared" si="881"/>
        <v/>
      </c>
      <c r="AD589" s="4" t="str">
        <f t="shared" si="882"/>
        <v>{1:54004022,2:54004022,3:54004023,4:54004021}</v>
      </c>
      <c r="AE589" s="4" t="str">
        <f t="shared" si="883"/>
        <v/>
      </c>
      <c r="AF589" s="2" t="str">
        <f t="shared" si="884"/>
        <v/>
      </c>
    </row>
    <row r="590" spans="1:32" x14ac:dyDescent="0.2">
      <c r="A590" s="89">
        <f>'战斗关卡表|CS|battleStageData'!A585</f>
        <v>5400403</v>
      </c>
      <c r="B590" s="89" t="str">
        <f>VLOOKUP(A590,'战斗关卡表|CS|battleStageData'!A:B,2,0)</f>
        <v>返生3</v>
      </c>
      <c r="C590" s="26" t="s">
        <v>57</v>
      </c>
      <c r="D590" s="3">
        <v>54004032</v>
      </c>
      <c r="E590" s="3">
        <v>54004032</v>
      </c>
      <c r="F590" s="3">
        <v>54004033</v>
      </c>
      <c r="G590" s="3">
        <v>54004031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91" t="str">
        <f t="shared" si="870"/>
        <v>1:54004032</v>
      </c>
      <c r="S590" s="55" t="str">
        <f t="shared" si="871"/>
        <v>2:54004032</v>
      </c>
      <c r="T590" s="55" t="str">
        <f t="shared" si="872"/>
        <v>3:54004033</v>
      </c>
      <c r="U590" s="55" t="str">
        <f t="shared" si="873"/>
        <v>4:54004031</v>
      </c>
      <c r="V590" s="55" t="str">
        <f t="shared" si="874"/>
        <v/>
      </c>
      <c r="W590" s="55" t="str">
        <f t="shared" si="875"/>
        <v/>
      </c>
      <c r="X590" s="55" t="str">
        <f t="shared" si="876"/>
        <v/>
      </c>
      <c r="Y590" s="55" t="str">
        <f t="shared" si="877"/>
        <v/>
      </c>
      <c r="Z590" s="55" t="str">
        <f t="shared" si="878"/>
        <v/>
      </c>
      <c r="AA590" s="55" t="str">
        <f t="shared" si="879"/>
        <v/>
      </c>
      <c r="AB590" s="55" t="str">
        <f t="shared" si="880"/>
        <v/>
      </c>
      <c r="AC590" s="55" t="str">
        <f t="shared" si="881"/>
        <v/>
      </c>
      <c r="AD590" s="4" t="str">
        <f t="shared" si="882"/>
        <v>{1:54004032,2:54004032,3:54004033,4:54004031}</v>
      </c>
      <c r="AE590" s="4" t="str">
        <f t="shared" si="883"/>
        <v/>
      </c>
      <c r="AF590" s="2" t="str">
        <f t="shared" si="884"/>
        <v/>
      </c>
    </row>
    <row r="591" spans="1:32" x14ac:dyDescent="0.2">
      <c r="A591" s="89">
        <f>'战斗关卡表|CS|battleStageData'!A586</f>
        <v>5400404</v>
      </c>
      <c r="B591" s="89" t="str">
        <f>VLOOKUP(A591,'战斗关卡表|CS|battleStageData'!A:B,2,0)</f>
        <v>返生4</v>
      </c>
      <c r="C591" s="26" t="s">
        <v>57</v>
      </c>
      <c r="D591" s="3">
        <v>54004042</v>
      </c>
      <c r="E591" s="3">
        <v>54004042</v>
      </c>
      <c r="F591" s="3">
        <v>54004043</v>
      </c>
      <c r="G591" s="3">
        <v>54004041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91" t="str">
        <f t="shared" si="870"/>
        <v>1:54004042</v>
      </c>
      <c r="S591" s="55" t="str">
        <f t="shared" si="871"/>
        <v>2:54004042</v>
      </c>
      <c r="T591" s="55" t="str">
        <f t="shared" si="872"/>
        <v>3:54004043</v>
      </c>
      <c r="U591" s="55" t="str">
        <f t="shared" si="873"/>
        <v>4:54004041</v>
      </c>
      <c r="V591" s="55" t="str">
        <f t="shared" si="874"/>
        <v/>
      </c>
      <c r="W591" s="55" t="str">
        <f t="shared" si="875"/>
        <v/>
      </c>
      <c r="X591" s="55" t="str">
        <f t="shared" si="876"/>
        <v/>
      </c>
      <c r="Y591" s="55" t="str">
        <f t="shared" si="877"/>
        <v/>
      </c>
      <c r="Z591" s="55" t="str">
        <f t="shared" si="878"/>
        <v/>
      </c>
      <c r="AA591" s="55" t="str">
        <f t="shared" si="879"/>
        <v/>
      </c>
      <c r="AB591" s="55" t="str">
        <f t="shared" si="880"/>
        <v/>
      </c>
      <c r="AC591" s="55" t="str">
        <f t="shared" si="881"/>
        <v/>
      </c>
      <c r="AD591" s="4" t="str">
        <f t="shared" si="882"/>
        <v>{1:54004042,2:54004042,3:54004043,4:54004041}</v>
      </c>
      <c r="AE591" s="4" t="str">
        <f t="shared" si="883"/>
        <v/>
      </c>
      <c r="AF591" s="2" t="str">
        <f t="shared" si="884"/>
        <v/>
      </c>
    </row>
    <row r="592" spans="1:32" x14ac:dyDescent="0.2">
      <c r="A592" s="89">
        <f>'战斗关卡表|CS|battleStageData'!A587</f>
        <v>5400405</v>
      </c>
      <c r="B592" s="89" t="str">
        <f>VLOOKUP(A592,'战斗关卡表|CS|battleStageData'!A:B,2,0)</f>
        <v>返生5</v>
      </c>
      <c r="C592" s="26" t="s">
        <v>57</v>
      </c>
      <c r="D592" s="3">
        <v>54004052</v>
      </c>
      <c r="E592" s="3">
        <v>54004052</v>
      </c>
      <c r="F592" s="3">
        <v>54004053</v>
      </c>
      <c r="G592" s="3">
        <v>54004051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91" t="str">
        <f t="shared" si="870"/>
        <v>1:54004052</v>
      </c>
      <c r="S592" s="55" t="str">
        <f t="shared" si="871"/>
        <v>2:54004052</v>
      </c>
      <c r="T592" s="55" t="str">
        <f t="shared" si="872"/>
        <v>3:54004053</v>
      </c>
      <c r="U592" s="55" t="str">
        <f t="shared" si="873"/>
        <v>4:54004051</v>
      </c>
      <c r="V592" s="55" t="str">
        <f t="shared" si="874"/>
        <v/>
      </c>
      <c r="W592" s="55" t="str">
        <f t="shared" si="875"/>
        <v/>
      </c>
      <c r="X592" s="55" t="str">
        <f t="shared" si="876"/>
        <v/>
      </c>
      <c r="Y592" s="55" t="str">
        <f t="shared" si="877"/>
        <v/>
      </c>
      <c r="Z592" s="55" t="str">
        <f t="shared" si="878"/>
        <v/>
      </c>
      <c r="AA592" s="55" t="str">
        <f t="shared" si="879"/>
        <v/>
      </c>
      <c r="AB592" s="55" t="str">
        <f t="shared" si="880"/>
        <v/>
      </c>
      <c r="AC592" s="55" t="str">
        <f t="shared" si="881"/>
        <v/>
      </c>
      <c r="AD592" s="4" t="str">
        <f t="shared" si="882"/>
        <v>{1:54004052,2:54004052,3:54004053,4:54004051}</v>
      </c>
      <c r="AE592" s="4" t="str">
        <f t="shared" si="883"/>
        <v/>
      </c>
      <c r="AF592" s="2" t="str">
        <f t="shared" si="884"/>
        <v/>
      </c>
    </row>
    <row r="593" spans="1:32" x14ac:dyDescent="0.2">
      <c r="A593" s="89">
        <f>'战斗关卡表|CS|battleStageData'!A588</f>
        <v>2002101</v>
      </c>
      <c r="B593" s="89" t="str">
        <f>VLOOKUP(A593,'战斗关卡表|CS|battleStageData'!A:B,2,0)</f>
        <v>深夜大排档1</v>
      </c>
      <c r="C593" s="26" t="s">
        <v>57</v>
      </c>
      <c r="D593" s="3"/>
      <c r="E593" s="3">
        <v>2002101</v>
      </c>
      <c r="F593" s="3">
        <v>2002103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91" t="str">
        <f t="shared" ref="R593:R596" si="885">IF(ISBLANK(D593),"",VLOOKUP(C593,$D$4:$H$6,2,0)&amp;$H$7&amp;D593)</f>
        <v/>
      </c>
      <c r="S593" s="55" t="str">
        <f t="shared" ref="S593:S596" si="886">IF(ISBLANK(E593),"",VLOOKUP(C593,$D$4:$H$6,3,0)&amp;$H$7&amp;E593)</f>
        <v>2:2002101</v>
      </c>
      <c r="T593" s="55" t="str">
        <f t="shared" ref="T593:T596" si="887">IF(ISBLANK(F593),"",VLOOKUP(C593,$D$4:$H$6,4,0)&amp;$H$7&amp;F593)</f>
        <v>3:2002103</v>
      </c>
      <c r="U593" s="55" t="str">
        <f t="shared" ref="U593:U596" si="888">IF(ISBLANK(G593),"",VLOOKUP(C593,$D$4:$H$6,5,0)&amp;$H$7&amp;G593)</f>
        <v/>
      </c>
      <c r="V593" s="55" t="str">
        <f t="shared" ref="V593:V596" si="889">IF(ISBLANK(I593),"",VLOOKUP(H593,$D$4:$H$6,2,0)&amp;$H$7&amp;I593)</f>
        <v/>
      </c>
      <c r="W593" s="55" t="str">
        <f t="shared" ref="W593:W596" si="890">IF(ISBLANK(J593),"",VLOOKUP(H593,$D$4:$H$6,3,0)&amp;$H$7&amp;J593)</f>
        <v/>
      </c>
      <c r="X593" s="55" t="str">
        <f t="shared" ref="X593:X596" si="891">IF(ISBLANK(K593),"",VLOOKUP(H593,$D$4:$H$6,4,0)&amp;$H$7&amp;K593)</f>
        <v/>
      </c>
      <c r="Y593" s="55" t="str">
        <f t="shared" ref="Y593:Y596" si="892">IF(ISBLANK(L593),"",VLOOKUP(H593,$D$4:$H$6,5,0)&amp;$H$7&amp;L593)</f>
        <v/>
      </c>
      <c r="Z593" s="55" t="str">
        <f t="shared" ref="Z593:Z596" si="893">IF(ISBLANK(N593),"",VLOOKUP(M593,$D$4:$H$6,2,0)&amp;$H$7&amp;N593)</f>
        <v/>
      </c>
      <c r="AA593" s="55" t="str">
        <f t="shared" ref="AA593:AA596" si="894">IF(ISBLANK(O593),"",VLOOKUP(M593,$D$4:$H$6,3,0)&amp;$H$7&amp;O593)</f>
        <v/>
      </c>
      <c r="AB593" s="55" t="str">
        <f t="shared" ref="AB593:AB596" si="895">IF(ISBLANK(P593),"",VLOOKUP(M593,$D$4:$H$6,4,0)&amp;$H$7&amp;P593)</f>
        <v/>
      </c>
      <c r="AC593" s="55" t="str">
        <f t="shared" ref="AC593:AC596" si="896">IF(ISBLANK(Q593),"",VLOOKUP(M593,$D$4:$H$6,5,0)&amp;$H$7&amp;Q593)</f>
        <v/>
      </c>
      <c r="AD593" s="4" t="str">
        <f t="shared" ref="AD593:AD596" si="897">IF(D593+E593+F593+G593=0,"",$F$7&amp;R593&amp;IF(E593=0,S593,IF(D593=0,S593,$G$7&amp;S593))&amp;IF(F593=0,T593,IF(D593+E593=0,T593,$G$7&amp;T593))&amp;IF(G593=0,U593,IF(D593+E593+F593=0,U593,$G$7&amp;U593))&amp;$I$7)</f>
        <v>{2:2002101,3:2002103}</v>
      </c>
      <c r="AE593" s="4" t="str">
        <f t="shared" ref="AE593:AE596" si="898">IF(I593+J593+K593+L593=0,"",$F$7&amp;V593&amp;IF(J593=0,W593,IF(I593=0,W593,$G$7&amp;W593))&amp;IF(K593=0,X593,IF(I593+J593=0,X593,$G$7&amp;X593))&amp;IF(L593=0,Y593,IF(I593+J593+K593=0,Y593,$G$7&amp;Y593))&amp;$I$7)</f>
        <v/>
      </c>
      <c r="AF593" s="2" t="str">
        <f t="shared" ref="AF593:AF596" si="899">IF(N593+O593+P593+Q593=0,"",$F$7&amp;Z593&amp;IF(O593=0,AA593,IF(N593=0,AA593,$G$7&amp;AA593))&amp;IF(P593=0,AB593,IF(N593+O593=0,AB593,$G$7&amp;AB593))&amp;IF(Q593=0,AC593,IF(N593+O593+P593=0,AC593,$G$7&amp;AC593))&amp;$I$7)</f>
        <v/>
      </c>
    </row>
    <row r="594" spans="1:32" x14ac:dyDescent="0.2">
      <c r="A594" s="89">
        <f>'战斗关卡表|CS|battleStageData'!A589</f>
        <v>2002201</v>
      </c>
      <c r="B594" s="89" t="str">
        <f>VLOOKUP(A594,'战斗关卡表|CS|battleStageData'!A:B,2,0)</f>
        <v>深夜大排档2</v>
      </c>
      <c r="C594" s="26" t="s">
        <v>57</v>
      </c>
      <c r="D594" s="3">
        <v>2002102</v>
      </c>
      <c r="E594" s="3">
        <v>2002102</v>
      </c>
      <c r="F594" s="3">
        <v>2002103</v>
      </c>
      <c r="G594" s="3">
        <v>2002103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91" t="str">
        <f t="shared" si="885"/>
        <v>1:2002102</v>
      </c>
      <c r="S594" s="55" t="str">
        <f t="shared" si="886"/>
        <v>2:2002102</v>
      </c>
      <c r="T594" s="55" t="str">
        <f t="shared" si="887"/>
        <v>3:2002103</v>
      </c>
      <c r="U594" s="55" t="str">
        <f t="shared" si="888"/>
        <v>4:2002103</v>
      </c>
      <c r="V594" s="55" t="str">
        <f t="shared" si="889"/>
        <v/>
      </c>
      <c r="W594" s="55" t="str">
        <f t="shared" si="890"/>
        <v/>
      </c>
      <c r="X594" s="55" t="str">
        <f t="shared" si="891"/>
        <v/>
      </c>
      <c r="Y594" s="55" t="str">
        <f t="shared" si="892"/>
        <v/>
      </c>
      <c r="Z594" s="55" t="str">
        <f t="shared" si="893"/>
        <v/>
      </c>
      <c r="AA594" s="55" t="str">
        <f t="shared" si="894"/>
        <v/>
      </c>
      <c r="AB594" s="55" t="str">
        <f t="shared" si="895"/>
        <v/>
      </c>
      <c r="AC594" s="55" t="str">
        <f t="shared" si="896"/>
        <v/>
      </c>
      <c r="AD594" s="4" t="str">
        <f t="shared" si="897"/>
        <v>{1:2002102,2:2002102,3:2002103,4:2002103}</v>
      </c>
      <c r="AE594" s="4" t="str">
        <f t="shared" si="898"/>
        <v/>
      </c>
      <c r="AF594" s="2" t="str">
        <f t="shared" si="899"/>
        <v/>
      </c>
    </row>
    <row r="595" spans="1:32" x14ac:dyDescent="0.2">
      <c r="A595" s="89">
        <f>'战斗关卡表|CS|battleStageData'!A590</f>
        <v>2002301</v>
      </c>
      <c r="B595" s="89" t="str">
        <f>VLOOKUP(A595,'战斗关卡表|CS|battleStageData'!A:B,2,0)</f>
        <v>深夜大排档3</v>
      </c>
      <c r="C595" s="26" t="s">
        <v>57</v>
      </c>
      <c r="D595" s="3"/>
      <c r="E595" s="3">
        <v>2002104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91" t="str">
        <f t="shared" si="885"/>
        <v/>
      </c>
      <c r="S595" s="55" t="str">
        <f t="shared" si="886"/>
        <v>2:2002104</v>
      </c>
      <c r="T595" s="55" t="str">
        <f t="shared" si="887"/>
        <v/>
      </c>
      <c r="U595" s="55" t="str">
        <f t="shared" si="888"/>
        <v/>
      </c>
      <c r="V595" s="55" t="str">
        <f t="shared" si="889"/>
        <v/>
      </c>
      <c r="W595" s="55" t="str">
        <f t="shared" si="890"/>
        <v/>
      </c>
      <c r="X595" s="55" t="str">
        <f t="shared" si="891"/>
        <v/>
      </c>
      <c r="Y595" s="55" t="str">
        <f t="shared" si="892"/>
        <v/>
      </c>
      <c r="Z595" s="55" t="str">
        <f t="shared" si="893"/>
        <v/>
      </c>
      <c r="AA595" s="55" t="str">
        <f t="shared" si="894"/>
        <v/>
      </c>
      <c r="AB595" s="55" t="str">
        <f t="shared" si="895"/>
        <v/>
      </c>
      <c r="AC595" s="55" t="str">
        <f t="shared" si="896"/>
        <v/>
      </c>
      <c r="AD595" s="4" t="str">
        <f t="shared" si="897"/>
        <v>{2:2002104}</v>
      </c>
      <c r="AE595" s="4" t="str">
        <f t="shared" si="898"/>
        <v/>
      </c>
      <c r="AF595" s="2" t="str">
        <f t="shared" si="899"/>
        <v/>
      </c>
    </row>
    <row r="596" spans="1:32" x14ac:dyDescent="0.2">
      <c r="A596" s="89">
        <f>'战斗关卡表|CS|battleStageData'!A591</f>
        <v>2004301</v>
      </c>
      <c r="B596" s="89" t="str">
        <f>VLOOKUP(A596,'战斗关卡表|CS|battleStageData'!A:B,2,0)</f>
        <v>房产中介</v>
      </c>
      <c r="C596" s="26" t="s">
        <v>57</v>
      </c>
      <c r="D596" s="3"/>
      <c r="E596" s="3">
        <v>2004301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91" t="str">
        <f t="shared" si="885"/>
        <v/>
      </c>
      <c r="S596" s="55" t="str">
        <f t="shared" si="886"/>
        <v>2:2004301</v>
      </c>
      <c r="T596" s="55" t="str">
        <f t="shared" si="887"/>
        <v/>
      </c>
      <c r="U596" s="55" t="str">
        <f t="shared" si="888"/>
        <v/>
      </c>
      <c r="V596" s="55" t="str">
        <f t="shared" si="889"/>
        <v/>
      </c>
      <c r="W596" s="55" t="str">
        <f t="shared" si="890"/>
        <v/>
      </c>
      <c r="X596" s="55" t="str">
        <f t="shared" si="891"/>
        <v/>
      </c>
      <c r="Y596" s="55" t="str">
        <f t="shared" si="892"/>
        <v/>
      </c>
      <c r="Z596" s="55" t="str">
        <f t="shared" si="893"/>
        <v/>
      </c>
      <c r="AA596" s="55" t="str">
        <f t="shared" si="894"/>
        <v/>
      </c>
      <c r="AB596" s="55" t="str">
        <f t="shared" si="895"/>
        <v/>
      </c>
      <c r="AC596" s="55" t="str">
        <f t="shared" si="896"/>
        <v/>
      </c>
      <c r="AD596" s="4" t="str">
        <f t="shared" si="897"/>
        <v>{2:2004301}</v>
      </c>
      <c r="AE596" s="4" t="str">
        <f t="shared" si="898"/>
        <v/>
      </c>
      <c r="AF596" s="2" t="str">
        <f t="shared" si="899"/>
        <v/>
      </c>
    </row>
    <row r="597" spans="1:32" x14ac:dyDescent="0.2">
      <c r="A597" s="89">
        <f>'战斗关卡表|CS|battleStageData'!A592</f>
        <v>2003301</v>
      </c>
      <c r="B597" s="89" t="str">
        <f>VLOOKUP(A597,'战斗关卡表|CS|battleStageData'!A:B,2,0)</f>
        <v>女孩与她的狗</v>
      </c>
      <c r="C597" s="26" t="s">
        <v>57</v>
      </c>
      <c r="D597" s="3">
        <v>2003301</v>
      </c>
      <c r="E597" s="3">
        <v>2003302</v>
      </c>
      <c r="F597" s="3">
        <v>2003303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91" t="str">
        <f t="shared" ref="R597" si="900">IF(ISBLANK(D597),"",VLOOKUP(C597,$D$4:$H$6,2,0)&amp;$H$7&amp;D597)</f>
        <v>1:2003301</v>
      </c>
      <c r="S597" s="55" t="str">
        <f t="shared" ref="S597" si="901">IF(ISBLANK(E597),"",VLOOKUP(C597,$D$4:$H$6,3,0)&amp;$H$7&amp;E597)</f>
        <v>2:2003302</v>
      </c>
      <c r="T597" s="55" t="str">
        <f t="shared" ref="T597" si="902">IF(ISBLANK(F597),"",VLOOKUP(C597,$D$4:$H$6,4,0)&amp;$H$7&amp;F597)</f>
        <v>3:2003303</v>
      </c>
      <c r="U597" s="55" t="str">
        <f t="shared" ref="U597" si="903">IF(ISBLANK(G597),"",VLOOKUP(C597,$D$4:$H$6,5,0)&amp;$H$7&amp;G597)</f>
        <v/>
      </c>
      <c r="V597" s="55" t="str">
        <f t="shared" ref="V597" si="904">IF(ISBLANK(I597),"",VLOOKUP(H597,$D$4:$H$6,2,0)&amp;$H$7&amp;I597)</f>
        <v/>
      </c>
      <c r="W597" s="55" t="str">
        <f t="shared" ref="W597" si="905">IF(ISBLANK(J597),"",VLOOKUP(H597,$D$4:$H$6,3,0)&amp;$H$7&amp;J597)</f>
        <v/>
      </c>
      <c r="X597" s="55" t="str">
        <f t="shared" ref="X597" si="906">IF(ISBLANK(K597),"",VLOOKUP(H597,$D$4:$H$6,4,0)&amp;$H$7&amp;K597)</f>
        <v/>
      </c>
      <c r="Y597" s="55" t="str">
        <f t="shared" ref="Y597" si="907">IF(ISBLANK(L597),"",VLOOKUP(H597,$D$4:$H$6,5,0)&amp;$H$7&amp;L597)</f>
        <v/>
      </c>
      <c r="Z597" s="55" t="str">
        <f t="shared" ref="Z597" si="908">IF(ISBLANK(N597),"",VLOOKUP(M597,$D$4:$H$6,2,0)&amp;$H$7&amp;N597)</f>
        <v/>
      </c>
      <c r="AA597" s="55" t="str">
        <f t="shared" ref="AA597" si="909">IF(ISBLANK(O597),"",VLOOKUP(M597,$D$4:$H$6,3,0)&amp;$H$7&amp;O597)</f>
        <v/>
      </c>
      <c r="AB597" s="55" t="str">
        <f t="shared" ref="AB597" si="910">IF(ISBLANK(P597),"",VLOOKUP(M597,$D$4:$H$6,4,0)&amp;$H$7&amp;P597)</f>
        <v/>
      </c>
      <c r="AC597" s="55" t="str">
        <f t="shared" ref="AC597" si="911">IF(ISBLANK(Q597),"",VLOOKUP(M597,$D$4:$H$6,5,0)&amp;$H$7&amp;Q597)</f>
        <v/>
      </c>
      <c r="AD597" s="4" t="str">
        <f t="shared" ref="AD597" si="912">IF(D597+E597+F597+G597=0,"",$F$7&amp;R597&amp;IF(E597=0,S597,IF(D597=0,S597,$G$7&amp;S597))&amp;IF(F597=0,T597,IF(D597+E597=0,T597,$G$7&amp;T597))&amp;IF(G597=0,U597,IF(D597+E597+F597=0,U597,$G$7&amp;U597))&amp;$I$7)</f>
        <v>{1:2003301,2:2003302,3:2003303}</v>
      </c>
      <c r="AE597" s="4" t="str">
        <f t="shared" ref="AE597" si="913">IF(I597+J597+K597+L597=0,"",$F$7&amp;V597&amp;IF(J597=0,W597,IF(I597=0,W597,$G$7&amp;W597))&amp;IF(K597=0,X597,IF(I597+J597=0,X597,$G$7&amp;X597))&amp;IF(L597=0,Y597,IF(I597+J597+K597=0,Y597,$G$7&amp;Y597))&amp;$I$7)</f>
        <v/>
      </c>
      <c r="AF597" s="2" t="str">
        <f t="shared" ref="AF597" si="914">IF(N597+O597+P597+Q597=0,"",$F$7&amp;Z597&amp;IF(O597=0,AA597,IF(N597=0,AA597,$G$7&amp;AA597))&amp;IF(P597=0,AB597,IF(N597+O597=0,AB597,$G$7&amp;AB597))&amp;IF(Q597=0,AC597,IF(N597+O597+P597=0,AC597,$G$7&amp;AC597))&amp;$I$7)</f>
        <v/>
      </c>
    </row>
  </sheetData>
  <dataConsolidate link="1"/>
  <mergeCells count="6">
    <mergeCell ref="E3:H3"/>
    <mergeCell ref="AD8:AF8"/>
    <mergeCell ref="A8:A9"/>
    <mergeCell ref="C8:G8"/>
    <mergeCell ref="H8:L8"/>
    <mergeCell ref="M8:Q8"/>
  </mergeCells>
  <phoneticPr fontId="1" type="noConversion"/>
  <conditionalFormatting sqref="R10:U30">
    <cfRule type="beginsWith" priority="855" operator="beginsWith" text=":">
      <formula>LEFT(R10,LEN(":"))=":"</formula>
    </cfRule>
    <cfRule type="beginsWith" priority="856" operator="beginsWith" text=":">
      <formula>LEFT(R10,LEN(":"))=":"</formula>
    </cfRule>
  </conditionalFormatting>
  <conditionalFormatting sqref="R9:AC30">
    <cfRule type="beginsWith" dxfId="371" priority="854" operator="beginsWith" text=":">
      <formula>LEFT(R9,LEN(":"))=":"</formula>
    </cfRule>
  </conditionalFormatting>
  <conditionalFormatting sqref="R10:AC52 V70:V87 R214:AC216 R338:AC341 R343:AC346 R318:AC321 R323:AC326 R328:AC336 R313:AC316 R308:AC311 R303:AC306 R54:AC69 R248:AC263 R220:AC246 R348:AC592 R117:AC212">
    <cfRule type="beginsWith" dxfId="370" priority="853" operator="beginsWith" text=":">
      <formula>LEFT(R10,LEN(":"))=":"</formula>
    </cfRule>
  </conditionalFormatting>
  <conditionalFormatting sqref="R70:U70 W70:AC70">
    <cfRule type="beginsWith" dxfId="369" priority="852" operator="beginsWith" text=":">
      <formula>LEFT(R70,LEN(":"))=":"</formula>
    </cfRule>
  </conditionalFormatting>
  <conditionalFormatting sqref="R71:U71 W71:AC71">
    <cfRule type="beginsWith" dxfId="368" priority="851" operator="beginsWith" text=":">
      <formula>LEFT(R71,LEN(":"))=":"</formula>
    </cfRule>
  </conditionalFormatting>
  <conditionalFormatting sqref="W72:AC87 R72:U87">
    <cfRule type="beginsWith" dxfId="367" priority="850" operator="beginsWith" text=":">
      <formula>LEFT(R72,LEN(":"))=":"</formula>
    </cfRule>
  </conditionalFormatting>
  <conditionalFormatting sqref="R53:AC53">
    <cfRule type="beginsWith" dxfId="366" priority="847" operator="beginsWith" text=":">
      <formula>LEFT(R53,LEN(":"))=":"</formula>
    </cfRule>
  </conditionalFormatting>
  <conditionalFormatting sqref="E308:E311">
    <cfRule type="duplicateValues" dxfId="365" priority="846"/>
  </conditionalFormatting>
  <conditionalFormatting sqref="D368">
    <cfRule type="duplicateValues" dxfId="364" priority="842"/>
    <cfRule type="duplicateValues" dxfId="363" priority="843"/>
  </conditionalFormatting>
  <conditionalFormatting sqref="G368">
    <cfRule type="duplicateValues" dxfId="362" priority="840"/>
    <cfRule type="duplicateValues" dxfId="361" priority="841"/>
  </conditionalFormatting>
  <conditionalFormatting sqref="E368">
    <cfRule type="duplicateValues" dxfId="360" priority="838"/>
    <cfRule type="duplicateValues" dxfId="359" priority="839"/>
  </conditionalFormatting>
  <conditionalFormatting sqref="F368">
    <cfRule type="duplicateValues" dxfId="358" priority="836"/>
    <cfRule type="duplicateValues" dxfId="357" priority="837"/>
  </conditionalFormatting>
  <conditionalFormatting sqref="G369">
    <cfRule type="duplicateValues" dxfId="356" priority="834"/>
    <cfRule type="duplicateValues" dxfId="355" priority="835"/>
  </conditionalFormatting>
  <conditionalFormatting sqref="F370">
    <cfRule type="duplicateValues" dxfId="354" priority="832"/>
    <cfRule type="duplicateValues" dxfId="353" priority="833"/>
  </conditionalFormatting>
  <conditionalFormatting sqref="E372:F372 G370:G372 D370:E371 D369:F369">
    <cfRule type="duplicateValues" dxfId="352" priority="859"/>
    <cfRule type="duplicateValues" dxfId="351" priority="860"/>
  </conditionalFormatting>
  <conditionalFormatting sqref="F371">
    <cfRule type="duplicateValues" dxfId="350" priority="830"/>
    <cfRule type="duplicateValues" dxfId="349" priority="831"/>
  </conditionalFormatting>
  <conditionalFormatting sqref="D372">
    <cfRule type="duplicateValues" dxfId="348" priority="828"/>
    <cfRule type="duplicateValues" dxfId="347" priority="829"/>
  </conditionalFormatting>
  <conditionalFormatting sqref="D436:D440">
    <cfRule type="duplicateValues" dxfId="346" priority="704"/>
    <cfRule type="duplicateValues" dxfId="345" priority="705"/>
  </conditionalFormatting>
  <conditionalFormatting sqref="E436:E440">
    <cfRule type="duplicateValues" dxfId="344" priority="702"/>
    <cfRule type="duplicateValues" dxfId="343" priority="703"/>
  </conditionalFormatting>
  <conditionalFormatting sqref="F436:F440">
    <cfRule type="duplicateValues" dxfId="342" priority="700"/>
    <cfRule type="duplicateValues" dxfId="341" priority="701"/>
  </conditionalFormatting>
  <conditionalFormatting sqref="G436:G440">
    <cfRule type="duplicateValues" dxfId="340" priority="698"/>
    <cfRule type="duplicateValues" dxfId="339" priority="699"/>
  </conditionalFormatting>
  <conditionalFormatting sqref="A378:A382">
    <cfRule type="duplicateValues" dxfId="338" priority="629"/>
  </conditionalFormatting>
  <conditionalFormatting sqref="A378:A382">
    <cfRule type="duplicateValues" dxfId="337" priority="628"/>
  </conditionalFormatting>
  <conditionalFormatting sqref="A456:A458">
    <cfRule type="duplicateValues" dxfId="336" priority="627"/>
  </conditionalFormatting>
  <conditionalFormatting sqref="A456:A458">
    <cfRule type="duplicateValues" dxfId="335" priority="626"/>
  </conditionalFormatting>
  <conditionalFormatting sqref="A459:A461">
    <cfRule type="duplicateValues" dxfId="334" priority="625"/>
  </conditionalFormatting>
  <conditionalFormatting sqref="A459:A461">
    <cfRule type="duplicateValues" dxfId="333" priority="624"/>
  </conditionalFormatting>
  <conditionalFormatting sqref="V88">
    <cfRule type="beginsWith" dxfId="332" priority="619" operator="beginsWith" text=":">
      <formula>LEFT(V88,LEN(":"))=":"</formula>
    </cfRule>
  </conditionalFormatting>
  <conditionalFormatting sqref="W88:AC88 R88:U88">
    <cfRule type="beginsWith" dxfId="331" priority="618" operator="beginsWith" text=":">
      <formula>LEFT(R88,LEN(":"))=":"</formula>
    </cfRule>
  </conditionalFormatting>
  <conditionalFormatting sqref="V89">
    <cfRule type="beginsWith" dxfId="330" priority="617" operator="beginsWith" text=":">
      <formula>LEFT(V89,LEN(":"))=":"</formula>
    </cfRule>
  </conditionalFormatting>
  <conditionalFormatting sqref="W89:AC89 R89:U89">
    <cfRule type="beginsWith" dxfId="329" priority="616" operator="beginsWith" text=":">
      <formula>LEFT(R89,LEN(":"))=":"</formula>
    </cfRule>
  </conditionalFormatting>
  <conditionalFormatting sqref="V90:V91">
    <cfRule type="beginsWith" dxfId="328" priority="615" operator="beginsWith" text=":">
      <formula>LEFT(V90,LEN(":"))=":"</formula>
    </cfRule>
  </conditionalFormatting>
  <conditionalFormatting sqref="W90:AC91 R90:U91">
    <cfRule type="beginsWith" dxfId="327" priority="614" operator="beginsWith" text=":">
      <formula>LEFT(R90,LEN(":"))=":"</formula>
    </cfRule>
  </conditionalFormatting>
  <conditionalFormatting sqref="V92">
    <cfRule type="beginsWith" dxfId="326" priority="613" operator="beginsWith" text=":">
      <formula>LEFT(V92,LEN(":"))=":"</formula>
    </cfRule>
  </conditionalFormatting>
  <conditionalFormatting sqref="W92:AC92 R92:U92">
    <cfRule type="beginsWith" dxfId="325" priority="612" operator="beginsWith" text=":">
      <formula>LEFT(R92,LEN(":"))=":"</formula>
    </cfRule>
  </conditionalFormatting>
  <conditionalFormatting sqref="V93">
    <cfRule type="beginsWith" dxfId="324" priority="611" operator="beginsWith" text=":">
      <formula>LEFT(V93,LEN(":"))=":"</formula>
    </cfRule>
  </conditionalFormatting>
  <conditionalFormatting sqref="W93:AC93 R93:U93">
    <cfRule type="beginsWith" dxfId="323" priority="610" operator="beginsWith" text=":">
      <formula>LEFT(R93,LEN(":"))=":"</formula>
    </cfRule>
  </conditionalFormatting>
  <conditionalFormatting sqref="N246">
    <cfRule type="duplicateValues" dxfId="322" priority="607"/>
  </conditionalFormatting>
  <conditionalFormatting sqref="O246">
    <cfRule type="duplicateValues" dxfId="321" priority="606"/>
  </conditionalFormatting>
  <conditionalFormatting sqref="Q246">
    <cfRule type="duplicateValues" dxfId="320" priority="605"/>
  </conditionalFormatting>
  <conditionalFormatting sqref="D253">
    <cfRule type="duplicateValues" dxfId="319" priority="600"/>
  </conditionalFormatting>
  <conditionalFormatting sqref="G253">
    <cfRule type="duplicateValues" dxfId="318" priority="599"/>
  </conditionalFormatting>
  <conditionalFormatting sqref="E253">
    <cfRule type="duplicateValues" dxfId="317" priority="598"/>
  </conditionalFormatting>
  <conditionalFormatting sqref="F253">
    <cfRule type="duplicateValues" dxfId="316" priority="597"/>
  </conditionalFormatting>
  <conditionalFormatting sqref="E261">
    <cfRule type="duplicateValues" dxfId="315" priority="589"/>
  </conditionalFormatting>
  <conditionalFormatting sqref="F261">
    <cfRule type="duplicateValues" dxfId="314" priority="588"/>
  </conditionalFormatting>
  <conditionalFormatting sqref="D261">
    <cfRule type="duplicateValues" dxfId="313" priority="587"/>
  </conditionalFormatting>
  <conditionalFormatting sqref="G261">
    <cfRule type="duplicateValues" dxfId="312" priority="586"/>
  </conditionalFormatting>
  <conditionalFormatting sqref="R337:AC337">
    <cfRule type="beginsWith" dxfId="311" priority="581" operator="beginsWith" text=":">
      <formula>LEFT(R337,LEN(":"))=":"</formula>
    </cfRule>
  </conditionalFormatting>
  <conditionalFormatting sqref="R342:AC342">
    <cfRule type="beginsWith" dxfId="310" priority="580" operator="beginsWith" text=":">
      <formula>LEFT(R342,LEN(":"))=":"</formula>
    </cfRule>
  </conditionalFormatting>
  <conditionalFormatting sqref="R347:AC347">
    <cfRule type="beginsWith" dxfId="309" priority="579" operator="beginsWith" text=":">
      <formula>LEFT(R347,LEN(":"))=":"</formula>
    </cfRule>
  </conditionalFormatting>
  <conditionalFormatting sqref="R317:AC317">
    <cfRule type="beginsWith" dxfId="308" priority="578" operator="beginsWith" text=":">
      <formula>LEFT(R317,LEN(":"))=":"</formula>
    </cfRule>
  </conditionalFormatting>
  <conditionalFormatting sqref="R322:AC322">
    <cfRule type="beginsWith" dxfId="307" priority="577" operator="beginsWith" text=":">
      <formula>LEFT(R322,LEN(":"))=":"</formula>
    </cfRule>
  </conditionalFormatting>
  <conditionalFormatting sqref="R327:AC327">
    <cfRule type="beginsWith" dxfId="306" priority="576" operator="beginsWith" text=":">
      <formula>LEFT(R327,LEN(":"))=":"</formula>
    </cfRule>
  </conditionalFormatting>
  <conditionalFormatting sqref="R312:AC312">
    <cfRule type="beginsWith" dxfId="305" priority="575" operator="beginsWith" text=":">
      <formula>LEFT(R312,LEN(":"))=":"</formula>
    </cfRule>
  </conditionalFormatting>
  <conditionalFormatting sqref="E312">
    <cfRule type="duplicateValues" dxfId="304" priority="574"/>
  </conditionalFormatting>
  <conditionalFormatting sqref="R307:AC307">
    <cfRule type="beginsWith" dxfId="303" priority="573" operator="beginsWith" text=":">
      <formula>LEFT(R307,LEN(":"))=":"</formula>
    </cfRule>
  </conditionalFormatting>
  <conditionalFormatting sqref="V94:V97">
    <cfRule type="beginsWith" dxfId="302" priority="572" operator="beginsWith" text=":">
      <formula>LEFT(V94,LEN(":"))=":"</formula>
    </cfRule>
  </conditionalFormatting>
  <conditionalFormatting sqref="W94:AC97 R94:U97">
    <cfRule type="beginsWith" dxfId="301" priority="571" operator="beginsWith" text=":">
      <formula>LEFT(R94,LEN(":"))=":"</formula>
    </cfRule>
  </conditionalFormatting>
  <conditionalFormatting sqref="V98:V99">
    <cfRule type="beginsWith" dxfId="300" priority="570" operator="beginsWith" text=":">
      <formula>LEFT(V98,LEN(":"))=":"</formula>
    </cfRule>
  </conditionalFormatting>
  <conditionalFormatting sqref="W98:AC99 R98:U99">
    <cfRule type="beginsWith" dxfId="299" priority="569" operator="beginsWith" text=":">
      <formula>LEFT(R98,LEN(":"))=":"</formula>
    </cfRule>
  </conditionalFormatting>
  <conditionalFormatting sqref="I246">
    <cfRule type="duplicateValues" dxfId="298" priority="568"/>
  </conditionalFormatting>
  <conditionalFormatting sqref="J246">
    <cfRule type="duplicateValues" dxfId="297" priority="567"/>
  </conditionalFormatting>
  <conditionalFormatting sqref="L246">
    <cfRule type="duplicateValues" dxfId="296" priority="566"/>
  </conditionalFormatting>
  <conditionalFormatting sqref="Q259">
    <cfRule type="duplicateValues" dxfId="295" priority="565"/>
  </conditionalFormatting>
  <conditionalFormatting sqref="O259">
    <cfRule type="duplicateValues" dxfId="294" priority="564"/>
  </conditionalFormatting>
  <conditionalFormatting sqref="N259">
    <cfRule type="duplicateValues" dxfId="293" priority="563"/>
  </conditionalFormatting>
  <conditionalFormatting sqref="R217:AC219">
    <cfRule type="beginsWith" dxfId="292" priority="558" operator="beginsWith" text=":">
      <formula>LEFT(R217,LEN(":"))=":"</formula>
    </cfRule>
  </conditionalFormatting>
  <conditionalFormatting sqref="V100">
    <cfRule type="beginsWith" dxfId="291" priority="557" operator="beginsWith" text=":">
      <formula>LEFT(V100,LEN(":"))=":"</formula>
    </cfRule>
  </conditionalFormatting>
  <conditionalFormatting sqref="W100:AC100 R100:U100">
    <cfRule type="beginsWith" dxfId="290" priority="556" operator="beginsWith" text=":">
      <formula>LEFT(R100,LEN(":"))=":"</formula>
    </cfRule>
  </conditionalFormatting>
  <conditionalFormatting sqref="V101">
    <cfRule type="beginsWith" dxfId="289" priority="555" operator="beginsWith" text=":">
      <formula>LEFT(V101,LEN(":"))=":"</formula>
    </cfRule>
  </conditionalFormatting>
  <conditionalFormatting sqref="W101:AC101 R101:U101">
    <cfRule type="beginsWith" dxfId="288" priority="554" operator="beginsWith" text=":">
      <formula>LEFT(R101,LEN(":"))=":"</formula>
    </cfRule>
  </conditionalFormatting>
  <conditionalFormatting sqref="V102:V107">
    <cfRule type="beginsWith" dxfId="287" priority="553" operator="beginsWith" text=":">
      <formula>LEFT(V102,LEN(":"))=":"</formula>
    </cfRule>
  </conditionalFormatting>
  <conditionalFormatting sqref="W102:AC107 R102:U107">
    <cfRule type="beginsWith" dxfId="286" priority="552" operator="beginsWith" text=":">
      <formula>LEFT(R102,LEN(":"))=":"</formula>
    </cfRule>
  </conditionalFormatting>
  <conditionalFormatting sqref="V108">
    <cfRule type="beginsWith" dxfId="285" priority="551" operator="beginsWith" text=":">
      <formula>LEFT(V108,LEN(":"))=":"</formula>
    </cfRule>
  </conditionalFormatting>
  <conditionalFormatting sqref="W108:AC108 R108:U108">
    <cfRule type="beginsWith" dxfId="284" priority="550" operator="beginsWith" text=":">
      <formula>LEFT(R108,LEN(":"))=":"</formula>
    </cfRule>
  </conditionalFormatting>
  <conditionalFormatting sqref="V109">
    <cfRule type="beginsWith" dxfId="283" priority="549" operator="beginsWith" text=":">
      <formula>LEFT(V109,LEN(":"))=":"</formula>
    </cfRule>
  </conditionalFormatting>
  <conditionalFormatting sqref="W109:AC109 R109:U109">
    <cfRule type="beginsWith" dxfId="282" priority="548" operator="beginsWith" text=":">
      <formula>LEFT(R109,LEN(":"))=":"</formula>
    </cfRule>
  </conditionalFormatting>
  <conditionalFormatting sqref="V110">
    <cfRule type="beginsWith" dxfId="281" priority="547" operator="beginsWith" text=":">
      <formula>LEFT(V110,LEN(":"))=":"</formula>
    </cfRule>
  </conditionalFormatting>
  <conditionalFormatting sqref="W110:AC110 R110:U110">
    <cfRule type="beginsWith" dxfId="280" priority="546" operator="beginsWith" text=":">
      <formula>LEFT(R110,LEN(":"))=":"</formula>
    </cfRule>
  </conditionalFormatting>
  <conditionalFormatting sqref="V111">
    <cfRule type="beginsWith" dxfId="279" priority="545" operator="beginsWith" text=":">
      <formula>LEFT(V111,LEN(":"))=":"</formula>
    </cfRule>
  </conditionalFormatting>
  <conditionalFormatting sqref="W111:AC111 R111:U111">
    <cfRule type="beginsWith" dxfId="278" priority="544" operator="beginsWith" text=":">
      <formula>LEFT(R111,LEN(":"))=":"</formula>
    </cfRule>
  </conditionalFormatting>
  <conditionalFormatting sqref="V112">
    <cfRule type="beginsWith" dxfId="277" priority="543" operator="beginsWith" text=":">
      <formula>LEFT(V112,LEN(":"))=":"</formula>
    </cfRule>
  </conditionalFormatting>
  <conditionalFormatting sqref="W112:AC112 R112:U112">
    <cfRule type="beginsWith" dxfId="276" priority="542" operator="beginsWith" text=":">
      <formula>LEFT(R112,LEN(":"))=":"</formula>
    </cfRule>
  </conditionalFormatting>
  <conditionalFormatting sqref="R247:AC247">
    <cfRule type="beginsWith" dxfId="275" priority="541" operator="beginsWith" text=":">
      <formula>LEFT(R247,LEN(":"))=":"</formula>
    </cfRule>
  </conditionalFormatting>
  <conditionalFormatting sqref="N247">
    <cfRule type="duplicateValues" dxfId="274" priority="540"/>
  </conditionalFormatting>
  <conditionalFormatting sqref="O247">
    <cfRule type="duplicateValues" dxfId="273" priority="539"/>
  </conditionalFormatting>
  <conditionalFormatting sqref="Q247">
    <cfRule type="duplicateValues" dxfId="272" priority="538"/>
  </conditionalFormatting>
  <conditionalFormatting sqref="I247">
    <cfRule type="duplicateValues" dxfId="271" priority="537"/>
  </conditionalFormatting>
  <conditionalFormatting sqref="J247">
    <cfRule type="duplicateValues" dxfId="270" priority="536"/>
  </conditionalFormatting>
  <conditionalFormatting sqref="L247">
    <cfRule type="duplicateValues" dxfId="269" priority="535"/>
  </conditionalFormatting>
  <conditionalFormatting sqref="V113">
    <cfRule type="beginsWith" dxfId="268" priority="534" operator="beginsWith" text=":">
      <formula>LEFT(V113,LEN(":"))=":"</formula>
    </cfRule>
  </conditionalFormatting>
  <conditionalFormatting sqref="W113:AC113 R113:U113">
    <cfRule type="beginsWith" dxfId="267" priority="533" operator="beginsWith" text=":">
      <formula>LEFT(R113,LEN(":"))=":"</formula>
    </cfRule>
  </conditionalFormatting>
  <conditionalFormatting sqref="V114">
    <cfRule type="beginsWith" dxfId="266" priority="531" operator="beginsWith" text=":">
      <formula>LEFT(V114,LEN(":"))=":"</formula>
    </cfRule>
  </conditionalFormatting>
  <conditionalFormatting sqref="W114:AC114 R114:U114">
    <cfRule type="beginsWith" dxfId="265" priority="530" operator="beginsWith" text=":">
      <formula>LEFT(R114,LEN(":"))=":"</formula>
    </cfRule>
  </conditionalFormatting>
  <conditionalFormatting sqref="V115">
    <cfRule type="beginsWith" dxfId="264" priority="488" operator="beginsWith" text=":">
      <formula>LEFT(V115,LEN(":"))=":"</formula>
    </cfRule>
  </conditionalFormatting>
  <conditionalFormatting sqref="W115:AC115 R115:U115">
    <cfRule type="beginsWith" dxfId="263" priority="487" operator="beginsWith" text=":">
      <formula>LEFT(R115,LEN(":"))=":"</formula>
    </cfRule>
  </conditionalFormatting>
  <conditionalFormatting sqref="V116">
    <cfRule type="beginsWith" dxfId="262" priority="486" operator="beginsWith" text=":">
      <formula>LEFT(V116,LEN(":"))=":"</formula>
    </cfRule>
  </conditionalFormatting>
  <conditionalFormatting sqref="W116:AC116 R116:U116">
    <cfRule type="beginsWith" dxfId="261" priority="485" operator="beginsWith" text=":">
      <formula>LEFT(R116,LEN(":"))=":"</formula>
    </cfRule>
  </conditionalFormatting>
  <conditionalFormatting sqref="D259">
    <cfRule type="duplicateValues" dxfId="260" priority="482"/>
  </conditionalFormatting>
  <conditionalFormatting sqref="G259">
    <cfRule type="duplicateValues" dxfId="259" priority="481"/>
  </conditionalFormatting>
  <conditionalFormatting sqref="F259">
    <cfRule type="duplicateValues" dxfId="258" priority="479"/>
  </conditionalFormatting>
  <conditionalFormatting sqref="L259">
    <cfRule type="duplicateValues" dxfId="257" priority="478"/>
  </conditionalFormatting>
  <conditionalFormatting sqref="J259">
    <cfRule type="duplicateValues" dxfId="256" priority="477"/>
  </conditionalFormatting>
  <conditionalFormatting sqref="I259">
    <cfRule type="duplicateValues" dxfId="255" priority="476"/>
  </conditionalFormatting>
  <conditionalFormatting sqref="D246">
    <cfRule type="duplicateValues" dxfId="254" priority="475"/>
  </conditionalFormatting>
  <conditionalFormatting sqref="E246">
    <cfRule type="duplicateValues" dxfId="253" priority="474"/>
  </conditionalFormatting>
  <conditionalFormatting sqref="G246">
    <cfRule type="duplicateValues" dxfId="252" priority="473"/>
  </conditionalFormatting>
  <conditionalFormatting sqref="R264:AC279">
    <cfRule type="beginsWith" dxfId="251" priority="472" operator="beginsWith" text=":">
      <formula>LEFT(R264,LEN(":"))=":"</formula>
    </cfRule>
  </conditionalFormatting>
  <conditionalFormatting sqref="D264:D265 D268 D270">
    <cfRule type="duplicateValues" dxfId="250" priority="471"/>
  </conditionalFormatting>
  <conditionalFormatting sqref="F264:F265 F270">
    <cfRule type="duplicateValues" dxfId="249" priority="470"/>
  </conditionalFormatting>
  <conditionalFormatting sqref="E264:E265 E268">
    <cfRule type="duplicateValues" dxfId="248" priority="469"/>
  </conditionalFormatting>
  <conditionalFormatting sqref="G264 G270">
    <cfRule type="duplicateValues" dxfId="247" priority="468"/>
  </conditionalFormatting>
  <conditionalFormatting sqref="R280:AC289">
    <cfRule type="beginsWith" dxfId="246" priority="467" operator="beginsWith" text=":">
      <formula>LEFT(R280,LEN(":"))=":"</formula>
    </cfRule>
  </conditionalFormatting>
  <conditionalFormatting sqref="D281">
    <cfRule type="duplicateValues" dxfId="245" priority="466"/>
  </conditionalFormatting>
  <conditionalFormatting sqref="F281">
    <cfRule type="duplicateValues" dxfId="244" priority="465"/>
  </conditionalFormatting>
  <conditionalFormatting sqref="G281:G282">
    <cfRule type="duplicateValues" dxfId="243" priority="463"/>
  </conditionalFormatting>
  <conditionalFormatting sqref="R290:AC296">
    <cfRule type="beginsWith" dxfId="242" priority="462" operator="beginsWith" text=":">
      <formula>LEFT(R290,LEN(":"))=":"</formula>
    </cfRule>
  </conditionalFormatting>
  <conditionalFormatting sqref="G293">
    <cfRule type="duplicateValues" dxfId="241" priority="458"/>
  </conditionalFormatting>
  <conditionalFormatting sqref="R297:AC302">
    <cfRule type="beginsWith" dxfId="240" priority="457" operator="beginsWith" text=":">
      <formula>LEFT(R297,LEN(":"))=":"</formula>
    </cfRule>
  </conditionalFormatting>
  <conditionalFormatting sqref="D302">
    <cfRule type="duplicateValues" dxfId="239" priority="971"/>
  </conditionalFormatting>
  <conditionalFormatting sqref="F301:F302">
    <cfRule type="duplicateValues" dxfId="238" priority="972"/>
  </conditionalFormatting>
  <conditionalFormatting sqref="G298 G302">
    <cfRule type="duplicateValues" dxfId="237" priority="974"/>
  </conditionalFormatting>
  <conditionalFormatting sqref="G265">
    <cfRule type="duplicateValues" dxfId="236" priority="452"/>
  </conditionalFormatting>
  <conditionalFormatting sqref="D266">
    <cfRule type="duplicateValues" dxfId="235" priority="451"/>
  </conditionalFormatting>
  <conditionalFormatting sqref="E266">
    <cfRule type="duplicateValues" dxfId="234" priority="450"/>
  </conditionalFormatting>
  <conditionalFormatting sqref="G266">
    <cfRule type="duplicateValues" dxfId="233" priority="449"/>
  </conditionalFormatting>
  <conditionalFormatting sqref="F266">
    <cfRule type="duplicateValues" dxfId="232" priority="448"/>
  </conditionalFormatting>
  <conditionalFormatting sqref="D267">
    <cfRule type="duplicateValues" dxfId="231" priority="447"/>
  </conditionalFormatting>
  <conditionalFormatting sqref="G267">
    <cfRule type="duplicateValues" dxfId="230" priority="446"/>
  </conditionalFormatting>
  <conditionalFormatting sqref="F267">
    <cfRule type="duplicateValues" dxfId="229" priority="445"/>
  </conditionalFormatting>
  <conditionalFormatting sqref="E267">
    <cfRule type="duplicateValues" dxfId="228" priority="444"/>
  </conditionalFormatting>
  <conditionalFormatting sqref="F268">
    <cfRule type="duplicateValues" dxfId="227" priority="443"/>
  </conditionalFormatting>
  <conditionalFormatting sqref="G268">
    <cfRule type="duplicateValues" dxfId="226" priority="442"/>
  </conditionalFormatting>
  <conditionalFormatting sqref="D269">
    <cfRule type="duplicateValues" dxfId="225" priority="441"/>
  </conditionalFormatting>
  <conditionalFormatting sqref="F269">
    <cfRule type="duplicateValues" dxfId="224" priority="440"/>
  </conditionalFormatting>
  <conditionalFormatting sqref="G269">
    <cfRule type="duplicateValues" dxfId="223" priority="439"/>
  </conditionalFormatting>
  <conditionalFormatting sqref="E269">
    <cfRule type="duplicateValues" dxfId="222" priority="438"/>
  </conditionalFormatting>
  <conditionalFormatting sqref="D271">
    <cfRule type="duplicateValues" dxfId="221" priority="435"/>
  </conditionalFormatting>
  <conditionalFormatting sqref="F271">
    <cfRule type="duplicateValues" dxfId="220" priority="434"/>
  </conditionalFormatting>
  <conditionalFormatting sqref="D282">
    <cfRule type="duplicateValues" dxfId="219" priority="396"/>
  </conditionalFormatting>
  <conditionalFormatting sqref="R213:AC213">
    <cfRule type="beginsWith" dxfId="218" priority="329" operator="beginsWith" text=":">
      <formula>LEFT(R213,LEN(":"))=":"</formula>
    </cfRule>
  </conditionalFormatting>
  <conditionalFormatting sqref="E270">
    <cfRule type="duplicateValues" dxfId="217" priority="311"/>
  </conditionalFormatting>
  <conditionalFormatting sqref="E270">
    <cfRule type="duplicateValues" dxfId="216" priority="312"/>
  </conditionalFormatting>
  <conditionalFormatting sqref="E271">
    <cfRule type="duplicateValues" dxfId="215" priority="309"/>
  </conditionalFormatting>
  <conditionalFormatting sqref="E271">
    <cfRule type="duplicateValues" dxfId="214" priority="310"/>
  </conditionalFormatting>
  <conditionalFormatting sqref="G271">
    <cfRule type="duplicateValues" dxfId="213" priority="307"/>
  </conditionalFormatting>
  <conditionalFormatting sqref="G271">
    <cfRule type="duplicateValues" dxfId="212" priority="308"/>
  </conditionalFormatting>
  <conditionalFormatting sqref="D272">
    <cfRule type="duplicateValues" dxfId="211" priority="305"/>
  </conditionalFormatting>
  <conditionalFormatting sqref="D272">
    <cfRule type="duplicateValues" dxfId="210" priority="306"/>
  </conditionalFormatting>
  <conditionalFormatting sqref="F272">
    <cfRule type="duplicateValues" dxfId="209" priority="303"/>
  </conditionalFormatting>
  <conditionalFormatting sqref="F272">
    <cfRule type="duplicateValues" dxfId="208" priority="304"/>
  </conditionalFormatting>
  <conditionalFormatting sqref="E272">
    <cfRule type="duplicateValues" dxfId="207" priority="301"/>
  </conditionalFormatting>
  <conditionalFormatting sqref="E272">
    <cfRule type="duplicateValues" dxfId="206" priority="302"/>
  </conditionalFormatting>
  <conditionalFormatting sqref="G272">
    <cfRule type="duplicateValues" dxfId="205" priority="299"/>
  </conditionalFormatting>
  <conditionalFormatting sqref="G272">
    <cfRule type="duplicateValues" dxfId="204" priority="300"/>
  </conditionalFormatting>
  <conditionalFormatting sqref="E273">
    <cfRule type="duplicateValues" dxfId="203" priority="297"/>
  </conditionalFormatting>
  <conditionalFormatting sqref="E273">
    <cfRule type="duplicateValues" dxfId="202" priority="298"/>
  </conditionalFormatting>
  <conditionalFormatting sqref="F273">
    <cfRule type="duplicateValues" dxfId="201" priority="295"/>
  </conditionalFormatting>
  <conditionalFormatting sqref="F273">
    <cfRule type="duplicateValues" dxfId="200" priority="296"/>
  </conditionalFormatting>
  <conditionalFormatting sqref="D273">
    <cfRule type="duplicateValues" dxfId="199" priority="293"/>
  </conditionalFormatting>
  <conditionalFormatting sqref="D273">
    <cfRule type="duplicateValues" dxfId="198" priority="294"/>
  </conditionalFormatting>
  <conditionalFormatting sqref="G273">
    <cfRule type="duplicateValues" dxfId="197" priority="291"/>
  </conditionalFormatting>
  <conditionalFormatting sqref="G273">
    <cfRule type="duplicateValues" dxfId="196" priority="292"/>
  </conditionalFormatting>
  <conditionalFormatting sqref="D277:D278">
    <cfRule type="duplicateValues" dxfId="195" priority="271"/>
  </conditionalFormatting>
  <conditionalFormatting sqref="D277:D278">
    <cfRule type="duplicateValues" dxfId="194" priority="272"/>
  </conditionalFormatting>
  <conditionalFormatting sqref="E277">
    <cfRule type="duplicateValues" dxfId="193" priority="269"/>
  </conditionalFormatting>
  <conditionalFormatting sqref="E277">
    <cfRule type="duplicateValues" dxfId="192" priority="270"/>
  </conditionalFormatting>
  <conditionalFormatting sqref="I278">
    <cfRule type="duplicateValues" dxfId="191" priority="257"/>
  </conditionalFormatting>
  <conditionalFormatting sqref="I278">
    <cfRule type="duplicateValues" dxfId="190" priority="258"/>
  </conditionalFormatting>
  <conditionalFormatting sqref="L278">
    <cfRule type="duplicateValues" dxfId="189" priority="255"/>
  </conditionalFormatting>
  <conditionalFormatting sqref="L278">
    <cfRule type="duplicateValues" dxfId="188" priority="256"/>
  </conditionalFormatting>
  <conditionalFormatting sqref="J278">
    <cfRule type="duplicateValues" dxfId="187" priority="253"/>
  </conditionalFormatting>
  <conditionalFormatting sqref="J278">
    <cfRule type="duplicateValues" dxfId="186" priority="254"/>
  </conditionalFormatting>
  <conditionalFormatting sqref="K278">
    <cfRule type="duplicateValues" dxfId="185" priority="251"/>
  </conditionalFormatting>
  <conditionalFormatting sqref="K278">
    <cfRule type="duplicateValues" dxfId="184" priority="252"/>
  </conditionalFormatting>
  <conditionalFormatting sqref="D279">
    <cfRule type="duplicateValues" dxfId="183" priority="249"/>
  </conditionalFormatting>
  <conditionalFormatting sqref="D279">
    <cfRule type="duplicateValues" dxfId="182" priority="250"/>
  </conditionalFormatting>
  <conditionalFormatting sqref="G279">
    <cfRule type="duplicateValues" dxfId="181" priority="243"/>
  </conditionalFormatting>
  <conditionalFormatting sqref="G279">
    <cfRule type="duplicateValues" dxfId="180" priority="244"/>
  </conditionalFormatting>
  <conditionalFormatting sqref="E279:E280">
    <cfRule type="duplicateValues" dxfId="179" priority="241"/>
  </conditionalFormatting>
  <conditionalFormatting sqref="E279:E280">
    <cfRule type="duplicateValues" dxfId="178" priority="242"/>
  </conditionalFormatting>
  <conditionalFormatting sqref="F280">
    <cfRule type="duplicateValues" dxfId="177" priority="239"/>
  </conditionalFormatting>
  <conditionalFormatting sqref="F280">
    <cfRule type="duplicateValues" dxfId="176" priority="240"/>
  </conditionalFormatting>
  <conditionalFormatting sqref="D280">
    <cfRule type="duplicateValues" dxfId="175" priority="237"/>
  </conditionalFormatting>
  <conditionalFormatting sqref="D280">
    <cfRule type="duplicateValues" dxfId="174" priority="238"/>
  </conditionalFormatting>
  <conditionalFormatting sqref="G280">
    <cfRule type="duplicateValues" dxfId="173" priority="235"/>
  </conditionalFormatting>
  <conditionalFormatting sqref="G280">
    <cfRule type="duplicateValues" dxfId="172" priority="236"/>
  </conditionalFormatting>
  <conditionalFormatting sqref="E281">
    <cfRule type="duplicateValues" dxfId="171" priority="233"/>
  </conditionalFormatting>
  <conditionalFormatting sqref="E281">
    <cfRule type="duplicateValues" dxfId="170" priority="234"/>
  </conditionalFormatting>
  <conditionalFormatting sqref="E282">
    <cfRule type="duplicateValues" dxfId="169" priority="231"/>
  </conditionalFormatting>
  <conditionalFormatting sqref="E282">
    <cfRule type="duplicateValues" dxfId="168" priority="232"/>
  </conditionalFormatting>
  <conditionalFormatting sqref="F282">
    <cfRule type="duplicateValues" dxfId="167" priority="229"/>
  </conditionalFormatting>
  <conditionalFormatting sqref="F282">
    <cfRule type="duplicateValues" dxfId="166" priority="230"/>
  </conditionalFormatting>
  <conditionalFormatting sqref="F284">
    <cfRule type="duplicateValues" dxfId="165" priority="217"/>
  </conditionalFormatting>
  <conditionalFormatting sqref="F284">
    <cfRule type="duplicateValues" dxfId="164" priority="218"/>
  </conditionalFormatting>
  <conditionalFormatting sqref="D289">
    <cfRule type="duplicateValues" dxfId="163" priority="197"/>
  </conditionalFormatting>
  <conditionalFormatting sqref="F289">
    <cfRule type="duplicateValues" dxfId="162" priority="195"/>
  </conditionalFormatting>
  <conditionalFormatting sqref="G289">
    <cfRule type="duplicateValues" dxfId="161" priority="194"/>
  </conditionalFormatting>
  <conditionalFormatting sqref="G290">
    <cfRule type="duplicateValues" dxfId="160" priority="192"/>
  </conditionalFormatting>
  <conditionalFormatting sqref="E290">
    <cfRule type="duplicateValues" dxfId="159" priority="191"/>
  </conditionalFormatting>
  <conditionalFormatting sqref="D293">
    <cfRule type="duplicateValues" dxfId="158" priority="185"/>
  </conditionalFormatting>
  <conditionalFormatting sqref="G296">
    <cfRule type="duplicateValues" dxfId="157" priority="174"/>
  </conditionalFormatting>
  <conditionalFormatting sqref="F297">
    <cfRule type="duplicateValues" dxfId="156" priority="172"/>
  </conditionalFormatting>
  <conditionalFormatting sqref="E298">
    <cfRule type="duplicateValues" dxfId="155" priority="171"/>
  </conditionalFormatting>
  <conditionalFormatting sqref="F279">
    <cfRule type="duplicateValues" dxfId="154" priority="165"/>
  </conditionalFormatting>
  <conditionalFormatting sqref="F279">
    <cfRule type="duplicateValues" dxfId="153" priority="166"/>
  </conditionalFormatting>
  <conditionalFormatting sqref="E278">
    <cfRule type="duplicateValues" dxfId="152" priority="159"/>
  </conditionalFormatting>
  <conditionalFormatting sqref="E278">
    <cfRule type="duplicateValues" dxfId="151" priority="160"/>
  </conditionalFormatting>
  <conditionalFormatting sqref="D263">
    <cfRule type="duplicateValues" dxfId="150" priority="1015"/>
  </conditionalFormatting>
  <conditionalFormatting sqref="F263">
    <cfRule type="duplicateValues" dxfId="149" priority="1016"/>
  </conditionalFormatting>
  <conditionalFormatting sqref="E263">
    <cfRule type="duplicateValues" dxfId="148" priority="1017"/>
  </conditionalFormatting>
  <conditionalFormatting sqref="G263">
    <cfRule type="duplicateValues" dxfId="147" priority="1018"/>
  </conditionalFormatting>
  <conditionalFormatting sqref="D232">
    <cfRule type="duplicateValues" dxfId="146" priority="154"/>
  </conditionalFormatting>
  <conditionalFormatting sqref="E232">
    <cfRule type="duplicateValues" dxfId="145" priority="153"/>
  </conditionalFormatting>
  <conditionalFormatting sqref="F232">
    <cfRule type="duplicateValues" dxfId="144" priority="152"/>
  </conditionalFormatting>
  <conditionalFormatting sqref="G232">
    <cfRule type="duplicateValues" dxfId="143" priority="151"/>
  </conditionalFormatting>
  <conditionalFormatting sqref="D233">
    <cfRule type="duplicateValues" dxfId="142" priority="150"/>
  </conditionalFormatting>
  <conditionalFormatting sqref="G233">
    <cfRule type="duplicateValues" dxfId="141" priority="149"/>
  </conditionalFormatting>
  <conditionalFormatting sqref="E233">
    <cfRule type="duplicateValues" dxfId="140" priority="148"/>
  </conditionalFormatting>
  <conditionalFormatting sqref="F233">
    <cfRule type="duplicateValues" dxfId="139" priority="147"/>
  </conditionalFormatting>
  <conditionalFormatting sqref="E234">
    <cfRule type="duplicateValues" dxfId="138" priority="146"/>
  </conditionalFormatting>
  <conditionalFormatting sqref="D234">
    <cfRule type="duplicateValues" dxfId="137" priority="145"/>
  </conditionalFormatting>
  <conditionalFormatting sqref="G234">
    <cfRule type="duplicateValues" dxfId="136" priority="144"/>
  </conditionalFormatting>
  <conditionalFormatting sqref="D239">
    <cfRule type="duplicateValues" dxfId="135" priority="143"/>
  </conditionalFormatting>
  <conditionalFormatting sqref="E239">
    <cfRule type="duplicateValues" dxfId="134" priority="142"/>
  </conditionalFormatting>
  <conditionalFormatting sqref="G239">
    <cfRule type="duplicateValues" dxfId="133" priority="141"/>
  </conditionalFormatting>
  <conditionalFormatting sqref="F239">
    <cfRule type="duplicateValues" dxfId="132" priority="140"/>
  </conditionalFormatting>
  <conditionalFormatting sqref="E240">
    <cfRule type="duplicateValues" dxfId="131" priority="139"/>
  </conditionalFormatting>
  <conditionalFormatting sqref="F240">
    <cfRule type="duplicateValues" dxfId="130" priority="138"/>
  </conditionalFormatting>
  <conditionalFormatting sqref="D240">
    <cfRule type="duplicateValues" dxfId="129" priority="137"/>
  </conditionalFormatting>
  <conditionalFormatting sqref="G240">
    <cfRule type="duplicateValues" dxfId="128" priority="136"/>
  </conditionalFormatting>
  <conditionalFormatting sqref="D241">
    <cfRule type="duplicateValues" dxfId="127" priority="135"/>
  </conditionalFormatting>
  <conditionalFormatting sqref="E241">
    <cfRule type="duplicateValues" dxfId="126" priority="134"/>
  </conditionalFormatting>
  <conditionalFormatting sqref="G241">
    <cfRule type="duplicateValues" dxfId="125" priority="133"/>
  </conditionalFormatting>
  <conditionalFormatting sqref="D247">
    <cfRule type="duplicateValues" dxfId="124" priority="132"/>
  </conditionalFormatting>
  <conditionalFormatting sqref="G247">
    <cfRule type="duplicateValues" dxfId="123" priority="131"/>
  </conditionalFormatting>
  <conditionalFormatting sqref="F244">
    <cfRule type="duplicateValues" dxfId="122" priority="130"/>
  </conditionalFormatting>
  <conditionalFormatting sqref="F245">
    <cfRule type="duplicateValues" dxfId="121" priority="129"/>
  </conditionalFormatting>
  <conditionalFormatting sqref="E247">
    <cfRule type="duplicateValues" dxfId="120" priority="128"/>
  </conditionalFormatting>
  <conditionalFormatting sqref="F247">
    <cfRule type="duplicateValues" dxfId="119" priority="127"/>
  </conditionalFormatting>
  <conditionalFormatting sqref="D244">
    <cfRule type="duplicateValues" dxfId="118" priority="126"/>
  </conditionalFormatting>
  <conditionalFormatting sqref="G244">
    <cfRule type="duplicateValues" dxfId="117" priority="125"/>
  </conditionalFormatting>
  <conditionalFormatting sqref="E245">
    <cfRule type="duplicateValues" dxfId="116" priority="124"/>
  </conditionalFormatting>
  <conditionalFormatting sqref="D245">
    <cfRule type="duplicateValues" dxfId="115" priority="123"/>
  </conditionalFormatting>
  <conditionalFormatting sqref="G245">
    <cfRule type="duplicateValues" dxfId="114" priority="122"/>
  </conditionalFormatting>
  <conditionalFormatting sqref="E244">
    <cfRule type="duplicateValues" dxfId="113" priority="121"/>
  </conditionalFormatting>
  <conditionalFormatting sqref="G252">
    <cfRule type="duplicateValues" dxfId="112" priority="117"/>
  </conditionalFormatting>
  <conditionalFormatting sqref="D252">
    <cfRule type="duplicateValues" dxfId="111" priority="116"/>
  </conditionalFormatting>
  <conditionalFormatting sqref="E257">
    <cfRule type="duplicateValues" dxfId="110" priority="114"/>
  </conditionalFormatting>
  <conditionalFormatting sqref="F257">
    <cfRule type="duplicateValues" dxfId="109" priority="112"/>
  </conditionalFormatting>
  <conditionalFormatting sqref="E258">
    <cfRule type="duplicateValues" dxfId="108" priority="111"/>
  </conditionalFormatting>
  <conditionalFormatting sqref="D258">
    <cfRule type="duplicateValues" dxfId="107" priority="110"/>
  </conditionalFormatting>
  <conditionalFormatting sqref="G258">
    <cfRule type="duplicateValues" dxfId="106" priority="109"/>
  </conditionalFormatting>
  <conditionalFormatting sqref="E259">
    <cfRule type="duplicateValues" dxfId="105" priority="108"/>
  </conditionalFormatting>
  <conditionalFormatting sqref="D274:E274">
    <cfRule type="duplicateValues" dxfId="104" priority="106"/>
  </conditionalFormatting>
  <conditionalFormatting sqref="D274:E274">
    <cfRule type="duplicateValues" dxfId="103" priority="107"/>
  </conditionalFormatting>
  <conditionalFormatting sqref="F274">
    <cfRule type="duplicateValues" dxfId="102" priority="104"/>
  </conditionalFormatting>
  <conditionalFormatting sqref="F274">
    <cfRule type="duplicateValues" dxfId="101" priority="105"/>
  </conditionalFormatting>
  <conditionalFormatting sqref="E275:F275">
    <cfRule type="duplicateValues" dxfId="100" priority="100"/>
  </conditionalFormatting>
  <conditionalFormatting sqref="E275:F275">
    <cfRule type="duplicateValues" dxfId="99" priority="101"/>
  </conditionalFormatting>
  <conditionalFormatting sqref="G274">
    <cfRule type="duplicateValues" dxfId="98" priority="96"/>
  </conditionalFormatting>
  <conditionalFormatting sqref="G274">
    <cfRule type="duplicateValues" dxfId="97" priority="97"/>
  </conditionalFormatting>
  <conditionalFormatting sqref="G275">
    <cfRule type="duplicateValues" dxfId="96" priority="94"/>
  </conditionalFormatting>
  <conditionalFormatting sqref="G275">
    <cfRule type="duplicateValues" dxfId="95" priority="95"/>
  </conditionalFormatting>
  <conditionalFormatting sqref="D276">
    <cfRule type="duplicateValues" dxfId="94" priority="92"/>
  </conditionalFormatting>
  <conditionalFormatting sqref="D276">
    <cfRule type="duplicateValues" dxfId="93" priority="93"/>
  </conditionalFormatting>
  <conditionalFormatting sqref="G276">
    <cfRule type="duplicateValues" dxfId="92" priority="90"/>
  </conditionalFormatting>
  <conditionalFormatting sqref="G276">
    <cfRule type="duplicateValues" dxfId="91" priority="91"/>
  </conditionalFormatting>
  <conditionalFormatting sqref="E276">
    <cfRule type="duplicateValues" dxfId="90" priority="86"/>
  </conditionalFormatting>
  <conditionalFormatting sqref="E276">
    <cfRule type="duplicateValues" dxfId="89" priority="87"/>
  </conditionalFormatting>
  <conditionalFormatting sqref="F276">
    <cfRule type="duplicateValues" dxfId="88" priority="84"/>
  </conditionalFormatting>
  <conditionalFormatting sqref="F276">
    <cfRule type="duplicateValues" dxfId="87" priority="85"/>
  </conditionalFormatting>
  <conditionalFormatting sqref="D257">
    <cfRule type="duplicateValues" dxfId="86" priority="83"/>
  </conditionalFormatting>
  <conditionalFormatting sqref="G257">
    <cfRule type="duplicateValues" dxfId="85" priority="82"/>
  </conditionalFormatting>
  <conditionalFormatting sqref="D275">
    <cfRule type="duplicateValues" dxfId="84" priority="80"/>
  </conditionalFormatting>
  <conditionalFormatting sqref="D275">
    <cfRule type="duplicateValues" dxfId="83" priority="81"/>
  </conditionalFormatting>
  <conditionalFormatting sqref="G277:G278">
    <cfRule type="duplicateValues" dxfId="82" priority="78"/>
  </conditionalFormatting>
  <conditionalFormatting sqref="G277:G278">
    <cfRule type="duplicateValues" dxfId="81" priority="79"/>
  </conditionalFormatting>
  <conditionalFormatting sqref="F278">
    <cfRule type="duplicateValues" dxfId="80" priority="76"/>
  </conditionalFormatting>
  <conditionalFormatting sqref="F278">
    <cfRule type="duplicateValues" dxfId="79" priority="77"/>
  </conditionalFormatting>
  <conditionalFormatting sqref="F277">
    <cfRule type="duplicateValues" dxfId="78" priority="74"/>
  </conditionalFormatting>
  <conditionalFormatting sqref="F277">
    <cfRule type="duplicateValues" dxfId="77" priority="75"/>
  </conditionalFormatting>
  <conditionalFormatting sqref="D283">
    <cfRule type="duplicateValues" dxfId="76" priority="73"/>
  </conditionalFormatting>
  <conditionalFormatting sqref="G283">
    <cfRule type="duplicateValues" dxfId="75" priority="72"/>
  </conditionalFormatting>
  <conditionalFormatting sqref="E283">
    <cfRule type="duplicateValues" dxfId="74" priority="71"/>
  </conditionalFormatting>
  <conditionalFormatting sqref="F283">
    <cfRule type="duplicateValues" dxfId="73" priority="70"/>
  </conditionalFormatting>
  <conditionalFormatting sqref="D284">
    <cfRule type="duplicateValues" dxfId="72" priority="69"/>
  </conditionalFormatting>
  <conditionalFormatting sqref="G284">
    <cfRule type="duplicateValues" dxfId="71" priority="68"/>
  </conditionalFormatting>
  <conditionalFormatting sqref="E284">
    <cfRule type="duplicateValues" dxfId="70" priority="67"/>
  </conditionalFormatting>
  <conditionalFormatting sqref="D285">
    <cfRule type="duplicateValues" dxfId="69" priority="66"/>
  </conditionalFormatting>
  <conditionalFormatting sqref="G285">
    <cfRule type="duplicateValues" dxfId="68" priority="65"/>
  </conditionalFormatting>
  <conditionalFormatting sqref="F285">
    <cfRule type="duplicateValues" dxfId="67" priority="64"/>
  </conditionalFormatting>
  <conditionalFormatting sqref="E285">
    <cfRule type="duplicateValues" dxfId="66" priority="63"/>
  </conditionalFormatting>
  <conditionalFormatting sqref="D286">
    <cfRule type="duplicateValues" dxfId="65" priority="62"/>
  </conditionalFormatting>
  <conditionalFormatting sqref="G286">
    <cfRule type="duplicateValues" dxfId="64" priority="61"/>
  </conditionalFormatting>
  <conditionalFormatting sqref="E286">
    <cfRule type="duplicateValues" dxfId="63" priority="60"/>
  </conditionalFormatting>
  <conditionalFormatting sqref="F286">
    <cfRule type="duplicateValues" dxfId="62" priority="59"/>
  </conditionalFormatting>
  <conditionalFormatting sqref="G287">
    <cfRule type="duplicateValues" dxfId="61" priority="57"/>
  </conditionalFormatting>
  <conditionalFormatting sqref="E287:F287">
    <cfRule type="duplicateValues" dxfId="60" priority="54"/>
  </conditionalFormatting>
  <conditionalFormatting sqref="D287">
    <cfRule type="duplicateValues" dxfId="59" priority="53"/>
  </conditionalFormatting>
  <conditionalFormatting sqref="D288">
    <cfRule type="duplicateValues" dxfId="58" priority="52"/>
  </conditionalFormatting>
  <conditionalFormatting sqref="F288">
    <cfRule type="duplicateValues" dxfId="57" priority="51"/>
  </conditionalFormatting>
  <conditionalFormatting sqref="E288">
    <cfRule type="duplicateValues" dxfId="56" priority="50"/>
  </conditionalFormatting>
  <conditionalFormatting sqref="G288">
    <cfRule type="duplicateValues" dxfId="55" priority="49"/>
  </conditionalFormatting>
  <conditionalFormatting sqref="E289">
    <cfRule type="duplicateValues" dxfId="54" priority="47"/>
  </conditionalFormatting>
  <conditionalFormatting sqref="E289">
    <cfRule type="duplicateValues" dxfId="53" priority="48"/>
  </conditionalFormatting>
  <conditionalFormatting sqref="D290">
    <cfRule type="duplicateValues" dxfId="52" priority="45"/>
  </conditionalFormatting>
  <conditionalFormatting sqref="D290">
    <cfRule type="duplicateValues" dxfId="51" priority="46"/>
  </conditionalFormatting>
  <conditionalFormatting sqref="F290">
    <cfRule type="duplicateValues" dxfId="50" priority="43"/>
  </conditionalFormatting>
  <conditionalFormatting sqref="F290">
    <cfRule type="duplicateValues" dxfId="49" priority="44"/>
  </conditionalFormatting>
  <conditionalFormatting sqref="D291">
    <cfRule type="duplicateValues" dxfId="48" priority="42"/>
  </conditionalFormatting>
  <conditionalFormatting sqref="E291">
    <cfRule type="duplicateValues" dxfId="47" priority="41"/>
  </conditionalFormatting>
  <conditionalFormatting sqref="F291">
    <cfRule type="duplicateValues" dxfId="46" priority="40"/>
  </conditionalFormatting>
  <conditionalFormatting sqref="G291">
    <cfRule type="duplicateValues" dxfId="45" priority="39"/>
  </conditionalFormatting>
  <conditionalFormatting sqref="D292">
    <cfRule type="duplicateValues" dxfId="44" priority="38"/>
  </conditionalFormatting>
  <conditionalFormatting sqref="E292">
    <cfRule type="duplicateValues" dxfId="43" priority="37"/>
  </conditionalFormatting>
  <conditionalFormatting sqref="F292">
    <cfRule type="duplicateValues" dxfId="42" priority="36"/>
  </conditionalFormatting>
  <conditionalFormatting sqref="G292">
    <cfRule type="duplicateValues" dxfId="41" priority="35"/>
  </conditionalFormatting>
  <conditionalFormatting sqref="E293">
    <cfRule type="duplicateValues" dxfId="40" priority="34"/>
  </conditionalFormatting>
  <conditionalFormatting sqref="F293">
    <cfRule type="duplicateValues" dxfId="39" priority="33"/>
  </conditionalFormatting>
  <conditionalFormatting sqref="D294">
    <cfRule type="duplicateValues" dxfId="38" priority="32"/>
  </conditionalFormatting>
  <conditionalFormatting sqref="E294">
    <cfRule type="duplicateValues" dxfId="37" priority="31"/>
  </conditionalFormatting>
  <conditionalFormatting sqref="F294">
    <cfRule type="duplicateValues" dxfId="36" priority="30"/>
  </conditionalFormatting>
  <conditionalFormatting sqref="G294">
    <cfRule type="duplicateValues" dxfId="35" priority="29"/>
  </conditionalFormatting>
  <conditionalFormatting sqref="D295">
    <cfRule type="duplicateValues" dxfId="34" priority="26"/>
  </conditionalFormatting>
  <conditionalFormatting sqref="G295">
    <cfRule type="duplicateValues" dxfId="33" priority="25"/>
  </conditionalFormatting>
  <conditionalFormatting sqref="F295">
    <cfRule type="duplicateValues" dxfId="32" priority="24"/>
  </conditionalFormatting>
  <conditionalFormatting sqref="E295">
    <cfRule type="duplicateValues" dxfId="31" priority="23"/>
  </conditionalFormatting>
  <conditionalFormatting sqref="D296:D297">
    <cfRule type="duplicateValues" dxfId="30" priority="22"/>
  </conditionalFormatting>
  <conditionalFormatting sqref="E296">
    <cfRule type="duplicateValues" dxfId="29" priority="21"/>
  </conditionalFormatting>
  <conditionalFormatting sqref="F296">
    <cfRule type="duplicateValues" dxfId="28" priority="20"/>
  </conditionalFormatting>
  <conditionalFormatting sqref="G297">
    <cfRule type="duplicateValues" dxfId="27" priority="19"/>
  </conditionalFormatting>
  <conditionalFormatting sqref="E297">
    <cfRule type="duplicateValues" dxfId="26" priority="18"/>
  </conditionalFormatting>
  <conditionalFormatting sqref="D298">
    <cfRule type="duplicateValues" dxfId="25" priority="17"/>
  </conditionalFormatting>
  <conditionalFormatting sqref="F298">
    <cfRule type="duplicateValues" dxfId="24" priority="16"/>
  </conditionalFormatting>
  <conditionalFormatting sqref="F299">
    <cfRule type="duplicateValues" dxfId="23" priority="15"/>
  </conditionalFormatting>
  <conditionalFormatting sqref="G299">
    <cfRule type="duplicateValues" dxfId="22" priority="14"/>
  </conditionalFormatting>
  <conditionalFormatting sqref="D299">
    <cfRule type="duplicateValues" dxfId="21" priority="13"/>
  </conditionalFormatting>
  <conditionalFormatting sqref="E299">
    <cfRule type="duplicateValues" dxfId="20" priority="12"/>
  </conditionalFormatting>
  <conditionalFormatting sqref="D300">
    <cfRule type="duplicateValues" dxfId="19" priority="11"/>
  </conditionalFormatting>
  <conditionalFormatting sqref="E300">
    <cfRule type="duplicateValues" dxfId="18" priority="10"/>
  </conditionalFormatting>
  <conditionalFormatting sqref="F300">
    <cfRule type="duplicateValues" dxfId="17" priority="9"/>
  </conditionalFormatting>
  <conditionalFormatting sqref="G300">
    <cfRule type="duplicateValues" dxfId="16" priority="8"/>
  </conditionalFormatting>
  <conditionalFormatting sqref="D301">
    <cfRule type="duplicateValues" dxfId="15" priority="7"/>
  </conditionalFormatting>
  <conditionalFormatting sqref="G301">
    <cfRule type="duplicateValues" dxfId="14" priority="6"/>
  </conditionalFormatting>
  <conditionalFormatting sqref="E301">
    <cfRule type="duplicateValues" dxfId="13" priority="5"/>
  </conditionalFormatting>
  <conditionalFormatting sqref="E302">
    <cfRule type="duplicateValues" dxfId="12" priority="4"/>
  </conditionalFormatting>
  <conditionalFormatting sqref="R593:AC595">
    <cfRule type="beginsWith" dxfId="11" priority="3" operator="beginsWith" text=":">
      <formula>LEFT(R593,LEN(":"))=":"</formula>
    </cfRule>
  </conditionalFormatting>
  <conditionalFormatting sqref="R596:AC596">
    <cfRule type="beginsWith" dxfId="10" priority="2" operator="beginsWith" text=":">
      <formula>LEFT(R596,LEN(":"))=":"</formula>
    </cfRule>
  </conditionalFormatting>
  <conditionalFormatting sqref="R597:AC597">
    <cfRule type="beginsWith" dxfId="9" priority="1" operator="beginsWith" text=":">
      <formula>LEFT(R597,LEN(":"))=":"</formula>
    </cfRule>
  </conditionalFormatting>
  <dataValidations count="1">
    <dataValidation type="list" allowBlank="1" showInputMessage="1" showErrorMessage="1" sqref="M10:M19 H10:H19 H313:H352 H62 L62:M62 C483:C597 M228:M307 H68:H307 C10:C479" xr:uid="{00000000-0002-0000-0100-000000000000}">
      <formula1>$D$4:$D$6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D6E5-EF99-4949-96EB-5E1D4731EC4C}">
  <sheetPr>
    <tabColor theme="4" tint="0.79998168889431442"/>
  </sheetPr>
  <dimension ref="A2:W40"/>
  <sheetViews>
    <sheetView workbookViewId="0">
      <selection activeCell="H31" sqref="H31"/>
    </sheetView>
  </sheetViews>
  <sheetFormatPr defaultRowHeight="14.25" x14ac:dyDescent="0.2"/>
  <cols>
    <col min="3" max="3" width="15.75" customWidth="1"/>
    <col min="4" max="4" width="13.5" customWidth="1"/>
    <col min="5" max="6" width="10.5" bestFit="1" customWidth="1"/>
    <col min="8" max="9" width="10.5" bestFit="1" customWidth="1"/>
    <col min="15" max="15" width="12.125" customWidth="1"/>
    <col min="17" max="17" width="19.125" customWidth="1"/>
  </cols>
  <sheetData>
    <row r="2" spans="1:23" x14ac:dyDescent="0.2">
      <c r="A2" t="s">
        <v>193</v>
      </c>
      <c r="C2" t="s">
        <v>194</v>
      </c>
    </row>
    <row r="3" spans="1:23" x14ac:dyDescent="0.2">
      <c r="C3" t="s">
        <v>249</v>
      </c>
      <c r="K3" t="s">
        <v>215</v>
      </c>
      <c r="L3" t="s">
        <v>216</v>
      </c>
      <c r="M3" t="s">
        <v>217</v>
      </c>
      <c r="N3" t="s">
        <v>218</v>
      </c>
      <c r="O3" t="s">
        <v>219</v>
      </c>
      <c r="P3" t="s">
        <v>220</v>
      </c>
    </row>
    <row r="4" spans="1:23" x14ac:dyDescent="0.2">
      <c r="C4" t="s">
        <v>251</v>
      </c>
    </row>
    <row r="5" spans="1:23" x14ac:dyDescent="0.2">
      <c r="W5" t="s">
        <v>187</v>
      </c>
    </row>
    <row r="6" spans="1:23" x14ac:dyDescent="0.2">
      <c r="C6" t="s">
        <v>196</v>
      </c>
      <c r="D6" t="s">
        <v>197</v>
      </c>
      <c r="E6" t="s">
        <v>195</v>
      </c>
      <c r="F6" t="s">
        <v>198</v>
      </c>
    </row>
    <row r="7" spans="1:23" x14ac:dyDescent="0.2">
      <c r="C7" s="62" t="s">
        <v>199</v>
      </c>
      <c r="D7" s="63" t="s">
        <v>206</v>
      </c>
      <c r="E7" s="64">
        <v>1</v>
      </c>
      <c r="F7" s="63" t="s">
        <v>214</v>
      </c>
    </row>
    <row r="8" spans="1:23" x14ac:dyDescent="0.2">
      <c r="C8" s="63" t="s">
        <v>200</v>
      </c>
      <c r="D8" s="63" t="s">
        <v>206</v>
      </c>
      <c r="E8" s="65">
        <v>2</v>
      </c>
      <c r="F8" s="63" t="s">
        <v>214</v>
      </c>
    </row>
    <row r="9" spans="1:23" x14ac:dyDescent="0.2">
      <c r="C9" s="54" t="s">
        <v>201</v>
      </c>
      <c r="D9" s="54" t="s">
        <v>207</v>
      </c>
      <c r="E9" s="55">
        <v>3</v>
      </c>
      <c r="F9" s="54"/>
    </row>
    <row r="10" spans="1:23" x14ac:dyDescent="0.2">
      <c r="C10" s="54" t="s">
        <v>202</v>
      </c>
      <c r="D10" s="54" t="s">
        <v>207</v>
      </c>
      <c r="E10" s="55">
        <v>4</v>
      </c>
      <c r="F10" s="54"/>
      <c r="L10" t="s">
        <v>227</v>
      </c>
      <c r="M10" t="s">
        <v>235</v>
      </c>
      <c r="N10" t="s">
        <v>236</v>
      </c>
      <c r="O10" t="s">
        <v>228</v>
      </c>
    </row>
    <row r="11" spans="1:23" x14ac:dyDescent="0.2">
      <c r="C11" s="54" t="s">
        <v>203</v>
      </c>
      <c r="D11" s="54" t="s">
        <v>208</v>
      </c>
      <c r="E11" s="55">
        <v>5</v>
      </c>
      <c r="F11" s="54"/>
      <c r="G11" t="s">
        <v>772</v>
      </c>
      <c r="J11" s="68" t="s">
        <v>201</v>
      </c>
      <c r="K11" t="s">
        <v>256</v>
      </c>
      <c r="L11" s="1">
        <v>10039</v>
      </c>
      <c r="M11" t="s">
        <v>237</v>
      </c>
      <c r="O11" s="69" t="s">
        <v>239</v>
      </c>
      <c r="P11" t="s">
        <v>238</v>
      </c>
    </row>
    <row r="12" spans="1:23" x14ac:dyDescent="0.2">
      <c r="C12" s="54" t="s">
        <v>209</v>
      </c>
      <c r="D12" s="54" t="s">
        <v>211</v>
      </c>
      <c r="E12" s="55">
        <v>6</v>
      </c>
      <c r="F12" s="54"/>
      <c r="J12" s="68" t="s">
        <v>203</v>
      </c>
      <c r="K12" t="s">
        <v>256</v>
      </c>
      <c r="L12" s="1">
        <v>10040</v>
      </c>
      <c r="M12" t="s">
        <v>240</v>
      </c>
      <c r="O12" s="69" t="s">
        <v>239</v>
      </c>
      <c r="P12" t="s">
        <v>241</v>
      </c>
    </row>
    <row r="13" spans="1:23" x14ac:dyDescent="0.2">
      <c r="C13" s="54" t="s">
        <v>210</v>
      </c>
      <c r="D13" s="54" t="s">
        <v>211</v>
      </c>
      <c r="E13" s="55">
        <v>7</v>
      </c>
      <c r="F13" s="54"/>
      <c r="J13" s="68" t="s">
        <v>209</v>
      </c>
      <c r="K13" t="s">
        <v>256</v>
      </c>
      <c r="L13" s="1">
        <v>10041</v>
      </c>
      <c r="M13" t="s">
        <v>242</v>
      </c>
      <c r="O13" s="69" t="s">
        <v>239</v>
      </c>
      <c r="P13" t="s">
        <v>244</v>
      </c>
    </row>
    <row r="14" spans="1:23" x14ac:dyDescent="0.2">
      <c r="C14" s="54" t="s">
        <v>204</v>
      </c>
      <c r="D14" s="54" t="s">
        <v>212</v>
      </c>
      <c r="E14" s="55">
        <v>8</v>
      </c>
      <c r="F14" s="54"/>
      <c r="J14" s="68" t="s">
        <v>210</v>
      </c>
      <c r="K14" t="s">
        <v>256</v>
      </c>
      <c r="L14" s="1">
        <v>10042</v>
      </c>
      <c r="N14" t="s">
        <v>243</v>
      </c>
      <c r="O14" s="69" t="s">
        <v>239</v>
      </c>
      <c r="P14" t="s">
        <v>245</v>
      </c>
    </row>
    <row r="15" spans="1:23" x14ac:dyDescent="0.2">
      <c r="C15" s="54" t="s">
        <v>205</v>
      </c>
      <c r="D15" s="54" t="s">
        <v>213</v>
      </c>
      <c r="E15" s="55">
        <v>9</v>
      </c>
      <c r="F15" s="54"/>
      <c r="J15" s="68" t="s">
        <v>204</v>
      </c>
      <c r="K15" t="s">
        <v>256</v>
      </c>
      <c r="L15" s="1">
        <v>10043</v>
      </c>
      <c r="M15" t="s">
        <v>246</v>
      </c>
      <c r="O15" s="69" t="s">
        <v>239</v>
      </c>
      <c r="P15" t="s">
        <v>247</v>
      </c>
    </row>
    <row r="16" spans="1:23" x14ac:dyDescent="0.2">
      <c r="C16" s="54"/>
      <c r="D16" s="54"/>
      <c r="E16" s="55"/>
      <c r="F16" s="54"/>
      <c r="J16" s="68" t="s">
        <v>205</v>
      </c>
      <c r="K16" t="s">
        <v>256</v>
      </c>
      <c r="L16" s="1">
        <v>10044</v>
      </c>
      <c r="N16" t="s">
        <v>248</v>
      </c>
      <c r="O16" s="69" t="s">
        <v>239</v>
      </c>
      <c r="P16" t="s">
        <v>254</v>
      </c>
    </row>
    <row r="17" spans="2:18" x14ac:dyDescent="0.2">
      <c r="C17" s="54"/>
      <c r="D17" s="54"/>
      <c r="E17" s="55"/>
      <c r="F17" s="54"/>
      <c r="J17" s="68" t="s">
        <v>250</v>
      </c>
      <c r="K17" t="s">
        <v>256</v>
      </c>
      <c r="L17" s="1">
        <v>10045</v>
      </c>
      <c r="M17" t="s">
        <v>252</v>
      </c>
      <c r="O17" s="69" t="s">
        <v>253</v>
      </c>
      <c r="P17" t="s">
        <v>255</v>
      </c>
    </row>
    <row r="18" spans="2:18" x14ac:dyDescent="0.2">
      <c r="C18" s="54"/>
      <c r="D18" s="54"/>
      <c r="E18" s="55"/>
      <c r="F18" s="54"/>
      <c r="L18" s="1"/>
    </row>
    <row r="19" spans="2:18" x14ac:dyDescent="0.2">
      <c r="C19" s="54"/>
      <c r="D19" s="54"/>
      <c r="E19" s="55"/>
      <c r="F19" s="54"/>
    </row>
    <row r="20" spans="2:18" x14ac:dyDescent="0.2">
      <c r="C20" s="54"/>
      <c r="D20" s="54"/>
      <c r="E20" s="54"/>
      <c r="F20" s="54"/>
    </row>
    <row r="23" spans="2:18" ht="15" thickBot="1" x14ac:dyDescent="0.25">
      <c r="B23" t="s">
        <v>221</v>
      </c>
    </row>
    <row r="24" spans="2:18" x14ac:dyDescent="0.2">
      <c r="B24" s="60" t="s">
        <v>195</v>
      </c>
      <c r="C24" s="12" t="s">
        <v>196</v>
      </c>
      <c r="D24" s="12" t="s">
        <v>222</v>
      </c>
      <c r="E24" s="12" t="s">
        <v>223</v>
      </c>
      <c r="F24" s="66" t="s">
        <v>224</v>
      </c>
      <c r="G24" s="60" t="s">
        <v>195</v>
      </c>
      <c r="H24" s="12" t="s">
        <v>196</v>
      </c>
      <c r="I24" s="12" t="s">
        <v>222</v>
      </c>
      <c r="J24" s="12" t="s">
        <v>223</v>
      </c>
      <c r="K24" s="66" t="s">
        <v>224</v>
      </c>
      <c r="L24" s="60" t="s">
        <v>195</v>
      </c>
      <c r="M24" s="12" t="s">
        <v>196</v>
      </c>
      <c r="N24" s="12" t="s">
        <v>222</v>
      </c>
      <c r="O24" s="12" t="s">
        <v>223</v>
      </c>
      <c r="P24" s="66" t="s">
        <v>224</v>
      </c>
      <c r="Q24" s="13" t="s">
        <v>225</v>
      </c>
      <c r="R24" s="1"/>
    </row>
    <row r="25" spans="2:18" ht="15" thickBot="1" x14ac:dyDescent="0.25">
      <c r="B25" s="61">
        <f>IF(C25=0,0,VLOOKUP(C25,$C$7:$F$20,3,0))</f>
        <v>6</v>
      </c>
      <c r="C25" s="14" t="s">
        <v>668</v>
      </c>
      <c r="D25" s="14">
        <v>3</v>
      </c>
      <c r="E25" s="14"/>
      <c r="F25" s="67" t="str">
        <f>IF(B25=0,"",B25&amp;$L$3&amp;$M$3&amp;D25&amp;IF(ISBLANK(E25),"",$N$3&amp;E25)&amp;$O$3)</f>
        <v>6:[3]</v>
      </c>
      <c r="G25" s="61">
        <f>IF(H25=0,0,VLOOKUP(H25,$C$7:$F$20,3,0))</f>
        <v>0</v>
      </c>
      <c r="H25" s="14"/>
      <c r="I25" s="14"/>
      <c r="J25" s="14"/>
      <c r="K25" s="67">
        <f>IF(G25=0,INT(0),G25&amp;$L$3&amp;$M$3&amp;I25&amp;IF(ISBLANK(J25),"",$N$3&amp;J25)&amp;$O$3)</f>
        <v>0</v>
      </c>
      <c r="L25" s="61">
        <f>IF(M25=0,0,VLOOKUP(M25,$C$7:$F$20,3,0))</f>
        <v>0</v>
      </c>
      <c r="M25" s="14"/>
      <c r="N25" s="14"/>
      <c r="O25" s="14"/>
      <c r="P25" s="67">
        <f>IF(L25=0,INT(0),L25&amp;$L$3&amp;$M$3&amp;N25&amp;IF(ISBLANK(O25),"",$N$3&amp;O25)&amp;$O$3)</f>
        <v>0</v>
      </c>
      <c r="Q25" s="15" t="str">
        <f>$K$3&amp;IF(ISBLANK(F25),"",F25&amp;IF(K25=0,"",$N$3&amp;K25)&amp;IF(P25=0,"",$N$3&amp;P25))&amp;$P$3</f>
        <v>{6:[3]}</v>
      </c>
      <c r="R25" s="1"/>
    </row>
    <row r="32" spans="2:18" x14ac:dyDescent="0.2">
      <c r="J32" t="s">
        <v>226</v>
      </c>
    </row>
    <row r="34" spans="2:14" x14ac:dyDescent="0.2">
      <c r="B34" t="s">
        <v>331</v>
      </c>
    </row>
    <row r="35" spans="2:14" x14ac:dyDescent="0.2">
      <c r="C35" t="s">
        <v>332</v>
      </c>
      <c r="D35" t="s">
        <v>333</v>
      </c>
      <c r="E35" t="s">
        <v>334</v>
      </c>
      <c r="F35" t="s">
        <v>335</v>
      </c>
      <c r="G35" t="s">
        <v>336</v>
      </c>
      <c r="H35" t="s">
        <v>337</v>
      </c>
      <c r="I35" t="s">
        <v>338</v>
      </c>
      <c r="J35" t="s">
        <v>339</v>
      </c>
      <c r="K35" t="s">
        <v>340</v>
      </c>
      <c r="L35" t="s">
        <v>341</v>
      </c>
      <c r="N35" t="s">
        <v>342</v>
      </c>
    </row>
    <row r="36" spans="2:14" x14ac:dyDescent="0.2">
      <c r="C36">
        <v>-1</v>
      </c>
      <c r="D36">
        <v>101060103</v>
      </c>
      <c r="N36" t="str">
        <f>K3&amp;C36&amp;L3&amp;D36&amp;N3&amp;E36&amp;L3&amp;F36&amp;P3</f>
        <v>{-1:101060103,:}</v>
      </c>
    </row>
    <row r="40" spans="2:14" x14ac:dyDescent="0.2">
      <c r="N40" t="s">
        <v>443</v>
      </c>
    </row>
  </sheetData>
  <phoneticPr fontId="1" type="noConversion"/>
  <dataValidations count="1">
    <dataValidation type="list" allowBlank="1" showInputMessage="1" showErrorMessage="1" sqref="C25:C26 H25 M25" xr:uid="{EDC6814D-7457-4586-9AD1-C368C9C60C75}">
      <formula1>$C$9:$C$20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配置说明</vt:lpstr>
      <vt:lpstr>战斗关卡表|CS|battleStageData</vt:lpstr>
      <vt:lpstr>场地效果表|CS|BattleSceneEffect</vt:lpstr>
      <vt:lpstr>阵容辅助填写</vt:lpstr>
      <vt:lpstr>条件辅助填写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唐瓜（邓颖）</dc:creator>
  <cp:lastModifiedBy>fengzhuang</cp:lastModifiedBy>
  <dcterms:created xsi:type="dcterms:W3CDTF">2015-06-05T18:19:34Z</dcterms:created>
  <dcterms:modified xsi:type="dcterms:W3CDTF">2023-05-09T05:52:01Z</dcterms:modified>
</cp:coreProperties>
</file>