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<sst xmlns="http://schemas.openxmlformats.org/spreadsheetml/2006/main" count="405" uniqueCount="174">
  <si>
    <t>Stationarity</t>
  </si>
  <si>
    <t>remove_perfect_collinearity = False</t>
  </si>
  <si>
    <t>remove_perfect_collinearity = True</t>
  </si>
  <si>
    <t>- assume non Stationarity</t>
  </si>
  <si>
    <t>stn = 13</t>
  </si>
  <si>
    <t>index</t>
  </si>
  <si>
    <t>Model</t>
  </si>
  <si>
    <t>MSE</t>
  </si>
  <si>
    <t>RMSE</t>
  </si>
  <si>
    <t>RMSLE</t>
  </si>
  <si>
    <t>MAPE</t>
  </si>
  <si>
    <t>TT (Sec)</t>
  </si>
  <si>
    <t>imputer = lgb</t>
  </si>
  <si>
    <t>MAE</t>
  </si>
  <si>
    <t>R2</t>
  </si>
  <si>
    <t>et</t>
  </si>
  <si>
    <t>Extra Trees Regressor</t>
  </si>
  <si>
    <t>lightgbm</t>
  </si>
  <si>
    <t>Light Gradient Boosting Machine</t>
  </si>
  <si>
    <t>rf</t>
  </si>
  <si>
    <t>Random Forest Regressor</t>
  </si>
  <si>
    <t>gbr</t>
  </si>
  <si>
    <t>Gradient Boosting Regressor</t>
  </si>
  <si>
    <t>knn</t>
  </si>
  <si>
    <t>K Neighbors Regressor</t>
  </si>
  <si>
    <t>dt</t>
  </si>
  <si>
    <t>Decision Tree Regressor</t>
  </si>
  <si>
    <t xml:space="preserve">AVEREAGE = </t>
  </si>
  <si>
    <t>ada</t>
  </si>
  <si>
    <t>AdaBoost Regressor</t>
  </si>
  <si>
    <t>lr</t>
  </si>
  <si>
    <t>Linear Regression</t>
  </si>
  <si>
    <t>br</t>
  </si>
  <si>
    <t>Bayesian Ridge</t>
  </si>
  <si>
    <t>inputer = lr</t>
  </si>
  <si>
    <t>ridge</t>
  </si>
  <si>
    <t>Ridge Regression</t>
  </si>
  <si>
    <t>omp</t>
  </si>
  <si>
    <t>Orthogonal Matching Pursuit</t>
  </si>
  <si>
    <t>en</t>
  </si>
  <si>
    <t>Elastic Net</t>
  </si>
  <si>
    <t>lasso</t>
  </si>
  <si>
    <t>Lasso Regression</t>
  </si>
  <si>
    <t>huber</t>
  </si>
  <si>
    <t>Huber Regressor</t>
  </si>
  <si>
    <t>par</t>
  </si>
  <si>
    <t>Passive Aggressive Regressor</t>
  </si>
  <si>
    <t>llar</t>
  </si>
  <si>
    <t>Lasso Least Angle Regression</t>
  </si>
  <si>
    <t>dummy</t>
  </si>
  <si>
    <t>Dummy Regressor</t>
  </si>
  <si>
    <t>pandas.interpolate</t>
  </si>
  <si>
    <t>lar</t>
  </si>
  <si>
    <t>Least Angle Regression</t>
  </si>
  <si>
    <t>spline order=5</t>
  </si>
  <si>
    <t>inputer = knn</t>
  </si>
  <si>
    <t>- assume Stationarity</t>
  </si>
  <si>
    <t>cubic</t>
  </si>
  <si>
    <t>lgbm Feature importance</t>
  </si>
  <si>
    <t>모델 및 변수 후보</t>
  </si>
  <si>
    <t>접근방법</t>
  </si>
  <si>
    <t>변수후보(NOW)</t>
  </si>
  <si>
    <t>모델 후보</t>
  </si>
  <si>
    <t>1. uv 이동 평균</t>
  </si>
  <si>
    <t>LGBR</t>
  </si>
  <si>
    <t>2. 다음년도 UV</t>
  </si>
  <si>
    <t>ET</t>
  </si>
  <si>
    <t>3. 빈도 주기</t>
  </si>
  <si>
    <t>RF</t>
  </si>
  <si>
    <t>4. decompose</t>
  </si>
  <si>
    <t>GBR</t>
  </si>
  <si>
    <t>5. lag (uv or band)</t>
  </si>
  <si>
    <t>CAT</t>
  </si>
  <si>
    <t>6. Lambert 코사인</t>
  </si>
  <si>
    <t>ANN</t>
  </si>
  <si>
    <t>CNN LSTM</t>
  </si>
  <si>
    <t>d</t>
  </si>
  <si>
    <t>CNN GRU</t>
  </si>
  <si>
    <t>30daysBand13</t>
  </si>
  <si>
    <t>30daysBand3</t>
  </si>
  <si>
    <t>Mckinlay Diffey</t>
  </si>
  <si>
    <t>연직 기온 분포</t>
  </si>
  <si>
    <t>insitu-TA</t>
  </si>
  <si>
    <t>month</t>
  </si>
  <si>
    <t>Not</t>
  </si>
  <si>
    <t>연직 공기 밀도 분포</t>
  </si>
  <si>
    <t>구름입자</t>
  </si>
  <si>
    <t>지표 기압</t>
  </si>
  <si>
    <t>insitu-PA</t>
  </si>
  <si>
    <t>model</t>
  </si>
  <si>
    <t>score</t>
  </si>
  <si>
    <t>산소 분자</t>
  </si>
  <si>
    <t>LGBMRegressor()</t>
  </si>
  <si>
    <t>이산화 질소</t>
  </si>
  <si>
    <t>&lt;catboost.core.CatBoostRegressor object at 0x7fc848438250&gt;</t>
  </si>
  <si>
    <t>이산화 황</t>
  </si>
  <si>
    <t>ExtraTreesRegressor(n_jobs=-1)</t>
  </si>
  <si>
    <t>공기분자에의한 Rayleigh 산란</t>
  </si>
  <si>
    <t>RandomForestRegressor(n_jobs=-1)</t>
  </si>
  <si>
    <t>AOD 환산식?</t>
  </si>
  <si>
    <t>KNeighborsRegressor(n_jobs=-1)</t>
  </si>
  <si>
    <t>황산염입자</t>
  </si>
  <si>
    <t>비가 온후 박무현상</t>
  </si>
  <si>
    <t>습도</t>
  </si>
  <si>
    <t>insitu-HM</t>
  </si>
  <si>
    <t>year</t>
  </si>
  <si>
    <t>화석연료 연소, 산업, 바이오메스 연소</t>
  </si>
  <si>
    <t>암모늄</t>
  </si>
  <si>
    <t>df</t>
  </si>
  <si>
    <t>질산염</t>
  </si>
  <si>
    <t>O</t>
  </si>
  <si>
    <t>바람</t>
  </si>
  <si>
    <t>X</t>
  </si>
  <si>
    <t>uv</t>
  </si>
  <si>
    <t>band1</t>
  </si>
  <si>
    <t>band2</t>
  </si>
  <si>
    <t>hour</t>
  </si>
  <si>
    <t>band3</t>
  </si>
  <si>
    <t>band4</t>
  </si>
  <si>
    <t>band5</t>
  </si>
  <si>
    <t>band6</t>
  </si>
  <si>
    <t>band7</t>
  </si>
  <si>
    <t>band8</t>
  </si>
  <si>
    <t>band9</t>
  </si>
  <si>
    <t>band10</t>
  </si>
  <si>
    <t>band11</t>
  </si>
  <si>
    <t>band12</t>
  </si>
  <si>
    <t>band13</t>
  </si>
  <si>
    <t>band14</t>
  </si>
  <si>
    <t xml:space="preserve">day </t>
  </si>
  <si>
    <t>band15</t>
  </si>
  <si>
    <t>band16</t>
  </si>
  <si>
    <t>1/day</t>
  </si>
  <si>
    <t>LGBMRegressor(randoms_state=42)</t>
  </si>
  <si>
    <t>solarza</t>
  </si>
  <si>
    <t>&lt;catboost.core.CatBoostRegressor object at 0x7fc8420a7a50&gt;</t>
  </si>
  <si>
    <t>esr</t>
  </si>
  <si>
    <t>ExtraTreesRegressor(n_jobs=-1, random_state=42)</t>
  </si>
  <si>
    <t>uv/len(df['stn'])</t>
  </si>
  <si>
    <t>RandomForestRegressor(n_jobs=-1, random_state=42)</t>
  </si>
  <si>
    <t>2/day</t>
  </si>
  <si>
    <t>3/day</t>
  </si>
  <si>
    <t>{'max_depth': 1, 'n_estimators': 290, 'learning_rate': 0.05}</t>
  </si>
  <si>
    <t>{'max_depth': 1, 'n_estimators': 300, 'learning_rate': 0.05}</t>
  </si>
  <si>
    <t>{'max_depth': 1, 'n_estimators': 310, 'learning_rate': 0.05}</t>
  </si>
  <si>
    <t>scaler : stn_all</t>
  </si>
  <si>
    <t>lgbr</t>
  </si>
  <si>
    <t>power</t>
  </si>
  <si>
    <t>scaler</t>
  </si>
  <si>
    <t>cbr</t>
  </si>
  <si>
    <t>minmax</t>
  </si>
  <si>
    <t>&lt;catboost.core.CatBoostRegressor object at 0x7fc89a9f4450&gt;</t>
  </si>
  <si>
    <t>standard</t>
  </si>
  <si>
    <t>XGBRegressor(random_state=42)</t>
  </si>
  <si>
    <t>power +minmax</t>
  </si>
  <si>
    <t>robust</t>
  </si>
  <si>
    <t>normalize</t>
  </si>
  <si>
    <t>shift band8,9,10</t>
  </si>
  <si>
    <t>shfit_0</t>
  </si>
  <si>
    <t>shfit_1</t>
  </si>
  <si>
    <t>shfit_2</t>
  </si>
  <si>
    <t>shfit_3</t>
  </si>
  <si>
    <t>shfit_4</t>
  </si>
  <si>
    <t>shfit_5</t>
  </si>
  <si>
    <t>shfit_6</t>
  </si>
  <si>
    <t>shfit_7</t>
  </si>
  <si>
    <t>shfit_8</t>
  </si>
  <si>
    <t>date</t>
  </si>
  <si>
    <t>Tune</t>
  </si>
  <si>
    <t>기타</t>
  </si>
  <si>
    <t>colsample_bytree=1, max_depth=9, min_child_samples=39, n_estimators=700, num_leaves=69, randoms_state=42, subsample=0.5, subsample_feq=1</t>
  </si>
  <si>
    <t>k-fold 10</t>
  </si>
  <si>
    <t>KNNR</t>
  </si>
  <si>
    <t>p=1, algorithm='ball_tree', leaf_size=28, n_neighbors=3,n_jobs=-1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</si>
</sst>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 m월"/>
    <numFmt numFmtId="165" formatCode="yyyy-mm-dd"/>
  </numFmts>
  <fonts count="2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맑은 고딕&quot;"/>
    </font>
    <font>
      <b/>
      <sz val="11.0"/>
      <color theme="1"/>
      <name val="&quot;Courier New&quot;"/>
    </font>
    <font>
      <b/>
      <color theme="0"/>
      <name val="Arial"/>
    </font>
    <font>
      <b/>
      <sz val="10.0"/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b/>
      <sz val="10.0"/>
      <color theme="1"/>
      <name val="Roboto"/>
    </font>
    <font>
      <sz val="10.0"/>
      <color theme="1"/>
      <name val="Roboto"/>
    </font>
    <font>
      <b/>
      <color rgb="FFD5D5D5"/>
      <name val="Arial"/>
    </font>
    <font>
      <sz val="11.0"/>
      <color theme="1"/>
      <name val="&quot;맑은 고딕&quot;"/>
    </font>
    <font>
      <sz val="11.0"/>
      <color rgb="FFD5D5D5"/>
      <name val="Roboto"/>
    </font>
    <font>
      <b/>
      <sz val="11.0"/>
      <color theme="1"/>
      <name val="Roboto"/>
    </font>
    <font>
      <sz val="11.0"/>
      <color theme="1"/>
      <name val="Roboto"/>
    </font>
    <font>
      <color rgb="FFD5D5D5"/>
      <name val="Arial"/>
    </font>
    <font>
      <sz val="11.0"/>
      <color rgb="FFD5D5D5"/>
      <name val="Arial"/>
    </font>
    <font>
      <sz val="10.0"/>
      <color theme="1"/>
      <name val="Monospace"/>
    </font>
    <font>
      <b/>
      <sz val="11.0"/>
      <color rgb="FFD5D5D5"/>
      <name val="Roboto"/>
    </font>
    <font>
      <sz val="11.0"/>
      <color theme="1"/>
      <name val="Arial"/>
    </font>
    <font>
      <b/>
      <color rgb="FFFFFFFF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383838"/>
        <bgColor rgb="FF383838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2" fontId="3" numFmtId="0" xfId="0" applyFont="1"/>
    <xf borderId="0" fillId="2" fontId="4" numFmtId="0" xfId="0" applyFont="1"/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3" fontId="7" numFmtId="0" xfId="0" applyAlignment="1" applyFill="1" applyFont="1">
      <alignment readingOrder="0" shrinkToFit="0" wrapText="0"/>
    </xf>
    <xf borderId="0" fillId="3" fontId="7" numFmtId="0" xfId="0" applyAlignment="1" applyFont="1">
      <alignment horizontal="center" readingOrder="0" shrinkToFit="0" wrapText="0"/>
    </xf>
    <xf borderId="1" fillId="4" fontId="8" numFmtId="0" xfId="0" applyAlignment="1" applyBorder="1" applyFill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right" readingOrder="0" shrinkToFit="0" wrapText="0"/>
    </xf>
    <xf borderId="1" fillId="0" fontId="8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right"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right" readingOrder="0" shrinkToFit="0" wrapText="0"/>
    </xf>
    <xf borderId="1" fillId="5" fontId="13" numFmtId="0" xfId="0" applyAlignment="1" applyBorder="1" applyFill="1" applyFont="1">
      <alignment horizontal="right" readingOrder="0" shrinkToFit="0" wrapText="0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4" numFmtId="0" xfId="0" applyFont="1"/>
    <xf borderId="1" fillId="4" fontId="15" numFmtId="0" xfId="0" applyAlignment="1" applyBorder="1" applyFont="1">
      <alignment horizontal="center" readingOrder="0"/>
    </xf>
    <xf borderId="1" fillId="6" fontId="15" numFmtId="0" xfId="0" applyAlignment="1" applyBorder="1" applyFill="1" applyFont="1">
      <alignment horizontal="center" readingOrder="0"/>
    </xf>
    <xf borderId="1" fillId="6" fontId="16" numFmtId="0" xfId="0" applyAlignment="1" applyBorder="1" applyFont="1">
      <alignment horizontal="right" readingOrder="0"/>
    </xf>
    <xf borderId="1" fillId="6" fontId="16" numFmtId="11" xfId="0" applyAlignment="1" applyBorder="1" applyFont="1" applyNumberFormat="1">
      <alignment horizontal="right" readingOrder="0"/>
    </xf>
    <xf borderId="0" fillId="0" fontId="5" numFmtId="0" xfId="0" applyAlignment="1" applyFont="1">
      <alignment shrinkToFit="0" wrapText="0"/>
    </xf>
    <xf borderId="0" fillId="3" fontId="17" numFmtId="0" xfId="0" applyAlignment="1" applyFont="1">
      <alignment horizontal="center"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right" readingOrder="0" shrinkToFit="0" wrapText="0"/>
    </xf>
    <xf borderId="0" fillId="0" fontId="18" numFmtId="0" xfId="0" applyAlignment="1" applyFont="1">
      <alignment horizontal="left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right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4" fontId="4" numFmtId="0" xfId="0" applyFont="1"/>
    <xf borderId="0" fillId="0" fontId="9" numFmtId="0" xfId="0" applyAlignment="1" applyFont="1">
      <alignment horizontal="center" readingOrder="0" shrinkToFit="0" wrapText="0"/>
    </xf>
    <xf borderId="0" fillId="5" fontId="4" numFmtId="0" xfId="0" applyFont="1"/>
    <xf borderId="1" fillId="6" fontId="9" numFmtId="0" xfId="0" applyAlignment="1" applyBorder="1" applyFont="1">
      <alignment horizontal="center" readingOrder="0" shrinkToFit="0" wrapText="0"/>
    </xf>
    <xf borderId="0" fillId="6" fontId="9" numFmtId="0" xfId="0" applyAlignment="1" applyFont="1">
      <alignment horizontal="center" readingOrder="0" shrinkToFit="0" wrapText="0"/>
    </xf>
    <xf borderId="0" fillId="6" fontId="4" numFmtId="0" xfId="0" applyFont="1"/>
    <xf borderId="1" fillId="6" fontId="13" numFmtId="0" xfId="0" applyAlignment="1" applyBorder="1" applyFont="1">
      <alignment readingOrder="0"/>
    </xf>
    <xf borderId="0" fillId="6" fontId="13" numFmtId="0" xfId="0" applyAlignment="1" applyFont="1">
      <alignment horizontal="right" readingOrder="0" shrinkToFit="0" wrapText="0"/>
    </xf>
    <xf borderId="1" fillId="6" fontId="20" numFmtId="0" xfId="0" applyAlignment="1" applyBorder="1" applyFont="1">
      <alignment horizontal="right" readingOrder="0"/>
    </xf>
    <xf borderId="1" fillId="6" fontId="21" numFmtId="0" xfId="0" applyAlignment="1" applyBorder="1" applyFont="1">
      <alignment horizontal="right" readingOrder="0"/>
    </xf>
    <xf borderId="1" fillId="5" fontId="21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right" readingOrder="0" shrinkToFit="0" wrapText="0"/>
    </xf>
    <xf borderId="1" fillId="0" fontId="22" numFmtId="0" xfId="0" applyAlignment="1" applyBorder="1" applyFont="1">
      <alignment readingOrder="0"/>
    </xf>
    <xf borderId="1" fillId="0" fontId="22" numFmtId="0" xfId="0" applyAlignment="1" applyBorder="1" applyFont="1">
      <alignment horizontal="right" readingOrder="0" shrinkToFit="0" wrapText="0"/>
    </xf>
    <xf borderId="0" fillId="0" fontId="23" numFmtId="0" xfId="0" applyAlignment="1" applyFont="1">
      <alignment horizontal="right" readingOrder="0"/>
    </xf>
    <xf borderId="1" fillId="0" fontId="13" numFmtId="0" xfId="0" applyAlignment="1" applyBorder="1" applyFont="1">
      <alignment horizontal="left" readingOrder="0" shrinkToFit="0" wrapText="0"/>
    </xf>
    <xf borderId="1" fillId="6" fontId="12" numFmtId="0" xfId="0" applyAlignment="1" applyBorder="1" applyFont="1">
      <alignment horizontal="left" readingOrder="0" shrinkToFit="0" wrapText="0"/>
    </xf>
    <xf borderId="1" fillId="6" fontId="12" numFmtId="0" xfId="0" applyAlignment="1" applyBorder="1" applyFont="1">
      <alignment horizontal="left" readingOrder="0"/>
    </xf>
    <xf borderId="1" fillId="6" fontId="16" numFmtId="0" xfId="0" applyAlignment="1" applyBorder="1" applyFont="1">
      <alignment horizontal="left" readingOrder="0"/>
    </xf>
    <xf borderId="1" fillId="6" fontId="24" numFmtId="0" xfId="0" applyAlignment="1" applyBorder="1" applyFont="1">
      <alignment horizontal="left" readingOrder="0"/>
    </xf>
    <xf borderId="1" fillId="6" fontId="14" numFmtId="0" xfId="0" applyAlignment="1" applyBorder="1" applyFont="1">
      <alignment horizontal="left" readingOrder="0"/>
    </xf>
    <xf borderId="1" fillId="6" fontId="24" numFmtId="0" xfId="0" applyAlignment="1" applyBorder="1" applyFont="1">
      <alignment readingOrder="0"/>
    </xf>
    <xf borderId="0" fillId="6" fontId="25" numFmtId="0" xfId="0" applyAlignment="1" applyFont="1">
      <alignment horizontal="center" readingOrder="0"/>
    </xf>
    <xf borderId="0" fillId="6" fontId="19" numFmtId="0" xfId="0" applyAlignment="1" applyFont="1">
      <alignment horizontal="right" readingOrder="0"/>
    </xf>
    <xf borderId="0" fillId="6" fontId="4" numFmtId="0" xfId="0" applyAlignment="1" applyFont="1">
      <alignment readingOrder="0"/>
    </xf>
    <xf borderId="0" fillId="6" fontId="26" numFmtId="0" xfId="0" applyAlignment="1" applyFont="1">
      <alignment readingOrder="0"/>
    </xf>
    <xf borderId="0" fillId="5" fontId="24" numFmtId="0" xfId="0" applyAlignment="1" applyFont="1">
      <alignment readingOrder="0"/>
    </xf>
    <xf borderId="0" fillId="6" fontId="24" numFmtId="0" xfId="0" applyAlignment="1" applyFont="1">
      <alignment readingOrder="0"/>
    </xf>
    <xf borderId="0" fillId="3" fontId="27" numFmtId="0" xfId="0" applyAlignment="1" applyFont="1">
      <alignment readingOrder="0" shrinkToFit="0" wrapText="0"/>
    </xf>
    <xf borderId="0" fillId="3" fontId="27" numFmtId="0" xfId="0" applyAlignment="1" applyFont="1">
      <alignment horizontal="center" readingOrder="0" shrinkToFit="0" wrapText="0"/>
    </xf>
    <xf borderId="0" fillId="3" fontId="27" numFmtId="164" xfId="0" applyAlignment="1" applyFont="1" applyNumberFormat="1">
      <alignment horizontal="center" readingOrder="0" shrinkToFit="0" wrapText="0"/>
    </xf>
    <xf borderId="2" fillId="3" fontId="27" numFmtId="0" xfId="0" applyAlignment="1" applyBorder="1" applyFont="1">
      <alignment horizontal="center" readingOrder="0" shrinkToFit="0" wrapText="0"/>
    </xf>
    <xf borderId="3" fillId="0" fontId="28" numFmtId="0" xfId="0" applyBorder="1" applyFont="1"/>
    <xf borderId="4" fillId="0" fontId="28" numFmtId="0" xfId="0" applyBorder="1" applyFont="1"/>
    <xf borderId="1" fillId="3" fontId="27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0"/>
    </xf>
    <xf borderId="2" fillId="0" fontId="11" numFmtId="0" xfId="0" applyAlignment="1" applyBorder="1" applyFont="1">
      <alignment horizontal="center" readingOrder="0" shrinkToFit="0" wrapText="0"/>
    </xf>
    <xf borderId="1" fillId="0" fontId="4" numFmtId="0" xfId="0" applyBorder="1" applyFont="1"/>
    <xf borderId="1" fillId="0" fontId="10" numFmtId="165" xfId="0" applyAlignment="1" applyBorder="1" applyFont="1" applyNumberFormat="1">
      <alignment horizontal="center" readingOrder="0" shrinkToFit="0" wrapText="0"/>
    </xf>
    <xf borderId="2" fillId="6" fontId="26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2" fillId="0" fontId="11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</xdr:row>
      <xdr:rowOff>200025</xdr:rowOff>
    </xdr:from>
    <xdr:ext cx="3781425" cy="350520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21</xdr:row>
      <xdr:rowOff>95250</xdr:rowOff>
    </xdr:from>
    <xdr:ext cx="4991100" cy="2676525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37</xdr:row>
      <xdr:rowOff>66675</xdr:rowOff>
    </xdr:from>
    <xdr:ext cx="3743325" cy="2676525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49</xdr:row>
      <xdr:rowOff>85725</xdr:rowOff>
    </xdr:from>
    <xdr:ext cx="3552825" cy="3305175"/>
    <xdr:pic>
      <xdr:nvPicPr>
        <xdr:cNvPr id="0" name="image1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134</xdr:row>
      <xdr:rowOff>200025</xdr:rowOff>
    </xdr:from>
    <xdr:ext cx="5295900" cy="5200650"/>
    <xdr:pic>
      <xdr:nvPicPr>
        <xdr:cNvPr id="0" name="image5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1609725</xdr:colOff>
      <xdr:row>0</xdr:row>
      <xdr:rowOff>28346400</xdr:rowOff>
    </xdr:from>
    <xdr:ext cx="9439275" cy="3200400"/>
    <xdr:pic>
      <xdr:nvPicPr>
        <xdr:cNvPr id="0" name="image6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9.25"/>
    <col customWidth="1" min="3" max="3" width="21.0"/>
    <col customWidth="1" min="4" max="7" width="13.88"/>
    <col customWidth="1" min="9" max="9" width="28.0"/>
    <col customWidth="1" min="11" max="11" width="18.38"/>
    <col customWidth="1" min="13" max="13" width="17.0"/>
  </cols>
  <sheetData>
    <row r="1">
      <c r="A1" s="1" t="s">
        <v>0</v>
      </c>
      <c r="I1" s="1" t="s">
        <v>1</v>
      </c>
      <c r="J1" s="2"/>
      <c r="K1" s="3"/>
      <c r="S1" s="1" t="s">
        <v>2</v>
      </c>
      <c r="T1" s="4"/>
      <c r="U1" s="5"/>
    </row>
    <row r="2">
      <c r="A2" s="6" t="s">
        <v>3</v>
      </c>
      <c r="C2" s="7"/>
      <c r="D2" s="7"/>
      <c r="E2" s="7" t="s">
        <v>4</v>
      </c>
      <c r="F2" s="7"/>
      <c r="G2" s="7"/>
      <c r="H2" s="7"/>
      <c r="J2" s="8"/>
    </row>
    <row r="3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I3" s="11" t="s">
        <v>12</v>
      </c>
      <c r="J3" s="12" t="s">
        <v>6</v>
      </c>
      <c r="K3" s="12" t="s">
        <v>13</v>
      </c>
      <c r="L3" s="12" t="s">
        <v>7</v>
      </c>
      <c r="M3" s="12" t="s">
        <v>8</v>
      </c>
      <c r="N3" s="12" t="s">
        <v>14</v>
      </c>
      <c r="O3" s="12" t="s">
        <v>9</v>
      </c>
      <c r="P3" s="12" t="s">
        <v>10</v>
      </c>
      <c r="Q3" s="12" t="s">
        <v>11</v>
      </c>
      <c r="S3" s="11" t="s">
        <v>12</v>
      </c>
      <c r="T3" s="13" t="s">
        <v>6</v>
      </c>
      <c r="U3" s="13" t="s">
        <v>13</v>
      </c>
      <c r="V3" s="13" t="s">
        <v>7</v>
      </c>
      <c r="W3" s="13" t="s">
        <v>8</v>
      </c>
      <c r="X3" s="13" t="s">
        <v>14</v>
      </c>
      <c r="Y3" s="13" t="s">
        <v>9</v>
      </c>
      <c r="Z3" s="13" t="s">
        <v>10</v>
      </c>
      <c r="AA3" s="13" t="s">
        <v>11</v>
      </c>
    </row>
    <row r="4">
      <c r="A4" s="14" t="s">
        <v>15</v>
      </c>
      <c r="B4" s="15" t="s">
        <v>16</v>
      </c>
      <c r="C4" s="16">
        <v>0.1136</v>
      </c>
      <c r="D4" s="16">
        <v>0.337</v>
      </c>
      <c r="E4" s="16">
        <v>0.0937</v>
      </c>
      <c r="F4" s="16">
        <v>0.2341</v>
      </c>
      <c r="G4" s="16">
        <v>12.277</v>
      </c>
      <c r="I4" s="17" t="s">
        <v>15</v>
      </c>
      <c r="J4" s="18" t="s">
        <v>16</v>
      </c>
      <c r="K4" s="19">
        <v>0.1278</v>
      </c>
      <c r="L4" s="19">
        <v>0.1063</v>
      </c>
      <c r="M4" s="19">
        <v>0.326</v>
      </c>
      <c r="N4" s="19">
        <v>0.9735</v>
      </c>
      <c r="O4" s="19">
        <v>0.0912</v>
      </c>
      <c r="P4" s="19">
        <v>0.2253</v>
      </c>
      <c r="Q4" s="19">
        <v>18.859</v>
      </c>
      <c r="S4" s="20" t="s">
        <v>15</v>
      </c>
      <c r="T4" s="21" t="s">
        <v>16</v>
      </c>
      <c r="U4" s="22">
        <v>0.1272</v>
      </c>
      <c r="V4" s="22">
        <v>0.105</v>
      </c>
      <c r="W4" s="23">
        <v>0.324</v>
      </c>
      <c r="X4" s="22">
        <v>0.9738</v>
      </c>
      <c r="Y4" s="22">
        <v>0.0907</v>
      </c>
      <c r="Z4" s="22">
        <v>0.225</v>
      </c>
      <c r="AA4" s="22">
        <v>16.27</v>
      </c>
    </row>
    <row r="5">
      <c r="A5" s="14" t="s">
        <v>17</v>
      </c>
      <c r="B5" s="15" t="s">
        <v>18</v>
      </c>
      <c r="C5" s="16">
        <v>0.1283</v>
      </c>
      <c r="D5" s="16">
        <v>0.3581</v>
      </c>
      <c r="E5" s="16">
        <v>0.1015</v>
      </c>
      <c r="F5" s="16">
        <v>0.2807</v>
      </c>
      <c r="G5" s="16">
        <v>0.483</v>
      </c>
      <c r="I5" s="17" t="s">
        <v>19</v>
      </c>
      <c r="J5" s="18" t="s">
        <v>20</v>
      </c>
      <c r="K5" s="19">
        <v>0.139</v>
      </c>
      <c r="L5" s="19">
        <v>0.1219</v>
      </c>
      <c r="M5" s="19">
        <v>0.3491</v>
      </c>
      <c r="N5" s="19">
        <v>0.9696</v>
      </c>
      <c r="O5" s="19">
        <v>0.097</v>
      </c>
      <c r="P5" s="19">
        <v>0.2436</v>
      </c>
      <c r="Q5" s="19">
        <v>42.597</v>
      </c>
      <c r="S5" s="20" t="s">
        <v>19</v>
      </c>
      <c r="T5" s="21" t="s">
        <v>20</v>
      </c>
      <c r="U5" s="22">
        <v>0.1386</v>
      </c>
      <c r="V5" s="22">
        <v>0.1212</v>
      </c>
      <c r="W5" s="22">
        <v>0.348</v>
      </c>
      <c r="X5" s="22">
        <v>0.9698</v>
      </c>
      <c r="Y5" s="22">
        <v>0.0967</v>
      </c>
      <c r="Z5" s="22">
        <v>0.2428</v>
      </c>
      <c r="AA5" s="22">
        <v>36.195</v>
      </c>
    </row>
    <row r="6">
      <c r="A6" s="14" t="s">
        <v>19</v>
      </c>
      <c r="B6" s="15" t="s">
        <v>20</v>
      </c>
      <c r="C6" s="16">
        <v>0.1287</v>
      </c>
      <c r="D6" s="16">
        <v>0.3586</v>
      </c>
      <c r="E6" s="16">
        <v>0.099</v>
      </c>
      <c r="F6" s="16">
        <v>0.25</v>
      </c>
      <c r="G6" s="16">
        <v>27.17</v>
      </c>
      <c r="I6" s="17" t="s">
        <v>17</v>
      </c>
      <c r="J6" s="18" t="s">
        <v>18</v>
      </c>
      <c r="K6" s="19">
        <v>0.1506</v>
      </c>
      <c r="L6" s="19">
        <v>0.1253</v>
      </c>
      <c r="M6" s="19">
        <v>0.3539</v>
      </c>
      <c r="N6" s="19">
        <v>0.9688</v>
      </c>
      <c r="O6" s="19">
        <v>0.1007</v>
      </c>
      <c r="P6" s="19">
        <v>0.2786</v>
      </c>
      <c r="Q6" s="19">
        <v>0.664</v>
      </c>
      <c r="S6" s="20" t="s">
        <v>17</v>
      </c>
      <c r="T6" s="21" t="s">
        <v>18</v>
      </c>
      <c r="U6" s="22">
        <v>0.1505</v>
      </c>
      <c r="V6" s="22">
        <v>0.1251</v>
      </c>
      <c r="W6" s="22">
        <v>0.3536</v>
      </c>
      <c r="X6" s="22">
        <v>0.9688</v>
      </c>
      <c r="Y6" s="22">
        <v>0.1009</v>
      </c>
      <c r="Z6" s="22">
        <v>0.2784</v>
      </c>
      <c r="AA6" s="22">
        <v>0.588</v>
      </c>
    </row>
    <row r="7">
      <c r="A7" s="14" t="s">
        <v>21</v>
      </c>
      <c r="B7" s="15" t="s">
        <v>22</v>
      </c>
      <c r="C7" s="16">
        <v>0.1775</v>
      </c>
      <c r="D7" s="16">
        <v>0.4212</v>
      </c>
      <c r="E7" s="16">
        <v>0.1152</v>
      </c>
      <c r="F7" s="16">
        <v>0.3235</v>
      </c>
      <c r="G7" s="16">
        <v>11.386</v>
      </c>
      <c r="I7" s="17" t="s">
        <v>21</v>
      </c>
      <c r="J7" s="18" t="s">
        <v>22</v>
      </c>
      <c r="K7" s="19">
        <v>0.1882</v>
      </c>
      <c r="L7" s="19">
        <v>0.1774</v>
      </c>
      <c r="M7" s="19">
        <v>0.4211</v>
      </c>
      <c r="N7" s="19">
        <v>0.9558</v>
      </c>
      <c r="O7" s="19">
        <v>0.1155</v>
      </c>
      <c r="P7" s="19">
        <v>0.3247</v>
      </c>
      <c r="Q7" s="19">
        <v>17.901</v>
      </c>
      <c r="S7" s="20" t="s">
        <v>21</v>
      </c>
      <c r="T7" s="21" t="s">
        <v>22</v>
      </c>
      <c r="U7" s="22">
        <v>0.1879</v>
      </c>
      <c r="V7" s="22">
        <v>0.1769</v>
      </c>
      <c r="W7" s="22">
        <v>0.4205</v>
      </c>
      <c r="X7" s="22">
        <v>0.9559</v>
      </c>
      <c r="Y7" s="22">
        <v>0.1155</v>
      </c>
      <c r="Z7" s="22">
        <v>0.3257</v>
      </c>
      <c r="AA7" s="22">
        <v>15.001</v>
      </c>
    </row>
    <row r="8">
      <c r="A8" s="14" t="s">
        <v>23</v>
      </c>
      <c r="B8" s="15" t="s">
        <v>24</v>
      </c>
      <c r="C8" s="16">
        <v>0.2426</v>
      </c>
      <c r="D8" s="16">
        <v>0.4922</v>
      </c>
      <c r="E8" s="16">
        <v>0.1343</v>
      </c>
      <c r="F8" s="16">
        <v>0.3464</v>
      </c>
      <c r="G8" s="16">
        <v>0.874</v>
      </c>
      <c r="I8" s="17" t="s">
        <v>23</v>
      </c>
      <c r="J8" s="18" t="s">
        <v>24</v>
      </c>
      <c r="K8" s="19">
        <v>0.1729</v>
      </c>
      <c r="L8" s="19">
        <v>0.2095</v>
      </c>
      <c r="M8" s="19">
        <v>0.4575</v>
      </c>
      <c r="N8" s="19">
        <v>0.9478</v>
      </c>
      <c r="O8" s="19">
        <v>0.1259</v>
      </c>
      <c r="P8" s="19">
        <v>0.3157</v>
      </c>
      <c r="Q8" s="19">
        <v>0.927</v>
      </c>
      <c r="S8" s="20" t="s">
        <v>23</v>
      </c>
      <c r="T8" s="21" t="s">
        <v>24</v>
      </c>
      <c r="U8" s="22">
        <v>0.1713</v>
      </c>
      <c r="V8" s="22">
        <v>0.2071</v>
      </c>
      <c r="W8" s="22">
        <v>0.4549</v>
      </c>
      <c r="X8" s="22">
        <v>0.9484</v>
      </c>
      <c r="Y8" s="22">
        <v>0.1252</v>
      </c>
      <c r="Z8" s="22">
        <v>0.3133</v>
      </c>
      <c r="AA8" s="22">
        <v>0.873</v>
      </c>
    </row>
    <row r="9">
      <c r="A9" s="14" t="s">
        <v>25</v>
      </c>
      <c r="B9" s="15" t="s">
        <v>26</v>
      </c>
      <c r="C9" s="16">
        <v>0.2692</v>
      </c>
      <c r="D9" s="16">
        <v>0.5185</v>
      </c>
      <c r="E9" s="16">
        <v>0.1409</v>
      </c>
      <c r="F9" s="16">
        <v>0.3227</v>
      </c>
      <c r="G9" s="16">
        <v>0.446</v>
      </c>
      <c r="I9" s="24"/>
      <c r="J9" s="24"/>
      <c r="K9" s="24"/>
      <c r="L9" s="24"/>
      <c r="M9" s="25"/>
      <c r="N9" s="24"/>
      <c r="O9" s="24"/>
      <c r="P9" s="24"/>
      <c r="Q9" s="24"/>
      <c r="V9" s="8" t="s">
        <v>27</v>
      </c>
      <c r="W9" s="26">
        <f>AVERAGE(W4:W8)</f>
        <v>0.3802</v>
      </c>
      <c r="X9" s="8"/>
    </row>
    <row r="10">
      <c r="A10" s="14" t="s">
        <v>28</v>
      </c>
      <c r="B10" s="15" t="s">
        <v>29</v>
      </c>
      <c r="C10" s="16">
        <v>0.4962</v>
      </c>
      <c r="D10" s="16">
        <v>0.7022</v>
      </c>
      <c r="E10" s="16">
        <v>0.3468</v>
      </c>
      <c r="F10" s="16">
        <v>0.9906</v>
      </c>
      <c r="G10" s="16">
        <v>5.382</v>
      </c>
      <c r="I10" s="24"/>
      <c r="J10" s="24"/>
      <c r="K10" s="24"/>
      <c r="L10" s="24"/>
      <c r="M10" s="24"/>
      <c r="N10" s="24"/>
      <c r="O10" s="24"/>
      <c r="P10" s="24"/>
      <c r="Q10" s="24"/>
    </row>
    <row r="11">
      <c r="A11" s="14" t="s">
        <v>30</v>
      </c>
      <c r="B11" s="15" t="s">
        <v>31</v>
      </c>
      <c r="C11" s="16">
        <v>1.353</v>
      </c>
      <c r="D11" s="16">
        <v>1.163</v>
      </c>
      <c r="E11" s="16">
        <v>0.4762</v>
      </c>
      <c r="F11" s="16">
        <v>1.9069</v>
      </c>
      <c r="G11" s="16">
        <v>0.372</v>
      </c>
      <c r="I11" s="24"/>
      <c r="J11" s="24"/>
      <c r="K11" s="24"/>
      <c r="L11" s="24"/>
      <c r="M11" s="24"/>
      <c r="N11" s="24"/>
      <c r="O11" s="24"/>
      <c r="P11" s="24"/>
      <c r="Q11" s="24"/>
    </row>
    <row r="12">
      <c r="A12" s="14" t="s">
        <v>32</v>
      </c>
      <c r="B12" s="15" t="s">
        <v>33</v>
      </c>
      <c r="C12" s="16">
        <v>1.3529</v>
      </c>
      <c r="D12" s="16">
        <v>1.163</v>
      </c>
      <c r="E12" s="16">
        <v>0.4764</v>
      </c>
      <c r="F12" s="16">
        <v>1.9072</v>
      </c>
      <c r="G12" s="16">
        <v>0.123</v>
      </c>
      <c r="I12" s="27" t="s">
        <v>34</v>
      </c>
      <c r="J12" s="28" t="s">
        <v>6</v>
      </c>
      <c r="K12" s="28" t="s">
        <v>13</v>
      </c>
      <c r="L12" s="28" t="s">
        <v>7</v>
      </c>
      <c r="M12" s="28" t="s">
        <v>8</v>
      </c>
      <c r="N12" s="28" t="s">
        <v>14</v>
      </c>
      <c r="O12" s="28" t="s">
        <v>9</v>
      </c>
      <c r="P12" s="28" t="s">
        <v>10</v>
      </c>
      <c r="Q12" s="28" t="s">
        <v>11</v>
      </c>
      <c r="S12" s="27" t="s">
        <v>34</v>
      </c>
      <c r="T12" s="13" t="s">
        <v>6</v>
      </c>
      <c r="U12" s="13" t="s">
        <v>13</v>
      </c>
      <c r="V12" s="13" t="s">
        <v>7</v>
      </c>
      <c r="W12" s="13" t="s">
        <v>8</v>
      </c>
      <c r="X12" s="13" t="s">
        <v>14</v>
      </c>
      <c r="Y12" s="13" t="s">
        <v>9</v>
      </c>
      <c r="Z12" s="13" t="s">
        <v>10</v>
      </c>
      <c r="AA12" s="13" t="s">
        <v>11</v>
      </c>
    </row>
    <row r="13">
      <c r="A13" s="14" t="s">
        <v>35</v>
      </c>
      <c r="B13" s="15" t="s">
        <v>36</v>
      </c>
      <c r="C13" s="16">
        <v>1.3533</v>
      </c>
      <c r="D13" s="16">
        <v>1.1632</v>
      </c>
      <c r="E13" s="16">
        <v>0.4791</v>
      </c>
      <c r="F13" s="16">
        <v>1.9122</v>
      </c>
      <c r="G13" s="16">
        <v>0.033</v>
      </c>
      <c r="I13" s="28" t="s">
        <v>15</v>
      </c>
      <c r="J13" s="29" t="s">
        <v>16</v>
      </c>
      <c r="K13" s="30">
        <v>0.1278</v>
      </c>
      <c r="L13" s="30">
        <v>0.1062</v>
      </c>
      <c r="M13" s="30">
        <v>0.3259</v>
      </c>
      <c r="N13" s="30">
        <v>0.9735</v>
      </c>
      <c r="O13" s="29">
        <v>0.091</v>
      </c>
      <c r="P13" s="30">
        <v>0.2247</v>
      </c>
      <c r="Q13" s="29">
        <v>18.707</v>
      </c>
      <c r="S13" s="20" t="s">
        <v>15</v>
      </c>
      <c r="T13" s="21" t="s">
        <v>16</v>
      </c>
      <c r="U13" s="22">
        <v>0.1274</v>
      </c>
      <c r="V13" s="22">
        <v>0.1055</v>
      </c>
      <c r="W13" s="23">
        <v>0.3247</v>
      </c>
      <c r="X13" s="22">
        <v>0.9737</v>
      </c>
      <c r="Y13" s="22">
        <v>0.0908</v>
      </c>
      <c r="Z13" s="22">
        <v>0.2255</v>
      </c>
      <c r="AA13" s="22">
        <v>15.542</v>
      </c>
    </row>
    <row r="14">
      <c r="A14" s="14" t="s">
        <v>37</v>
      </c>
      <c r="B14" s="15" t="s">
        <v>38</v>
      </c>
      <c r="C14" s="16">
        <v>1.7182</v>
      </c>
      <c r="D14" s="16">
        <v>1.3107</v>
      </c>
      <c r="E14" s="16">
        <v>0.5594</v>
      </c>
      <c r="F14" s="16">
        <v>2.4303</v>
      </c>
      <c r="G14" s="16">
        <v>0.033</v>
      </c>
      <c r="I14" s="28" t="s">
        <v>19</v>
      </c>
      <c r="J14" s="29" t="s">
        <v>20</v>
      </c>
      <c r="K14" s="30">
        <v>0.1385</v>
      </c>
      <c r="L14" s="30">
        <v>0.1211</v>
      </c>
      <c r="M14" s="30">
        <v>0.3479</v>
      </c>
      <c r="N14" s="30">
        <v>0.9698</v>
      </c>
      <c r="O14" s="29">
        <v>0.0968</v>
      </c>
      <c r="P14" s="30">
        <v>0.2429</v>
      </c>
      <c r="Q14" s="29">
        <v>43.145</v>
      </c>
      <c r="S14" s="20" t="s">
        <v>19</v>
      </c>
      <c r="T14" s="21" t="s">
        <v>20</v>
      </c>
      <c r="U14" s="22">
        <v>0.1385</v>
      </c>
      <c r="V14" s="22">
        <v>0.1208</v>
      </c>
      <c r="W14" s="22">
        <v>0.3476</v>
      </c>
      <c r="X14" s="22">
        <v>0.9699</v>
      </c>
      <c r="Y14" s="22">
        <v>0.0969</v>
      </c>
      <c r="Z14" s="22">
        <v>0.2438</v>
      </c>
      <c r="AA14" s="22">
        <v>36.125</v>
      </c>
    </row>
    <row r="15">
      <c r="A15" s="14" t="s">
        <v>39</v>
      </c>
      <c r="B15" s="15" t="s">
        <v>40</v>
      </c>
      <c r="C15" s="16">
        <v>1.752</v>
      </c>
      <c r="D15" s="16">
        <v>1.3236</v>
      </c>
      <c r="E15" s="16">
        <v>0.5389</v>
      </c>
      <c r="F15" s="16">
        <v>2.3917</v>
      </c>
      <c r="G15" s="16">
        <v>0.037</v>
      </c>
      <c r="I15" s="28" t="s">
        <v>17</v>
      </c>
      <c r="J15" s="29" t="s">
        <v>18</v>
      </c>
      <c r="K15" s="30">
        <v>0.1502</v>
      </c>
      <c r="L15" s="30">
        <v>0.125</v>
      </c>
      <c r="M15" s="30">
        <v>0.3535</v>
      </c>
      <c r="N15" s="30">
        <v>0.9688</v>
      </c>
      <c r="O15" s="29">
        <v>0.1006</v>
      </c>
      <c r="P15" s="30">
        <v>0.2787</v>
      </c>
      <c r="Q15" s="29">
        <v>0.672</v>
      </c>
      <c r="S15" s="20" t="s">
        <v>17</v>
      </c>
      <c r="T15" s="21" t="s">
        <v>18</v>
      </c>
      <c r="U15" s="22">
        <v>0.1508</v>
      </c>
      <c r="V15" s="22">
        <v>0.126</v>
      </c>
      <c r="W15" s="22">
        <v>0.3549</v>
      </c>
      <c r="X15" s="22">
        <v>0.9686</v>
      </c>
      <c r="Y15" s="22">
        <v>0.1013</v>
      </c>
      <c r="Z15" s="22">
        <v>0.282</v>
      </c>
      <c r="AA15" s="22">
        <v>0.588</v>
      </c>
    </row>
    <row r="16">
      <c r="A16" s="14" t="s">
        <v>41</v>
      </c>
      <c r="B16" s="15" t="s">
        <v>42</v>
      </c>
      <c r="C16" s="16">
        <v>1.7873</v>
      </c>
      <c r="D16" s="16">
        <v>1.3368</v>
      </c>
      <c r="E16" s="16">
        <v>0.5387</v>
      </c>
      <c r="F16" s="16">
        <v>2.4205</v>
      </c>
      <c r="I16" s="28" t="s">
        <v>21</v>
      </c>
      <c r="J16" s="29" t="s">
        <v>22</v>
      </c>
      <c r="K16" s="30">
        <v>0.1875</v>
      </c>
      <c r="L16" s="30">
        <v>0.1768</v>
      </c>
      <c r="M16" s="30">
        <v>0.4204</v>
      </c>
      <c r="N16" s="30">
        <v>0.9559</v>
      </c>
      <c r="O16" s="29">
        <v>0.1153</v>
      </c>
      <c r="P16" s="30">
        <v>0.3242</v>
      </c>
      <c r="Q16" s="29">
        <v>18.286</v>
      </c>
      <c r="S16" s="20" t="s">
        <v>21</v>
      </c>
      <c r="T16" s="21" t="s">
        <v>22</v>
      </c>
      <c r="U16" s="22">
        <v>0.1874</v>
      </c>
      <c r="V16" s="22">
        <v>0.1775</v>
      </c>
      <c r="W16" s="22">
        <v>0.4212</v>
      </c>
      <c r="X16" s="22">
        <v>0.9558</v>
      </c>
      <c r="Y16" s="22">
        <v>0.1155</v>
      </c>
      <c r="Z16" s="22">
        <v>0.3248</v>
      </c>
      <c r="AA16" s="22">
        <v>14.64</v>
      </c>
    </row>
    <row r="17">
      <c r="A17" s="14" t="s">
        <v>43</v>
      </c>
      <c r="B17" s="15" t="s">
        <v>44</v>
      </c>
      <c r="C17" s="16">
        <v>1.9712</v>
      </c>
      <c r="D17" s="16">
        <v>1.4038</v>
      </c>
      <c r="E17" s="16">
        <v>0.4559</v>
      </c>
      <c r="F17" s="16">
        <v>1.6688</v>
      </c>
      <c r="G17" s="16">
        <v>1.821</v>
      </c>
      <c r="I17" s="28" t="s">
        <v>23</v>
      </c>
      <c r="J17" s="29" t="s">
        <v>24</v>
      </c>
      <c r="K17" s="30">
        <v>0.1724</v>
      </c>
      <c r="L17" s="30">
        <v>0.2077</v>
      </c>
      <c r="M17" s="30">
        <v>0.4556</v>
      </c>
      <c r="N17" s="30">
        <v>0.9482</v>
      </c>
      <c r="O17" s="29">
        <v>0.1255</v>
      </c>
      <c r="P17" s="30">
        <v>0.3148</v>
      </c>
      <c r="Q17" s="29">
        <v>0.982</v>
      </c>
      <c r="S17" s="20" t="s">
        <v>23</v>
      </c>
      <c r="T17" s="21" t="s">
        <v>24</v>
      </c>
      <c r="U17" s="22">
        <v>0.1704</v>
      </c>
      <c r="V17" s="22">
        <v>0.2046</v>
      </c>
      <c r="W17" s="22">
        <v>0.4521</v>
      </c>
      <c r="X17" s="22">
        <v>0.949</v>
      </c>
      <c r="Y17" s="22">
        <v>0.1243</v>
      </c>
      <c r="Z17" s="22">
        <v>0.3114</v>
      </c>
      <c r="AA17" s="22">
        <v>0.935</v>
      </c>
    </row>
    <row r="18">
      <c r="A18" s="14" t="s">
        <v>45</v>
      </c>
      <c r="B18" s="15" t="s">
        <v>46</v>
      </c>
      <c r="C18" s="16">
        <v>2.6517</v>
      </c>
      <c r="D18" s="16">
        <v>1.5995</v>
      </c>
      <c r="E18" s="16">
        <v>0.6462</v>
      </c>
      <c r="F18" s="16">
        <v>1.7834</v>
      </c>
      <c r="G18" s="16">
        <v>0.164</v>
      </c>
      <c r="S18" s="26"/>
      <c r="T18" s="26"/>
      <c r="U18" s="26"/>
      <c r="V18" s="8" t="s">
        <v>27</v>
      </c>
      <c r="W18" s="26">
        <f>AVERAGE(W13:W17)</f>
        <v>0.3801</v>
      </c>
      <c r="X18" s="26"/>
      <c r="Y18" s="26"/>
      <c r="Z18" s="26"/>
      <c r="AA18" s="26"/>
    </row>
    <row r="19">
      <c r="A19" s="14" t="s">
        <v>47</v>
      </c>
      <c r="B19" s="15" t="s">
        <v>48</v>
      </c>
      <c r="C19" s="16">
        <v>4.0417</v>
      </c>
      <c r="D19" s="16">
        <v>2.0103</v>
      </c>
      <c r="E19" s="16">
        <v>0.7296</v>
      </c>
      <c r="F19" s="16">
        <v>1.7946</v>
      </c>
      <c r="G19" s="16">
        <v>0.036</v>
      </c>
    </row>
    <row r="20">
      <c r="A20" s="14" t="s">
        <v>49</v>
      </c>
      <c r="B20" s="15" t="s">
        <v>50</v>
      </c>
      <c r="C20" s="16">
        <v>4.0417</v>
      </c>
      <c r="D20" s="16">
        <v>2.0103</v>
      </c>
      <c r="E20" s="16">
        <v>0.7296</v>
      </c>
      <c r="F20" s="16">
        <v>1.7946</v>
      </c>
      <c r="G20" s="16">
        <v>0.026</v>
      </c>
      <c r="I20" s="1" t="s">
        <v>51</v>
      </c>
      <c r="J20" s="2"/>
      <c r="K20" s="3"/>
    </row>
    <row r="21">
      <c r="A21" s="14" t="s">
        <v>52</v>
      </c>
      <c r="B21" s="15" t="s">
        <v>53</v>
      </c>
      <c r="C21" s="16">
        <v>4.980819869E7</v>
      </c>
      <c r="D21" s="16">
        <v>3141.2375</v>
      </c>
      <c r="E21" s="16">
        <v>3.2184</v>
      </c>
      <c r="F21" s="16">
        <v>4457.529</v>
      </c>
      <c r="G21" s="16">
        <v>0.039</v>
      </c>
      <c r="I21" s="8" t="s">
        <v>54</v>
      </c>
      <c r="S21" s="27" t="s">
        <v>55</v>
      </c>
      <c r="T21" s="13" t="s">
        <v>6</v>
      </c>
      <c r="U21" s="13" t="s">
        <v>13</v>
      </c>
      <c r="V21" s="13" t="s">
        <v>7</v>
      </c>
      <c r="W21" s="13" t="s">
        <v>8</v>
      </c>
      <c r="X21" s="13" t="s">
        <v>14</v>
      </c>
      <c r="Y21" s="13" t="s">
        <v>9</v>
      </c>
      <c r="Z21" s="13" t="s">
        <v>10</v>
      </c>
      <c r="AA21" s="13" t="s">
        <v>11</v>
      </c>
    </row>
    <row r="22">
      <c r="S22" s="20" t="s">
        <v>15</v>
      </c>
      <c r="T22" s="21" t="s">
        <v>16</v>
      </c>
      <c r="U22" s="22">
        <v>0.128</v>
      </c>
      <c r="V22" s="22">
        <v>0.1064</v>
      </c>
      <c r="W22" s="23">
        <v>0.3261</v>
      </c>
      <c r="X22" s="22">
        <v>0.9735</v>
      </c>
      <c r="Y22" s="22">
        <v>0.0913</v>
      </c>
      <c r="Z22" s="22">
        <v>0.2263</v>
      </c>
      <c r="AA22" s="22">
        <v>17.881</v>
      </c>
    </row>
    <row r="23">
      <c r="S23" s="20" t="s">
        <v>19</v>
      </c>
      <c r="T23" s="21" t="s">
        <v>20</v>
      </c>
      <c r="U23" s="22">
        <v>0.1394</v>
      </c>
      <c r="V23" s="22">
        <v>0.1228</v>
      </c>
      <c r="W23" s="22">
        <v>0.3503</v>
      </c>
      <c r="X23" s="22">
        <v>0.9694</v>
      </c>
      <c r="Y23" s="22">
        <v>0.0973</v>
      </c>
      <c r="Z23" s="22">
        <v>0.2444</v>
      </c>
      <c r="AA23" s="22">
        <v>40.956</v>
      </c>
    </row>
    <row r="24">
      <c r="S24" s="20" t="s">
        <v>17</v>
      </c>
      <c r="T24" s="21" t="s">
        <v>18</v>
      </c>
      <c r="U24" s="22">
        <v>0.1514</v>
      </c>
      <c r="V24" s="22">
        <v>0.1263</v>
      </c>
      <c r="W24" s="22">
        <v>0.3553</v>
      </c>
      <c r="X24" s="22">
        <v>0.9685</v>
      </c>
      <c r="Y24" s="22">
        <v>0.1014</v>
      </c>
      <c r="Z24" s="22">
        <v>0.28</v>
      </c>
      <c r="AA24" s="22">
        <v>0.628</v>
      </c>
    </row>
    <row r="25">
      <c r="S25" s="20" t="s">
        <v>21</v>
      </c>
      <c r="T25" s="21" t="s">
        <v>22</v>
      </c>
      <c r="U25" s="22">
        <v>0.1882</v>
      </c>
      <c r="V25" s="22">
        <v>0.1777</v>
      </c>
      <c r="W25" s="22">
        <v>0.4215</v>
      </c>
      <c r="X25" s="22">
        <v>0.9557</v>
      </c>
      <c r="Y25" s="22">
        <v>0.1157</v>
      </c>
      <c r="Z25" s="22">
        <v>0.327</v>
      </c>
      <c r="AA25" s="22">
        <v>16.48</v>
      </c>
    </row>
    <row r="26">
      <c r="A26" s="6" t="s">
        <v>56</v>
      </c>
      <c r="B26" s="31"/>
      <c r="C26" s="31"/>
      <c r="D26" s="31"/>
      <c r="E26" s="31"/>
      <c r="F26" s="31"/>
      <c r="G26" s="31"/>
      <c r="S26" s="20" t="s">
        <v>23</v>
      </c>
      <c r="T26" s="21" t="s">
        <v>24</v>
      </c>
      <c r="U26" s="22">
        <v>0.173</v>
      </c>
      <c r="V26" s="22">
        <v>0.2104</v>
      </c>
      <c r="W26" s="22">
        <v>0.4584</v>
      </c>
      <c r="X26" s="22">
        <v>0.9476</v>
      </c>
      <c r="Y26" s="22">
        <v>0.1265</v>
      </c>
      <c r="Z26" s="22">
        <v>0.3166</v>
      </c>
      <c r="AA26" s="22">
        <v>1.329</v>
      </c>
    </row>
    <row r="27">
      <c r="A27" s="32" t="s">
        <v>5</v>
      </c>
      <c r="B27" s="32" t="s">
        <v>6</v>
      </c>
      <c r="C27" s="32" t="s">
        <v>7</v>
      </c>
      <c r="D27" s="32" t="s">
        <v>8</v>
      </c>
      <c r="E27" s="32" t="s">
        <v>9</v>
      </c>
      <c r="F27" s="32" t="s">
        <v>10</v>
      </c>
      <c r="G27" s="32" t="s">
        <v>11</v>
      </c>
      <c r="V27" s="8" t="s">
        <v>27</v>
      </c>
      <c r="W27" s="26">
        <f>AVERAGE(W22:W26)</f>
        <v>0.38232</v>
      </c>
    </row>
    <row r="28">
      <c r="A28" s="33" t="s">
        <v>15</v>
      </c>
      <c r="B28" s="34" t="s">
        <v>16</v>
      </c>
      <c r="C28" s="35">
        <v>0.1627</v>
      </c>
      <c r="D28" s="35">
        <v>0.4032</v>
      </c>
      <c r="E28" s="35">
        <v>0.1098</v>
      </c>
      <c r="F28" s="35">
        <v>0.2783</v>
      </c>
      <c r="G28" s="35">
        <v>5.832</v>
      </c>
    </row>
    <row r="29">
      <c r="A29" s="33" t="s">
        <v>19</v>
      </c>
      <c r="B29" s="34" t="s">
        <v>20</v>
      </c>
      <c r="C29" s="35">
        <v>0.1672</v>
      </c>
      <c r="D29" s="35">
        <v>0.4088</v>
      </c>
      <c r="E29" s="35">
        <v>0.1108</v>
      </c>
      <c r="F29" s="35">
        <v>0.281</v>
      </c>
      <c r="G29" s="35">
        <v>18.764</v>
      </c>
    </row>
    <row r="30">
      <c r="A30" s="33" t="s">
        <v>17</v>
      </c>
      <c r="B30" s="34" t="s">
        <v>18</v>
      </c>
      <c r="C30" s="35">
        <v>0.1717</v>
      </c>
      <c r="D30" s="35">
        <v>0.4142</v>
      </c>
      <c r="E30" s="35">
        <v>0.1137</v>
      </c>
      <c r="F30" s="35">
        <v>0.3136</v>
      </c>
      <c r="G30" s="35">
        <v>0.353</v>
      </c>
    </row>
    <row r="31">
      <c r="A31" s="33" t="s">
        <v>21</v>
      </c>
      <c r="B31" s="34" t="s">
        <v>22</v>
      </c>
      <c r="C31" s="35">
        <v>0.2177</v>
      </c>
      <c r="D31" s="35">
        <v>0.4664</v>
      </c>
      <c r="E31" s="35">
        <v>0.1242</v>
      </c>
      <c r="F31" s="35">
        <v>0.3527</v>
      </c>
      <c r="G31" s="35">
        <v>8.475</v>
      </c>
    </row>
    <row r="32">
      <c r="A32" s="33" t="s">
        <v>23</v>
      </c>
      <c r="B32" s="34" t="s">
        <v>24</v>
      </c>
      <c r="C32" s="35">
        <v>0.2997</v>
      </c>
      <c r="D32" s="35">
        <v>0.5471</v>
      </c>
      <c r="E32" s="35">
        <v>0.1482</v>
      </c>
      <c r="F32" s="35">
        <v>0.3853</v>
      </c>
      <c r="G32" s="35">
        <v>0.261</v>
      </c>
    </row>
    <row r="33">
      <c r="A33" s="33" t="s">
        <v>25</v>
      </c>
      <c r="B33" s="34" t="s">
        <v>26</v>
      </c>
      <c r="C33" s="35">
        <v>0.3447</v>
      </c>
      <c r="D33" s="35">
        <v>0.5869</v>
      </c>
      <c r="E33" s="35">
        <v>0.1546</v>
      </c>
      <c r="F33" s="35">
        <v>0.353</v>
      </c>
      <c r="G33" s="35">
        <v>0.32</v>
      </c>
    </row>
    <row r="34">
      <c r="A34" s="33" t="s">
        <v>28</v>
      </c>
      <c r="B34" s="34" t="s">
        <v>29</v>
      </c>
      <c r="C34" s="35">
        <v>0.4382</v>
      </c>
      <c r="D34" s="35">
        <v>0.658</v>
      </c>
      <c r="E34" s="35">
        <v>0.2478</v>
      </c>
      <c r="F34" s="35">
        <v>0.7627</v>
      </c>
      <c r="G34" s="35">
        <v>2.861</v>
      </c>
    </row>
    <row r="35">
      <c r="A35" s="33" t="s">
        <v>30</v>
      </c>
      <c r="B35" s="34" t="s">
        <v>31</v>
      </c>
      <c r="C35" s="35">
        <v>1.4285</v>
      </c>
      <c r="D35" s="35">
        <v>1.1951</v>
      </c>
      <c r="E35" s="35">
        <v>0.4991</v>
      </c>
      <c r="F35" s="35">
        <v>2.0271</v>
      </c>
      <c r="G35" s="35">
        <v>0.407</v>
      </c>
    </row>
    <row r="36">
      <c r="A36" s="33" t="s">
        <v>32</v>
      </c>
      <c r="B36" s="34" t="s">
        <v>33</v>
      </c>
      <c r="C36" s="35">
        <v>1.4285</v>
      </c>
      <c r="D36" s="35">
        <v>1.1951</v>
      </c>
      <c r="E36" s="35">
        <v>0.4991</v>
      </c>
      <c r="F36" s="35">
        <v>2.0272</v>
      </c>
      <c r="G36" s="35">
        <v>0.04</v>
      </c>
    </row>
    <row r="37">
      <c r="A37" s="33" t="s">
        <v>35</v>
      </c>
      <c r="B37" s="34" t="s">
        <v>36</v>
      </c>
      <c r="C37" s="35">
        <v>1.4291</v>
      </c>
      <c r="D37" s="35">
        <v>1.1954</v>
      </c>
      <c r="E37" s="35">
        <v>0.5011</v>
      </c>
      <c r="F37" s="35">
        <v>2.0308</v>
      </c>
      <c r="G37" s="35">
        <v>0.03</v>
      </c>
      <c r="I37" s="8" t="s">
        <v>57</v>
      </c>
    </row>
    <row r="38">
      <c r="A38" s="33" t="s">
        <v>39</v>
      </c>
      <c r="B38" s="34" t="s">
        <v>40</v>
      </c>
      <c r="C38" s="35">
        <v>1.7921</v>
      </c>
      <c r="D38" s="35">
        <v>1.3386</v>
      </c>
      <c r="E38" s="35">
        <v>0.5418</v>
      </c>
      <c r="F38" s="35">
        <v>2.4315</v>
      </c>
      <c r="G38" s="35">
        <v>0.032</v>
      </c>
    </row>
    <row r="39">
      <c r="A39" s="33" t="s">
        <v>41</v>
      </c>
      <c r="B39" s="34" t="s">
        <v>42</v>
      </c>
      <c r="C39" s="35">
        <v>1.8069</v>
      </c>
      <c r="D39" s="35">
        <v>1.3441</v>
      </c>
      <c r="E39" s="35">
        <v>0.5392</v>
      </c>
      <c r="F39" s="35">
        <v>2.4445</v>
      </c>
      <c r="G39" s="35">
        <v>0.03</v>
      </c>
    </row>
    <row r="40">
      <c r="A40" s="33" t="s">
        <v>37</v>
      </c>
      <c r="B40" s="34" t="s">
        <v>38</v>
      </c>
      <c r="C40" s="35">
        <v>1.9551</v>
      </c>
      <c r="D40" s="35">
        <v>1.3982</v>
      </c>
      <c r="E40" s="35">
        <v>0.5453</v>
      </c>
      <c r="F40" s="35">
        <v>2.6073</v>
      </c>
      <c r="G40" s="35">
        <v>0.028</v>
      </c>
    </row>
    <row r="41">
      <c r="A41" s="33" t="s">
        <v>43</v>
      </c>
      <c r="B41" s="34" t="s">
        <v>44</v>
      </c>
      <c r="C41" s="35">
        <v>2.0934</v>
      </c>
      <c r="D41" s="35">
        <v>1.4466</v>
      </c>
      <c r="E41" s="35">
        <v>0.4488</v>
      </c>
      <c r="F41" s="35">
        <v>1.5918</v>
      </c>
      <c r="G41" s="35">
        <v>0.629</v>
      </c>
    </row>
    <row r="42">
      <c r="A42" s="33" t="s">
        <v>45</v>
      </c>
      <c r="B42" s="34" t="s">
        <v>46</v>
      </c>
      <c r="C42" s="35">
        <v>2.7138</v>
      </c>
      <c r="D42" s="35">
        <v>1.6195</v>
      </c>
      <c r="E42" s="35">
        <v>0.6512</v>
      </c>
      <c r="F42" s="35">
        <v>1.7479</v>
      </c>
      <c r="G42" s="35">
        <v>0.088</v>
      </c>
    </row>
    <row r="43">
      <c r="A43" s="33" t="s">
        <v>52</v>
      </c>
      <c r="B43" s="34" t="s">
        <v>53</v>
      </c>
      <c r="C43" s="35">
        <v>3.2165</v>
      </c>
      <c r="D43" s="35">
        <v>1.7931</v>
      </c>
      <c r="E43" s="35">
        <v>0.7244</v>
      </c>
      <c r="F43" s="35">
        <v>2.7268</v>
      </c>
      <c r="G43" s="35">
        <v>0.031</v>
      </c>
    </row>
    <row r="44">
      <c r="A44" s="36" t="s">
        <v>47</v>
      </c>
      <c r="B44" s="34" t="s">
        <v>48</v>
      </c>
      <c r="C44" s="35">
        <v>4.0417</v>
      </c>
      <c r="D44" s="35">
        <v>2.0103</v>
      </c>
      <c r="E44" s="35">
        <v>0.7296</v>
      </c>
      <c r="F44" s="35">
        <v>1.7946</v>
      </c>
      <c r="G44" s="35">
        <v>0.028</v>
      </c>
    </row>
    <row r="45">
      <c r="A45" s="33" t="s">
        <v>49</v>
      </c>
      <c r="B45" s="34" t="s">
        <v>50</v>
      </c>
      <c r="C45" s="35">
        <v>4.0417</v>
      </c>
      <c r="D45" s="35">
        <v>2.0103</v>
      </c>
      <c r="E45" s="35">
        <v>0.7296</v>
      </c>
      <c r="F45" s="35">
        <v>1.7946</v>
      </c>
      <c r="G45" s="35">
        <v>0.027</v>
      </c>
    </row>
    <row r="49">
      <c r="A49" s="1" t="s">
        <v>58</v>
      </c>
    </row>
    <row r="56">
      <c r="I56" s="8"/>
      <c r="J56" s="8"/>
    </row>
    <row r="57">
      <c r="I57" s="1" t="s">
        <v>59</v>
      </c>
      <c r="M57" s="1" t="s">
        <v>60</v>
      </c>
    </row>
    <row r="58">
      <c r="I58" s="8" t="s">
        <v>61</v>
      </c>
      <c r="J58" s="8" t="s">
        <v>62</v>
      </c>
    </row>
    <row r="59">
      <c r="I59" s="8" t="s">
        <v>63</v>
      </c>
      <c r="J59" s="8" t="s">
        <v>64</v>
      </c>
    </row>
    <row r="60">
      <c r="I60" s="8" t="s">
        <v>65</v>
      </c>
      <c r="J60" s="8" t="s">
        <v>66</v>
      </c>
    </row>
    <row r="61">
      <c r="I61" s="8" t="s">
        <v>67</v>
      </c>
      <c r="J61" s="8" t="s">
        <v>68</v>
      </c>
    </row>
    <row r="62">
      <c r="I62" s="8" t="s">
        <v>69</v>
      </c>
      <c r="J62" s="8" t="s">
        <v>70</v>
      </c>
    </row>
    <row r="63">
      <c r="I63" s="8" t="s">
        <v>71</v>
      </c>
      <c r="J63" s="8" t="s">
        <v>72</v>
      </c>
    </row>
    <row r="64">
      <c r="I64" s="8" t="s">
        <v>73</v>
      </c>
      <c r="J64" s="8" t="s">
        <v>74</v>
      </c>
    </row>
    <row r="65">
      <c r="J65" s="8" t="s">
        <v>75</v>
      </c>
      <c r="R65" s="8" t="s">
        <v>76</v>
      </c>
    </row>
    <row r="66">
      <c r="J66" s="8" t="s">
        <v>77</v>
      </c>
    </row>
    <row r="67">
      <c r="I67" s="37" t="s">
        <v>78</v>
      </c>
    </row>
    <row r="68">
      <c r="I68" s="37" t="s">
        <v>79</v>
      </c>
    </row>
    <row r="69">
      <c r="I69" s="8" t="s">
        <v>80</v>
      </c>
    </row>
    <row r="72">
      <c r="I72" s="8" t="s">
        <v>81</v>
      </c>
      <c r="J72" s="37" t="s">
        <v>82</v>
      </c>
    </row>
    <row r="73">
      <c r="A73" s="1" t="s">
        <v>83</v>
      </c>
      <c r="D73" s="1" t="s">
        <v>84</v>
      </c>
      <c r="I73" s="8" t="s">
        <v>85</v>
      </c>
    </row>
    <row r="74">
      <c r="I74" s="8" t="s">
        <v>86</v>
      </c>
    </row>
    <row r="75">
      <c r="A75" s="38"/>
      <c r="I75" s="8" t="s">
        <v>87</v>
      </c>
      <c r="J75" s="37" t="s">
        <v>88</v>
      </c>
    </row>
    <row r="76">
      <c r="A76" s="39" t="s">
        <v>5</v>
      </c>
      <c r="B76" s="39" t="s">
        <v>89</v>
      </c>
      <c r="C76" s="26"/>
      <c r="D76" s="39" t="s">
        <v>5</v>
      </c>
      <c r="E76" s="39" t="s">
        <v>89</v>
      </c>
      <c r="F76" s="39" t="s">
        <v>90</v>
      </c>
      <c r="I76" s="8" t="s">
        <v>91</v>
      </c>
    </row>
    <row r="77">
      <c r="A77" s="40">
        <v>0.0</v>
      </c>
      <c r="B77" s="41" t="s">
        <v>92</v>
      </c>
      <c r="C77" s="26"/>
      <c r="D77" s="42">
        <v>5.0</v>
      </c>
      <c r="E77" s="21" t="s">
        <v>92</v>
      </c>
      <c r="F77" s="22">
        <v>-0.123164152696224</v>
      </c>
      <c r="I77" s="8" t="s">
        <v>93</v>
      </c>
    </row>
    <row r="78">
      <c r="A78" s="40">
        <v>1.0</v>
      </c>
      <c r="B78" s="41" t="s">
        <v>94</v>
      </c>
      <c r="C78" s="26"/>
      <c r="D78" s="42">
        <v>6.0</v>
      </c>
      <c r="E78" s="21" t="s">
        <v>94</v>
      </c>
      <c r="F78" s="22">
        <v>-0.111371274117663</v>
      </c>
      <c r="I78" s="8" t="s">
        <v>95</v>
      </c>
    </row>
    <row r="79">
      <c r="A79" s="40">
        <v>2.0</v>
      </c>
      <c r="B79" s="41" t="s">
        <v>96</v>
      </c>
      <c r="C79" s="26"/>
      <c r="D79" s="42">
        <v>7.0</v>
      </c>
      <c r="E79" s="21" t="s">
        <v>96</v>
      </c>
      <c r="F79" s="22">
        <v>-0.11608505515793</v>
      </c>
      <c r="I79" s="8" t="s">
        <v>97</v>
      </c>
    </row>
    <row r="80">
      <c r="A80" s="40">
        <v>3.0</v>
      </c>
      <c r="B80" s="41" t="s">
        <v>98</v>
      </c>
      <c r="C80" s="26"/>
      <c r="D80" s="42">
        <v>8.0</v>
      </c>
      <c r="E80" s="21" t="s">
        <v>98</v>
      </c>
      <c r="F80" s="22">
        <v>-0.119461748945846</v>
      </c>
      <c r="I80" s="8" t="s">
        <v>99</v>
      </c>
    </row>
    <row r="81">
      <c r="A81" s="40">
        <v>4.0</v>
      </c>
      <c r="B81" s="41" t="s">
        <v>100</v>
      </c>
      <c r="C81" s="26"/>
      <c r="D81" s="42">
        <v>9.0</v>
      </c>
      <c r="E81" s="21" t="s">
        <v>100</v>
      </c>
      <c r="F81" s="22">
        <v>-0.152316618838397</v>
      </c>
      <c r="I81" s="8" t="s">
        <v>101</v>
      </c>
    </row>
    <row r="82">
      <c r="A82" s="43"/>
      <c r="F82" s="44">
        <f>SUM(F77:F81)/5</f>
        <v>-0.12447977</v>
      </c>
      <c r="I82" s="8" t="s">
        <v>102</v>
      </c>
    </row>
    <row r="83">
      <c r="A83" s="43"/>
      <c r="I83" s="8" t="s">
        <v>103</v>
      </c>
      <c r="J83" s="37" t="s">
        <v>104</v>
      </c>
    </row>
    <row r="84">
      <c r="A84" s="1" t="s">
        <v>105</v>
      </c>
      <c r="I84" s="8" t="s">
        <v>106</v>
      </c>
    </row>
    <row r="85">
      <c r="I85" s="8" t="s">
        <v>107</v>
      </c>
    </row>
    <row r="86">
      <c r="A86" s="45" t="s">
        <v>5</v>
      </c>
      <c r="B86" s="45" t="s">
        <v>108</v>
      </c>
      <c r="C86" s="45" t="s">
        <v>90</v>
      </c>
      <c r="I86" s="8" t="s">
        <v>109</v>
      </c>
    </row>
    <row r="87">
      <c r="A87" s="42">
        <v>0.0</v>
      </c>
      <c r="B87" s="21" t="s">
        <v>110</v>
      </c>
      <c r="C87" s="22">
        <v>-0.119154112291011</v>
      </c>
      <c r="I87" s="8" t="s">
        <v>111</v>
      </c>
    </row>
    <row r="88">
      <c r="A88" s="42">
        <v>1.0</v>
      </c>
      <c r="B88" s="21" t="s">
        <v>110</v>
      </c>
      <c r="C88" s="22">
        <v>-0.107766584161904</v>
      </c>
    </row>
    <row r="89">
      <c r="A89" s="42">
        <v>2.0</v>
      </c>
      <c r="B89" s="21" t="s">
        <v>110</v>
      </c>
      <c r="C89" s="22">
        <v>-0.110323164068195</v>
      </c>
    </row>
    <row r="90">
      <c r="A90" s="42">
        <v>3.0</v>
      </c>
      <c r="B90" s="21" t="s">
        <v>110</v>
      </c>
      <c r="C90" s="22">
        <v>-0.116447590236442</v>
      </c>
      <c r="D90" s="46">
        <f>SUM(C87:C90)/4</f>
        <v>-0.1134228627</v>
      </c>
    </row>
    <row r="91">
      <c r="A91" s="42">
        <v>4.0</v>
      </c>
      <c r="B91" s="21" t="s">
        <v>112</v>
      </c>
      <c r="C91" s="22">
        <v>-0.123164152696224</v>
      </c>
    </row>
    <row r="92">
      <c r="A92" s="42">
        <v>5.0</v>
      </c>
      <c r="B92" s="21" t="s">
        <v>112</v>
      </c>
      <c r="C92" s="22">
        <v>-0.111371274117663</v>
      </c>
      <c r="I92" s="13" t="s">
        <v>5</v>
      </c>
      <c r="J92" s="13">
        <v>131.0</v>
      </c>
      <c r="K92" s="13">
        <v>132.0</v>
      </c>
      <c r="L92" s="13">
        <v>133.0</v>
      </c>
      <c r="M92" s="13">
        <v>165.0</v>
      </c>
      <c r="N92" s="13">
        <v>105.0</v>
      </c>
      <c r="O92" s="13">
        <v>138.0</v>
      </c>
      <c r="P92" s="13">
        <v>108.0</v>
      </c>
      <c r="Q92" s="13">
        <v>13.0</v>
      </c>
      <c r="R92" s="13">
        <v>143.0</v>
      </c>
      <c r="S92" s="13">
        <v>112.0</v>
      </c>
      <c r="T92" s="13">
        <v>146.0</v>
      </c>
      <c r="U92" s="13">
        <v>115.0</v>
      </c>
      <c r="V92" s="13">
        <v>152.0</v>
      </c>
      <c r="W92" s="13">
        <v>156.0</v>
      </c>
      <c r="X92" s="13">
        <v>159.0</v>
      </c>
    </row>
    <row r="93">
      <c r="A93" s="42">
        <v>6.0</v>
      </c>
      <c r="B93" s="21" t="s">
        <v>112</v>
      </c>
      <c r="C93" s="22">
        <v>-0.115969496872966</v>
      </c>
      <c r="I93" s="20" t="s">
        <v>113</v>
      </c>
      <c r="J93" s="22">
        <v>587.0</v>
      </c>
      <c r="K93" s="22">
        <v>5201.0</v>
      </c>
      <c r="L93" s="22">
        <v>1078.0</v>
      </c>
      <c r="M93" s="22">
        <v>345.0</v>
      </c>
      <c r="N93" s="22">
        <v>25.0</v>
      </c>
      <c r="O93" s="22">
        <v>488.0</v>
      </c>
      <c r="P93" s="22">
        <v>13827.0</v>
      </c>
      <c r="Q93" s="22">
        <v>3501.0</v>
      </c>
      <c r="R93" s="22">
        <v>8904.0</v>
      </c>
      <c r="S93" s="22">
        <v>104.0</v>
      </c>
      <c r="T93" s="22">
        <v>14736.0</v>
      </c>
      <c r="U93" s="22">
        <v>2141.0</v>
      </c>
      <c r="V93" s="22">
        <v>1378.0</v>
      </c>
      <c r="W93" s="22">
        <v>73.0</v>
      </c>
      <c r="X93" s="22">
        <v>235.0</v>
      </c>
    </row>
    <row r="94">
      <c r="A94" s="42">
        <v>7.0</v>
      </c>
      <c r="B94" s="21" t="s">
        <v>112</v>
      </c>
      <c r="C94" s="22">
        <v>-0.119649427536931</v>
      </c>
      <c r="D94" s="44">
        <f>SUM(C91:C94)/4</f>
        <v>-0.1175385878</v>
      </c>
      <c r="I94" s="20" t="s">
        <v>114</v>
      </c>
      <c r="J94" s="22">
        <v>1204.0</v>
      </c>
      <c r="K94" s="22">
        <v>1204.0</v>
      </c>
      <c r="L94" s="22">
        <v>1204.0</v>
      </c>
      <c r="M94" s="22">
        <v>1204.0</v>
      </c>
      <c r="N94" s="22">
        <v>1204.0</v>
      </c>
      <c r="O94" s="22">
        <v>1204.0</v>
      </c>
      <c r="P94" s="22">
        <v>1204.0</v>
      </c>
      <c r="Q94" s="22">
        <v>1204.0</v>
      </c>
      <c r="R94" s="22">
        <v>1204.0</v>
      </c>
      <c r="S94" s="22">
        <v>1204.0</v>
      </c>
      <c r="T94" s="22">
        <v>1204.0</v>
      </c>
      <c r="U94" s="22">
        <v>1204.0</v>
      </c>
      <c r="V94" s="22">
        <v>1204.0</v>
      </c>
      <c r="W94" s="22">
        <v>1204.0</v>
      </c>
      <c r="X94" s="22">
        <v>1204.0</v>
      </c>
    </row>
    <row r="95">
      <c r="A95" s="26"/>
      <c r="B95" s="26"/>
      <c r="C95" s="26"/>
      <c r="I95" s="20" t="s">
        <v>115</v>
      </c>
      <c r="J95" s="22">
        <v>1204.0</v>
      </c>
      <c r="K95" s="22">
        <v>1204.0</v>
      </c>
      <c r="L95" s="22">
        <v>1204.0</v>
      </c>
      <c r="M95" s="22">
        <v>1204.0</v>
      </c>
      <c r="N95" s="22">
        <v>1204.0</v>
      </c>
      <c r="O95" s="22">
        <v>1204.0</v>
      </c>
      <c r="P95" s="22">
        <v>1204.0</v>
      </c>
      <c r="Q95" s="22">
        <v>1204.0</v>
      </c>
      <c r="R95" s="22">
        <v>1204.0</v>
      </c>
      <c r="S95" s="22">
        <v>1204.0</v>
      </c>
      <c r="T95" s="22">
        <v>1204.0</v>
      </c>
      <c r="U95" s="22">
        <v>1204.0</v>
      </c>
      <c r="V95" s="22">
        <v>1204.0</v>
      </c>
      <c r="W95" s="22">
        <v>1204.0</v>
      </c>
      <c r="X95" s="22">
        <v>1204.0</v>
      </c>
    </row>
    <row r="96">
      <c r="A96" s="1" t="s">
        <v>116</v>
      </c>
      <c r="C96" s="26"/>
      <c r="I96" s="20" t="s">
        <v>117</v>
      </c>
      <c r="J96" s="22">
        <v>1204.0</v>
      </c>
      <c r="K96" s="22">
        <v>1204.0</v>
      </c>
      <c r="L96" s="22">
        <v>1204.0</v>
      </c>
      <c r="M96" s="22">
        <v>1204.0</v>
      </c>
      <c r="N96" s="22">
        <v>1204.0</v>
      </c>
      <c r="O96" s="22">
        <v>1204.0</v>
      </c>
      <c r="P96" s="22">
        <v>1204.0</v>
      </c>
      <c r="Q96" s="22">
        <v>1204.0</v>
      </c>
      <c r="R96" s="22">
        <v>1204.0</v>
      </c>
      <c r="S96" s="22">
        <v>1204.0</v>
      </c>
      <c r="T96" s="22">
        <v>1204.0</v>
      </c>
      <c r="U96" s="22">
        <v>1204.0</v>
      </c>
      <c r="V96" s="22">
        <v>1204.0</v>
      </c>
      <c r="W96" s="22">
        <v>1204.0</v>
      </c>
      <c r="X96" s="22">
        <v>1204.0</v>
      </c>
    </row>
    <row r="97">
      <c r="A97" s="45" t="s">
        <v>5</v>
      </c>
      <c r="B97" s="45" t="s">
        <v>108</v>
      </c>
      <c r="C97" s="45" t="s">
        <v>90</v>
      </c>
      <c r="I97" s="20" t="s">
        <v>118</v>
      </c>
      <c r="J97" s="22">
        <v>1204.0</v>
      </c>
      <c r="K97" s="22">
        <v>1204.0</v>
      </c>
      <c r="L97" s="22">
        <v>1204.0</v>
      </c>
      <c r="M97" s="22">
        <v>1204.0</v>
      </c>
      <c r="N97" s="22">
        <v>1204.0</v>
      </c>
      <c r="O97" s="22">
        <v>1204.0</v>
      </c>
      <c r="P97" s="22">
        <v>1204.0</v>
      </c>
      <c r="Q97" s="22">
        <v>1204.0</v>
      </c>
      <c r="R97" s="22">
        <v>1204.0</v>
      </c>
      <c r="S97" s="22">
        <v>1204.0</v>
      </c>
      <c r="T97" s="22">
        <v>1204.0</v>
      </c>
      <c r="U97" s="22">
        <v>1204.0</v>
      </c>
      <c r="V97" s="22">
        <v>1204.0</v>
      </c>
      <c r="W97" s="22">
        <v>1204.0</v>
      </c>
      <c r="X97" s="22">
        <v>1204.0</v>
      </c>
    </row>
    <row r="98">
      <c r="A98" s="42">
        <v>0.0</v>
      </c>
      <c r="B98" s="21" t="s">
        <v>110</v>
      </c>
      <c r="C98" s="22">
        <v>-0.114535214412769</v>
      </c>
      <c r="I98" s="20" t="s">
        <v>119</v>
      </c>
      <c r="J98" s="22">
        <v>1204.0</v>
      </c>
      <c r="K98" s="22">
        <v>1204.0</v>
      </c>
      <c r="L98" s="22">
        <v>1204.0</v>
      </c>
      <c r="M98" s="22">
        <v>1204.0</v>
      </c>
      <c r="N98" s="22">
        <v>1204.0</v>
      </c>
      <c r="O98" s="22">
        <v>1204.0</v>
      </c>
      <c r="P98" s="22">
        <v>1204.0</v>
      </c>
      <c r="Q98" s="22">
        <v>1204.0</v>
      </c>
      <c r="R98" s="22">
        <v>1204.0</v>
      </c>
      <c r="S98" s="22">
        <v>1204.0</v>
      </c>
      <c r="T98" s="22">
        <v>1204.0</v>
      </c>
      <c r="U98" s="22">
        <v>1204.0</v>
      </c>
      <c r="V98" s="22">
        <v>1204.0</v>
      </c>
      <c r="W98" s="22">
        <v>1204.0</v>
      </c>
      <c r="X98" s="22">
        <v>1204.0</v>
      </c>
    </row>
    <row r="99">
      <c r="A99" s="42">
        <v>1.0</v>
      </c>
      <c r="B99" s="21" t="s">
        <v>110</v>
      </c>
      <c r="C99" s="22">
        <v>-0.104608635080444</v>
      </c>
      <c r="I99" s="20" t="s">
        <v>120</v>
      </c>
      <c r="J99" s="22">
        <v>1204.0</v>
      </c>
      <c r="K99" s="22">
        <v>1204.0</v>
      </c>
      <c r="L99" s="22">
        <v>1204.0</v>
      </c>
      <c r="M99" s="22">
        <v>1204.0</v>
      </c>
      <c r="N99" s="22">
        <v>1204.0</v>
      </c>
      <c r="O99" s="22">
        <v>1204.0</v>
      </c>
      <c r="P99" s="22">
        <v>1204.0</v>
      </c>
      <c r="Q99" s="22">
        <v>1204.0</v>
      </c>
      <c r="R99" s="22">
        <v>1204.0</v>
      </c>
      <c r="S99" s="22">
        <v>1204.0</v>
      </c>
      <c r="T99" s="22">
        <v>1204.0</v>
      </c>
      <c r="U99" s="22">
        <v>1204.0</v>
      </c>
      <c r="V99" s="22">
        <v>1204.0</v>
      </c>
      <c r="W99" s="22">
        <v>1204.0</v>
      </c>
      <c r="X99" s="22">
        <v>1204.0</v>
      </c>
    </row>
    <row r="100">
      <c r="A100" s="42">
        <v>2.0</v>
      </c>
      <c r="B100" s="21" t="s">
        <v>110</v>
      </c>
      <c r="C100" s="22">
        <v>-0.106995262128931</v>
      </c>
      <c r="I100" s="20" t="s">
        <v>121</v>
      </c>
      <c r="J100" s="22">
        <v>1204.0</v>
      </c>
      <c r="K100" s="22">
        <v>1204.0</v>
      </c>
      <c r="L100" s="22">
        <v>1205.0</v>
      </c>
      <c r="M100" s="22">
        <v>1204.0</v>
      </c>
      <c r="N100" s="22">
        <v>1204.0</v>
      </c>
      <c r="O100" s="22">
        <v>1207.0</v>
      </c>
      <c r="P100" s="22">
        <v>1204.0</v>
      </c>
      <c r="Q100" s="22">
        <v>1204.0</v>
      </c>
      <c r="R100" s="22">
        <v>1204.0</v>
      </c>
      <c r="S100" s="22">
        <v>1204.0</v>
      </c>
      <c r="T100" s="22">
        <v>1204.0</v>
      </c>
      <c r="U100" s="22">
        <v>1204.0</v>
      </c>
      <c r="V100" s="22">
        <v>1205.0</v>
      </c>
      <c r="W100" s="22">
        <v>1204.0</v>
      </c>
      <c r="X100" s="22">
        <v>1205.0</v>
      </c>
    </row>
    <row r="101">
      <c r="A101" s="42">
        <v>3.0</v>
      </c>
      <c r="B101" s="21" t="s">
        <v>110</v>
      </c>
      <c r="C101" s="22">
        <v>-0.111934607710635</v>
      </c>
      <c r="D101" s="46">
        <f>SUM(C98:C101)/4</f>
        <v>-0.1095184298</v>
      </c>
      <c r="I101" s="20" t="s">
        <v>122</v>
      </c>
      <c r="J101" s="22">
        <v>1204.0</v>
      </c>
      <c r="K101" s="22">
        <v>1204.0</v>
      </c>
      <c r="L101" s="22">
        <v>1204.0</v>
      </c>
      <c r="M101" s="22">
        <v>1204.0</v>
      </c>
      <c r="N101" s="22">
        <v>1204.0</v>
      </c>
      <c r="O101" s="22">
        <v>1204.0</v>
      </c>
      <c r="P101" s="22">
        <v>1204.0</v>
      </c>
      <c r="Q101" s="22">
        <v>1204.0</v>
      </c>
      <c r="R101" s="22">
        <v>1204.0</v>
      </c>
      <c r="S101" s="22">
        <v>1204.0</v>
      </c>
      <c r="T101" s="22">
        <v>1204.0</v>
      </c>
      <c r="U101" s="22">
        <v>1204.0</v>
      </c>
      <c r="V101" s="22">
        <v>1204.0</v>
      </c>
      <c r="W101" s="22">
        <v>1204.0</v>
      </c>
      <c r="X101" s="22">
        <v>1204.0</v>
      </c>
    </row>
    <row r="102">
      <c r="A102" s="42">
        <v>4.0</v>
      </c>
      <c r="B102" s="21" t="s">
        <v>112</v>
      </c>
      <c r="C102" s="22">
        <v>-0.123164152696224</v>
      </c>
      <c r="I102" s="20" t="s">
        <v>123</v>
      </c>
      <c r="J102" s="22">
        <v>1204.0</v>
      </c>
      <c r="K102" s="22">
        <v>1204.0</v>
      </c>
      <c r="L102" s="22">
        <v>1204.0</v>
      </c>
      <c r="M102" s="22">
        <v>1204.0</v>
      </c>
      <c r="N102" s="22">
        <v>1204.0</v>
      </c>
      <c r="O102" s="22">
        <v>1204.0</v>
      </c>
      <c r="P102" s="22">
        <v>1204.0</v>
      </c>
      <c r="Q102" s="22">
        <v>1204.0</v>
      </c>
      <c r="R102" s="22">
        <v>1204.0</v>
      </c>
      <c r="S102" s="22">
        <v>1204.0</v>
      </c>
      <c r="T102" s="22">
        <v>1204.0</v>
      </c>
      <c r="U102" s="22">
        <v>1204.0</v>
      </c>
      <c r="V102" s="22">
        <v>1204.0</v>
      </c>
      <c r="W102" s="22">
        <v>1204.0</v>
      </c>
      <c r="X102" s="22">
        <v>1204.0</v>
      </c>
    </row>
    <row r="103">
      <c r="A103" s="42">
        <v>5.0</v>
      </c>
      <c r="B103" s="21" t="s">
        <v>112</v>
      </c>
      <c r="C103" s="22">
        <v>-0.111371274117663</v>
      </c>
      <c r="I103" s="20" t="s">
        <v>124</v>
      </c>
      <c r="J103" s="22">
        <v>1204.0</v>
      </c>
      <c r="K103" s="22">
        <v>1204.0</v>
      </c>
      <c r="L103" s="22">
        <v>1204.0</v>
      </c>
      <c r="M103" s="22">
        <v>1204.0</v>
      </c>
      <c r="N103" s="22">
        <v>1204.0</v>
      </c>
      <c r="O103" s="22">
        <v>1204.0</v>
      </c>
      <c r="P103" s="22">
        <v>1204.0</v>
      </c>
      <c r="Q103" s="22">
        <v>1204.0</v>
      </c>
      <c r="R103" s="22">
        <v>1204.0</v>
      </c>
      <c r="S103" s="22">
        <v>1204.0</v>
      </c>
      <c r="T103" s="22">
        <v>1204.0</v>
      </c>
      <c r="U103" s="22">
        <v>1204.0</v>
      </c>
      <c r="V103" s="22">
        <v>1204.0</v>
      </c>
      <c r="W103" s="22">
        <v>1204.0</v>
      </c>
      <c r="X103" s="22">
        <v>1204.0</v>
      </c>
    </row>
    <row r="104">
      <c r="A104" s="42">
        <v>6.0</v>
      </c>
      <c r="B104" s="21" t="s">
        <v>112</v>
      </c>
      <c r="C104" s="22">
        <v>-0.115492465318952</v>
      </c>
      <c r="I104" s="20" t="s">
        <v>125</v>
      </c>
      <c r="J104" s="22">
        <v>1204.0</v>
      </c>
      <c r="K104" s="22">
        <v>1204.0</v>
      </c>
      <c r="L104" s="22">
        <v>1204.0</v>
      </c>
      <c r="M104" s="22">
        <v>1204.0</v>
      </c>
      <c r="N104" s="22">
        <v>1204.0</v>
      </c>
      <c r="O104" s="22">
        <v>1204.0</v>
      </c>
      <c r="P104" s="22">
        <v>1204.0</v>
      </c>
      <c r="Q104" s="22">
        <v>1204.0</v>
      </c>
      <c r="R104" s="22">
        <v>1204.0</v>
      </c>
      <c r="S104" s="22">
        <v>1204.0</v>
      </c>
      <c r="T104" s="22">
        <v>1204.0</v>
      </c>
      <c r="U104" s="22">
        <v>1204.0</v>
      </c>
      <c r="V104" s="22">
        <v>1204.0</v>
      </c>
      <c r="W104" s="22">
        <v>1204.0</v>
      </c>
      <c r="X104" s="22">
        <v>1204.0</v>
      </c>
    </row>
    <row r="105">
      <c r="A105" s="42">
        <v>7.0</v>
      </c>
      <c r="B105" s="21" t="s">
        <v>112</v>
      </c>
      <c r="C105" s="22">
        <v>-0.119705662540609</v>
      </c>
      <c r="D105" s="44">
        <f>SUM(C102:C105)/4</f>
        <v>-0.1174333887</v>
      </c>
      <c r="I105" s="20" t="s">
        <v>126</v>
      </c>
      <c r="J105" s="22">
        <v>1204.0</v>
      </c>
      <c r="K105" s="22">
        <v>1204.0</v>
      </c>
      <c r="L105" s="22">
        <v>1204.0</v>
      </c>
      <c r="M105" s="22">
        <v>1204.0</v>
      </c>
      <c r="N105" s="22">
        <v>1204.0</v>
      </c>
      <c r="O105" s="22">
        <v>1204.0</v>
      </c>
      <c r="P105" s="22">
        <v>1204.0</v>
      </c>
      <c r="Q105" s="22">
        <v>1204.0</v>
      </c>
      <c r="R105" s="22">
        <v>1204.0</v>
      </c>
      <c r="S105" s="22">
        <v>1204.0</v>
      </c>
      <c r="T105" s="22">
        <v>1204.0</v>
      </c>
      <c r="U105" s="22">
        <v>1204.0</v>
      </c>
      <c r="V105" s="22">
        <v>1204.0</v>
      </c>
      <c r="W105" s="22">
        <v>1204.0</v>
      </c>
      <c r="X105" s="22">
        <v>1204.0</v>
      </c>
    </row>
    <row r="106">
      <c r="I106" s="20" t="s">
        <v>127</v>
      </c>
      <c r="J106" s="22">
        <v>1204.0</v>
      </c>
      <c r="K106" s="22">
        <v>1204.0</v>
      </c>
      <c r="L106" s="22">
        <v>1204.0</v>
      </c>
      <c r="M106" s="22">
        <v>1204.0</v>
      </c>
      <c r="N106" s="22">
        <v>1204.0</v>
      </c>
      <c r="O106" s="22">
        <v>1204.0</v>
      </c>
      <c r="P106" s="22">
        <v>1204.0</v>
      </c>
      <c r="Q106" s="22">
        <v>1204.0</v>
      </c>
      <c r="R106" s="22">
        <v>1204.0</v>
      </c>
      <c r="S106" s="22">
        <v>1204.0</v>
      </c>
      <c r="T106" s="22">
        <v>1204.0</v>
      </c>
      <c r="U106" s="22">
        <v>1204.0</v>
      </c>
      <c r="V106" s="22">
        <v>1204.0</v>
      </c>
      <c r="W106" s="22">
        <v>1204.0</v>
      </c>
      <c r="X106" s="22">
        <v>1204.0</v>
      </c>
    </row>
    <row r="107">
      <c r="I107" s="20" t="s">
        <v>128</v>
      </c>
      <c r="J107" s="22">
        <v>1204.0</v>
      </c>
      <c r="K107" s="22">
        <v>1204.0</v>
      </c>
      <c r="L107" s="22">
        <v>1204.0</v>
      </c>
      <c r="M107" s="22">
        <v>1204.0</v>
      </c>
      <c r="N107" s="22">
        <v>1204.0</v>
      </c>
      <c r="O107" s="22">
        <v>1204.0</v>
      </c>
      <c r="P107" s="22">
        <v>1204.0</v>
      </c>
      <c r="Q107" s="22">
        <v>1204.0</v>
      </c>
      <c r="R107" s="22">
        <v>1204.0</v>
      </c>
      <c r="S107" s="22">
        <v>1204.0</v>
      </c>
      <c r="T107" s="22">
        <v>1204.0</v>
      </c>
      <c r="U107" s="22">
        <v>1204.0</v>
      </c>
      <c r="V107" s="22">
        <v>1204.0</v>
      </c>
      <c r="W107" s="22">
        <v>1204.0</v>
      </c>
      <c r="X107" s="22">
        <v>1204.0</v>
      </c>
    </row>
    <row r="108">
      <c r="A108" s="1" t="s">
        <v>129</v>
      </c>
      <c r="I108" s="20" t="s">
        <v>130</v>
      </c>
      <c r="J108" s="22">
        <v>1204.0</v>
      </c>
      <c r="K108" s="22">
        <v>1204.0</v>
      </c>
      <c r="L108" s="22">
        <v>1204.0</v>
      </c>
      <c r="M108" s="22">
        <v>1204.0</v>
      </c>
      <c r="N108" s="22">
        <v>1204.0</v>
      </c>
      <c r="O108" s="22">
        <v>1204.0</v>
      </c>
      <c r="P108" s="22">
        <v>1204.0</v>
      </c>
      <c r="Q108" s="22">
        <v>1204.0</v>
      </c>
      <c r="R108" s="22">
        <v>1204.0</v>
      </c>
      <c r="S108" s="22">
        <v>1204.0</v>
      </c>
      <c r="T108" s="22">
        <v>1204.0</v>
      </c>
      <c r="U108" s="22">
        <v>1204.0</v>
      </c>
      <c r="V108" s="22">
        <v>1204.0</v>
      </c>
      <c r="W108" s="22">
        <v>1204.0</v>
      </c>
      <c r="X108" s="22">
        <v>1204.0</v>
      </c>
    </row>
    <row r="109">
      <c r="A109" s="47" t="s">
        <v>108</v>
      </c>
      <c r="B109" s="47" t="s">
        <v>89</v>
      </c>
      <c r="C109" s="48"/>
      <c r="D109" s="49"/>
      <c r="E109" s="49"/>
      <c r="I109" s="20" t="s">
        <v>131</v>
      </c>
      <c r="J109" s="22">
        <v>1204.0</v>
      </c>
      <c r="K109" s="22">
        <v>1204.0</v>
      </c>
      <c r="L109" s="22">
        <v>1204.0</v>
      </c>
      <c r="M109" s="22">
        <v>1204.0</v>
      </c>
      <c r="N109" s="22">
        <v>1204.0</v>
      </c>
      <c r="O109" s="22">
        <v>1204.0</v>
      </c>
      <c r="P109" s="22">
        <v>1204.0</v>
      </c>
      <c r="Q109" s="22">
        <v>1204.0</v>
      </c>
      <c r="R109" s="22">
        <v>1204.0</v>
      </c>
      <c r="S109" s="22">
        <v>1204.0</v>
      </c>
      <c r="T109" s="22">
        <v>1204.0</v>
      </c>
      <c r="U109" s="22">
        <v>1204.0</v>
      </c>
      <c r="V109" s="22">
        <v>1204.0</v>
      </c>
      <c r="W109" s="22">
        <v>1204.0</v>
      </c>
      <c r="X109" s="22">
        <v>1204.0</v>
      </c>
    </row>
    <row r="110">
      <c r="A110" s="50" t="s">
        <v>132</v>
      </c>
      <c r="B110" s="50" t="s">
        <v>133</v>
      </c>
      <c r="C110" s="51"/>
      <c r="D110" s="51"/>
      <c r="E110" s="49"/>
      <c r="I110" s="20" t="s">
        <v>134</v>
      </c>
      <c r="J110" s="22">
        <v>0.0</v>
      </c>
      <c r="K110" s="22">
        <v>0.0</v>
      </c>
      <c r="L110" s="22">
        <v>0.0</v>
      </c>
      <c r="M110" s="22">
        <v>0.0</v>
      </c>
      <c r="N110" s="22">
        <v>0.0</v>
      </c>
      <c r="O110" s="22">
        <v>0.0</v>
      </c>
      <c r="P110" s="22">
        <v>0.0</v>
      </c>
      <c r="Q110" s="22">
        <v>0.0</v>
      </c>
      <c r="R110" s="22">
        <v>0.0</v>
      </c>
      <c r="S110" s="22">
        <v>0.0</v>
      </c>
      <c r="T110" s="22">
        <v>0.0</v>
      </c>
      <c r="U110" s="22">
        <v>0.0</v>
      </c>
      <c r="V110" s="22">
        <v>0.0</v>
      </c>
      <c r="W110" s="22">
        <v>0.0</v>
      </c>
      <c r="X110" s="22">
        <v>0.0</v>
      </c>
    </row>
    <row r="111">
      <c r="A111" s="50" t="s">
        <v>132</v>
      </c>
      <c r="B111" s="50" t="s">
        <v>135</v>
      </c>
      <c r="C111" s="51"/>
      <c r="D111" s="52" t="s">
        <v>108</v>
      </c>
      <c r="E111" s="52" t="s">
        <v>90</v>
      </c>
      <c r="I111" s="20" t="s">
        <v>136</v>
      </c>
      <c r="J111" s="22">
        <v>0.0</v>
      </c>
      <c r="K111" s="22">
        <v>0.0</v>
      </c>
      <c r="L111" s="22">
        <v>0.0</v>
      </c>
      <c r="M111" s="22">
        <v>0.0</v>
      </c>
      <c r="N111" s="22">
        <v>0.0</v>
      </c>
      <c r="O111" s="22">
        <v>0.0</v>
      </c>
      <c r="P111" s="22">
        <v>0.0</v>
      </c>
      <c r="Q111" s="22">
        <v>0.0</v>
      </c>
      <c r="R111" s="22">
        <v>0.0</v>
      </c>
      <c r="S111" s="22">
        <v>0.0</v>
      </c>
      <c r="T111" s="22">
        <v>0.0</v>
      </c>
      <c r="U111" s="22">
        <v>0.0</v>
      </c>
      <c r="V111" s="22">
        <v>0.0</v>
      </c>
      <c r="W111" s="22">
        <v>0.0</v>
      </c>
      <c r="X111" s="22">
        <v>0.0</v>
      </c>
    </row>
    <row r="112">
      <c r="A112" s="50" t="s">
        <v>132</v>
      </c>
      <c r="B112" s="50" t="s">
        <v>137</v>
      </c>
      <c r="C112" s="51"/>
      <c r="D112" s="53" t="s">
        <v>132</v>
      </c>
      <c r="E112" s="53">
        <v>-0.108455</v>
      </c>
      <c r="I112" s="8" t="s">
        <v>138</v>
      </c>
      <c r="J112" s="26">
        <f t="shared" ref="J112:X112" si="1">round(J93/105264,3)</f>
        <v>0.006</v>
      </c>
      <c r="K112" s="26">
        <f t="shared" si="1"/>
        <v>0.049</v>
      </c>
      <c r="L112" s="26">
        <f t="shared" si="1"/>
        <v>0.01</v>
      </c>
      <c r="M112" s="26">
        <f t="shared" si="1"/>
        <v>0.003</v>
      </c>
      <c r="N112" s="26">
        <f t="shared" si="1"/>
        <v>0</v>
      </c>
      <c r="O112" s="26">
        <f t="shared" si="1"/>
        <v>0.005</v>
      </c>
      <c r="P112" s="26">
        <f t="shared" si="1"/>
        <v>0.131</v>
      </c>
      <c r="Q112" s="26">
        <f t="shared" si="1"/>
        <v>0.033</v>
      </c>
      <c r="R112" s="26">
        <f t="shared" si="1"/>
        <v>0.085</v>
      </c>
      <c r="S112" s="26">
        <f t="shared" si="1"/>
        <v>0.001</v>
      </c>
      <c r="T112" s="26">
        <f t="shared" si="1"/>
        <v>0.14</v>
      </c>
      <c r="U112" s="26">
        <f t="shared" si="1"/>
        <v>0.02</v>
      </c>
      <c r="V112" s="26">
        <f t="shared" si="1"/>
        <v>0.013</v>
      </c>
      <c r="W112" s="26">
        <f t="shared" si="1"/>
        <v>0.001</v>
      </c>
      <c r="X112" s="26">
        <f t="shared" si="1"/>
        <v>0.002</v>
      </c>
    </row>
    <row r="113">
      <c r="A113" s="50" t="s">
        <v>132</v>
      </c>
      <c r="B113" s="50" t="s">
        <v>139</v>
      </c>
      <c r="C113" s="51"/>
      <c r="D113" s="53" t="s">
        <v>140</v>
      </c>
      <c r="E113" s="54">
        <v>-0.108305</v>
      </c>
    </row>
    <row r="114">
      <c r="A114" s="50" t="s">
        <v>140</v>
      </c>
      <c r="B114" s="50" t="s">
        <v>133</v>
      </c>
      <c r="C114" s="51"/>
      <c r="D114" s="53" t="s">
        <v>141</v>
      </c>
      <c r="E114" s="53">
        <v>-0.109098</v>
      </c>
    </row>
    <row r="115">
      <c r="A115" s="50" t="s">
        <v>140</v>
      </c>
      <c r="B115" s="50" t="s">
        <v>135</v>
      </c>
      <c r="C115" s="51"/>
      <c r="D115" s="49"/>
      <c r="E115" s="49"/>
    </row>
    <row r="116">
      <c r="A116" s="50" t="s">
        <v>140</v>
      </c>
      <c r="B116" s="50" t="s">
        <v>137</v>
      </c>
      <c r="C116" s="51"/>
      <c r="D116" s="49"/>
      <c r="E116" s="49"/>
    </row>
    <row r="117">
      <c r="A117" s="50" t="s">
        <v>140</v>
      </c>
      <c r="B117" s="50" t="s">
        <v>139</v>
      </c>
      <c r="C117" s="51"/>
      <c r="D117" s="49"/>
      <c r="E117" s="49"/>
    </row>
    <row r="118">
      <c r="A118" s="50" t="s">
        <v>141</v>
      </c>
      <c r="B118" s="50" t="s">
        <v>133</v>
      </c>
      <c r="C118" s="51"/>
      <c r="D118" s="49"/>
      <c r="E118" s="49"/>
      <c r="M118" s="55">
        <v>0.0</v>
      </c>
      <c r="N118" s="56" t="s">
        <v>142</v>
      </c>
      <c r="O118" s="57">
        <v>0.0374918315595031</v>
      </c>
    </row>
    <row r="119">
      <c r="A119" s="50" t="s">
        <v>141</v>
      </c>
      <c r="B119" s="50" t="s">
        <v>135</v>
      </c>
      <c r="C119" s="51"/>
      <c r="D119" s="49"/>
      <c r="E119" s="49"/>
      <c r="M119" s="55">
        <v>1.0</v>
      </c>
      <c r="N119" s="56" t="s">
        <v>143</v>
      </c>
      <c r="O119" s="57">
        <v>0.0375326006609052</v>
      </c>
    </row>
    <row r="120">
      <c r="A120" s="50" t="s">
        <v>141</v>
      </c>
      <c r="B120" s="50" t="s">
        <v>137</v>
      </c>
      <c r="C120" s="51"/>
      <c r="D120" s="49"/>
      <c r="E120" s="49"/>
      <c r="M120" s="55">
        <v>2.0</v>
      </c>
      <c r="N120" s="56" t="s">
        <v>144</v>
      </c>
      <c r="O120" s="57">
        <v>0.0375843940076854</v>
      </c>
    </row>
    <row r="121">
      <c r="A121" s="50" t="s">
        <v>141</v>
      </c>
      <c r="B121" s="50" t="s">
        <v>139</v>
      </c>
      <c r="C121" s="51"/>
      <c r="D121" s="49"/>
      <c r="E121" s="49"/>
      <c r="M121" s="58"/>
    </row>
    <row r="124">
      <c r="A124" s="1" t="s">
        <v>145</v>
      </c>
      <c r="E124" s="1" t="s">
        <v>145</v>
      </c>
    </row>
    <row r="126">
      <c r="A126" s="8" t="s">
        <v>146</v>
      </c>
      <c r="B126" s="8" t="s">
        <v>147</v>
      </c>
      <c r="E126" s="59" t="s">
        <v>5</v>
      </c>
      <c r="F126" s="59" t="s">
        <v>148</v>
      </c>
      <c r="G126" s="59" t="s">
        <v>89</v>
      </c>
      <c r="H126" s="59" t="s">
        <v>90</v>
      </c>
    </row>
    <row r="127">
      <c r="A127" s="8" t="s">
        <v>149</v>
      </c>
      <c r="B127" s="8" t="s">
        <v>147</v>
      </c>
      <c r="E127" s="60">
        <v>0.0</v>
      </c>
      <c r="F127" s="61" t="s">
        <v>150</v>
      </c>
      <c r="G127" s="61" t="s">
        <v>133</v>
      </c>
      <c r="H127" s="60">
        <v>-0.443124453350226</v>
      </c>
    </row>
    <row r="128">
      <c r="A128" s="8" t="s">
        <v>15</v>
      </c>
      <c r="B128" s="8" t="s">
        <v>147</v>
      </c>
      <c r="C128" s="44" t="str">
        <f>SUM(#REF!)/3</f>
        <v>#REF!</v>
      </c>
      <c r="E128" s="60">
        <v>1.0</v>
      </c>
      <c r="F128" s="61" t="s">
        <v>150</v>
      </c>
      <c r="G128" s="61" t="s">
        <v>151</v>
      </c>
      <c r="H128" s="60">
        <v>-0.410832212918127</v>
      </c>
    </row>
    <row r="129">
      <c r="A129" s="8" t="s">
        <v>146</v>
      </c>
      <c r="B129" s="8" t="s">
        <v>152</v>
      </c>
      <c r="E129" s="60">
        <v>2.0</v>
      </c>
      <c r="F129" s="61" t="s">
        <v>150</v>
      </c>
      <c r="G129" s="61" t="s">
        <v>137</v>
      </c>
      <c r="H129" s="60">
        <v>-0.397158961669364</v>
      </c>
    </row>
    <row r="130">
      <c r="A130" s="8" t="s">
        <v>149</v>
      </c>
      <c r="B130" s="8" t="s">
        <v>152</v>
      </c>
      <c r="E130" s="60">
        <v>3.0</v>
      </c>
      <c r="F130" s="61" t="s">
        <v>150</v>
      </c>
      <c r="G130" s="61" t="s">
        <v>153</v>
      </c>
      <c r="H130" s="60">
        <v>-0.490368091311579</v>
      </c>
      <c r="I130" s="46">
        <f>sum(H127:H130)/4</f>
        <v>-0.4353709298</v>
      </c>
    </row>
    <row r="131">
      <c r="A131" s="8" t="s">
        <v>15</v>
      </c>
      <c r="B131" s="8" t="s">
        <v>152</v>
      </c>
      <c r="C131" s="44" t="str">
        <f>SUM(#REF!)/3</f>
        <v>#REF!</v>
      </c>
      <c r="E131" s="62">
        <v>4.0</v>
      </c>
      <c r="F131" s="62" t="s">
        <v>154</v>
      </c>
      <c r="G131" s="61" t="s">
        <v>133</v>
      </c>
      <c r="H131" s="63">
        <v>-0.443156406480637</v>
      </c>
    </row>
    <row r="132">
      <c r="A132" s="8" t="s">
        <v>146</v>
      </c>
      <c r="B132" s="8" t="s">
        <v>155</v>
      </c>
      <c r="E132" s="64">
        <v>5.0</v>
      </c>
      <c r="F132" s="62" t="s">
        <v>154</v>
      </c>
      <c r="G132" s="61" t="s">
        <v>151</v>
      </c>
      <c r="H132" s="63">
        <v>-0.41087637749201</v>
      </c>
    </row>
    <row r="133">
      <c r="A133" s="8" t="s">
        <v>149</v>
      </c>
      <c r="B133" s="8" t="s">
        <v>155</v>
      </c>
      <c r="E133" s="62">
        <v>6.0</v>
      </c>
      <c r="F133" s="62" t="s">
        <v>154</v>
      </c>
      <c r="G133" s="61" t="s">
        <v>137</v>
      </c>
      <c r="H133" s="63">
        <v>-0.397319874187514</v>
      </c>
    </row>
    <row r="134">
      <c r="A134" s="8" t="s">
        <v>15</v>
      </c>
      <c r="B134" s="8" t="s">
        <v>155</v>
      </c>
      <c r="C134" s="44" t="str">
        <f>SUM(#REF!)/3</f>
        <v>#REF!</v>
      </c>
      <c r="E134" s="62">
        <v>7.0</v>
      </c>
      <c r="F134" s="62" t="s">
        <v>154</v>
      </c>
      <c r="G134" s="61" t="s">
        <v>153</v>
      </c>
      <c r="H134" s="65">
        <v>-0.490579690908237</v>
      </c>
      <c r="I134" s="44">
        <f>sum(H131:H134)/4</f>
        <v>-0.4354830873</v>
      </c>
    </row>
    <row r="135">
      <c r="A135" s="8" t="s">
        <v>146</v>
      </c>
      <c r="B135" s="8" t="s">
        <v>150</v>
      </c>
      <c r="E135" s="66"/>
      <c r="F135" s="67"/>
      <c r="G135" s="67"/>
      <c r="H135" s="67"/>
    </row>
    <row r="136">
      <c r="A136" s="8" t="s">
        <v>149</v>
      </c>
      <c r="B136" s="8" t="s">
        <v>150</v>
      </c>
    </row>
    <row r="137">
      <c r="A137" s="8" t="s">
        <v>15</v>
      </c>
      <c r="B137" s="8" t="s">
        <v>150</v>
      </c>
      <c r="C137" s="46" t="str">
        <f>SUM(#REF!)/3</f>
        <v>#REF!</v>
      </c>
    </row>
    <row r="138">
      <c r="A138" s="8" t="s">
        <v>146</v>
      </c>
      <c r="B138" s="68" t="s">
        <v>156</v>
      </c>
    </row>
    <row r="139">
      <c r="A139" s="8" t="s">
        <v>149</v>
      </c>
      <c r="B139" s="68" t="s">
        <v>156</v>
      </c>
    </row>
    <row r="140">
      <c r="A140" s="8" t="s">
        <v>15</v>
      </c>
      <c r="B140" s="69" t="s">
        <v>156</v>
      </c>
      <c r="C140" s="44" t="str">
        <f>SUM(#REF!)/3</f>
        <v>#REF!</v>
      </c>
    </row>
    <row r="143">
      <c r="A143" s="1" t="s">
        <v>157</v>
      </c>
    </row>
    <row r="144">
      <c r="A144" s="8" t="s">
        <v>158</v>
      </c>
      <c r="B144" s="70">
        <v>0.358631</v>
      </c>
    </row>
    <row r="145">
      <c r="A145" s="8" t="s">
        <v>159</v>
      </c>
      <c r="B145" s="71">
        <v>0.361507</v>
      </c>
    </row>
    <row r="146">
      <c r="A146" s="8" t="s">
        <v>160</v>
      </c>
      <c r="B146" s="71">
        <v>0.361611</v>
      </c>
    </row>
    <row r="147">
      <c r="A147" s="8" t="s">
        <v>161</v>
      </c>
      <c r="B147" s="71">
        <v>0.361598</v>
      </c>
    </row>
    <row r="148">
      <c r="A148" s="8" t="s">
        <v>162</v>
      </c>
      <c r="B148" s="71">
        <v>0.361271</v>
      </c>
    </row>
    <row r="149">
      <c r="A149" s="8" t="s">
        <v>163</v>
      </c>
      <c r="B149" s="25">
        <v>0.361313</v>
      </c>
    </row>
    <row r="150">
      <c r="A150" s="8" t="s">
        <v>164</v>
      </c>
      <c r="B150" s="25">
        <v>0.36108</v>
      </c>
    </row>
    <row r="151">
      <c r="A151" s="8" t="s">
        <v>165</v>
      </c>
      <c r="B151" s="71">
        <v>0.361519</v>
      </c>
    </row>
    <row r="152">
      <c r="A152" s="8" t="s">
        <v>166</v>
      </c>
      <c r="B152" s="71">
        <v>0.359901</v>
      </c>
    </row>
    <row r="153">
      <c r="A153" s="8"/>
    </row>
    <row r="165">
      <c r="A165" s="72" t="s">
        <v>167</v>
      </c>
      <c r="B165" s="10" t="s">
        <v>6</v>
      </c>
      <c r="C165" s="73" t="s">
        <v>8</v>
      </c>
      <c r="D165" s="74">
        <v>44348.0</v>
      </c>
      <c r="E165" s="75" t="s">
        <v>168</v>
      </c>
      <c r="F165" s="76"/>
      <c r="G165" s="76"/>
      <c r="H165" s="76"/>
      <c r="I165" s="76"/>
      <c r="J165" s="76"/>
      <c r="K165" s="76"/>
      <c r="L165" s="76"/>
      <c r="M165" s="77"/>
      <c r="N165" s="78" t="s">
        <v>169</v>
      </c>
    </row>
    <row r="166">
      <c r="A166" s="79"/>
      <c r="B166" s="80"/>
      <c r="C166" s="81"/>
      <c r="D166" s="81"/>
      <c r="E166" s="82">
        <v>0.0937</v>
      </c>
      <c r="F166" s="76"/>
      <c r="G166" s="76"/>
      <c r="H166" s="76"/>
      <c r="I166" s="76"/>
      <c r="J166" s="76"/>
      <c r="K166" s="76"/>
      <c r="L166" s="76"/>
      <c r="M166" s="77"/>
      <c r="N166" s="83"/>
    </row>
    <row r="167">
      <c r="A167" s="84">
        <v>44770.0</v>
      </c>
      <c r="B167" s="80" t="s">
        <v>64</v>
      </c>
      <c r="C167" s="81"/>
      <c r="D167" s="81">
        <v>0.4957577193</v>
      </c>
      <c r="E167" s="85" t="s">
        <v>170</v>
      </c>
      <c r="F167" s="76"/>
      <c r="G167" s="76"/>
      <c r="H167" s="76"/>
      <c r="I167" s="76"/>
      <c r="J167" s="76"/>
      <c r="K167" s="76"/>
      <c r="L167" s="76"/>
      <c r="M167" s="77"/>
      <c r="N167" s="86" t="s">
        <v>171</v>
      </c>
    </row>
    <row r="168">
      <c r="A168" s="84">
        <v>44770.0</v>
      </c>
      <c r="B168" s="15" t="s">
        <v>172</v>
      </c>
      <c r="C168" s="16"/>
      <c r="D168" s="16">
        <v>0.45292652595</v>
      </c>
      <c r="E168" s="87" t="s">
        <v>173</v>
      </c>
      <c r="F168" s="76"/>
      <c r="G168" s="76"/>
      <c r="H168" s="76"/>
      <c r="I168" s="76"/>
      <c r="J168" s="76"/>
      <c r="K168" s="76"/>
      <c r="L168" s="76"/>
      <c r="M168" s="77"/>
      <c r="N168" s="86" t="s">
        <v>171</v>
      </c>
    </row>
    <row r="169">
      <c r="A169" s="14"/>
      <c r="B169" s="15"/>
      <c r="C169" s="16"/>
      <c r="D169" s="16"/>
      <c r="E169" s="87"/>
      <c r="F169" s="76"/>
      <c r="G169" s="76"/>
      <c r="H169" s="76"/>
      <c r="I169" s="76"/>
      <c r="J169" s="76"/>
      <c r="K169" s="76"/>
      <c r="L169" s="76"/>
      <c r="M169" s="77"/>
      <c r="N169" s="83"/>
    </row>
    <row r="170">
      <c r="A170" s="14"/>
      <c r="B170" s="15"/>
      <c r="C170" s="16"/>
      <c r="D170" s="16"/>
      <c r="E170" s="87"/>
      <c r="F170" s="76"/>
      <c r="G170" s="76"/>
      <c r="H170" s="76"/>
      <c r="I170" s="76"/>
      <c r="J170" s="76"/>
      <c r="K170" s="76"/>
      <c r="L170" s="76"/>
      <c r="M170" s="77"/>
      <c r="N170" s="83"/>
    </row>
    <row r="171">
      <c r="A171" s="14"/>
      <c r="B171" s="15"/>
      <c r="C171" s="16"/>
      <c r="D171" s="16"/>
      <c r="E171" s="87"/>
      <c r="F171" s="76"/>
      <c r="G171" s="76"/>
      <c r="H171" s="76"/>
      <c r="I171" s="76"/>
      <c r="J171" s="76"/>
      <c r="K171" s="76"/>
      <c r="L171" s="76"/>
      <c r="M171" s="77"/>
      <c r="N171" s="83"/>
    </row>
    <row r="172">
      <c r="A172" s="14"/>
      <c r="B172" s="15"/>
      <c r="C172" s="16"/>
      <c r="D172" s="16"/>
      <c r="E172" s="87"/>
      <c r="F172" s="76"/>
      <c r="G172" s="76"/>
      <c r="H172" s="76"/>
      <c r="I172" s="76"/>
      <c r="J172" s="76"/>
      <c r="K172" s="76"/>
      <c r="L172" s="76"/>
      <c r="M172" s="77"/>
      <c r="N172" s="83"/>
    </row>
    <row r="173">
      <c r="A173" s="14"/>
      <c r="B173" s="15"/>
      <c r="C173" s="16"/>
      <c r="D173" s="16"/>
      <c r="E173" s="87"/>
      <c r="F173" s="76"/>
      <c r="G173" s="76"/>
      <c r="H173" s="76"/>
      <c r="I173" s="76"/>
      <c r="J173" s="76"/>
      <c r="K173" s="76"/>
      <c r="L173" s="76"/>
      <c r="M173" s="77"/>
      <c r="N173" s="83"/>
    </row>
    <row r="174">
      <c r="A174" s="14"/>
      <c r="B174" s="15"/>
      <c r="C174" s="16"/>
      <c r="D174" s="16"/>
      <c r="E174" s="87"/>
      <c r="F174" s="76"/>
      <c r="G174" s="76"/>
      <c r="H174" s="76"/>
      <c r="I174" s="76"/>
      <c r="J174" s="76"/>
      <c r="K174" s="76"/>
      <c r="L174" s="76"/>
      <c r="M174" s="77"/>
      <c r="N174" s="83"/>
    </row>
    <row r="175">
      <c r="A175" s="14"/>
      <c r="B175" s="15"/>
      <c r="C175" s="16"/>
      <c r="D175" s="16"/>
      <c r="E175" s="87"/>
      <c r="F175" s="76"/>
      <c r="G175" s="76"/>
      <c r="H175" s="76"/>
      <c r="I175" s="76"/>
      <c r="J175" s="76"/>
      <c r="K175" s="76"/>
      <c r="L175" s="76"/>
      <c r="M175" s="77"/>
      <c r="N175" s="83"/>
    </row>
    <row r="176">
      <c r="A176" s="14"/>
      <c r="B176" s="15"/>
      <c r="C176" s="16"/>
      <c r="D176" s="16"/>
      <c r="E176" s="87"/>
      <c r="F176" s="76"/>
      <c r="G176" s="76"/>
      <c r="H176" s="76"/>
      <c r="I176" s="76"/>
      <c r="J176" s="76"/>
      <c r="K176" s="76"/>
      <c r="L176" s="76"/>
      <c r="M176" s="77"/>
      <c r="N176" s="83"/>
    </row>
    <row r="177">
      <c r="A177" s="14"/>
      <c r="B177" s="15"/>
      <c r="C177" s="16"/>
      <c r="D177" s="16"/>
      <c r="E177" s="87"/>
      <c r="F177" s="76"/>
      <c r="G177" s="76"/>
      <c r="H177" s="76"/>
      <c r="I177" s="76"/>
      <c r="J177" s="76"/>
      <c r="K177" s="76"/>
      <c r="L177" s="76"/>
      <c r="M177" s="77"/>
      <c r="N177" s="83"/>
    </row>
    <row r="178">
      <c r="A178" s="14"/>
      <c r="B178" s="15"/>
      <c r="C178" s="16"/>
      <c r="D178" s="16"/>
      <c r="E178" s="87"/>
      <c r="F178" s="76"/>
      <c r="G178" s="76"/>
      <c r="H178" s="76"/>
      <c r="I178" s="76"/>
      <c r="J178" s="76"/>
      <c r="K178" s="76"/>
      <c r="L178" s="76"/>
      <c r="M178" s="77"/>
      <c r="N178" s="83"/>
    </row>
    <row r="179">
      <c r="A179" s="14"/>
      <c r="B179" s="15"/>
      <c r="C179" s="16"/>
      <c r="D179" s="16"/>
      <c r="E179" s="87"/>
      <c r="F179" s="76"/>
      <c r="G179" s="76"/>
      <c r="H179" s="76"/>
      <c r="I179" s="76"/>
      <c r="J179" s="76"/>
      <c r="K179" s="76"/>
      <c r="L179" s="76"/>
      <c r="M179" s="77"/>
      <c r="N179" s="83"/>
    </row>
    <row r="180">
      <c r="A180" s="14"/>
      <c r="B180" s="15"/>
      <c r="C180" s="16"/>
      <c r="D180" s="16"/>
      <c r="E180" s="87"/>
      <c r="F180" s="76"/>
      <c r="G180" s="76"/>
      <c r="H180" s="76"/>
      <c r="I180" s="76"/>
      <c r="J180" s="76"/>
      <c r="K180" s="76"/>
      <c r="L180" s="76"/>
      <c r="M180" s="77"/>
      <c r="N180" s="83"/>
    </row>
    <row r="181">
      <c r="A181" s="14"/>
      <c r="B181" s="15"/>
      <c r="C181" s="16"/>
      <c r="D181" s="16"/>
      <c r="E181" s="87"/>
      <c r="F181" s="76"/>
      <c r="G181" s="76"/>
      <c r="H181" s="76"/>
      <c r="I181" s="76"/>
      <c r="J181" s="76"/>
      <c r="K181" s="76"/>
      <c r="L181" s="76"/>
      <c r="M181" s="77"/>
      <c r="N181" s="83"/>
    </row>
    <row r="182">
      <c r="A182" s="14"/>
      <c r="B182" s="15"/>
      <c r="C182" s="16"/>
      <c r="D182" s="16"/>
      <c r="E182" s="87"/>
      <c r="F182" s="76"/>
      <c r="G182" s="76"/>
      <c r="H182" s="76"/>
      <c r="I182" s="76"/>
      <c r="J182" s="76"/>
      <c r="K182" s="76"/>
      <c r="L182" s="76"/>
      <c r="M182" s="77"/>
      <c r="N182" s="83"/>
    </row>
    <row r="183">
      <c r="A183" s="14"/>
      <c r="B183" s="15"/>
      <c r="C183" s="16"/>
      <c r="D183" s="16"/>
      <c r="E183" s="87"/>
      <c r="F183" s="76"/>
      <c r="G183" s="76"/>
      <c r="H183" s="76"/>
      <c r="I183" s="76"/>
      <c r="J183" s="76"/>
      <c r="K183" s="76"/>
      <c r="L183" s="76"/>
      <c r="M183" s="77"/>
      <c r="N183" s="83"/>
    </row>
  </sheetData>
  <mergeCells count="33">
    <mergeCell ref="A1:B1"/>
    <mergeCell ref="A2:B2"/>
    <mergeCell ref="J2:K2"/>
    <mergeCell ref="A49:B49"/>
    <mergeCell ref="I57:K57"/>
    <mergeCell ref="M57:N57"/>
    <mergeCell ref="D73:E73"/>
    <mergeCell ref="A73:B73"/>
    <mergeCell ref="A84:B84"/>
    <mergeCell ref="A96:B96"/>
    <mergeCell ref="A108:B108"/>
    <mergeCell ref="A124:B124"/>
    <mergeCell ref="E124:G124"/>
    <mergeCell ref="A143:B143"/>
    <mergeCell ref="E165:M165"/>
    <mergeCell ref="E166:M166"/>
    <mergeCell ref="E167:M167"/>
    <mergeCell ref="E168:M168"/>
    <mergeCell ref="E169:M169"/>
    <mergeCell ref="E170:M170"/>
    <mergeCell ref="E171:M171"/>
    <mergeCell ref="E179:M179"/>
    <mergeCell ref="E180:M180"/>
    <mergeCell ref="E181:M181"/>
    <mergeCell ref="E182:M182"/>
    <mergeCell ref="E183:M183"/>
    <mergeCell ref="E172:M172"/>
    <mergeCell ref="E173:M173"/>
    <mergeCell ref="E174:M174"/>
    <mergeCell ref="E175:M175"/>
    <mergeCell ref="E176:M176"/>
    <mergeCell ref="E177:M177"/>
    <mergeCell ref="E178:M178"/>
  </mergeCells>
  <drawing r:id="rId1"/>
</worksheet>
</file>