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i\Dropbox\temp\"/>
    </mc:Choice>
  </mc:AlternateContent>
  <xr:revisionPtr revIDLastSave="0" documentId="13_ncr:1_{3C3B5350-4AA7-4410-86DC-1ACBD5E9B865}" xr6:coauthVersionLast="47" xr6:coauthVersionMax="47" xr10:uidLastSave="{00000000-0000-0000-0000-000000000000}"/>
  <bookViews>
    <workbookView xWindow="-120" yWindow="-120" windowWidth="29040" windowHeight="15720" xr2:uid="{6C6F8206-1E9F-4DF3-B435-920D92557F2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H6" i="1"/>
  <c r="G6" i="1"/>
  <c r="F6" i="1"/>
  <c r="P5" i="1"/>
  <c r="H5" i="1"/>
  <c r="G5" i="1"/>
  <c r="F5" i="1"/>
  <c r="P14" i="1"/>
  <c r="H14" i="1"/>
  <c r="G14" i="1"/>
  <c r="F14" i="1"/>
  <c r="P2" i="1"/>
  <c r="H2" i="1"/>
  <c r="G2" i="1"/>
  <c r="F2" i="1"/>
  <c r="P1" i="1"/>
  <c r="H1" i="1"/>
  <c r="G1" i="1"/>
  <c r="F1" i="1"/>
  <c r="P7" i="1"/>
  <c r="H7" i="1"/>
  <c r="G7" i="1"/>
  <c r="F7" i="1"/>
  <c r="P4" i="1"/>
  <c r="H4" i="1"/>
  <c r="G4" i="1"/>
  <c r="F4" i="1"/>
  <c r="P3" i="1"/>
  <c r="H3" i="1"/>
  <c r="G3" i="1"/>
  <c r="F3" i="1"/>
  <c r="P9" i="1"/>
  <c r="H9" i="1"/>
  <c r="G9" i="1"/>
  <c r="F9" i="1"/>
  <c r="P8" i="1"/>
  <c r="H8" i="1"/>
  <c r="G8" i="1"/>
  <c r="F8" i="1"/>
  <c r="P13" i="1"/>
  <c r="H13" i="1"/>
  <c r="G13" i="1"/>
  <c r="F13" i="1"/>
  <c r="P12" i="1"/>
  <c r="H12" i="1"/>
  <c r="G12" i="1"/>
  <c r="F12" i="1"/>
  <c r="BL11" i="1"/>
  <c r="BC11" i="1" s="1"/>
  <c r="BB11" i="1"/>
  <c r="BA11" i="1"/>
  <c r="P11" i="1"/>
  <c r="H11" i="1"/>
  <c r="G11" i="1"/>
  <c r="F11" i="1"/>
  <c r="P10" i="1"/>
  <c r="H10" i="1"/>
  <c r="G10" i="1"/>
  <c r="F10" i="1"/>
</calcChain>
</file>

<file path=xl/sharedStrings.xml><?xml version="1.0" encoding="utf-8"?>
<sst xmlns="http://schemas.openxmlformats.org/spreadsheetml/2006/main" count="28" uniqueCount="17">
  <si>
    <t>크리스 기모 C828  ms M17P2</t>
    <phoneticPr fontId="4" type="noConversion"/>
  </si>
  <si>
    <t>초록</t>
  </si>
  <si>
    <t>Beige</t>
  </si>
  <si>
    <t>Yellow</t>
  </si>
  <si>
    <t>Navy</t>
  </si>
  <si>
    <t>장미기모 C841 ms M27 Q4</t>
    <phoneticPr fontId="4" type="noConversion"/>
  </si>
  <si>
    <t>Grey</t>
  </si>
  <si>
    <t>Black</t>
  </si>
  <si>
    <t>나비장미기모 C843 ms M17 P4</t>
    <phoneticPr fontId="4" type="noConversion"/>
  </si>
  <si>
    <t>Pink</t>
  </si>
  <si>
    <t>Green</t>
  </si>
  <si>
    <t xml:space="preserve">별무늬기모 C848 ms M28  </t>
    <phoneticPr fontId="4" type="noConversion"/>
  </si>
  <si>
    <t>m호피 c274  ms C76  H35P1 D35</t>
    <phoneticPr fontId="4" type="noConversion"/>
  </si>
  <si>
    <t>Brown</t>
  </si>
  <si>
    <t>겐죠장미기모 C637 ms M28Q8P5</t>
    <phoneticPr fontId="4" type="noConversion"/>
  </si>
  <si>
    <t>Red</t>
  </si>
  <si>
    <t>디디올기모C844ms M17 P1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</si>
</sst>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u/>
      <sz val="11"/>
      <color indexed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HY목각파임B"/>
      <family val="1"/>
      <charset val="129"/>
    </font>
    <font>
      <u/>
      <sz val="1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u/>
      <sz val="11"/>
      <name val="맑은 고딕"/>
      <family val="3"/>
      <charset val="129"/>
      <scheme val="minor"/>
    </font>
    <font>
      <b/>
      <u/>
      <sz val="11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3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7"/>
      </patternFill>
    </fill>
    <fill>
      <patternFill patternType="solid">
        <fgColor theme="8" tint="0.79998168889431442"/>
        <bgColor indexed="2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2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4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2" fillId="0" borderId="1" xfId="1" applyFill="1" applyBorder="1">
      <alignment vertical="center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6" fillId="5" borderId="4" xfId="0" applyFont="1" applyFill="1" applyBorder="1" applyAlignment="1">
      <alignment horizontal="right" vertical="center"/>
    </xf>
    <xf numFmtId="0" fontId="8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7" xfId="0" applyFont="1" applyFill="1" applyBorder="1" applyAlignment="1">
      <alignment horizontal="right" vertical="center"/>
    </xf>
    <xf numFmtId="0" fontId="6" fillId="4" borderId="9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0" fontId="6" fillId="4" borderId="10" xfId="0" applyFont="1" applyFill="1" applyBorder="1" applyAlignment="1">
      <alignment horizontal="right" vertical="center"/>
    </xf>
    <xf numFmtId="0" fontId="6" fillId="6" borderId="9" xfId="0" applyFont="1" applyFill="1" applyBorder="1" applyAlignment="1">
      <alignment horizontal="right" vertical="center"/>
    </xf>
    <xf numFmtId="0" fontId="6" fillId="7" borderId="1" xfId="0" applyFont="1" applyFill="1" applyBorder="1" applyAlignment="1">
      <alignment horizontal="right" vertical="center"/>
    </xf>
    <xf numFmtId="0" fontId="7" fillId="8" borderId="7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1" applyFont="1" applyFill="1" applyBorder="1" applyAlignment="1" applyProtection="1">
      <alignment horizontal="center" vertical="center"/>
    </xf>
    <xf numFmtId="0" fontId="13" fillId="0" borderId="1" xfId="1" applyNumberFormat="1" applyFont="1" applyFill="1" applyBorder="1" applyAlignment="1" applyProtection="1">
      <alignment horizontal="center" vertical="center" wrapText="1"/>
    </xf>
    <xf numFmtId="0" fontId="6" fillId="2" borderId="6" xfId="0" applyFont="1" applyFill="1" applyBorder="1">
      <alignment vertical="center"/>
    </xf>
    <xf numFmtId="0" fontId="6" fillId="12" borderId="9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6" fillId="3" borderId="1" xfId="0" applyFont="1" applyFill="1" applyBorder="1" applyAlignment="1">
      <alignment horizontal="right" vertical="center"/>
    </xf>
    <xf numFmtId="0" fontId="6" fillId="9" borderId="11" xfId="0" applyFont="1" applyFill="1" applyBorder="1">
      <alignment vertical="center"/>
    </xf>
    <xf numFmtId="0" fontId="1" fillId="13" borderId="1" xfId="0" applyFont="1" applyFill="1" applyBorder="1">
      <alignment vertical="center"/>
    </xf>
    <xf numFmtId="0" fontId="0" fillId="14" borderId="1" xfId="0" applyFill="1" applyBorder="1">
      <alignment vertical="center"/>
    </xf>
    <xf numFmtId="0" fontId="1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6" fillId="15" borderId="1" xfId="0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right" vertical="center"/>
    </xf>
    <xf numFmtId="0" fontId="15" fillId="4" borderId="5" xfId="1" applyFont="1" applyFill="1" applyBorder="1" applyAlignment="1" applyProtection="1">
      <alignment horizontal="center" vertical="center"/>
    </xf>
    <xf numFmtId="0" fontId="6" fillId="9" borderId="8" xfId="0" applyFont="1" applyFill="1" applyBorder="1">
      <alignment vertical="center"/>
    </xf>
    <xf numFmtId="0" fontId="11" fillId="4" borderId="0" xfId="0" applyFont="1" applyFill="1" applyBorder="1" applyAlignment="1">
      <alignment horizontal="left" vertical="center"/>
    </xf>
    <xf numFmtId="0" fontId="12" fillId="4" borderId="1" xfId="0" applyFont="1" applyFill="1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 applyProtection="1">
      <alignment horizontal="center" vertical="center"/>
    </xf>
    <xf numFmtId="0" fontId="2" fillId="4" borderId="1" xfId="1" applyFill="1" applyBorder="1">
      <alignment vertical="center"/>
    </xf>
    <xf numFmtId="0" fontId="5" fillId="4" borderId="1" xfId="1" applyNumberFormat="1" applyFont="1" applyFill="1" applyBorder="1" applyAlignment="1" applyProtection="1">
      <alignment horizontal="center" vertical="center" wrapText="1"/>
    </xf>
    <xf numFmtId="0" fontId="6" fillId="16" borderId="6" xfId="0" applyFont="1" applyFill="1" applyBorder="1">
      <alignment vertical="center"/>
    </xf>
    <xf numFmtId="0" fontId="6" fillId="5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6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6" fillId="16" borderId="2" xfId="0" applyFont="1" applyFill="1" applyBorder="1">
      <alignment vertical="center"/>
    </xf>
    <xf numFmtId="0" fontId="6" fillId="4" borderId="11" xfId="0" applyFont="1" applyFill="1" applyBorder="1">
      <alignment vertical="center"/>
    </xf>
    <xf numFmtId="0" fontId="13" fillId="4" borderId="1" xfId="1" applyNumberFormat="1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horizontal="right" vertical="center"/>
    </xf>
    <xf numFmtId="0" fontId="6" fillId="4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6" fillId="16" borderId="2" xfId="0" applyFont="1" applyFill="1" applyBorder="1" applyAlignment="1">
      <alignment horizontal="right" vertical="center"/>
    </xf>
    <xf numFmtId="0" fontId="6" fillId="5" borderId="9" xfId="0" applyFont="1" applyFill="1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0" fontId="10" fillId="17" borderId="0" xfId="0" applyFont="1" applyFill="1" applyBorder="1" applyAlignment="1">
      <alignment horizontal="right" vertical="center"/>
    </xf>
    <xf numFmtId="0" fontId="10" fillId="18" borderId="0" xfId="0" applyFont="1" applyFill="1" applyBorder="1" applyAlignment="1">
      <alignment horizontal="right" vertical="center"/>
    </xf>
    <xf numFmtId="0" fontId="11" fillId="4" borderId="0" xfId="0" applyFont="1" applyFill="1" applyBorder="1">
      <alignment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1" xfId="0" applyFont="1" applyFill="1" applyBorder="1">
      <alignment vertical="center"/>
    </xf>
    <xf numFmtId="0" fontId="7" fillId="4" borderId="2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 vertical="center"/>
    </xf>
    <xf numFmtId="0" fontId="15" fillId="4" borderId="4" xfId="1" applyFont="1" applyFill="1" applyBorder="1" applyAlignment="1" applyProtection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16" fillId="4" borderId="1" xfId="1" applyFont="1" applyFill="1" applyBorder="1" applyAlignment="1" applyProtection="1">
      <alignment vertical="center"/>
    </xf>
    <xf numFmtId="0" fontId="6" fillId="4" borderId="6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0" fontId="7" fillId="5" borderId="7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right" vertical="center"/>
    </xf>
    <xf numFmtId="0" fontId="0" fillId="4" borderId="2" xfId="0" applyFill="1" applyBorder="1">
      <alignment vertical="center"/>
    </xf>
    <xf numFmtId="0" fontId="6" fillId="0" borderId="2" xfId="0" applyFont="1" applyFill="1" applyBorder="1" applyAlignment="1">
      <alignment horizontal="right" vertical="center"/>
    </xf>
    <xf numFmtId="0" fontId="6" fillId="0" borderId="8" xfId="0" applyFont="1" applyFill="1" applyBorder="1">
      <alignment vertical="center"/>
    </xf>
    <xf numFmtId="0" fontId="6" fillId="0" borderId="8" xfId="0" applyFont="1" applyFill="1" applyBorder="1" applyAlignment="1">
      <alignment horizontal="right" vertical="center"/>
    </xf>
    <xf numFmtId="0" fontId="6" fillId="0" borderId="11" xfId="0" applyFont="1" applyFill="1" applyBorder="1" applyAlignment="1">
      <alignment horizontal="right" vertical="center"/>
    </xf>
    <xf numFmtId="0" fontId="6" fillId="0" borderId="11" xfId="0" applyFont="1" applyFill="1" applyBorder="1">
      <alignment vertical="center"/>
    </xf>
    <xf numFmtId="0" fontId="0" fillId="0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153090</xdr:colOff>
      <xdr:row>7</xdr:row>
      <xdr:rowOff>31795</xdr:rowOff>
    </xdr:from>
    <xdr:to>
      <xdr:col>18</xdr:col>
      <xdr:colOff>517763</xdr:colOff>
      <xdr:row>15</xdr:row>
      <xdr:rowOff>145117</xdr:rowOff>
    </xdr:to>
    <xdr:pic>
      <xdr:nvPicPr>
        <xdr:cNvPr id="2" name="그림 1" descr="장미기모 C841.jpg">
          <a:extLst>
            <a:ext uri="{FF2B5EF4-FFF2-40B4-BE49-F238E27FC236}">
              <a16:creationId xmlns:a16="http://schemas.microsoft.com/office/drawing/2014/main" id="{33396BE6-4D11-4C03-9DBD-C71BDA9D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5400000">
          <a:off x="11561128" y="1282482"/>
          <a:ext cx="1780197" cy="10504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ki\Dropbox\item%202023%200824%20&#49688;&#51221;&#48376;1.xlsx" TargetMode="External"/><Relationship Id="rId1" Type="http://schemas.openxmlformats.org/officeDocument/2006/relationships/externalLinkPath" Target="/Users/hanki/Dropbox/item%202023%200824%20&#49688;&#51221;&#48376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 ss"/>
      <sheetName val="z fw"/>
      <sheetName val="m fw"/>
      <sheetName val="m ss"/>
      <sheetName val="ms fw"/>
      <sheetName val="ms ss"/>
      <sheetName val="msr샤틴"/>
      <sheetName val="ch"/>
      <sheetName val="to fw"/>
      <sheetName val="t0 ss"/>
      <sheetName val="ml"/>
      <sheetName val="ml 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42">
          <cell r="F542">
            <v>80</v>
          </cell>
        </row>
        <row r="704">
          <cell r="F704">
            <v>50</v>
          </cell>
        </row>
        <row r="1462">
          <cell r="F1462">
            <v>0</v>
          </cell>
        </row>
        <row r="1463">
          <cell r="F1463">
            <v>0</v>
          </cell>
        </row>
        <row r="1464">
          <cell r="F1464">
            <v>0</v>
          </cell>
        </row>
        <row r="1465">
          <cell r="F1465">
            <v>0</v>
          </cell>
        </row>
        <row r="1466">
          <cell r="F1466">
            <v>10</v>
          </cell>
        </row>
        <row r="1518">
          <cell r="F1518">
            <v>40</v>
          </cell>
        </row>
        <row r="1519">
          <cell r="F1519">
            <v>70</v>
          </cell>
        </row>
        <row r="1546">
          <cell r="F1546">
            <v>0</v>
          </cell>
        </row>
        <row r="1547">
          <cell r="F1547">
            <v>0</v>
          </cell>
        </row>
        <row r="1553">
          <cell r="F1553">
            <v>20</v>
          </cell>
        </row>
        <row r="1554">
          <cell r="F1554">
            <v>10</v>
          </cell>
        </row>
        <row r="1597">
          <cell r="F1597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91DC-0683-4CE4-99B7-26F2A5B596C1}">
  <dimension ref="A1:BL14"/>
  <sheetViews>
    <sheetView tabSelected="1" workbookViewId="0">
      <selection activeCell="I25" sqref="I25"/>
    </sheetView>
  </sheetViews>
  <sheetFormatPr defaultRowHeight="16.5" x14ac:dyDescent="0.3"/>
  <cols>
    <col min="4" max="4" width="30.375" customWidth="1"/>
    <col min="6" max="8" width="5.625" customWidth="1"/>
    <col min="9" max="9" width="5.625" style="85" customWidth="1"/>
    <col min="10" max="10" width="16.875" customWidth="1"/>
    <col min="11" max="11" width="5.625" customWidth="1"/>
    <col min="12" max="15" width="0" hidden="1" customWidth="1"/>
  </cols>
  <sheetData>
    <row r="1" spans="1:64" s="51" customFormat="1" ht="17.25" x14ac:dyDescent="0.3">
      <c r="A1" s="69"/>
      <c r="B1" s="40"/>
      <c r="C1" s="41"/>
      <c r="D1" s="42" t="s">
        <v>12</v>
      </c>
      <c r="E1" s="54" t="s">
        <v>13</v>
      </c>
      <c r="F1" s="52">
        <f>SUM(I1+G1-H1)</f>
        <v>-10</v>
      </c>
      <c r="G1" s="70">
        <f>SUM(N1+O1)</f>
        <v>0</v>
      </c>
      <c r="H1" s="4">
        <f>SUM(J1+K1+L1+M1)</f>
        <v>20</v>
      </c>
      <c r="I1" s="80">
        <v>10</v>
      </c>
      <c r="J1" s="5">
        <v>20</v>
      </c>
      <c r="K1" s="6"/>
      <c r="L1" s="7"/>
      <c r="M1" s="36"/>
      <c r="N1" s="71"/>
      <c r="O1" s="72"/>
      <c r="P1" s="73">
        <f>[1]ml!F542</f>
        <v>80</v>
      </c>
      <c r="Q1" s="4"/>
      <c r="R1" s="57"/>
      <c r="S1" s="50"/>
      <c r="T1" s="49"/>
      <c r="U1" s="8"/>
      <c r="V1" s="50"/>
      <c r="W1" s="50"/>
      <c r="X1" s="50"/>
      <c r="Y1" s="50"/>
    </row>
    <row r="2" spans="1:64" s="51" customFormat="1" ht="20.25" x14ac:dyDescent="0.3">
      <c r="A2" s="74"/>
      <c r="B2" s="12"/>
      <c r="C2" s="62"/>
      <c r="D2" s="42" t="s">
        <v>14</v>
      </c>
      <c r="E2" s="54" t="s">
        <v>15</v>
      </c>
      <c r="F2" s="75">
        <f>SUM(I2+G2-H2)</f>
        <v>-20</v>
      </c>
      <c r="G2" s="76">
        <f>SUM(N2+O2)</f>
        <v>0</v>
      </c>
      <c r="H2" s="10">
        <f>SUM(J2+K2+L2+M2)</f>
        <v>20</v>
      </c>
      <c r="I2" s="81">
        <v>0</v>
      </c>
      <c r="J2" s="11">
        <v>20</v>
      </c>
      <c r="K2" s="12"/>
      <c r="L2" s="12"/>
      <c r="M2" s="14"/>
      <c r="N2" s="11"/>
      <c r="O2" s="12"/>
      <c r="P2" s="77">
        <f>[1]ml!F704</f>
        <v>50</v>
      </c>
      <c r="Q2" s="78"/>
      <c r="R2" s="57"/>
      <c r="S2" s="50"/>
      <c r="T2" s="49"/>
      <c r="U2" s="8"/>
      <c r="V2" s="50"/>
      <c r="W2" s="50"/>
      <c r="X2" s="50"/>
      <c r="Y2" s="50"/>
      <c r="AY2" s="79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</row>
    <row r="3" spans="1:64" ht="17.25" x14ac:dyDescent="0.3">
      <c r="A3" s="20"/>
      <c r="B3" s="19"/>
      <c r="C3" s="21"/>
      <c r="D3" s="1" t="s">
        <v>8</v>
      </c>
      <c r="E3" s="2" t="s">
        <v>9</v>
      </c>
      <c r="F3" s="23">
        <f>SUM(I3+G3-H3)</f>
        <v>60</v>
      </c>
      <c r="G3" s="35">
        <f>SUM(N3+O3)</f>
        <v>0</v>
      </c>
      <c r="H3" s="10">
        <f>SUM(J3+K3+L3+M3)</f>
        <v>10</v>
      </c>
      <c r="I3" s="82">
        <v>70</v>
      </c>
      <c r="J3" s="11">
        <v>10</v>
      </c>
      <c r="K3" s="12"/>
      <c r="L3" s="13"/>
      <c r="M3" s="14"/>
      <c r="N3" s="24"/>
      <c r="O3" s="25"/>
      <c r="P3" s="17">
        <f>[1]ml!F1546</f>
        <v>0</v>
      </c>
      <c r="Q3" s="37"/>
      <c r="R3" s="29"/>
      <c r="S3" s="30"/>
      <c r="T3" s="26"/>
      <c r="U3" s="8"/>
      <c r="V3" s="9"/>
      <c r="W3" s="9"/>
      <c r="X3" s="9"/>
      <c r="Y3" s="9"/>
    </row>
    <row r="4" spans="1:64" ht="17.25" x14ac:dyDescent="0.3">
      <c r="A4" s="20"/>
      <c r="B4" s="19"/>
      <c r="C4" s="21"/>
      <c r="D4" s="1" t="s">
        <v>8</v>
      </c>
      <c r="E4" s="2" t="s">
        <v>10</v>
      </c>
      <c r="F4" s="23">
        <f>SUM(I4+G4-H4)</f>
        <v>70</v>
      </c>
      <c r="G4" s="35">
        <f>SUM(N4+O4)</f>
        <v>0</v>
      </c>
      <c r="H4" s="10">
        <f>SUM(J4+K4+L4+M4)</f>
        <v>10</v>
      </c>
      <c r="I4" s="82">
        <v>80</v>
      </c>
      <c r="J4" s="11">
        <v>10</v>
      </c>
      <c r="K4" s="12"/>
      <c r="L4" s="13"/>
      <c r="M4" s="14"/>
      <c r="N4" s="24"/>
      <c r="O4" s="25"/>
      <c r="P4" s="17">
        <f>[1]ml!F1547</f>
        <v>0</v>
      </c>
      <c r="Q4" s="37"/>
      <c r="R4" s="29"/>
      <c r="S4" s="30"/>
      <c r="T4" s="26"/>
      <c r="U4" s="8"/>
      <c r="V4" s="9"/>
      <c r="W4" s="9"/>
      <c r="X4" s="9"/>
      <c r="Y4" s="9"/>
    </row>
    <row r="5" spans="1:64" s="51" customFormat="1" ht="17.25" x14ac:dyDescent="0.3">
      <c r="A5" s="39"/>
      <c r="B5" s="40"/>
      <c r="C5" s="41"/>
      <c r="D5" s="42" t="s">
        <v>16</v>
      </c>
      <c r="E5" s="43" t="s">
        <v>7</v>
      </c>
      <c r="F5" s="44">
        <f>SUM(I5+G5-H5)</f>
        <v>-20</v>
      </c>
      <c r="G5" s="10">
        <f>SUM(N5+O5)</f>
        <v>0</v>
      </c>
      <c r="H5" s="10">
        <f>SUM(J5+K5+L5+M5)</f>
        <v>20</v>
      </c>
      <c r="I5" s="82">
        <v>0</v>
      </c>
      <c r="J5" s="11">
        <v>20</v>
      </c>
      <c r="K5" s="12"/>
      <c r="L5" s="13"/>
      <c r="M5" s="14"/>
      <c r="N5" s="45"/>
      <c r="O5" s="46"/>
      <c r="P5" s="47">
        <f>[1]ml!F1553</f>
        <v>20</v>
      </c>
      <c r="Q5" s="48"/>
      <c r="R5" s="49"/>
      <c r="S5" s="50"/>
      <c r="T5" s="50"/>
      <c r="U5" s="8"/>
      <c r="V5" s="50"/>
      <c r="W5" s="50"/>
      <c r="X5" s="50"/>
      <c r="Y5" s="50"/>
    </row>
    <row r="6" spans="1:64" s="51" customFormat="1" ht="17.25" x14ac:dyDescent="0.3">
      <c r="A6" s="39"/>
      <c r="B6" s="40"/>
      <c r="C6" s="41"/>
      <c r="D6" s="42" t="s">
        <v>16</v>
      </c>
      <c r="E6" s="43" t="s">
        <v>9</v>
      </c>
      <c r="F6" s="52">
        <f>SUM(I6+G6-H6)</f>
        <v>-20</v>
      </c>
      <c r="G6" s="12">
        <f>SUM(N6+O6)</f>
        <v>0</v>
      </c>
      <c r="H6" s="12">
        <f>SUM(J6+K6+L6+M6)</f>
        <v>20</v>
      </c>
      <c r="I6" s="83">
        <v>0</v>
      </c>
      <c r="J6" s="11">
        <v>20</v>
      </c>
      <c r="K6" s="12"/>
      <c r="L6" s="13"/>
      <c r="M6" s="14"/>
      <c r="N6" s="45"/>
      <c r="O6" s="46"/>
      <c r="P6" s="47">
        <f>[1]ml!F1554</f>
        <v>10</v>
      </c>
      <c r="Q6" s="53"/>
      <c r="R6" s="49"/>
      <c r="S6" s="50"/>
      <c r="T6" s="50"/>
      <c r="U6" s="8"/>
      <c r="V6" s="50"/>
      <c r="W6" s="50"/>
      <c r="X6" s="50"/>
      <c r="Y6" s="50"/>
    </row>
    <row r="7" spans="1:64" ht="17.25" x14ac:dyDescent="0.3">
      <c r="A7" s="31"/>
      <c r="B7" s="32"/>
      <c r="C7" s="32"/>
      <c r="D7" s="1" t="s">
        <v>11</v>
      </c>
      <c r="E7" s="22" t="s">
        <v>6</v>
      </c>
      <c r="F7" s="3">
        <f>SUM(I7+G7-H7)</f>
        <v>10</v>
      </c>
      <c r="G7" s="27">
        <f>SUM(N7+O7+Q7)</f>
        <v>0</v>
      </c>
      <c r="H7" s="12">
        <f>SUM(J7+K7+L7+M7)</f>
        <v>10</v>
      </c>
      <c r="I7" s="84">
        <v>20</v>
      </c>
      <c r="J7" s="11">
        <v>10</v>
      </c>
      <c r="K7" s="12"/>
      <c r="L7" s="13"/>
      <c r="M7" s="14"/>
      <c r="N7" s="15"/>
      <c r="O7" s="16"/>
      <c r="P7" s="33">
        <f>[1]ml!F1597</f>
        <v>0</v>
      </c>
      <c r="Q7" s="28"/>
      <c r="R7" s="34"/>
      <c r="S7" s="30"/>
      <c r="T7" s="26"/>
      <c r="U7" s="8"/>
      <c r="V7" s="9"/>
      <c r="W7" s="9"/>
      <c r="X7" s="9"/>
      <c r="Y7" s="9"/>
    </row>
    <row r="8" spans="1:64" s="51" customFormat="1" ht="17.25" x14ac:dyDescent="0.3">
      <c r="A8" s="39"/>
      <c r="B8" s="40"/>
      <c r="C8" s="41"/>
      <c r="D8" s="42" t="s">
        <v>5</v>
      </c>
      <c r="E8" s="54" t="s">
        <v>6</v>
      </c>
      <c r="F8" s="52">
        <f>SUM(I8+G8-H8)</f>
        <v>-10</v>
      </c>
      <c r="G8" s="55">
        <f>SUM(N8+O8)</f>
        <v>0</v>
      </c>
      <c r="H8" s="12">
        <f>SUM(J8+K8+L8+M8)</f>
        <v>10</v>
      </c>
      <c r="I8" s="83">
        <v>0</v>
      </c>
      <c r="J8" s="11">
        <v>10</v>
      </c>
      <c r="K8" s="12"/>
      <c r="L8" s="13"/>
      <c r="M8" s="14"/>
      <c r="N8" s="45"/>
      <c r="O8" s="46"/>
      <c r="P8" s="47">
        <f>[1]ml!F1518</f>
        <v>40</v>
      </c>
      <c r="Q8" s="56"/>
      <c r="R8" s="57"/>
      <c r="S8" s="50"/>
      <c r="T8" s="50"/>
      <c r="U8" s="8"/>
      <c r="V8" s="50"/>
      <c r="W8" s="50"/>
      <c r="X8" s="50"/>
      <c r="Y8" s="50"/>
    </row>
    <row r="9" spans="1:64" s="51" customFormat="1" x14ac:dyDescent="0.3">
      <c r="A9" s="39"/>
      <c r="B9" s="40"/>
      <c r="C9" s="41"/>
      <c r="D9" s="42" t="s">
        <v>5</v>
      </c>
      <c r="E9" s="54" t="s">
        <v>7</v>
      </c>
      <c r="F9" s="52">
        <f>SUM(I9+G9-H9)</f>
        <v>-10</v>
      </c>
      <c r="G9" s="55">
        <f>SUM(N9+O9)</f>
        <v>0</v>
      </c>
      <c r="H9" s="12">
        <f>SUM(J9+K9+L9+M9)</f>
        <v>10</v>
      </c>
      <c r="I9" s="83">
        <v>0</v>
      </c>
      <c r="J9" s="11">
        <v>10</v>
      </c>
      <c r="K9" s="12"/>
      <c r="L9" s="13"/>
      <c r="M9" s="14"/>
      <c r="N9" s="45"/>
      <c r="O9" s="46"/>
      <c r="P9" s="47">
        <f>[1]ml!F1519</f>
        <v>70</v>
      </c>
      <c r="Q9" s="56"/>
      <c r="R9" s="57"/>
      <c r="S9" s="50"/>
      <c r="T9" s="50"/>
      <c r="U9" s="8"/>
      <c r="V9" s="50"/>
      <c r="W9" s="50"/>
      <c r="X9" s="50"/>
      <c r="Y9" s="50"/>
    </row>
    <row r="10" spans="1:64" s="51" customFormat="1" ht="17.25" x14ac:dyDescent="0.3">
      <c r="A10" s="58"/>
      <c r="B10" s="49"/>
      <c r="C10" s="49"/>
      <c r="D10" s="42" t="s">
        <v>0</v>
      </c>
      <c r="E10" s="43" t="s">
        <v>1</v>
      </c>
      <c r="F10" s="59">
        <f>SUM(I10+G10-H10)</f>
        <v>-10</v>
      </c>
      <c r="G10" s="55">
        <f>SUM(N10+O10)</f>
        <v>0</v>
      </c>
      <c r="H10" s="12">
        <f>SUM(J10+K10+L10+M10)</f>
        <v>10</v>
      </c>
      <c r="I10" s="83">
        <v>0</v>
      </c>
      <c r="J10" s="11">
        <v>10</v>
      </c>
      <c r="K10" s="12"/>
      <c r="L10" s="13"/>
      <c r="M10" s="14"/>
      <c r="N10" s="60"/>
      <c r="O10" s="12"/>
      <c r="P10" s="47">
        <f>[1]ml!F1463</f>
        <v>0</v>
      </c>
      <c r="Q10" s="61"/>
      <c r="R10" s="57"/>
      <c r="S10" s="50"/>
      <c r="T10" s="49"/>
      <c r="U10" s="8"/>
      <c r="V10" s="50"/>
      <c r="W10" s="50"/>
      <c r="X10" s="50"/>
      <c r="Y10" s="50"/>
    </row>
    <row r="11" spans="1:64" s="51" customFormat="1" ht="17.25" x14ac:dyDescent="0.3">
      <c r="A11" s="58"/>
      <c r="B11" s="49"/>
      <c r="C11" s="49"/>
      <c r="D11" s="42" t="s">
        <v>0</v>
      </c>
      <c r="E11" s="43" t="s">
        <v>2</v>
      </c>
      <c r="F11" s="59">
        <f>SUM(I11+G11-H11)</f>
        <v>-10</v>
      </c>
      <c r="G11" s="55">
        <f>SUM(N11+O11)</f>
        <v>0</v>
      </c>
      <c r="H11" s="12">
        <f>SUM(J11+K11+L11+M11)</f>
        <v>10</v>
      </c>
      <c r="I11" s="83">
        <v>0</v>
      </c>
      <c r="J11" s="11">
        <v>10</v>
      </c>
      <c r="K11" s="12"/>
      <c r="L11" s="13"/>
      <c r="M11" s="14"/>
      <c r="N11" s="60"/>
      <c r="O11" s="12"/>
      <c r="P11" s="47">
        <f>[1]ml!F1464</f>
        <v>0</v>
      </c>
      <c r="Q11" s="61"/>
      <c r="R11" s="57"/>
      <c r="S11" s="50"/>
      <c r="T11" s="49"/>
      <c r="U11" s="18"/>
      <c r="V11" s="18"/>
      <c r="W11" s="40"/>
      <c r="X11" s="40"/>
      <c r="Y11" s="62"/>
      <c r="Z11" s="63"/>
      <c r="AA11" s="63"/>
      <c r="AB11" s="63"/>
      <c r="AC11" s="64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4"/>
      <c r="AP11" s="63"/>
      <c r="AQ11" s="63"/>
      <c r="AR11" s="63"/>
      <c r="AS11" s="63"/>
      <c r="AT11" s="63"/>
      <c r="AU11" s="63"/>
      <c r="AV11" s="63"/>
      <c r="AW11" s="63"/>
      <c r="AX11" s="63"/>
      <c r="AY11" s="65"/>
      <c r="AZ11" s="66"/>
      <c r="BA11" s="67" t="str">
        <f>D11</f>
        <v>크리스 기모 C828  ms M17P2</v>
      </c>
      <c r="BB11" s="67" t="str">
        <f>E11</f>
        <v>Beige</v>
      </c>
      <c r="BC11" s="68">
        <f>BL11</f>
        <v>0</v>
      </c>
      <c r="BD11" s="38"/>
      <c r="BE11" s="38"/>
      <c r="BF11" s="38"/>
      <c r="BG11" s="38"/>
      <c r="BH11" s="38"/>
      <c r="BI11" s="38"/>
      <c r="BJ11" s="38"/>
      <c r="BK11" s="38"/>
      <c r="BL11" s="38">
        <f>SUM(BD11:BK11)</f>
        <v>0</v>
      </c>
    </row>
    <row r="12" spans="1:64" s="51" customFormat="1" ht="17.25" x14ac:dyDescent="0.3">
      <c r="A12" s="58"/>
      <c r="B12" s="49"/>
      <c r="C12" s="49"/>
      <c r="D12" s="42" t="s">
        <v>0</v>
      </c>
      <c r="E12" s="43" t="s">
        <v>3</v>
      </c>
      <c r="F12" s="59">
        <f>SUM(I12+G12-H12)</f>
        <v>-10</v>
      </c>
      <c r="G12" s="55">
        <f>SUM(N12+O12)</f>
        <v>0</v>
      </c>
      <c r="H12" s="12">
        <f>SUM(J12+K12+L12+M12)</f>
        <v>10</v>
      </c>
      <c r="I12" s="83">
        <v>0</v>
      </c>
      <c r="J12" s="11">
        <v>10</v>
      </c>
      <c r="K12" s="12"/>
      <c r="L12" s="13"/>
      <c r="M12" s="14"/>
      <c r="N12" s="60"/>
      <c r="O12" s="12"/>
      <c r="P12" s="47">
        <f>[1]ml!F1465</f>
        <v>0</v>
      </c>
      <c r="Q12" s="61"/>
      <c r="R12" s="57"/>
      <c r="S12" s="50"/>
      <c r="T12" s="49"/>
      <c r="U12" s="8"/>
      <c r="V12" s="50"/>
      <c r="W12" s="50"/>
      <c r="X12" s="50"/>
      <c r="Y12" s="50"/>
    </row>
    <row r="13" spans="1:64" s="51" customFormat="1" ht="17.25" x14ac:dyDescent="0.3">
      <c r="A13" s="58"/>
      <c r="B13" s="49"/>
      <c r="C13" s="49"/>
      <c r="D13" s="42" t="s">
        <v>0</v>
      </c>
      <c r="E13" s="43" t="s">
        <v>4</v>
      </c>
      <c r="F13" s="59">
        <f>SUM(I13+G13-H13)</f>
        <v>-10</v>
      </c>
      <c r="G13" s="55">
        <f>SUM(N13+O13)</f>
        <v>0</v>
      </c>
      <c r="H13" s="12">
        <f>SUM(J13+K13+L13+M13)</f>
        <v>10</v>
      </c>
      <c r="I13" s="83">
        <v>0</v>
      </c>
      <c r="J13" s="11">
        <v>10</v>
      </c>
      <c r="K13" s="12"/>
      <c r="L13" s="13"/>
      <c r="M13" s="14"/>
      <c r="N13" s="60"/>
      <c r="O13" s="12"/>
      <c r="P13" s="47">
        <f>[1]ml!F1466</f>
        <v>10</v>
      </c>
      <c r="Q13" s="61"/>
      <c r="R13" s="57"/>
      <c r="S13" s="50"/>
      <c r="T13" s="49"/>
      <c r="U13" s="8"/>
      <c r="V13" s="50"/>
      <c r="W13" s="50"/>
      <c r="X13" s="50"/>
      <c r="Y13" s="50"/>
    </row>
    <row r="14" spans="1:64" s="51" customFormat="1" ht="17.25" x14ac:dyDescent="0.3">
      <c r="A14" s="58"/>
      <c r="B14" s="49"/>
      <c r="C14" s="49"/>
      <c r="D14" s="42" t="s">
        <v>0</v>
      </c>
      <c r="E14" s="43" t="s">
        <v>15</v>
      </c>
      <c r="F14" s="59">
        <f>SUM(I14+G14-H14)</f>
        <v>-20</v>
      </c>
      <c r="G14" s="55">
        <f>SUM(N14+O14)</f>
        <v>0</v>
      </c>
      <c r="H14" s="12">
        <f>SUM(J14+K14+L14+M14)</f>
        <v>20</v>
      </c>
      <c r="I14" s="83">
        <v>0</v>
      </c>
      <c r="J14" s="11">
        <v>20</v>
      </c>
      <c r="K14" s="12"/>
      <c r="L14" s="13"/>
      <c r="M14" s="14"/>
      <c r="N14" s="60"/>
      <c r="O14" s="12"/>
      <c r="P14" s="47">
        <f>[1]ml!F1462</f>
        <v>0</v>
      </c>
      <c r="Q14" s="61"/>
      <c r="R14" s="57"/>
      <c r="S14" s="50"/>
      <c r="T14" s="49"/>
      <c r="U14" s="8"/>
      <c r="V14" s="50"/>
      <c r="W14" s="50"/>
      <c r="X14" s="50"/>
      <c r="Y14" s="50"/>
    </row>
  </sheetData>
  <sortState xmlns:xlrd2="http://schemas.microsoft.com/office/spreadsheetml/2017/richdata2" ref="A1:AAG14">
    <sortCondition ref="D1:D14"/>
  </sortState>
  <phoneticPr fontId="4" type="noConversion"/>
  <hyperlinks>
    <hyperlink ref="D3:D5" location="'z fw'!ZZ9999" display="몽란 C628 T43" xr:uid="{77DCD12A-466C-482C-AD50-774ED99982EA}"/>
    <hyperlink ref="D14" location="'ms fw'!ZZ9999" display="크리스 기모 C828  ms Q49" xr:uid="{EE6D1EFA-7C17-434F-BB33-52B983767CBF}"/>
    <hyperlink ref="D8" location="'ms fw'!ZZ9999" display="장미기모 C841 ms M15" xr:uid="{90BAEB9B-A393-4DE6-A88F-52D0871D7B5A}"/>
    <hyperlink ref="D3" location="'ms fw'!ZZ9999" display="나비장미 C843 ms TE54" xr:uid="{E1E7FD7F-15FE-41E4-8E7D-2E328DD1F56B}"/>
    <hyperlink ref="D5" location="'ms fw'!ZZ9999" display="디디올기모 C844 ms M17" xr:uid="{BC3B1C45-74FC-4C80-80BC-B17A39DE5002}"/>
    <hyperlink ref="D9" location="'ms fw'!ZZ9999" display="장미기모 C841 ms M15" xr:uid="{18415963-8DC0-4FA9-A5EB-5975C61EA632}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chulkyou kim</dc:creator>
  <cp:lastModifiedBy>chulkyou kim</cp:lastModifiedBy>
  <cp:lastPrinted>2023-10-26T02:13:54Z</cp:lastPrinted>
  <dcterms:created xsi:type="dcterms:W3CDTF">2023-10-26T01:58:21Z</dcterms:created>
  <dcterms:modified xsi:type="dcterms:W3CDTF">2023-10-26T02:21:11Z</dcterms:modified>
</cp:coreProperties>
</file>