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89D1D7F0-FE8F-4EEE-ADA2-F6BB98FE573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imulation" sheetId="1" r:id="rId1"/>
    <sheet name="on_bo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2" l="1"/>
  <c r="J71" i="2"/>
  <c r="J60" i="2"/>
  <c r="J49" i="2"/>
  <c r="J38" i="2"/>
  <c r="J27" i="2"/>
  <c r="J16" i="2"/>
  <c r="J5" i="2"/>
  <c r="P4" i="2"/>
  <c r="T16" i="2" l="1"/>
  <c r="T18" i="2"/>
  <c r="T19" i="2"/>
  <c r="T23" i="2"/>
  <c r="T27" i="2"/>
  <c r="T28" i="2"/>
  <c r="T29" i="2"/>
  <c r="T30" i="2"/>
  <c r="T34" i="2"/>
  <c r="T38" i="2"/>
  <c r="T39" i="2"/>
  <c r="T40" i="2"/>
  <c r="T41" i="2"/>
  <c r="T45" i="2"/>
  <c r="T49" i="2"/>
  <c r="T50" i="2"/>
  <c r="T52" i="2"/>
  <c r="T56" i="2"/>
  <c r="T60" i="2"/>
  <c r="T61" i="2"/>
  <c r="T62" i="2"/>
  <c r="T63" i="2"/>
  <c r="T65" i="2"/>
  <c r="T67" i="2"/>
  <c r="T71" i="2"/>
  <c r="T72" i="2"/>
  <c r="T73" i="2"/>
  <c r="T74" i="2"/>
  <c r="T78" i="2"/>
  <c r="T6" i="2"/>
  <c r="T7" i="2"/>
  <c r="T8" i="2"/>
  <c r="T12" i="2"/>
  <c r="S6" i="2"/>
  <c r="S7" i="2"/>
  <c r="S8" i="2"/>
  <c r="S12" i="2"/>
  <c r="S16" i="2"/>
  <c r="S18" i="2"/>
  <c r="S19" i="2"/>
  <c r="S23" i="2"/>
  <c r="S27" i="2"/>
  <c r="S28" i="2"/>
  <c r="S29" i="2"/>
  <c r="S30" i="2"/>
  <c r="S34" i="2"/>
  <c r="S38" i="2"/>
  <c r="S39" i="2"/>
  <c r="S40" i="2"/>
  <c r="S41" i="2"/>
  <c r="S45" i="2"/>
  <c r="S49" i="2"/>
  <c r="S50" i="2"/>
  <c r="S52" i="2"/>
  <c r="S56" i="2"/>
  <c r="S60" i="2"/>
  <c r="S61" i="2"/>
  <c r="S62" i="2"/>
  <c r="S63" i="2"/>
  <c r="S65" i="2"/>
  <c r="S67" i="2"/>
  <c r="S71" i="2"/>
  <c r="S72" i="2"/>
  <c r="S73" i="2"/>
  <c r="S74" i="2"/>
  <c r="S76" i="2"/>
  <c r="S78" i="2"/>
  <c r="T5" i="2"/>
  <c r="S5" i="2"/>
  <c r="R6" i="2"/>
  <c r="R7" i="2"/>
  <c r="R8" i="2"/>
  <c r="R9" i="2"/>
  <c r="R10" i="2"/>
  <c r="R11" i="2"/>
  <c r="R12" i="2"/>
  <c r="R16" i="2"/>
  <c r="R17" i="2"/>
  <c r="R18" i="2"/>
  <c r="U18" i="2" s="1"/>
  <c r="R19" i="2"/>
  <c r="R20" i="2"/>
  <c r="R21" i="2"/>
  <c r="R22" i="2"/>
  <c r="R23" i="2"/>
  <c r="R27" i="2"/>
  <c r="R28" i="2"/>
  <c r="R29" i="2"/>
  <c r="R30" i="2"/>
  <c r="R31" i="2"/>
  <c r="R32" i="2"/>
  <c r="R33" i="2"/>
  <c r="R34" i="2"/>
  <c r="R38" i="2"/>
  <c r="R39" i="2"/>
  <c r="U39" i="2" s="1"/>
  <c r="R40" i="2"/>
  <c r="R41" i="2"/>
  <c r="R42" i="2"/>
  <c r="R43" i="2"/>
  <c r="U43" i="2" s="1"/>
  <c r="R44" i="2"/>
  <c r="R45" i="2"/>
  <c r="R49" i="2"/>
  <c r="R50" i="2"/>
  <c r="R51" i="2"/>
  <c r="U51" i="2" s="1"/>
  <c r="R52" i="2"/>
  <c r="R53" i="2"/>
  <c r="R54" i="2"/>
  <c r="R55" i="2"/>
  <c r="R56" i="2"/>
  <c r="R60" i="2"/>
  <c r="R61" i="2"/>
  <c r="R62" i="2"/>
  <c r="R63" i="2"/>
  <c r="R64" i="2"/>
  <c r="R65" i="2"/>
  <c r="R66" i="2"/>
  <c r="R67" i="2"/>
  <c r="R71" i="2"/>
  <c r="R72" i="2"/>
  <c r="R73" i="2"/>
  <c r="R74" i="2"/>
  <c r="R75" i="2"/>
  <c r="R76" i="2"/>
  <c r="R77" i="2"/>
  <c r="R78" i="2"/>
  <c r="R5" i="2"/>
  <c r="P15" i="2"/>
  <c r="U17" i="2" s="1"/>
  <c r="P26" i="2"/>
  <c r="P37" i="2"/>
  <c r="U45" i="2" s="1"/>
  <c r="P48" i="2"/>
  <c r="U56" i="2" s="1"/>
  <c r="P59" i="2"/>
  <c r="U64" i="2" s="1"/>
  <c r="P70" i="2"/>
  <c r="P2" i="2"/>
  <c r="U53" i="2"/>
  <c r="U49" i="2"/>
  <c r="U38" i="2"/>
  <c r="U22" i="2"/>
  <c r="L77" i="2"/>
  <c r="L76" i="2"/>
  <c r="L75" i="2"/>
  <c r="L74" i="2"/>
  <c r="L73" i="2"/>
  <c r="L72" i="2"/>
  <c r="L71" i="2"/>
  <c r="J70" i="2"/>
  <c r="L67" i="2"/>
  <c r="M67" i="2" s="1"/>
  <c r="M66" i="2"/>
  <c r="M65" i="2"/>
  <c r="M64" i="2"/>
  <c r="M63" i="2"/>
  <c r="M62" i="2"/>
  <c r="M61" i="2"/>
  <c r="M60" i="2"/>
  <c r="N59" i="2"/>
  <c r="L56" i="2"/>
  <c r="M56" i="2" s="1"/>
  <c r="M55" i="2"/>
  <c r="M54" i="2"/>
  <c r="M53" i="2"/>
  <c r="M52" i="2"/>
  <c r="M51" i="2"/>
  <c r="M50" i="2"/>
  <c r="M49" i="2"/>
  <c r="N48" i="2"/>
  <c r="L45" i="2"/>
  <c r="M45" i="2" s="1"/>
  <c r="M44" i="2"/>
  <c r="M43" i="2"/>
  <c r="M42" i="2"/>
  <c r="M41" i="2"/>
  <c r="M40" i="2"/>
  <c r="M39" i="2"/>
  <c r="M38" i="2"/>
  <c r="N37" i="2"/>
  <c r="L34" i="2"/>
  <c r="M34" i="2" s="1"/>
  <c r="M33" i="2"/>
  <c r="M32" i="2"/>
  <c r="M31" i="2"/>
  <c r="M30" i="2"/>
  <c r="M29" i="2"/>
  <c r="M28" i="2"/>
  <c r="M27" i="2"/>
  <c r="N26" i="2"/>
  <c r="L23" i="2"/>
  <c r="M23" i="2" s="1"/>
  <c r="M22" i="2"/>
  <c r="M21" i="2"/>
  <c r="M20" i="2"/>
  <c r="M19" i="2"/>
  <c r="M18" i="2"/>
  <c r="M17" i="2"/>
  <c r="M16" i="2"/>
  <c r="N15" i="2"/>
  <c r="L12" i="2"/>
  <c r="M12" i="2" s="1"/>
  <c r="M11" i="2"/>
  <c r="M10" i="2"/>
  <c r="M9" i="2"/>
  <c r="M8" i="2"/>
  <c r="M7" i="2"/>
  <c r="M6" i="2"/>
  <c r="M5" i="2"/>
  <c r="N4" i="2"/>
  <c r="U63" i="2" l="1"/>
  <c r="U16" i="2"/>
  <c r="U34" i="2"/>
  <c r="U32" i="2"/>
  <c r="U30" i="2"/>
  <c r="U55" i="2"/>
  <c r="U52" i="2"/>
  <c r="U50" i="2"/>
  <c r="U23" i="2"/>
  <c r="U33" i="2"/>
  <c r="U31" i="2"/>
  <c r="U44" i="2"/>
  <c r="U54" i="2"/>
  <c r="U6" i="2"/>
  <c r="U7" i="2"/>
  <c r="U42" i="2"/>
  <c r="U20" i="2"/>
  <c r="U19" i="2"/>
  <c r="U41" i="2"/>
  <c r="U8" i="2"/>
  <c r="U21" i="2"/>
  <c r="U28" i="2"/>
  <c r="U40" i="2"/>
  <c r="U29" i="2"/>
  <c r="U62" i="2"/>
  <c r="U66" i="2"/>
  <c r="U65" i="2"/>
  <c r="U27" i="2"/>
  <c r="U67" i="2"/>
  <c r="V59" i="2"/>
  <c r="U60" i="2"/>
  <c r="U61" i="2"/>
  <c r="V15" i="2"/>
  <c r="U77" i="2"/>
  <c r="U9" i="2"/>
  <c r="U78" i="2"/>
  <c r="U10" i="2"/>
  <c r="U72" i="2"/>
  <c r="U11" i="2"/>
  <c r="U73" i="2"/>
  <c r="V4" i="2"/>
  <c r="U12" i="2"/>
  <c r="U74" i="2"/>
  <c r="U75" i="2"/>
  <c r="U76" i="2"/>
  <c r="V26" i="2"/>
  <c r="V37" i="2"/>
  <c r="V48" i="2"/>
  <c r="U71" i="2"/>
  <c r="M74" i="2"/>
  <c r="M75" i="2"/>
  <c r="M76" i="2"/>
  <c r="M71" i="2"/>
  <c r="M72" i="2"/>
  <c r="M73" i="2"/>
  <c r="M77" i="2"/>
  <c r="L78" i="2"/>
  <c r="M78" i="2" s="1"/>
  <c r="D70" i="2"/>
  <c r="F77" i="2"/>
  <c r="F76" i="2"/>
  <c r="F75" i="2"/>
  <c r="G75" i="2" s="1"/>
  <c r="F74" i="2"/>
  <c r="G74" i="2" s="1"/>
  <c r="F73" i="2"/>
  <c r="F72" i="2"/>
  <c r="F71" i="2"/>
  <c r="H70" i="2"/>
  <c r="F67" i="2"/>
  <c r="G67" i="2" s="1"/>
  <c r="G66" i="2"/>
  <c r="G65" i="2"/>
  <c r="G64" i="2"/>
  <c r="G63" i="2"/>
  <c r="G62" i="2"/>
  <c r="G61" i="2"/>
  <c r="G60" i="2"/>
  <c r="H59" i="2"/>
  <c r="F56" i="2"/>
  <c r="G56" i="2" s="1"/>
  <c r="G55" i="2"/>
  <c r="G54" i="2"/>
  <c r="G53" i="2"/>
  <c r="G52" i="2"/>
  <c r="G51" i="2"/>
  <c r="G50" i="2"/>
  <c r="G49" i="2"/>
  <c r="H48" i="2"/>
  <c r="F45" i="2"/>
  <c r="G45" i="2" s="1"/>
  <c r="G44" i="2"/>
  <c r="G43" i="2"/>
  <c r="G42" i="2"/>
  <c r="G41" i="2"/>
  <c r="G40" i="2"/>
  <c r="G39" i="2"/>
  <c r="G38" i="2"/>
  <c r="H37" i="2"/>
  <c r="F34" i="2"/>
  <c r="G34" i="2" s="1"/>
  <c r="G33" i="2"/>
  <c r="G32" i="2"/>
  <c r="G31" i="2"/>
  <c r="G30" i="2"/>
  <c r="G29" i="2"/>
  <c r="G28" i="2"/>
  <c r="G27" i="2"/>
  <c r="H26" i="2"/>
  <c r="F23" i="2"/>
  <c r="G23" i="2" s="1"/>
  <c r="G22" i="2"/>
  <c r="G21" i="2"/>
  <c r="G20" i="2"/>
  <c r="G19" i="2"/>
  <c r="G18" i="2"/>
  <c r="G17" i="2"/>
  <c r="G16" i="2"/>
  <c r="H15" i="2"/>
  <c r="F12" i="2"/>
  <c r="G12" i="2" s="1"/>
  <c r="G11" i="2"/>
  <c r="G10" i="2"/>
  <c r="G9" i="2"/>
  <c r="G8" i="2"/>
  <c r="G7" i="2"/>
  <c r="G6" i="2"/>
  <c r="G5" i="2"/>
  <c r="H4" i="2"/>
  <c r="F72" i="1"/>
  <c r="G72" i="1" s="1"/>
  <c r="F73" i="1"/>
  <c r="F78" i="1" s="1"/>
  <c r="G78" i="1" s="1"/>
  <c r="F74" i="1"/>
  <c r="F75" i="1"/>
  <c r="F76" i="1"/>
  <c r="G76" i="1" s="1"/>
  <c r="F77" i="1"/>
  <c r="G77" i="1" s="1"/>
  <c r="F71" i="1"/>
  <c r="G71" i="1" s="1"/>
  <c r="H70" i="1"/>
  <c r="G75" i="1"/>
  <c r="G74" i="1"/>
  <c r="G73" i="1"/>
  <c r="H59" i="1"/>
  <c r="F67" i="1"/>
  <c r="G67" i="1" s="1"/>
  <c r="G66" i="1"/>
  <c r="G65" i="1"/>
  <c r="G64" i="1"/>
  <c r="G63" i="1"/>
  <c r="G62" i="1"/>
  <c r="G61" i="1"/>
  <c r="G60" i="1"/>
  <c r="H48" i="1"/>
  <c r="F56" i="1"/>
  <c r="G56" i="1" s="1"/>
  <c r="G55" i="1"/>
  <c r="G54" i="1"/>
  <c r="G53" i="1"/>
  <c r="G52" i="1"/>
  <c r="G51" i="1"/>
  <c r="G50" i="1"/>
  <c r="G49" i="1"/>
  <c r="H37" i="1"/>
  <c r="F45" i="1"/>
  <c r="G45" i="1" s="1"/>
  <c r="G44" i="1"/>
  <c r="G43" i="1"/>
  <c r="G42" i="1"/>
  <c r="G41" i="1"/>
  <c r="G40" i="1"/>
  <c r="G39" i="1"/>
  <c r="G38" i="1"/>
  <c r="H26" i="1"/>
  <c r="F34" i="1"/>
  <c r="G34" i="1" s="1"/>
  <c r="G33" i="1"/>
  <c r="G32" i="1"/>
  <c r="G31" i="1"/>
  <c r="G30" i="1"/>
  <c r="G29" i="1"/>
  <c r="G28" i="1"/>
  <c r="G27" i="1"/>
  <c r="H15" i="1"/>
  <c r="F23" i="1"/>
  <c r="G23" i="1" s="1"/>
  <c r="G22" i="1"/>
  <c r="G21" i="1"/>
  <c r="G20" i="1"/>
  <c r="G19" i="1"/>
  <c r="G18" i="1"/>
  <c r="G17" i="1"/>
  <c r="G16" i="1"/>
  <c r="G11" i="1"/>
  <c r="G10" i="1"/>
  <c r="G9" i="1"/>
  <c r="F12" i="1"/>
  <c r="G12" i="1" s="1"/>
  <c r="G8" i="1"/>
  <c r="G7" i="1"/>
  <c r="G6" i="1"/>
  <c r="G5" i="1"/>
  <c r="H4" i="1"/>
  <c r="G76" i="2" l="1"/>
  <c r="G72" i="2"/>
  <c r="G73" i="2"/>
  <c r="G77" i="2"/>
  <c r="F78" i="2"/>
  <c r="G78" i="2" s="1"/>
  <c r="G71" i="2"/>
</calcChain>
</file>

<file path=xl/sharedStrings.xml><?xml version="1.0" encoding="utf-8"?>
<sst xmlns="http://schemas.openxmlformats.org/spreadsheetml/2006/main" count="246" uniqueCount="20">
  <si>
    <t>total</t>
    <phoneticPr fontId="2" type="noConversion"/>
  </si>
  <si>
    <t>load</t>
    <phoneticPr fontId="2" type="noConversion"/>
  </si>
  <si>
    <t>store</t>
    <phoneticPr fontId="2" type="noConversion"/>
  </si>
  <si>
    <t>branch</t>
    <phoneticPr fontId="2" type="noConversion"/>
  </si>
  <si>
    <t>jal</t>
    <phoneticPr fontId="2" type="noConversion"/>
  </si>
  <si>
    <t>barrier</t>
    <phoneticPr fontId="2" type="noConversion"/>
  </si>
  <si>
    <t>csr</t>
    <phoneticPr fontId="2" type="noConversion"/>
  </si>
  <si>
    <t>syscall</t>
    <phoneticPr fontId="2" type="noConversion"/>
  </si>
  <si>
    <t>core_bench_list</t>
    <phoneticPr fontId="2" type="noConversion"/>
  </si>
  <si>
    <t xml:space="preserve">fnc </t>
    <phoneticPr fontId="2" type="noConversion"/>
  </si>
  <si>
    <t>Total</t>
    <phoneticPr fontId="2" type="noConversion"/>
  </si>
  <si>
    <t>others:</t>
    <phoneticPr fontId="2" type="noConversion"/>
  </si>
  <si>
    <t>core_list_find</t>
    <phoneticPr fontId="2" type="noConversion"/>
  </si>
  <si>
    <t>matrix_mul_matrix_bitextract</t>
    <phoneticPr fontId="2" type="noConversion"/>
  </si>
  <si>
    <t>core_state_transition</t>
    <phoneticPr fontId="2" type="noConversion"/>
  </si>
  <si>
    <t>crcu16</t>
    <phoneticPr fontId="2" type="noConversion"/>
  </si>
  <si>
    <t>others</t>
    <phoneticPr fontId="2" type="noConversion"/>
  </si>
  <si>
    <t>Stalled</t>
    <phoneticPr fontId="2" type="noConversion"/>
  </si>
  <si>
    <t>Stall</t>
    <phoneticPr fontId="2" type="noConversion"/>
  </si>
  <si>
    <t>NOT Stall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</si>
</sst>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6A9955"/>
      <name val="Consolas"/>
      <family val="3"/>
    </font>
    <font>
      <sz val="11"/>
      <color theme="1"/>
      <name val="Consolas"/>
      <family val="3"/>
    </font>
    <font>
      <sz val="11"/>
      <color theme="9" tint="-0.249977111117893"/>
      <name val="新細明體"/>
      <family val="2"/>
      <scheme val="minor"/>
    </font>
    <font>
      <sz val="11"/>
      <color theme="9" tint="-0.249977111117893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color theme="8" tint="-0.249977111117893"/>
      <name val="Consolas"/>
      <family val="3"/>
    </font>
    <font>
      <sz val="11"/>
      <color theme="4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10" fontId="4" fillId="0" borderId="0" xfId="1" applyNumberFormat="1" applyFont="1" applyAlignment="1"/>
    <xf numFmtId="0" fontId="5" fillId="0" borderId="0" xfId="0" applyFont="1"/>
    <xf numFmtId="10" fontId="6" fillId="0" borderId="0" xfId="1" applyNumberFormat="1" applyFont="1" applyAlignme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/>
    </xf>
    <xf numFmtId="0" fontId="4" fillId="0" borderId="0" xfId="0" applyFont="1" applyFill="1"/>
    <xf numFmtId="10" fontId="10" fillId="0" borderId="0" xfId="1" applyNumberFormat="1" applyFont="1" applyFill="1" applyAlignme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zoomScale="80" zoomScaleNormal="80" workbookViewId="0">
      <selection activeCell="X87" sqref="X87"/>
    </sheetView>
  </sheetViews>
  <sheetFormatPr defaultRowHeight="15.75" x14ac:dyDescent="0.25"/>
  <cols>
    <col min="1" max="1" width="9.140625" style="8"/>
    <col min="2" max="2" width="36.5703125" customWidth="1"/>
    <col min="4" max="4" width="9.28515625" bestFit="1" customWidth="1"/>
    <col min="8" max="8" width="9.7109375" bestFit="1" customWidth="1"/>
  </cols>
  <sheetData>
    <row r="1" spans="1:9" x14ac:dyDescent="0.25">
      <c r="A1" s="7" t="s">
        <v>9</v>
      </c>
      <c r="C1" s="2"/>
    </row>
    <row r="2" spans="1:9" x14ac:dyDescent="0.25">
      <c r="B2" s="1" t="s">
        <v>10</v>
      </c>
      <c r="D2" s="1">
        <v>1316289</v>
      </c>
    </row>
    <row r="3" spans="1:9" x14ac:dyDescent="0.25">
      <c r="H3" s="4"/>
    </row>
    <row r="4" spans="1:9" x14ac:dyDescent="0.25">
      <c r="A4" s="7">
        <v>1</v>
      </c>
      <c r="B4" s="1" t="s">
        <v>8</v>
      </c>
      <c r="C4" s="2"/>
      <c r="D4" s="1">
        <v>23066</v>
      </c>
      <c r="E4" s="2"/>
      <c r="F4" s="2"/>
      <c r="G4" s="2"/>
      <c r="H4" s="5">
        <f>D4/D2</f>
        <v>1.7523507375659903E-2</v>
      </c>
      <c r="I4" s="2"/>
    </row>
    <row r="5" spans="1:9" x14ac:dyDescent="0.25">
      <c r="A5" s="7"/>
      <c r="B5" s="1"/>
      <c r="C5" s="2"/>
      <c r="D5" s="2"/>
      <c r="E5" s="2" t="s">
        <v>1</v>
      </c>
      <c r="F5" s="2">
        <v>5583</v>
      </c>
      <c r="G5" s="3">
        <f>F5/D4</f>
        <v>0.24204456776207406</v>
      </c>
      <c r="H5" s="6"/>
      <c r="I5" s="2"/>
    </row>
    <row r="6" spans="1:9" x14ac:dyDescent="0.25">
      <c r="A6" s="7"/>
      <c r="B6" s="1"/>
      <c r="C6" s="2"/>
      <c r="D6" s="2"/>
      <c r="E6" s="2" t="s">
        <v>2</v>
      </c>
      <c r="F6" s="2">
        <v>1320</v>
      </c>
      <c r="G6" s="3">
        <f>F6/D4</f>
        <v>5.7227087488077692E-2</v>
      </c>
      <c r="H6" s="6"/>
      <c r="I6" s="2"/>
    </row>
    <row r="7" spans="1:9" x14ac:dyDescent="0.25">
      <c r="A7" s="7"/>
      <c r="B7" s="1"/>
      <c r="C7" s="2"/>
      <c r="D7" s="2"/>
      <c r="E7" s="2" t="s">
        <v>3</v>
      </c>
      <c r="F7" s="2">
        <v>2443</v>
      </c>
      <c r="G7" s="3">
        <f>F7/D4</f>
        <v>0.10591346570710136</v>
      </c>
      <c r="H7" s="6"/>
      <c r="I7" s="2"/>
    </row>
    <row r="8" spans="1:9" x14ac:dyDescent="0.25">
      <c r="A8" s="7"/>
      <c r="B8" s="1"/>
      <c r="C8" s="2"/>
      <c r="D8" s="2"/>
      <c r="E8" s="2" t="s">
        <v>4</v>
      </c>
      <c r="F8" s="2">
        <v>1197</v>
      </c>
      <c r="G8" s="3">
        <f>F8/D4</f>
        <v>5.1894563426688634E-2</v>
      </c>
      <c r="H8" s="6"/>
      <c r="I8" s="2"/>
    </row>
    <row r="9" spans="1:9" x14ac:dyDescent="0.25">
      <c r="A9" s="7"/>
      <c r="B9" s="1"/>
      <c r="C9" s="2"/>
      <c r="D9" s="2"/>
      <c r="E9" s="2" t="s">
        <v>5</v>
      </c>
      <c r="F9" s="2">
        <v>0</v>
      </c>
      <c r="G9" s="3">
        <f>F9/D4</f>
        <v>0</v>
      </c>
      <c r="H9" s="6"/>
      <c r="I9" s="2"/>
    </row>
    <row r="10" spans="1:9" x14ac:dyDescent="0.25">
      <c r="A10" s="7"/>
      <c r="B10" s="1"/>
      <c r="C10" s="2"/>
      <c r="D10" s="2"/>
      <c r="E10" s="2" t="s">
        <v>6</v>
      </c>
      <c r="F10" s="2">
        <v>0</v>
      </c>
      <c r="G10" s="3">
        <f>F10/D4</f>
        <v>0</v>
      </c>
      <c r="H10" s="6"/>
      <c r="I10" s="2"/>
    </row>
    <row r="11" spans="1:9" x14ac:dyDescent="0.25">
      <c r="A11" s="7"/>
      <c r="B11" s="1"/>
      <c r="C11" s="2"/>
      <c r="D11" s="2"/>
      <c r="E11" s="2" t="s">
        <v>7</v>
      </c>
      <c r="F11" s="2">
        <v>0</v>
      </c>
      <c r="G11" s="3">
        <f>F11/D4</f>
        <v>0</v>
      </c>
      <c r="H11" s="6"/>
      <c r="I11" s="2"/>
    </row>
    <row r="12" spans="1:9" x14ac:dyDescent="0.25">
      <c r="A12" s="7"/>
      <c r="B12" s="2"/>
      <c r="C12" s="2"/>
      <c r="D12" s="2"/>
      <c r="E12" s="2" t="s">
        <v>11</v>
      </c>
      <c r="F12" s="2">
        <f>D4-F5-F6-F7-F8-F9-F10-F11</f>
        <v>12523</v>
      </c>
      <c r="G12" s="3">
        <f>F12/D4</f>
        <v>0.54292031561605825</v>
      </c>
      <c r="H12" s="6"/>
      <c r="I12" s="2"/>
    </row>
    <row r="13" spans="1:9" x14ac:dyDescent="0.25">
      <c r="A13" s="7"/>
      <c r="B13" s="1"/>
      <c r="C13" s="2"/>
      <c r="D13" s="2"/>
      <c r="E13" s="2"/>
      <c r="F13" s="2"/>
      <c r="G13" s="2"/>
      <c r="H13" s="5"/>
      <c r="I13" s="2"/>
    </row>
    <row r="14" spans="1:9" x14ac:dyDescent="0.25">
      <c r="A14" s="7"/>
      <c r="B14" s="1"/>
      <c r="C14" s="2"/>
      <c r="D14" s="2"/>
      <c r="E14" s="2"/>
      <c r="F14" s="2"/>
      <c r="G14" s="2"/>
      <c r="H14" s="5"/>
      <c r="I14" s="2"/>
    </row>
    <row r="15" spans="1:9" x14ac:dyDescent="0.25">
      <c r="A15" s="7">
        <v>2</v>
      </c>
      <c r="B15" s="1" t="s">
        <v>12</v>
      </c>
      <c r="C15" s="2"/>
      <c r="D15" s="1">
        <v>143293</v>
      </c>
      <c r="E15" s="2"/>
      <c r="F15" s="2"/>
      <c r="G15" s="2"/>
      <c r="H15" s="5">
        <f>D15/D2</f>
        <v>0.10886135187637365</v>
      </c>
      <c r="I15" s="2"/>
    </row>
    <row r="16" spans="1:9" x14ac:dyDescent="0.25">
      <c r="A16" s="7"/>
      <c r="B16" s="1"/>
      <c r="C16" s="2"/>
      <c r="D16" s="2"/>
      <c r="E16" s="2" t="s">
        <v>1</v>
      </c>
      <c r="F16" s="2">
        <v>69798</v>
      </c>
      <c r="G16" s="3">
        <f>F16/D15</f>
        <v>0.48709985833222835</v>
      </c>
      <c r="H16" s="6"/>
      <c r="I16" s="2"/>
    </row>
    <row r="17" spans="1:9" x14ac:dyDescent="0.25">
      <c r="A17" s="7"/>
      <c r="B17" s="1"/>
      <c r="C17" s="2"/>
      <c r="D17" s="2"/>
      <c r="E17" s="2" t="s">
        <v>2</v>
      </c>
      <c r="F17" s="2">
        <v>0</v>
      </c>
      <c r="G17" s="3">
        <f>F17/D15</f>
        <v>0</v>
      </c>
      <c r="H17" s="6"/>
      <c r="I17" s="2"/>
    </row>
    <row r="18" spans="1:9" x14ac:dyDescent="0.25">
      <c r="A18" s="7"/>
      <c r="B18" s="1"/>
      <c r="C18" s="2"/>
      <c r="D18" s="2"/>
      <c r="E18" s="2" t="s">
        <v>3</v>
      </c>
      <c r="F18" s="2">
        <v>71299</v>
      </c>
      <c r="G18" s="3">
        <f>F18/D15</f>
        <v>0.49757489898320223</v>
      </c>
      <c r="H18" s="6"/>
      <c r="I18" s="2"/>
    </row>
    <row r="19" spans="1:9" x14ac:dyDescent="0.25">
      <c r="A19" s="7"/>
      <c r="B19" s="1"/>
      <c r="C19" s="2"/>
      <c r="D19" s="2"/>
      <c r="E19" s="2" t="s">
        <v>4</v>
      </c>
      <c r="F19" s="2">
        <v>940</v>
      </c>
      <c r="G19" s="3">
        <f>F19/D15</f>
        <v>6.5599854842874391E-3</v>
      </c>
      <c r="H19" s="6"/>
      <c r="I19" s="2"/>
    </row>
    <row r="20" spans="1:9" x14ac:dyDescent="0.25">
      <c r="A20" s="7"/>
      <c r="B20" s="1"/>
      <c r="C20" s="2"/>
      <c r="D20" s="2"/>
      <c r="E20" s="2" t="s">
        <v>5</v>
      </c>
      <c r="F20" s="2">
        <v>0</v>
      </c>
      <c r="G20" s="3">
        <f>F20/D15</f>
        <v>0</v>
      </c>
      <c r="H20" s="6"/>
      <c r="I20" s="2"/>
    </row>
    <row r="21" spans="1:9" x14ac:dyDescent="0.25">
      <c r="A21" s="7"/>
      <c r="B21" s="1"/>
      <c r="C21" s="2"/>
      <c r="D21" s="2"/>
      <c r="E21" s="2" t="s">
        <v>6</v>
      </c>
      <c r="F21" s="2">
        <v>0</v>
      </c>
      <c r="G21" s="3">
        <f>F21/D15</f>
        <v>0</v>
      </c>
      <c r="H21" s="6"/>
      <c r="I21" s="2"/>
    </row>
    <row r="22" spans="1:9" x14ac:dyDescent="0.25">
      <c r="A22" s="7"/>
      <c r="B22" s="1"/>
      <c r="C22" s="2"/>
      <c r="D22" s="2"/>
      <c r="E22" s="2" t="s">
        <v>7</v>
      </c>
      <c r="F22" s="2">
        <v>0</v>
      </c>
      <c r="G22" s="3">
        <f>F22/D15</f>
        <v>0</v>
      </c>
      <c r="H22" s="6"/>
      <c r="I22" s="2"/>
    </row>
    <row r="23" spans="1:9" x14ac:dyDescent="0.25">
      <c r="A23" s="7"/>
      <c r="B23" s="2"/>
      <c r="C23" s="2"/>
      <c r="D23" s="2"/>
      <c r="E23" s="2" t="s">
        <v>11</v>
      </c>
      <c r="F23" s="2">
        <f>D15-F16-F17-F18-F19-F20-F21-F22</f>
        <v>1256</v>
      </c>
      <c r="G23" s="3">
        <f>F23/D15</f>
        <v>8.7652572002819406E-3</v>
      </c>
      <c r="H23" s="6"/>
      <c r="I23" s="2"/>
    </row>
    <row r="24" spans="1:9" x14ac:dyDescent="0.25">
      <c r="A24" s="7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7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7">
        <v>3</v>
      </c>
      <c r="B26" s="1" t="s">
        <v>13</v>
      </c>
      <c r="C26" s="2"/>
      <c r="D26" s="1">
        <v>234708</v>
      </c>
      <c r="E26" s="2"/>
      <c r="F26" s="2"/>
      <c r="G26" s="2"/>
      <c r="H26" s="5">
        <f>D26/D2</f>
        <v>0.17831038624496595</v>
      </c>
    </row>
    <row r="27" spans="1:9" x14ac:dyDescent="0.25">
      <c r="A27" s="7"/>
      <c r="B27" s="1"/>
      <c r="C27" s="2"/>
      <c r="D27" s="2"/>
      <c r="E27" s="2" t="s">
        <v>1</v>
      </c>
      <c r="F27" s="2">
        <v>9738</v>
      </c>
      <c r="G27" s="3">
        <f>F27/D26</f>
        <v>4.1489851219387495E-2</v>
      </c>
      <c r="H27" s="6"/>
    </row>
    <row r="28" spans="1:9" x14ac:dyDescent="0.25">
      <c r="A28" s="7"/>
      <c r="B28" s="1"/>
      <c r="C28" s="2"/>
      <c r="D28" s="2"/>
      <c r="E28" s="2" t="s">
        <v>2</v>
      </c>
      <c r="F28" s="2">
        <v>990</v>
      </c>
      <c r="G28" s="3">
        <f>F28/D26</f>
        <v>4.2180070555754385E-3</v>
      </c>
      <c r="H28" s="6"/>
    </row>
    <row r="29" spans="1:9" x14ac:dyDescent="0.25">
      <c r="A29" s="7"/>
      <c r="B29" s="1"/>
      <c r="C29" s="2"/>
      <c r="D29" s="2"/>
      <c r="E29" s="2" t="s">
        <v>3</v>
      </c>
      <c r="F29" s="2">
        <v>9840</v>
      </c>
      <c r="G29" s="3">
        <f>F29/D26</f>
        <v>4.1924433764507385E-2</v>
      </c>
      <c r="H29" s="6"/>
    </row>
    <row r="30" spans="1:9" x14ac:dyDescent="0.25">
      <c r="A30" s="7"/>
      <c r="B30" s="1"/>
      <c r="C30" s="2"/>
      <c r="D30" s="2"/>
      <c r="E30" s="2" t="s">
        <v>4</v>
      </c>
      <c r="F30" s="2">
        <v>36</v>
      </c>
      <c r="G30" s="3">
        <f>F30/D26</f>
        <v>1.5338207474819776E-4</v>
      </c>
      <c r="H30" s="6"/>
    </row>
    <row r="31" spans="1:9" x14ac:dyDescent="0.25">
      <c r="A31" s="7"/>
      <c r="B31" s="1"/>
      <c r="C31" s="2"/>
      <c r="D31" s="2"/>
      <c r="E31" s="2" t="s">
        <v>5</v>
      </c>
      <c r="F31" s="2">
        <v>0</v>
      </c>
      <c r="G31" s="3">
        <f>F31/D26</f>
        <v>0</v>
      </c>
      <c r="H31" s="6"/>
    </row>
    <row r="32" spans="1:9" x14ac:dyDescent="0.25">
      <c r="A32" s="7"/>
      <c r="B32" s="1"/>
      <c r="C32" s="2"/>
      <c r="D32" s="2"/>
      <c r="E32" s="2" t="s">
        <v>6</v>
      </c>
      <c r="F32" s="2">
        <v>0</v>
      </c>
      <c r="G32" s="3">
        <f>F32/D26</f>
        <v>0</v>
      </c>
      <c r="H32" s="6"/>
    </row>
    <row r="33" spans="1:8" x14ac:dyDescent="0.25">
      <c r="A33" s="7"/>
      <c r="B33" s="1"/>
      <c r="C33" s="2"/>
      <c r="D33" s="2"/>
      <c r="E33" s="2" t="s">
        <v>7</v>
      </c>
      <c r="F33" s="2">
        <v>0</v>
      </c>
      <c r="G33" s="3">
        <f>F33/D26</f>
        <v>0</v>
      </c>
      <c r="H33" s="6"/>
    </row>
    <row r="34" spans="1:8" x14ac:dyDescent="0.25">
      <c r="A34" s="7"/>
      <c r="B34" s="2"/>
      <c r="C34" s="2"/>
      <c r="D34" s="2"/>
      <c r="E34" s="2" t="s">
        <v>11</v>
      </c>
      <c r="F34" s="2">
        <f>D26-F27-F28-F29-F30-F31-F32-F33</f>
        <v>214104</v>
      </c>
      <c r="G34" s="3">
        <f>F34/D26</f>
        <v>0.91221432588578144</v>
      </c>
      <c r="H34" s="6"/>
    </row>
    <row r="37" spans="1:8" x14ac:dyDescent="0.25">
      <c r="A37" s="7">
        <v>4</v>
      </c>
      <c r="B37" s="1" t="s">
        <v>14</v>
      </c>
      <c r="C37" s="2"/>
      <c r="D37" s="1">
        <v>233978</v>
      </c>
      <c r="E37" s="2"/>
      <c r="F37" s="2"/>
      <c r="G37" s="2"/>
      <c r="H37" s="5">
        <f>D37/D2</f>
        <v>0.17775579678930692</v>
      </c>
    </row>
    <row r="38" spans="1:8" x14ac:dyDescent="0.25">
      <c r="A38" s="7"/>
      <c r="B38" s="1"/>
      <c r="C38" s="2"/>
      <c r="D38" s="2"/>
      <c r="E38" s="2" t="s">
        <v>1</v>
      </c>
      <c r="F38" s="2">
        <v>27577</v>
      </c>
      <c r="G38" s="3">
        <f>F38/D37</f>
        <v>0.11786150834693861</v>
      </c>
      <c r="H38" s="6"/>
    </row>
    <row r="39" spans="1:8" x14ac:dyDescent="0.25">
      <c r="A39" s="7"/>
      <c r="B39" s="1"/>
      <c r="C39" s="2"/>
      <c r="D39" s="2"/>
      <c r="E39" s="2" t="s">
        <v>2</v>
      </c>
      <c r="F39" s="2">
        <v>13476</v>
      </c>
      <c r="G39" s="3">
        <f>F39/D37</f>
        <v>5.7595158519177014E-2</v>
      </c>
      <c r="H39" s="6"/>
    </row>
    <row r="40" spans="1:8" x14ac:dyDescent="0.25">
      <c r="A40" s="7"/>
      <c r="B40" s="1"/>
      <c r="C40" s="2"/>
      <c r="D40" s="2"/>
      <c r="E40" s="2" t="s">
        <v>3</v>
      </c>
      <c r="F40" s="2">
        <v>70440</v>
      </c>
      <c r="G40" s="3">
        <f>F40/D37</f>
        <v>0.30105394524271512</v>
      </c>
      <c r="H40" s="6"/>
    </row>
    <row r="41" spans="1:8" x14ac:dyDescent="0.25">
      <c r="A41" s="7"/>
      <c r="B41" s="1"/>
      <c r="C41" s="2"/>
      <c r="D41" s="2"/>
      <c r="E41" s="2" t="s">
        <v>4</v>
      </c>
      <c r="F41" s="2">
        <v>11064</v>
      </c>
      <c r="G41" s="3">
        <f>F41/D37</f>
        <v>4.7286497021087455E-2</v>
      </c>
      <c r="H41" s="6"/>
    </row>
    <row r="42" spans="1:8" x14ac:dyDescent="0.25">
      <c r="A42" s="7"/>
      <c r="B42" s="1"/>
      <c r="C42" s="2"/>
      <c r="D42" s="2"/>
      <c r="E42" s="2" t="s">
        <v>5</v>
      </c>
      <c r="F42" s="2">
        <v>0</v>
      </c>
      <c r="G42" s="3">
        <f>F42/D37</f>
        <v>0</v>
      </c>
      <c r="H42" s="6"/>
    </row>
    <row r="43" spans="1:8" x14ac:dyDescent="0.25">
      <c r="A43" s="7"/>
      <c r="B43" s="1"/>
      <c r="C43" s="2"/>
      <c r="D43" s="2"/>
      <c r="E43" s="2" t="s">
        <v>6</v>
      </c>
      <c r="F43" s="2">
        <v>0</v>
      </c>
      <c r="G43" s="3">
        <f>F43/D37</f>
        <v>0</v>
      </c>
      <c r="H43" s="6"/>
    </row>
    <row r="44" spans="1:8" x14ac:dyDescent="0.25">
      <c r="A44" s="7"/>
      <c r="B44" s="1"/>
      <c r="C44" s="2"/>
      <c r="D44" s="2"/>
      <c r="E44" s="2" t="s">
        <v>7</v>
      </c>
      <c r="F44" s="2">
        <v>0</v>
      </c>
      <c r="G44" s="3">
        <f>F44/D37</f>
        <v>0</v>
      </c>
      <c r="H44" s="6"/>
    </row>
    <row r="45" spans="1:8" x14ac:dyDescent="0.25">
      <c r="A45" s="7"/>
      <c r="B45" s="2"/>
      <c r="C45" s="2"/>
      <c r="D45" s="2"/>
      <c r="E45" s="2" t="s">
        <v>11</v>
      </c>
      <c r="F45" s="2">
        <f>D37-F38-F39-F40-F41-F42-F43-F44</f>
        <v>111421</v>
      </c>
      <c r="G45" s="3">
        <f>F45/D37</f>
        <v>0.47620289087008183</v>
      </c>
      <c r="H45" s="6"/>
    </row>
    <row r="48" spans="1:8" x14ac:dyDescent="0.25">
      <c r="A48" s="7">
        <v>5</v>
      </c>
      <c r="B48" s="1" t="s">
        <v>15</v>
      </c>
      <c r="C48" s="2"/>
      <c r="D48" s="1">
        <v>14124</v>
      </c>
      <c r="E48" s="2"/>
      <c r="F48" s="2"/>
      <c r="G48" s="2"/>
      <c r="H48" s="5">
        <f>D48/D2</f>
        <v>1.0730166399628045E-2</v>
      </c>
    </row>
    <row r="49" spans="1:8" x14ac:dyDescent="0.25">
      <c r="A49" s="7"/>
      <c r="B49" s="1"/>
      <c r="C49" s="2"/>
      <c r="D49" s="2"/>
      <c r="E49" s="2" t="s">
        <v>1</v>
      </c>
      <c r="F49" s="2">
        <v>880</v>
      </c>
      <c r="G49" s="3">
        <f>F49/D48</f>
        <v>6.2305295950155763E-2</v>
      </c>
      <c r="H49" s="6"/>
    </row>
    <row r="50" spans="1:8" x14ac:dyDescent="0.25">
      <c r="A50" s="7"/>
      <c r="B50" s="1"/>
      <c r="C50" s="2"/>
      <c r="D50" s="2"/>
      <c r="E50" s="2" t="s">
        <v>2</v>
      </c>
      <c r="F50" s="2">
        <v>1760</v>
      </c>
      <c r="G50" s="3">
        <f>F50/D48</f>
        <v>0.12461059190031153</v>
      </c>
      <c r="H50" s="6"/>
    </row>
    <row r="51" spans="1:8" x14ac:dyDescent="0.25">
      <c r="A51" s="7"/>
      <c r="B51" s="1"/>
      <c r="C51" s="2"/>
      <c r="D51" s="2"/>
      <c r="E51" s="2" t="s">
        <v>3</v>
      </c>
      <c r="F51" s="2">
        <v>0</v>
      </c>
      <c r="G51" s="3">
        <f>F51/D48</f>
        <v>0</v>
      </c>
      <c r="H51" s="6"/>
    </row>
    <row r="52" spans="1:8" x14ac:dyDescent="0.25">
      <c r="A52" s="7"/>
      <c r="B52" s="1"/>
      <c r="C52" s="2"/>
      <c r="D52" s="2"/>
      <c r="E52" s="2" t="s">
        <v>4</v>
      </c>
      <c r="F52" s="2">
        <v>1760</v>
      </c>
      <c r="G52" s="3">
        <f>F52/D48</f>
        <v>0.12461059190031153</v>
      </c>
      <c r="H52" s="6"/>
    </row>
    <row r="53" spans="1:8" x14ac:dyDescent="0.25">
      <c r="A53" s="7"/>
      <c r="B53" s="1"/>
      <c r="C53" s="2"/>
      <c r="D53" s="2"/>
      <c r="E53" s="2" t="s">
        <v>5</v>
      </c>
      <c r="F53" s="2">
        <v>0</v>
      </c>
      <c r="G53" s="3">
        <f>F53/D48</f>
        <v>0</v>
      </c>
      <c r="H53" s="6"/>
    </row>
    <row r="54" spans="1:8" x14ac:dyDescent="0.25">
      <c r="A54" s="7"/>
      <c r="B54" s="1"/>
      <c r="C54" s="2"/>
      <c r="D54" s="2"/>
      <c r="E54" s="2" t="s">
        <v>6</v>
      </c>
      <c r="F54" s="2">
        <v>0</v>
      </c>
      <c r="G54" s="3">
        <f>F54/D48</f>
        <v>0</v>
      </c>
      <c r="H54" s="6"/>
    </row>
    <row r="55" spans="1:8" x14ac:dyDescent="0.25">
      <c r="A55" s="7"/>
      <c r="B55" s="1"/>
      <c r="C55" s="2"/>
      <c r="D55" s="2"/>
      <c r="E55" s="2" t="s">
        <v>7</v>
      </c>
      <c r="F55" s="2">
        <v>0</v>
      </c>
      <c r="G55" s="3">
        <f>F55/D48</f>
        <v>0</v>
      </c>
      <c r="H55" s="6"/>
    </row>
    <row r="56" spans="1:8" x14ac:dyDescent="0.25">
      <c r="A56" s="7"/>
      <c r="B56" s="2"/>
      <c r="C56" s="2"/>
      <c r="D56" s="2"/>
      <c r="E56" s="2" t="s">
        <v>11</v>
      </c>
      <c r="F56" s="2">
        <f>D48-F49-F50-F51-F52-F53-F54-F55</f>
        <v>9724</v>
      </c>
      <c r="G56" s="3">
        <f>F56/D48</f>
        <v>0.68847352024922115</v>
      </c>
      <c r="H56" s="6"/>
    </row>
    <row r="59" spans="1:8" x14ac:dyDescent="0.25">
      <c r="A59" s="7"/>
      <c r="B59" s="1" t="s">
        <v>16</v>
      </c>
      <c r="C59" s="2"/>
      <c r="D59" s="1">
        <v>667131</v>
      </c>
      <c r="E59" s="2"/>
      <c r="F59" s="2"/>
      <c r="G59" s="2"/>
      <c r="H59" s="5">
        <f>D59/D2</f>
        <v>0.50682714814147956</v>
      </c>
    </row>
    <row r="60" spans="1:8" x14ac:dyDescent="0.25">
      <c r="A60" s="7"/>
      <c r="B60" s="1"/>
      <c r="C60" s="2"/>
      <c r="D60" s="2"/>
      <c r="E60" s="2" t="s">
        <v>1</v>
      </c>
      <c r="F60" s="2">
        <v>60916</v>
      </c>
      <c r="G60" s="3">
        <f>F60/D59</f>
        <v>9.1310402304794716E-2</v>
      </c>
      <c r="H60" s="6"/>
    </row>
    <row r="61" spans="1:8" x14ac:dyDescent="0.25">
      <c r="A61" s="7"/>
      <c r="B61" s="1"/>
      <c r="C61" s="2"/>
      <c r="D61" s="2"/>
      <c r="E61" s="2" t="s">
        <v>2</v>
      </c>
      <c r="F61" s="2">
        <v>29522</v>
      </c>
      <c r="G61" s="3">
        <f>F61/D59</f>
        <v>4.4252178357773814E-2</v>
      </c>
      <c r="H61" s="6"/>
    </row>
    <row r="62" spans="1:8" x14ac:dyDescent="0.25">
      <c r="A62" s="7"/>
      <c r="B62" s="1"/>
      <c r="C62" s="2"/>
      <c r="D62" s="2"/>
      <c r="E62" s="2" t="s">
        <v>3</v>
      </c>
      <c r="F62" s="2">
        <v>114308</v>
      </c>
      <c r="G62" s="3">
        <f>F62/D59</f>
        <v>0.17134265983742322</v>
      </c>
      <c r="H62" s="6"/>
    </row>
    <row r="63" spans="1:8" x14ac:dyDescent="0.25">
      <c r="A63" s="7"/>
      <c r="B63" s="1"/>
      <c r="C63" s="2"/>
      <c r="D63" s="2"/>
      <c r="E63" s="2" t="s">
        <v>4</v>
      </c>
      <c r="F63" s="2">
        <v>15659</v>
      </c>
      <c r="G63" s="3">
        <f>F63/D59</f>
        <v>2.3472151646378298E-2</v>
      </c>
      <c r="H63" s="6"/>
    </row>
    <row r="64" spans="1:8" x14ac:dyDescent="0.25">
      <c r="A64" s="7"/>
      <c r="B64" s="1"/>
      <c r="C64" s="2"/>
      <c r="D64" s="2"/>
      <c r="E64" s="2" t="s">
        <v>5</v>
      </c>
      <c r="F64" s="2">
        <v>0</v>
      </c>
      <c r="G64" s="3">
        <f>F64/D59</f>
        <v>0</v>
      </c>
      <c r="H64" s="6"/>
    </row>
    <row r="65" spans="1:8" x14ac:dyDescent="0.25">
      <c r="A65" s="7"/>
      <c r="B65" s="1"/>
      <c r="C65" s="2"/>
      <c r="D65" s="2"/>
      <c r="E65" s="2" t="s">
        <v>6</v>
      </c>
      <c r="F65" s="2">
        <v>4</v>
      </c>
      <c r="G65" s="3">
        <f>F65/D59</f>
        <v>5.9958239086476272E-6</v>
      </c>
      <c r="H65" s="6"/>
    </row>
    <row r="66" spans="1:8" x14ac:dyDescent="0.25">
      <c r="A66" s="7"/>
      <c r="B66" s="1"/>
      <c r="C66" s="2"/>
      <c r="D66" s="2"/>
      <c r="E66" s="2" t="s">
        <v>7</v>
      </c>
      <c r="F66" s="2">
        <v>0</v>
      </c>
      <c r="G66" s="3">
        <f>F66/D59</f>
        <v>0</v>
      </c>
      <c r="H66" s="6"/>
    </row>
    <row r="67" spans="1:8" x14ac:dyDescent="0.25">
      <c r="A67" s="7"/>
      <c r="B67" s="2"/>
      <c r="C67" s="2"/>
      <c r="D67" s="2"/>
      <c r="E67" s="2" t="s">
        <v>11</v>
      </c>
      <c r="F67" s="2">
        <f>D59-F60-F61-F62-F63-F64-F65-F66</f>
        <v>446722</v>
      </c>
      <c r="G67" s="3">
        <f>F67/D59</f>
        <v>0.66961661202972134</v>
      </c>
      <c r="H67" s="6"/>
    </row>
    <row r="70" spans="1:8" x14ac:dyDescent="0.25">
      <c r="B70" s="1" t="s">
        <v>0</v>
      </c>
      <c r="C70" s="2"/>
      <c r="D70" s="1">
        <v>1316289</v>
      </c>
      <c r="E70" s="2"/>
      <c r="F70" s="2"/>
      <c r="G70" s="2"/>
      <c r="H70" s="5">
        <f>D70/D2</f>
        <v>1</v>
      </c>
    </row>
    <row r="71" spans="1:8" x14ac:dyDescent="0.25">
      <c r="B71" s="1"/>
      <c r="C71" s="2"/>
      <c r="D71" s="2"/>
      <c r="E71" s="2" t="s">
        <v>1</v>
      </c>
      <c r="F71" s="2">
        <f>F60+F49+F38+F27+F16</f>
        <v>168909</v>
      </c>
      <c r="G71" s="3">
        <f>F71/D70</f>
        <v>0.12832212378892477</v>
      </c>
      <c r="H71" s="6"/>
    </row>
    <row r="72" spans="1:8" x14ac:dyDescent="0.25">
      <c r="B72" s="1"/>
      <c r="C72" s="2"/>
      <c r="D72" s="2"/>
      <c r="E72" s="2" t="s">
        <v>2</v>
      </c>
      <c r="F72" s="2">
        <f t="shared" ref="F72:F77" si="0">F61+F50+F39+F28+F17</f>
        <v>45748</v>
      </c>
      <c r="G72" s="3">
        <f>F72/D70</f>
        <v>3.4755285503411483E-2</v>
      </c>
      <c r="H72" s="6"/>
    </row>
    <row r="73" spans="1:8" x14ac:dyDescent="0.25">
      <c r="B73" s="1"/>
      <c r="C73" s="2"/>
      <c r="D73" s="2"/>
      <c r="E73" s="2" t="s">
        <v>3</v>
      </c>
      <c r="F73" s="2">
        <f t="shared" si="0"/>
        <v>265887</v>
      </c>
      <c r="G73" s="3">
        <f>F73/D70</f>
        <v>0.20199743369427231</v>
      </c>
      <c r="H73" s="6"/>
    </row>
    <row r="74" spans="1:8" x14ac:dyDescent="0.25">
      <c r="B74" s="1"/>
      <c r="C74" s="2"/>
      <c r="D74" s="2"/>
      <c r="E74" s="2" t="s">
        <v>4</v>
      </c>
      <c r="F74" s="2">
        <f t="shared" si="0"/>
        <v>29459</v>
      </c>
      <c r="G74" s="3">
        <f>F74/D70</f>
        <v>2.2380343526383642E-2</v>
      </c>
      <c r="H74" s="6"/>
    </row>
    <row r="75" spans="1:8" x14ac:dyDescent="0.25">
      <c r="B75" s="1"/>
      <c r="C75" s="2"/>
      <c r="D75" s="2"/>
      <c r="E75" s="2" t="s">
        <v>5</v>
      </c>
      <c r="F75" s="2">
        <f t="shared" si="0"/>
        <v>0</v>
      </c>
      <c r="G75" s="3">
        <f>F75/D70</f>
        <v>0</v>
      </c>
      <c r="H75" s="6"/>
    </row>
    <row r="76" spans="1:8" x14ac:dyDescent="0.25">
      <c r="B76" s="1"/>
      <c r="C76" s="2"/>
      <c r="D76" s="2"/>
      <c r="E76" s="2" t="s">
        <v>6</v>
      </c>
      <c r="F76" s="2">
        <f t="shared" si="0"/>
        <v>4</v>
      </c>
      <c r="G76" s="3">
        <f>F76/D70</f>
        <v>3.0388463323783759E-6</v>
      </c>
      <c r="H76" s="6"/>
    </row>
    <row r="77" spans="1:8" x14ac:dyDescent="0.25">
      <c r="B77" s="1"/>
      <c r="C77" s="2"/>
      <c r="D77" s="2"/>
      <c r="E77" s="2" t="s">
        <v>7</v>
      </c>
      <c r="F77" s="2">
        <f t="shared" si="0"/>
        <v>0</v>
      </c>
      <c r="G77" s="3">
        <f>F77/D70</f>
        <v>0</v>
      </c>
      <c r="H77" s="6"/>
    </row>
    <row r="78" spans="1:8" x14ac:dyDescent="0.25">
      <c r="B78" s="2"/>
      <c r="C78" s="2"/>
      <c r="D78" s="2"/>
      <c r="E78" s="2" t="s">
        <v>11</v>
      </c>
      <c r="F78" s="2">
        <f>D70-F71-F72-F73-F74-F75-F76-F77</f>
        <v>806282</v>
      </c>
      <c r="G78" s="3">
        <f>F78/D70</f>
        <v>0.61254177464067538</v>
      </c>
      <c r="H7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BE11-91A1-44C6-BCE9-588F99687AFA}">
  <dimension ref="A1:V78"/>
  <sheetViews>
    <sheetView tabSelected="1" topLeftCell="G1" zoomScale="60" zoomScaleNormal="60" workbookViewId="0">
      <selection activeCell="V14" sqref="V14"/>
    </sheetView>
  </sheetViews>
  <sheetFormatPr defaultRowHeight="15.75" x14ac:dyDescent="0.25"/>
  <cols>
    <col min="1" max="1" width="9.140625" style="8"/>
    <col min="2" max="2" width="36.5703125" customWidth="1"/>
    <col min="4" max="4" width="18.5703125" customWidth="1"/>
    <col min="6" max="6" width="18.28515625" customWidth="1"/>
    <col min="8" max="8" width="9.7109375" bestFit="1" customWidth="1"/>
    <col min="10" max="10" width="18.140625" customWidth="1"/>
    <col min="12" max="12" width="18.140625" customWidth="1"/>
    <col min="14" max="14" width="11.140625" bestFit="1" customWidth="1"/>
    <col min="16" max="16" width="18.140625" customWidth="1"/>
    <col min="18" max="20" width="18.140625" customWidth="1"/>
    <col min="22" max="22" width="11.140625" bestFit="1" customWidth="1"/>
  </cols>
  <sheetData>
    <row r="1" spans="1:22" x14ac:dyDescent="0.25">
      <c r="A1" s="7" t="s">
        <v>9</v>
      </c>
      <c r="C1" s="2"/>
      <c r="J1" s="9" t="s">
        <v>17</v>
      </c>
      <c r="P1" s="9" t="s">
        <v>10</v>
      </c>
    </row>
    <row r="2" spans="1:22" x14ac:dyDescent="0.25">
      <c r="B2" s="1" t="s">
        <v>10</v>
      </c>
      <c r="D2" s="10">
        <v>508489822</v>
      </c>
      <c r="J2" s="10">
        <v>88408431</v>
      </c>
      <c r="P2" s="10">
        <f>D2+J2</f>
        <v>596898253</v>
      </c>
    </row>
    <row r="3" spans="1:22" x14ac:dyDescent="0.25">
      <c r="H3" s="4"/>
      <c r="N3" s="4"/>
      <c r="P3" s="1"/>
      <c r="S3" s="12" t="s">
        <v>19</v>
      </c>
      <c r="T3" s="12" t="s">
        <v>18</v>
      </c>
      <c r="V3" s="4"/>
    </row>
    <row r="4" spans="1:22" x14ac:dyDescent="0.25">
      <c r="A4" s="7">
        <v>1</v>
      </c>
      <c r="B4" s="1" t="s">
        <v>8</v>
      </c>
      <c r="C4" s="2"/>
      <c r="D4" s="10">
        <v>9304884</v>
      </c>
      <c r="E4" s="2"/>
      <c r="F4" s="2"/>
      <c r="G4" s="2"/>
      <c r="H4" s="5">
        <f>D4/D2</f>
        <v>1.8299056534508178E-2</v>
      </c>
      <c r="I4" s="2"/>
      <c r="J4" s="10">
        <v>1973510</v>
      </c>
      <c r="K4" s="2"/>
      <c r="L4" s="2"/>
      <c r="M4" s="2"/>
      <c r="N4" s="5">
        <f>J4/J2</f>
        <v>2.2322644771288837E-2</v>
      </c>
      <c r="P4" s="10">
        <f>D4+J4</f>
        <v>11278394</v>
      </c>
      <c r="Q4" s="2"/>
      <c r="R4" s="2"/>
      <c r="S4" s="13"/>
      <c r="T4" s="13"/>
      <c r="U4" s="2"/>
      <c r="V4" s="5">
        <f>P4/P2</f>
        <v>1.889500252901561E-2</v>
      </c>
    </row>
    <row r="5" spans="1:22" x14ac:dyDescent="0.25">
      <c r="A5" s="7"/>
      <c r="B5" s="1"/>
      <c r="C5" s="2"/>
      <c r="D5" s="2"/>
      <c r="E5" s="2" t="s">
        <v>1</v>
      </c>
      <c r="F5" s="11">
        <v>2254212</v>
      </c>
      <c r="G5" s="3">
        <f>F5/D4</f>
        <v>0.24226116091291411</v>
      </c>
      <c r="H5" s="6"/>
      <c r="I5" s="2"/>
      <c r="J5" s="3">
        <f>J4/P4</f>
        <v>0.17498147342609241</v>
      </c>
      <c r="K5" s="2" t="s">
        <v>1</v>
      </c>
      <c r="L5" s="11">
        <v>54450</v>
      </c>
      <c r="M5" s="3">
        <f>L5/J4</f>
        <v>2.7590435315757205E-2</v>
      </c>
      <c r="N5" s="6"/>
      <c r="P5" s="10"/>
      <c r="Q5" s="2" t="s">
        <v>1</v>
      </c>
      <c r="R5" s="11">
        <f>L5+F5</f>
        <v>2308662</v>
      </c>
      <c r="S5" s="14">
        <f>F5/R5</f>
        <v>0.97641491045462692</v>
      </c>
      <c r="T5" s="14">
        <f>L5/R5</f>
        <v>2.3585089545373035E-2</v>
      </c>
      <c r="U5" s="3">
        <f>R5/P4</f>
        <v>0.20469776104647525</v>
      </c>
      <c r="V5" s="6"/>
    </row>
    <row r="6" spans="1:22" x14ac:dyDescent="0.25">
      <c r="A6" s="7"/>
      <c r="B6" s="1"/>
      <c r="C6" s="2"/>
      <c r="D6" s="2"/>
      <c r="E6" s="2" t="s">
        <v>2</v>
      </c>
      <c r="F6" s="11">
        <v>532400</v>
      </c>
      <c r="G6" s="3">
        <f>F6/D4</f>
        <v>5.7217263536009692E-2</v>
      </c>
      <c r="H6" s="6"/>
      <c r="I6" s="2"/>
      <c r="J6" s="2"/>
      <c r="K6" s="2" t="s">
        <v>2</v>
      </c>
      <c r="L6" s="11">
        <v>107690</v>
      </c>
      <c r="M6" s="3">
        <f>L6/J4</f>
        <v>5.4567749846719804E-2</v>
      </c>
      <c r="N6" s="6"/>
      <c r="P6" s="10"/>
      <c r="Q6" s="2" t="s">
        <v>2</v>
      </c>
      <c r="R6" s="11">
        <f t="shared" ref="R6:R67" si="0">L6+F6</f>
        <v>640090</v>
      </c>
      <c r="S6" s="14">
        <f t="shared" ref="S6:S67" si="1">F6/R6</f>
        <v>0.83175803402646498</v>
      </c>
      <c r="T6" s="14">
        <f t="shared" ref="T6:T67" si="2">L6/R6</f>
        <v>0.16824196597353497</v>
      </c>
      <c r="U6" s="3">
        <f>R6/P4</f>
        <v>5.6753647726795142E-2</v>
      </c>
      <c r="V6" s="6"/>
    </row>
    <row r="7" spans="1:22" x14ac:dyDescent="0.25">
      <c r="A7" s="7"/>
      <c r="B7" s="1"/>
      <c r="C7" s="2"/>
      <c r="D7" s="2"/>
      <c r="E7" s="2" t="s">
        <v>3</v>
      </c>
      <c r="F7" s="11">
        <v>986144</v>
      </c>
      <c r="G7" s="3">
        <f>F7/D4</f>
        <v>0.10598133195427262</v>
      </c>
      <c r="H7" s="6"/>
      <c r="I7" s="2"/>
      <c r="J7" s="2"/>
      <c r="K7" s="2" t="s">
        <v>3</v>
      </c>
      <c r="L7" s="11">
        <v>153670</v>
      </c>
      <c r="M7" s="3">
        <f>L7/J4</f>
        <v>7.7866339668914777E-2</v>
      </c>
      <c r="N7" s="6"/>
      <c r="P7" s="10"/>
      <c r="Q7" s="2" t="s">
        <v>3</v>
      </c>
      <c r="R7" s="11">
        <f t="shared" si="0"/>
        <v>1139814</v>
      </c>
      <c r="S7" s="14">
        <f t="shared" si="1"/>
        <v>0.8651797573990142</v>
      </c>
      <c r="T7" s="14">
        <f t="shared" si="2"/>
        <v>0.13482024260098577</v>
      </c>
      <c r="U7" s="3">
        <f>R7/P4</f>
        <v>0.10106172917881748</v>
      </c>
      <c r="V7" s="6"/>
    </row>
    <row r="8" spans="1:22" x14ac:dyDescent="0.25">
      <c r="A8" s="7"/>
      <c r="B8" s="1"/>
      <c r="C8" s="2"/>
      <c r="D8" s="2"/>
      <c r="E8" s="2" t="s">
        <v>4</v>
      </c>
      <c r="F8" s="11">
        <v>482790</v>
      </c>
      <c r="G8" s="3">
        <f>F8/D4</f>
        <v>5.1885654888336061E-2</v>
      </c>
      <c r="H8" s="6"/>
      <c r="I8" s="2"/>
      <c r="J8" s="2"/>
      <c r="K8" s="2" t="s">
        <v>4</v>
      </c>
      <c r="L8" s="11">
        <v>631620</v>
      </c>
      <c r="M8" s="3">
        <f>L8/J4</f>
        <v>0.32004904966278358</v>
      </c>
      <c r="N8" s="6"/>
      <c r="P8" s="10"/>
      <c r="Q8" s="2" t="s">
        <v>4</v>
      </c>
      <c r="R8" s="11">
        <f t="shared" si="0"/>
        <v>1114410</v>
      </c>
      <c r="S8" s="14">
        <f t="shared" si="1"/>
        <v>0.43322475570032576</v>
      </c>
      <c r="T8" s="14">
        <f t="shared" si="2"/>
        <v>0.5667752442996743</v>
      </c>
      <c r="U8" s="3">
        <f>R8/P4</f>
        <v>9.8809280824911777E-2</v>
      </c>
      <c r="V8" s="6"/>
    </row>
    <row r="9" spans="1:22" x14ac:dyDescent="0.25">
      <c r="A9" s="7"/>
      <c r="B9" s="1"/>
      <c r="C9" s="2"/>
      <c r="D9" s="2"/>
      <c r="E9" s="2" t="s">
        <v>5</v>
      </c>
      <c r="F9" s="11">
        <v>0</v>
      </c>
      <c r="G9" s="3">
        <f>F9/D4</f>
        <v>0</v>
      </c>
      <c r="H9" s="6"/>
      <c r="I9" s="2"/>
      <c r="J9" s="2"/>
      <c r="K9" s="2" t="s">
        <v>5</v>
      </c>
      <c r="L9" s="11">
        <v>0</v>
      </c>
      <c r="M9" s="3">
        <f>L9/J4</f>
        <v>0</v>
      </c>
      <c r="N9" s="6"/>
      <c r="P9" s="10"/>
      <c r="Q9" s="2" t="s">
        <v>5</v>
      </c>
      <c r="R9" s="11">
        <f t="shared" si="0"/>
        <v>0</v>
      </c>
      <c r="S9" s="14"/>
      <c r="T9" s="14"/>
      <c r="U9" s="3">
        <f>R9/P4</f>
        <v>0</v>
      </c>
      <c r="V9" s="6"/>
    </row>
    <row r="10" spans="1:22" x14ac:dyDescent="0.25">
      <c r="A10" s="7"/>
      <c r="B10" s="1"/>
      <c r="C10" s="2"/>
      <c r="D10" s="2"/>
      <c r="E10" s="2" t="s">
        <v>6</v>
      </c>
      <c r="F10" s="11">
        <v>0</v>
      </c>
      <c r="G10" s="3">
        <f>F10/D4</f>
        <v>0</v>
      </c>
      <c r="H10" s="6"/>
      <c r="I10" s="2"/>
      <c r="J10" s="2"/>
      <c r="K10" s="2" t="s">
        <v>6</v>
      </c>
      <c r="L10" s="11">
        <v>0</v>
      </c>
      <c r="M10" s="3">
        <f>L10/J4</f>
        <v>0</v>
      </c>
      <c r="N10" s="6"/>
      <c r="P10" s="10"/>
      <c r="Q10" s="2" t="s">
        <v>6</v>
      </c>
      <c r="R10" s="11">
        <f t="shared" si="0"/>
        <v>0</v>
      </c>
      <c r="S10" s="14"/>
      <c r="T10" s="14"/>
      <c r="U10" s="3">
        <f>R10/P4</f>
        <v>0</v>
      </c>
      <c r="V10" s="6"/>
    </row>
    <row r="11" spans="1:22" x14ac:dyDescent="0.25">
      <c r="A11" s="7"/>
      <c r="B11" s="1"/>
      <c r="C11" s="2"/>
      <c r="D11" s="2"/>
      <c r="E11" s="2" t="s">
        <v>7</v>
      </c>
      <c r="F11" s="11">
        <v>0</v>
      </c>
      <c r="G11" s="3">
        <f>F11/D4</f>
        <v>0</v>
      </c>
      <c r="H11" s="6"/>
      <c r="I11" s="2"/>
      <c r="J11" s="2"/>
      <c r="K11" s="2" t="s">
        <v>7</v>
      </c>
      <c r="L11" s="11">
        <v>0</v>
      </c>
      <c r="M11" s="3">
        <f>L11/J4</f>
        <v>0</v>
      </c>
      <c r="N11" s="6"/>
      <c r="P11" s="10"/>
      <c r="Q11" s="2" t="s">
        <v>7</v>
      </c>
      <c r="R11" s="11">
        <f t="shared" si="0"/>
        <v>0</v>
      </c>
      <c r="S11" s="14"/>
      <c r="T11" s="14"/>
      <c r="U11" s="3">
        <f>R11/P4</f>
        <v>0</v>
      </c>
      <c r="V11" s="6"/>
    </row>
    <row r="12" spans="1:22" x14ac:dyDescent="0.25">
      <c r="A12" s="7"/>
      <c r="B12" s="2"/>
      <c r="C12" s="2"/>
      <c r="D12" s="2"/>
      <c r="E12" s="2" t="s">
        <v>16</v>
      </c>
      <c r="F12" s="11">
        <f>D4-F5-F6-F7-F8-F9-F10-F11</f>
        <v>5049338</v>
      </c>
      <c r="G12" s="3">
        <f>F12/D4</f>
        <v>0.5426545887084675</v>
      </c>
      <c r="H12" s="6"/>
      <c r="I12" s="2"/>
      <c r="J12" s="2"/>
      <c r="K12" s="2" t="s">
        <v>16</v>
      </c>
      <c r="L12" s="11">
        <f>J4-L5-L6-L7-L8-L9-L10-L11</f>
        <v>1026080</v>
      </c>
      <c r="M12" s="3">
        <f>L12/J4</f>
        <v>0.51992642550582469</v>
      </c>
      <c r="N12" s="6"/>
      <c r="P12" s="10"/>
      <c r="Q12" s="2" t="s">
        <v>16</v>
      </c>
      <c r="R12" s="11">
        <f t="shared" si="0"/>
        <v>6075418</v>
      </c>
      <c r="S12" s="14">
        <f t="shared" si="1"/>
        <v>0.83110956316092155</v>
      </c>
      <c r="T12" s="14">
        <f t="shared" si="2"/>
        <v>0.16889043683907839</v>
      </c>
      <c r="U12" s="3">
        <f>R12/P4</f>
        <v>0.53867758122300036</v>
      </c>
      <c r="V12" s="6"/>
    </row>
    <row r="13" spans="1:22" x14ac:dyDescent="0.25">
      <c r="A13" s="7"/>
      <c r="B13" s="1"/>
      <c r="C13" s="2"/>
      <c r="D13" s="2"/>
      <c r="E13" s="2"/>
      <c r="F13" s="2"/>
      <c r="G13" s="2"/>
      <c r="H13" s="5"/>
      <c r="I13" s="2"/>
      <c r="J13" s="2"/>
      <c r="K13" s="2"/>
      <c r="L13" s="2"/>
      <c r="M13" s="2"/>
      <c r="N13" s="5"/>
      <c r="P13" s="10"/>
      <c r="Q13" s="2"/>
      <c r="R13" s="11"/>
      <c r="S13" s="14"/>
      <c r="T13" s="14"/>
      <c r="U13" s="2"/>
      <c r="V13" s="5"/>
    </row>
    <row r="14" spans="1:22" x14ac:dyDescent="0.25">
      <c r="A14" s="7"/>
      <c r="B14" s="1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5"/>
      <c r="P14" s="10"/>
      <c r="Q14" s="2"/>
      <c r="R14" s="11"/>
      <c r="S14" s="14"/>
      <c r="T14" s="14"/>
      <c r="U14" s="2"/>
      <c r="V14" s="5"/>
    </row>
    <row r="15" spans="1:22" x14ac:dyDescent="0.25">
      <c r="A15" s="7">
        <v>2</v>
      </c>
      <c r="B15" s="1" t="s">
        <v>12</v>
      </c>
      <c r="C15" s="2"/>
      <c r="D15" s="10">
        <v>57793242</v>
      </c>
      <c r="E15" s="2"/>
      <c r="F15" s="2"/>
      <c r="G15" s="2"/>
      <c r="H15" s="5">
        <f>D15/D2</f>
        <v>0.11365663480281027</v>
      </c>
      <c r="I15" s="2"/>
      <c r="J15" s="10">
        <v>21199200</v>
      </c>
      <c r="K15" s="2"/>
      <c r="L15" s="2"/>
      <c r="M15" s="2"/>
      <c r="N15" s="5">
        <f>J15/J2</f>
        <v>0.23978708546473357</v>
      </c>
      <c r="P15" s="10">
        <f t="shared" ref="P4:P59" si="3">D15+J15</f>
        <v>78992442</v>
      </c>
      <c r="Q15" s="2"/>
      <c r="R15" s="11"/>
      <c r="S15" s="14"/>
      <c r="T15" s="14"/>
      <c r="U15" s="2"/>
      <c r="V15" s="5">
        <f>P15/P2</f>
        <v>0.13233820270537799</v>
      </c>
    </row>
    <row r="16" spans="1:22" x14ac:dyDescent="0.25">
      <c r="A16" s="7"/>
      <c r="B16" s="1"/>
      <c r="C16" s="2"/>
      <c r="D16" s="2"/>
      <c r="E16" s="2" t="s">
        <v>1</v>
      </c>
      <c r="F16" s="11">
        <v>28151860</v>
      </c>
      <c r="G16" s="3">
        <f>F16/D15</f>
        <v>0.48711335487979718</v>
      </c>
      <c r="H16" s="6"/>
      <c r="I16" s="2"/>
      <c r="J16" s="3">
        <f>J15/P15</f>
        <v>0.26836997899115461</v>
      </c>
      <c r="K16" s="2" t="s">
        <v>1</v>
      </c>
      <c r="L16" s="11">
        <v>7074870</v>
      </c>
      <c r="M16" s="3">
        <f>L16/J15</f>
        <v>0.33373287671232876</v>
      </c>
      <c r="N16" s="6"/>
      <c r="P16" s="10"/>
      <c r="Q16" s="2" t="s">
        <v>1</v>
      </c>
      <c r="R16" s="11">
        <f t="shared" si="0"/>
        <v>35226730</v>
      </c>
      <c r="S16" s="14">
        <f t="shared" si="1"/>
        <v>0.79916188644248276</v>
      </c>
      <c r="T16" s="14">
        <f t="shared" si="2"/>
        <v>0.20083811355751727</v>
      </c>
      <c r="U16" s="3">
        <f>R16/P15</f>
        <v>0.44595063917634042</v>
      </c>
      <c r="V16" s="6"/>
    </row>
    <row r="17" spans="1:22" x14ac:dyDescent="0.25">
      <c r="A17" s="7"/>
      <c r="B17" s="1"/>
      <c r="C17" s="2"/>
      <c r="D17" s="2"/>
      <c r="E17" s="2" t="s">
        <v>2</v>
      </c>
      <c r="F17" s="11">
        <v>0</v>
      </c>
      <c r="G17" s="3">
        <f>F17/D15</f>
        <v>0</v>
      </c>
      <c r="H17" s="6"/>
      <c r="I17" s="2"/>
      <c r="J17" s="2"/>
      <c r="K17" s="2" t="s">
        <v>2</v>
      </c>
      <c r="L17" s="11">
        <v>0</v>
      </c>
      <c r="M17" s="3">
        <f>L17/J15</f>
        <v>0</v>
      </c>
      <c r="N17" s="6"/>
      <c r="P17" s="10"/>
      <c r="Q17" s="2" t="s">
        <v>2</v>
      </c>
      <c r="R17" s="11">
        <f t="shared" si="0"/>
        <v>0</v>
      </c>
      <c r="S17" s="14"/>
      <c r="T17" s="14"/>
      <c r="U17" s="3">
        <f>R17/P15</f>
        <v>0</v>
      </c>
      <c r="V17" s="6"/>
    </row>
    <row r="18" spans="1:22" x14ac:dyDescent="0.25">
      <c r="A18" s="7"/>
      <c r="B18" s="1"/>
      <c r="C18" s="2"/>
      <c r="D18" s="2"/>
      <c r="E18" s="2" t="s">
        <v>3</v>
      </c>
      <c r="F18" s="11">
        <v>28758064</v>
      </c>
      <c r="G18" s="3">
        <f>F18/D15</f>
        <v>0.49760253975715707</v>
      </c>
      <c r="H18" s="6"/>
      <c r="I18" s="2"/>
      <c r="J18" s="2"/>
      <c r="K18" s="2" t="s">
        <v>3</v>
      </c>
      <c r="L18" s="11">
        <v>14124330</v>
      </c>
      <c r="M18" s="3">
        <f>L18/J15</f>
        <v>0.66626712328767124</v>
      </c>
      <c r="N18" s="6"/>
      <c r="P18" s="10"/>
      <c r="Q18" s="2" t="s">
        <v>3</v>
      </c>
      <c r="R18" s="11">
        <f t="shared" si="0"/>
        <v>42882394</v>
      </c>
      <c r="S18" s="14">
        <f t="shared" si="1"/>
        <v>0.67062636475006498</v>
      </c>
      <c r="T18" s="14">
        <f t="shared" si="2"/>
        <v>0.32937363524993496</v>
      </c>
      <c r="U18" s="3">
        <f>R18/P15</f>
        <v>0.54286705049579298</v>
      </c>
      <c r="V18" s="6"/>
    </row>
    <row r="19" spans="1:22" x14ac:dyDescent="0.25">
      <c r="A19" s="7"/>
      <c r="B19" s="1"/>
      <c r="C19" s="2"/>
      <c r="D19" s="2"/>
      <c r="E19" s="2" t="s">
        <v>4</v>
      </c>
      <c r="F19" s="11">
        <v>377532</v>
      </c>
      <c r="G19" s="3">
        <f>F19/D15</f>
        <v>6.5324592795815125E-3</v>
      </c>
      <c r="H19" s="6"/>
      <c r="I19" s="2"/>
      <c r="J19" s="2"/>
      <c r="K19" s="2" t="s">
        <v>4</v>
      </c>
      <c r="L19" s="11">
        <v>0</v>
      </c>
      <c r="M19" s="3">
        <f>L19/J15</f>
        <v>0</v>
      </c>
      <c r="N19" s="6"/>
      <c r="P19" s="10"/>
      <c r="Q19" s="2" t="s">
        <v>4</v>
      </c>
      <c r="R19" s="11">
        <f t="shared" si="0"/>
        <v>377532</v>
      </c>
      <c r="S19" s="14">
        <f t="shared" si="1"/>
        <v>1</v>
      </c>
      <c r="T19" s="14">
        <f t="shared" si="2"/>
        <v>0</v>
      </c>
      <c r="U19" s="3">
        <f>R19/P15</f>
        <v>4.7793433199596492E-3</v>
      </c>
      <c r="V19" s="6"/>
    </row>
    <row r="20" spans="1:22" x14ac:dyDescent="0.25">
      <c r="A20" s="7"/>
      <c r="B20" s="1"/>
      <c r="C20" s="2"/>
      <c r="D20" s="2"/>
      <c r="E20" s="2" t="s">
        <v>5</v>
      </c>
      <c r="F20" s="11">
        <v>0</v>
      </c>
      <c r="G20" s="3">
        <f>F20/D15</f>
        <v>0</v>
      </c>
      <c r="H20" s="6"/>
      <c r="I20" s="2"/>
      <c r="J20" s="2"/>
      <c r="K20" s="2" t="s">
        <v>5</v>
      </c>
      <c r="L20" s="11">
        <v>0</v>
      </c>
      <c r="M20" s="3">
        <f>L20/J15</f>
        <v>0</v>
      </c>
      <c r="N20" s="6"/>
      <c r="P20" s="10"/>
      <c r="Q20" s="2" t="s">
        <v>5</v>
      </c>
      <c r="R20" s="11">
        <f t="shared" si="0"/>
        <v>0</v>
      </c>
      <c r="S20" s="14"/>
      <c r="T20" s="14"/>
      <c r="U20" s="3">
        <f>R20/P15</f>
        <v>0</v>
      </c>
      <c r="V20" s="6"/>
    </row>
    <row r="21" spans="1:22" x14ac:dyDescent="0.25">
      <c r="A21" s="7"/>
      <c r="B21" s="1"/>
      <c r="C21" s="2"/>
      <c r="D21" s="2"/>
      <c r="E21" s="2" t="s">
        <v>6</v>
      </c>
      <c r="F21" s="11">
        <v>0</v>
      </c>
      <c r="G21" s="3">
        <f>F21/D15</f>
        <v>0</v>
      </c>
      <c r="H21" s="6"/>
      <c r="I21" s="2"/>
      <c r="J21" s="2"/>
      <c r="K21" s="2" t="s">
        <v>6</v>
      </c>
      <c r="L21" s="11">
        <v>0</v>
      </c>
      <c r="M21" s="3">
        <f>L21/J15</f>
        <v>0</v>
      </c>
      <c r="N21" s="6"/>
      <c r="P21" s="10"/>
      <c r="Q21" s="2" t="s">
        <v>6</v>
      </c>
      <c r="R21" s="11">
        <f t="shared" si="0"/>
        <v>0</v>
      </c>
      <c r="S21" s="14"/>
      <c r="T21" s="14"/>
      <c r="U21" s="3">
        <f>R21/P15</f>
        <v>0</v>
      </c>
      <c r="V21" s="6"/>
    </row>
    <row r="22" spans="1:22" x14ac:dyDescent="0.25">
      <c r="A22" s="7"/>
      <c r="B22" s="1"/>
      <c r="C22" s="2"/>
      <c r="D22" s="2"/>
      <c r="E22" s="2" t="s">
        <v>7</v>
      </c>
      <c r="F22" s="11">
        <v>0</v>
      </c>
      <c r="G22" s="3">
        <f>F22/D15</f>
        <v>0</v>
      </c>
      <c r="H22" s="6"/>
      <c r="I22" s="2"/>
      <c r="J22" s="2"/>
      <c r="K22" s="2" t="s">
        <v>7</v>
      </c>
      <c r="L22" s="11">
        <v>0</v>
      </c>
      <c r="M22" s="3">
        <f>L22/J15</f>
        <v>0</v>
      </c>
      <c r="N22" s="6"/>
      <c r="P22" s="10"/>
      <c r="Q22" s="2" t="s">
        <v>7</v>
      </c>
      <c r="R22" s="11">
        <f t="shared" si="0"/>
        <v>0</v>
      </c>
      <c r="S22" s="14"/>
      <c r="T22" s="14"/>
      <c r="U22" s="3">
        <f>R22/P15</f>
        <v>0</v>
      </c>
      <c r="V22" s="6"/>
    </row>
    <row r="23" spans="1:22" x14ac:dyDescent="0.25">
      <c r="A23" s="7"/>
      <c r="B23" s="2"/>
      <c r="C23" s="2"/>
      <c r="D23" s="2"/>
      <c r="E23" s="2" t="s">
        <v>16</v>
      </c>
      <c r="F23" s="11">
        <f>D15-F16-F17-F18-F19-F20-F21-F22</f>
        <v>505786</v>
      </c>
      <c r="G23" s="3">
        <f>F23/D15</f>
        <v>8.7516460834642217E-3</v>
      </c>
      <c r="H23" s="6"/>
      <c r="I23" s="2"/>
      <c r="J23" s="2"/>
      <c r="K23" s="2" t="s">
        <v>16</v>
      </c>
      <c r="L23" s="11">
        <f>J15-L16-L17-L18-L19-L20-L21-L22</f>
        <v>0</v>
      </c>
      <c r="M23" s="3">
        <f>L23/J15</f>
        <v>0</v>
      </c>
      <c r="N23" s="6"/>
      <c r="P23" s="10"/>
      <c r="Q23" s="2" t="s">
        <v>16</v>
      </c>
      <c r="R23" s="11">
        <f t="shared" si="0"/>
        <v>505786</v>
      </c>
      <c r="S23" s="14">
        <f t="shared" si="1"/>
        <v>1</v>
      </c>
      <c r="T23" s="14">
        <f t="shared" si="2"/>
        <v>0</v>
      </c>
      <c r="U23" s="3">
        <f>R23/P15</f>
        <v>6.4029670079069085E-3</v>
      </c>
      <c r="V23" s="6"/>
    </row>
    <row r="24" spans="1:22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10"/>
      <c r="Q24" s="2"/>
      <c r="R24" s="11"/>
      <c r="S24" s="14"/>
      <c r="T24" s="14"/>
      <c r="U24" s="2"/>
      <c r="V24" s="2"/>
    </row>
    <row r="25" spans="1:22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10"/>
      <c r="Q25" s="2"/>
      <c r="R25" s="11"/>
      <c r="S25" s="14"/>
      <c r="T25" s="14"/>
      <c r="U25" s="2"/>
      <c r="V25" s="2"/>
    </row>
    <row r="26" spans="1:22" x14ac:dyDescent="0.25">
      <c r="A26" s="7">
        <v>3</v>
      </c>
      <c r="B26" s="1" t="s">
        <v>13</v>
      </c>
      <c r="C26" s="2"/>
      <c r="D26" s="10">
        <v>94666700</v>
      </c>
      <c r="E26" s="2"/>
      <c r="F26" s="2"/>
      <c r="G26" s="2"/>
      <c r="H26" s="5">
        <f>D26/D2</f>
        <v>0.18617226128077741</v>
      </c>
      <c r="J26" s="10">
        <v>7458440</v>
      </c>
      <c r="K26" s="2"/>
      <c r="L26" s="2"/>
      <c r="M26" s="2"/>
      <c r="N26" s="5">
        <f>J26/J2</f>
        <v>8.4363447192044388E-2</v>
      </c>
      <c r="P26" s="10">
        <f t="shared" si="3"/>
        <v>102125140</v>
      </c>
      <c r="Q26" s="2"/>
      <c r="R26" s="11"/>
      <c r="S26" s="14"/>
      <c r="T26" s="14"/>
      <c r="U26" s="2"/>
      <c r="V26" s="5">
        <f>P26/P2</f>
        <v>0.1710930455680191</v>
      </c>
    </row>
    <row r="27" spans="1:22" x14ac:dyDescent="0.25">
      <c r="A27" s="7"/>
      <c r="B27" s="1"/>
      <c r="C27" s="2"/>
      <c r="D27" s="2"/>
      <c r="E27" s="2" t="s">
        <v>1</v>
      </c>
      <c r="F27" s="11">
        <v>3927850</v>
      </c>
      <c r="G27" s="3">
        <f>F27/D26</f>
        <v>4.1491358629803299E-2</v>
      </c>
      <c r="H27" s="6"/>
      <c r="J27" s="3">
        <f>J26/P26</f>
        <v>7.303236010251736E-2</v>
      </c>
      <c r="K27" s="2" t="s">
        <v>1</v>
      </c>
      <c r="L27" s="11">
        <v>3528360</v>
      </c>
      <c r="M27" s="3">
        <f>L27/J26</f>
        <v>0.47306943543153795</v>
      </c>
      <c r="N27" s="6"/>
      <c r="P27" s="10"/>
      <c r="Q27" s="2" t="s">
        <v>1</v>
      </c>
      <c r="R27" s="11">
        <f t="shared" si="0"/>
        <v>7456210</v>
      </c>
      <c r="S27" s="14">
        <f t="shared" si="1"/>
        <v>0.52678907917024864</v>
      </c>
      <c r="T27" s="14">
        <f t="shared" si="2"/>
        <v>0.4732109208297513</v>
      </c>
      <c r="U27" s="3">
        <f>R27/P26</f>
        <v>7.3010524147139474E-2</v>
      </c>
      <c r="V27" s="6"/>
    </row>
    <row r="28" spans="1:22" x14ac:dyDescent="0.25">
      <c r="A28" s="7"/>
      <c r="B28" s="1"/>
      <c r="C28" s="2"/>
      <c r="D28" s="2"/>
      <c r="E28" s="2" t="s">
        <v>2</v>
      </c>
      <c r="F28" s="11">
        <v>399490</v>
      </c>
      <c r="G28" s="3">
        <f>F28/D26</f>
        <v>4.219963302829823E-3</v>
      </c>
      <c r="H28" s="6"/>
      <c r="J28" s="2"/>
      <c r="K28" s="2" t="s">
        <v>2</v>
      </c>
      <c r="L28" s="11">
        <v>0</v>
      </c>
      <c r="M28" s="3">
        <f>L28/J26</f>
        <v>0</v>
      </c>
      <c r="N28" s="6"/>
      <c r="P28" s="10"/>
      <c r="Q28" s="2" t="s">
        <v>2</v>
      </c>
      <c r="R28" s="11">
        <f t="shared" si="0"/>
        <v>399490</v>
      </c>
      <c r="S28" s="14">
        <f t="shared" si="1"/>
        <v>1</v>
      </c>
      <c r="T28" s="14">
        <f t="shared" si="2"/>
        <v>0</v>
      </c>
      <c r="U28" s="3">
        <f>R28/P26</f>
        <v>3.9117694232781467E-3</v>
      </c>
      <c r="V28" s="6"/>
    </row>
    <row r="29" spans="1:22" x14ac:dyDescent="0.25">
      <c r="A29" s="7"/>
      <c r="B29" s="1"/>
      <c r="C29" s="2"/>
      <c r="D29" s="2"/>
      <c r="E29" s="2" t="s">
        <v>3</v>
      </c>
      <c r="F29" s="11">
        <v>3968800</v>
      </c>
      <c r="G29" s="3">
        <f>F29/D26</f>
        <v>4.1923928900025033E-2</v>
      </c>
      <c r="H29" s="6"/>
      <c r="J29" s="2"/>
      <c r="K29" s="2" t="s">
        <v>3</v>
      </c>
      <c r="L29" s="11">
        <v>0</v>
      </c>
      <c r="M29" s="3">
        <f>L29/J26</f>
        <v>0</v>
      </c>
      <c r="N29" s="6"/>
      <c r="P29" s="10"/>
      <c r="Q29" s="2" t="s">
        <v>3</v>
      </c>
      <c r="R29" s="11">
        <f t="shared" si="0"/>
        <v>3968800</v>
      </c>
      <c r="S29" s="14">
        <f t="shared" si="1"/>
        <v>1</v>
      </c>
      <c r="T29" s="14">
        <f t="shared" si="2"/>
        <v>0</v>
      </c>
      <c r="U29" s="3">
        <f>R29/P26</f>
        <v>3.8862125427686071E-2</v>
      </c>
      <c r="V29" s="6"/>
    </row>
    <row r="30" spans="1:22" x14ac:dyDescent="0.25">
      <c r="A30" s="7"/>
      <c r="B30" s="1"/>
      <c r="C30" s="2"/>
      <c r="D30" s="2"/>
      <c r="E30" s="2" t="s">
        <v>4</v>
      </c>
      <c r="F30" s="11">
        <v>14520</v>
      </c>
      <c r="G30" s="3">
        <f>F30/D26</f>
        <v>1.5338022768301843E-4</v>
      </c>
      <c r="H30" s="6"/>
      <c r="J30" s="2"/>
      <c r="K30" s="2" t="s">
        <v>4</v>
      </c>
      <c r="L30" s="11">
        <v>0</v>
      </c>
      <c r="M30" s="3">
        <f>L30/J26</f>
        <v>0</v>
      </c>
      <c r="N30" s="6"/>
      <c r="P30" s="10"/>
      <c r="Q30" s="2" t="s">
        <v>4</v>
      </c>
      <c r="R30" s="11">
        <f t="shared" si="0"/>
        <v>14520</v>
      </c>
      <c r="S30" s="14">
        <f t="shared" si="1"/>
        <v>1</v>
      </c>
      <c r="T30" s="14">
        <f t="shared" si="2"/>
        <v>0</v>
      </c>
      <c r="U30" s="3">
        <f>R30/P26</f>
        <v>1.4217850766226611E-4</v>
      </c>
      <c r="V30" s="6"/>
    </row>
    <row r="31" spans="1:22" x14ac:dyDescent="0.25">
      <c r="A31" s="7"/>
      <c r="B31" s="1"/>
      <c r="C31" s="2"/>
      <c r="D31" s="2"/>
      <c r="E31" s="2" t="s">
        <v>5</v>
      </c>
      <c r="F31" s="11">
        <v>0</v>
      </c>
      <c r="G31" s="3">
        <f>F31/D26</f>
        <v>0</v>
      </c>
      <c r="H31" s="6"/>
      <c r="J31" s="2"/>
      <c r="K31" s="2" t="s">
        <v>5</v>
      </c>
      <c r="L31" s="11">
        <v>0</v>
      </c>
      <c r="M31" s="3">
        <f>L31/J26</f>
        <v>0</v>
      </c>
      <c r="N31" s="6"/>
      <c r="P31" s="10"/>
      <c r="Q31" s="2" t="s">
        <v>5</v>
      </c>
      <c r="R31" s="11">
        <f t="shared" si="0"/>
        <v>0</v>
      </c>
      <c r="S31" s="14"/>
      <c r="T31" s="14"/>
      <c r="U31" s="3">
        <f>R31/P26</f>
        <v>0</v>
      </c>
      <c r="V31" s="6"/>
    </row>
    <row r="32" spans="1:22" x14ac:dyDescent="0.25">
      <c r="A32" s="7"/>
      <c r="B32" s="1"/>
      <c r="C32" s="2"/>
      <c r="D32" s="2"/>
      <c r="E32" s="2" t="s">
        <v>6</v>
      </c>
      <c r="F32" s="11">
        <v>0</v>
      </c>
      <c r="G32" s="3">
        <f>F32/D26</f>
        <v>0</v>
      </c>
      <c r="H32" s="6"/>
      <c r="J32" s="2"/>
      <c r="K32" s="2" t="s">
        <v>6</v>
      </c>
      <c r="L32" s="11">
        <v>0</v>
      </c>
      <c r="M32" s="3">
        <f>L32/J26</f>
        <v>0</v>
      </c>
      <c r="N32" s="6"/>
      <c r="P32" s="10"/>
      <c r="Q32" s="2" t="s">
        <v>6</v>
      </c>
      <c r="R32" s="11">
        <f t="shared" si="0"/>
        <v>0</v>
      </c>
      <c r="S32" s="14"/>
      <c r="T32" s="14"/>
      <c r="U32" s="3">
        <f>R32/P26</f>
        <v>0</v>
      </c>
      <c r="V32" s="6"/>
    </row>
    <row r="33" spans="1:22" x14ac:dyDescent="0.25">
      <c r="A33" s="7"/>
      <c r="B33" s="1"/>
      <c r="C33" s="2"/>
      <c r="D33" s="2"/>
      <c r="E33" s="2" t="s">
        <v>7</v>
      </c>
      <c r="F33" s="11">
        <v>0</v>
      </c>
      <c r="G33" s="3">
        <f>F33/D26</f>
        <v>0</v>
      </c>
      <c r="H33" s="6"/>
      <c r="J33" s="2"/>
      <c r="K33" s="2" t="s">
        <v>7</v>
      </c>
      <c r="L33" s="11">
        <v>0</v>
      </c>
      <c r="M33" s="3">
        <f>L33/J26</f>
        <v>0</v>
      </c>
      <c r="N33" s="6"/>
      <c r="P33" s="10"/>
      <c r="Q33" s="2" t="s">
        <v>7</v>
      </c>
      <c r="R33" s="11">
        <f t="shared" si="0"/>
        <v>0</v>
      </c>
      <c r="S33" s="14"/>
      <c r="T33" s="14"/>
      <c r="U33" s="3">
        <f>R33/P26</f>
        <v>0</v>
      </c>
      <c r="V33" s="6"/>
    </row>
    <row r="34" spans="1:22" x14ac:dyDescent="0.25">
      <c r="A34" s="7"/>
      <c r="B34" s="2"/>
      <c r="C34" s="2"/>
      <c r="D34" s="2"/>
      <c r="E34" s="2" t="s">
        <v>16</v>
      </c>
      <c r="F34" s="11">
        <f>D26-F27-F28-F29-F30-F31-F32-F33</f>
        <v>86356040</v>
      </c>
      <c r="G34" s="3">
        <f>F34/D26</f>
        <v>0.91221136893965882</v>
      </c>
      <c r="H34" s="6"/>
      <c r="J34" s="2"/>
      <c r="K34" s="2" t="s">
        <v>16</v>
      </c>
      <c r="L34" s="11">
        <f>J26-L27-L28-L29-L30-L31-L32-L33</f>
        <v>3930080</v>
      </c>
      <c r="M34" s="3">
        <f>L34/J26</f>
        <v>0.52693056456846199</v>
      </c>
      <c r="N34" s="6"/>
      <c r="P34" s="10"/>
      <c r="Q34" s="2" t="s">
        <v>16</v>
      </c>
      <c r="R34" s="11">
        <f t="shared" si="0"/>
        <v>90286120</v>
      </c>
      <c r="S34" s="14">
        <f t="shared" si="1"/>
        <v>0.95647082851716303</v>
      </c>
      <c r="T34" s="14">
        <f t="shared" si="2"/>
        <v>4.3529171482837005E-2</v>
      </c>
      <c r="U34" s="3">
        <f>R34/P26</f>
        <v>0.88407340249423405</v>
      </c>
      <c r="V34" s="6"/>
    </row>
    <row r="35" spans="1:22" x14ac:dyDescent="0.25">
      <c r="P35" s="10"/>
      <c r="R35" s="11"/>
      <c r="S35" s="14"/>
      <c r="T35" s="14"/>
    </row>
    <row r="36" spans="1:22" x14ac:dyDescent="0.25">
      <c r="P36" s="10"/>
      <c r="R36" s="11"/>
      <c r="S36" s="14"/>
      <c r="T36" s="14"/>
    </row>
    <row r="37" spans="1:22" x14ac:dyDescent="0.25">
      <c r="A37" s="7">
        <v>4</v>
      </c>
      <c r="B37" s="1" t="s">
        <v>14</v>
      </c>
      <c r="C37" s="2"/>
      <c r="D37" s="10">
        <v>94370322</v>
      </c>
      <c r="E37" s="2"/>
      <c r="F37" s="2"/>
      <c r="G37" s="2"/>
      <c r="H37" s="5">
        <f>D37/D2</f>
        <v>0.18558940202346863</v>
      </c>
      <c r="J37" s="10">
        <v>14732960</v>
      </c>
      <c r="K37" s="2"/>
      <c r="L37" s="2"/>
      <c r="M37" s="2"/>
      <c r="N37" s="5">
        <f>J37/J2</f>
        <v>0.16664654980699747</v>
      </c>
      <c r="P37" s="10">
        <f t="shared" si="3"/>
        <v>109103282</v>
      </c>
      <c r="Q37" s="2"/>
      <c r="R37" s="11"/>
      <c r="S37" s="14"/>
      <c r="T37" s="14"/>
      <c r="U37" s="2"/>
      <c r="V37" s="5">
        <f>P37/P2</f>
        <v>0.18278371808201624</v>
      </c>
    </row>
    <row r="38" spans="1:22" x14ac:dyDescent="0.25">
      <c r="A38" s="7"/>
      <c r="B38" s="1"/>
      <c r="C38" s="2"/>
      <c r="D38" s="2"/>
      <c r="E38" s="2" t="s">
        <v>1</v>
      </c>
      <c r="F38" s="11">
        <v>11122321</v>
      </c>
      <c r="G38" s="3">
        <f>F38/D37</f>
        <v>0.11785824996973095</v>
      </c>
      <c r="H38" s="6"/>
      <c r="J38" s="3">
        <f>J37/P37</f>
        <v>0.13503681768253314</v>
      </c>
      <c r="K38" s="2" t="s">
        <v>1</v>
      </c>
      <c r="L38" s="11">
        <v>3262160</v>
      </c>
      <c r="M38" s="3">
        <f>L38/J37</f>
        <v>0.221419185282523</v>
      </c>
      <c r="N38" s="6"/>
      <c r="P38" s="10"/>
      <c r="Q38" s="2" t="s">
        <v>1</v>
      </c>
      <c r="R38" s="11">
        <f t="shared" si="0"/>
        <v>14384481</v>
      </c>
      <c r="S38" s="14">
        <f t="shared" si="1"/>
        <v>0.77321670486408234</v>
      </c>
      <c r="T38" s="14">
        <f t="shared" si="2"/>
        <v>0.22678329513591766</v>
      </c>
      <c r="U38" s="3">
        <f>R38/P37</f>
        <v>0.13184278911059705</v>
      </c>
      <c r="V38" s="6"/>
    </row>
    <row r="39" spans="1:22" x14ac:dyDescent="0.25">
      <c r="A39" s="7"/>
      <c r="B39" s="1"/>
      <c r="C39" s="2"/>
      <c r="D39" s="2"/>
      <c r="E39" s="2" t="s">
        <v>2</v>
      </c>
      <c r="F39" s="11">
        <v>5435320</v>
      </c>
      <c r="G39" s="3">
        <f>F39/D37</f>
        <v>5.7595649615352587E-2</v>
      </c>
      <c r="H39" s="6"/>
      <c r="J39" s="2"/>
      <c r="K39" s="2" t="s">
        <v>2</v>
      </c>
      <c r="L39" s="11">
        <v>251680</v>
      </c>
      <c r="M39" s="3">
        <f>L39/J37</f>
        <v>1.7082785808147174E-2</v>
      </c>
      <c r="N39" s="6"/>
      <c r="P39" s="10"/>
      <c r="Q39" s="2" t="s">
        <v>2</v>
      </c>
      <c r="R39" s="11">
        <f t="shared" si="0"/>
        <v>5687000</v>
      </c>
      <c r="S39" s="14">
        <f t="shared" si="1"/>
        <v>0.95574468085106379</v>
      </c>
      <c r="T39" s="14">
        <f t="shared" si="2"/>
        <v>4.425531914893617E-2</v>
      </c>
      <c r="U39" s="3">
        <f>R39/P37</f>
        <v>5.21249214116217E-2</v>
      </c>
      <c r="V39" s="6"/>
    </row>
    <row r="40" spans="1:22" x14ac:dyDescent="0.25">
      <c r="A40" s="7"/>
      <c r="B40" s="1"/>
      <c r="C40" s="2"/>
      <c r="D40" s="2"/>
      <c r="E40" s="2" t="s">
        <v>3</v>
      </c>
      <c r="F40" s="11">
        <v>28410800</v>
      </c>
      <c r="G40" s="3">
        <f>F40/D37</f>
        <v>0.30105651223697211</v>
      </c>
      <c r="H40" s="6"/>
      <c r="J40" s="2"/>
      <c r="K40" s="2" t="s">
        <v>3</v>
      </c>
      <c r="L40" s="11">
        <v>4084960</v>
      </c>
      <c r="M40" s="3">
        <f>L40/J37</f>
        <v>0.27726675427069647</v>
      </c>
      <c r="N40" s="6"/>
      <c r="P40" s="10"/>
      <c r="Q40" s="2" t="s">
        <v>3</v>
      </c>
      <c r="R40" s="11">
        <f t="shared" si="0"/>
        <v>32495760</v>
      </c>
      <c r="S40" s="14">
        <f t="shared" si="1"/>
        <v>0.87429252308608874</v>
      </c>
      <c r="T40" s="14">
        <f t="shared" si="2"/>
        <v>0.12570747691391124</v>
      </c>
      <c r="U40" s="3">
        <f>R40/P37</f>
        <v>0.29784401902776858</v>
      </c>
      <c r="V40" s="6"/>
    </row>
    <row r="41" spans="1:22" x14ac:dyDescent="0.25">
      <c r="A41" s="7"/>
      <c r="B41" s="1"/>
      <c r="C41" s="2"/>
      <c r="D41" s="2"/>
      <c r="E41" s="2" t="s">
        <v>4</v>
      </c>
      <c r="F41" s="11">
        <v>4462480</v>
      </c>
      <c r="G41" s="3">
        <f>F41/D37</f>
        <v>4.7286900218481823E-2</v>
      </c>
      <c r="H41" s="6"/>
      <c r="J41" s="2"/>
      <c r="K41" s="2" t="s">
        <v>4</v>
      </c>
      <c r="L41" s="11">
        <v>29040</v>
      </c>
      <c r="M41" s="3">
        <f>L41/J37</f>
        <v>1.9710906701708277E-3</v>
      </c>
      <c r="N41" s="6"/>
      <c r="P41" s="10"/>
      <c r="Q41" s="2" t="s">
        <v>4</v>
      </c>
      <c r="R41" s="11">
        <f t="shared" si="0"/>
        <v>4491520</v>
      </c>
      <c r="S41" s="14">
        <f t="shared" si="1"/>
        <v>0.99353448275862066</v>
      </c>
      <c r="T41" s="14">
        <f t="shared" si="2"/>
        <v>6.4655172413793103E-3</v>
      </c>
      <c r="U41" s="3">
        <f>R41/P37</f>
        <v>4.1167597506370154E-2</v>
      </c>
      <c r="V41" s="6"/>
    </row>
    <row r="42" spans="1:22" x14ac:dyDescent="0.25">
      <c r="A42" s="7"/>
      <c r="B42" s="1"/>
      <c r="C42" s="2"/>
      <c r="D42" s="2"/>
      <c r="E42" s="2" t="s">
        <v>5</v>
      </c>
      <c r="F42" s="11">
        <v>0</v>
      </c>
      <c r="G42" s="3">
        <f>F42/D37</f>
        <v>0</v>
      </c>
      <c r="H42" s="6"/>
      <c r="J42" s="2"/>
      <c r="K42" s="2" t="s">
        <v>5</v>
      </c>
      <c r="L42" s="11">
        <v>0</v>
      </c>
      <c r="M42" s="3">
        <f>L42/J37</f>
        <v>0</v>
      </c>
      <c r="N42" s="6"/>
      <c r="P42" s="10"/>
      <c r="Q42" s="2" t="s">
        <v>5</v>
      </c>
      <c r="R42" s="11">
        <f t="shared" si="0"/>
        <v>0</v>
      </c>
      <c r="S42" s="14"/>
      <c r="T42" s="14"/>
      <c r="U42" s="3">
        <f>R42/P37</f>
        <v>0</v>
      </c>
      <c r="V42" s="6"/>
    </row>
    <row r="43" spans="1:22" x14ac:dyDescent="0.25">
      <c r="A43" s="7"/>
      <c r="B43" s="1"/>
      <c r="C43" s="2"/>
      <c r="D43" s="2"/>
      <c r="E43" s="2" t="s">
        <v>6</v>
      </c>
      <c r="F43" s="11">
        <v>0</v>
      </c>
      <c r="G43" s="3">
        <f>F43/D37</f>
        <v>0</v>
      </c>
      <c r="H43" s="6"/>
      <c r="J43" s="2"/>
      <c r="K43" s="2" t="s">
        <v>6</v>
      </c>
      <c r="L43" s="11">
        <v>0</v>
      </c>
      <c r="M43" s="3">
        <f>L43/J37</f>
        <v>0</v>
      </c>
      <c r="N43" s="6"/>
      <c r="P43" s="10"/>
      <c r="Q43" s="2" t="s">
        <v>6</v>
      </c>
      <c r="R43" s="11">
        <f t="shared" si="0"/>
        <v>0</v>
      </c>
      <c r="S43" s="14"/>
      <c r="T43" s="14"/>
      <c r="U43" s="3">
        <f>R43/P37</f>
        <v>0</v>
      </c>
      <c r="V43" s="6"/>
    </row>
    <row r="44" spans="1:22" x14ac:dyDescent="0.25">
      <c r="A44" s="7"/>
      <c r="B44" s="1"/>
      <c r="C44" s="2"/>
      <c r="D44" s="2"/>
      <c r="E44" s="2" t="s">
        <v>7</v>
      </c>
      <c r="F44" s="11">
        <v>0</v>
      </c>
      <c r="G44" s="3">
        <f>F44/D37</f>
        <v>0</v>
      </c>
      <c r="H44" s="6"/>
      <c r="J44" s="2"/>
      <c r="K44" s="2" t="s">
        <v>7</v>
      </c>
      <c r="L44" s="11">
        <v>0</v>
      </c>
      <c r="M44" s="3">
        <f>L44/J37</f>
        <v>0</v>
      </c>
      <c r="N44" s="6"/>
      <c r="P44" s="10"/>
      <c r="Q44" s="2" t="s">
        <v>7</v>
      </c>
      <c r="R44" s="11">
        <f t="shared" si="0"/>
        <v>0</v>
      </c>
      <c r="S44" s="14"/>
      <c r="T44" s="14"/>
      <c r="U44" s="3">
        <f>R44/P37</f>
        <v>0</v>
      </c>
      <c r="V44" s="6"/>
    </row>
    <row r="45" spans="1:22" x14ac:dyDescent="0.25">
      <c r="A45" s="7"/>
      <c r="B45" s="2"/>
      <c r="C45" s="2"/>
      <c r="D45" s="2"/>
      <c r="E45" s="2" t="s">
        <v>16</v>
      </c>
      <c r="F45" s="11">
        <f>D37-F38-F39-F40-F41-F42-F43-F44</f>
        <v>44939401</v>
      </c>
      <c r="G45" s="3">
        <f>F45/D37</f>
        <v>0.47620268795946252</v>
      </c>
      <c r="H45" s="6"/>
      <c r="J45" s="2"/>
      <c r="K45" s="2" t="s">
        <v>16</v>
      </c>
      <c r="L45" s="11">
        <f>J37-L38-L39-L40-L41-L42-L43-L44</f>
        <v>7105120</v>
      </c>
      <c r="M45" s="3">
        <f>L45/J37</f>
        <v>0.48226018396846254</v>
      </c>
      <c r="N45" s="6"/>
      <c r="P45" s="10"/>
      <c r="Q45" s="2" t="s">
        <v>16</v>
      </c>
      <c r="R45" s="11">
        <f t="shared" si="0"/>
        <v>52044521</v>
      </c>
      <c r="S45" s="14">
        <f t="shared" si="1"/>
        <v>0.86347996170432617</v>
      </c>
      <c r="T45" s="14">
        <f t="shared" si="2"/>
        <v>0.1365200382956738</v>
      </c>
      <c r="U45" s="3">
        <f>R45/P37</f>
        <v>0.47702067294364253</v>
      </c>
      <c r="V45" s="6"/>
    </row>
    <row r="46" spans="1:22" x14ac:dyDescent="0.25">
      <c r="P46" s="10"/>
      <c r="R46" s="11"/>
      <c r="S46" s="14"/>
      <c r="T46" s="14"/>
    </row>
    <row r="47" spans="1:22" x14ac:dyDescent="0.25">
      <c r="P47" s="10"/>
      <c r="R47" s="11"/>
      <c r="S47" s="14"/>
      <c r="T47" s="14"/>
    </row>
    <row r="48" spans="1:22" x14ac:dyDescent="0.25">
      <c r="A48" s="7">
        <v>5</v>
      </c>
      <c r="B48" s="1" t="s">
        <v>15</v>
      </c>
      <c r="C48" s="2"/>
      <c r="D48" s="10">
        <v>5670510</v>
      </c>
      <c r="E48" s="2"/>
      <c r="F48" s="2"/>
      <c r="G48" s="2"/>
      <c r="H48" s="5">
        <f>D48/D2</f>
        <v>1.1151668636545492E-2</v>
      </c>
      <c r="J48" s="10">
        <v>1413296</v>
      </c>
      <c r="K48" s="2"/>
      <c r="L48" s="2"/>
      <c r="M48" s="2"/>
      <c r="N48" s="5">
        <f>J48/J2</f>
        <v>1.5985986675863526E-2</v>
      </c>
      <c r="P48" s="10">
        <f t="shared" si="3"/>
        <v>7083806</v>
      </c>
      <c r="Q48" s="2"/>
      <c r="R48" s="11"/>
      <c r="S48" s="14"/>
      <c r="T48" s="14"/>
      <c r="U48" s="2"/>
      <c r="V48" s="5">
        <f>P48/P2</f>
        <v>1.1867694308698202E-2</v>
      </c>
    </row>
    <row r="49" spans="1:22" x14ac:dyDescent="0.25">
      <c r="A49" s="7"/>
      <c r="B49" s="1"/>
      <c r="C49" s="2"/>
      <c r="D49" s="2"/>
      <c r="E49" s="2" t="s">
        <v>1</v>
      </c>
      <c r="F49" s="11">
        <v>353324</v>
      </c>
      <c r="G49" s="3">
        <f>F49/D48</f>
        <v>6.2309033931692209E-2</v>
      </c>
      <c r="H49" s="6"/>
      <c r="J49" s="3">
        <f>J48/P48</f>
        <v>0.19951082793628172</v>
      </c>
      <c r="K49" s="2" t="s">
        <v>1</v>
      </c>
      <c r="L49" s="11">
        <v>353324</v>
      </c>
      <c r="M49" s="3">
        <f>L49/J48</f>
        <v>0.25</v>
      </c>
      <c r="N49" s="6"/>
      <c r="P49" s="10"/>
      <c r="Q49" s="2" t="s">
        <v>1</v>
      </c>
      <c r="R49" s="11">
        <f t="shared" si="0"/>
        <v>706648</v>
      </c>
      <c r="S49" s="14">
        <f t="shared" si="1"/>
        <v>0.5</v>
      </c>
      <c r="T49" s="14">
        <f t="shared" si="2"/>
        <v>0.5</v>
      </c>
      <c r="U49" s="3">
        <f>R49/P48</f>
        <v>9.975541396814086E-2</v>
      </c>
      <c r="V49" s="6"/>
    </row>
    <row r="50" spans="1:22" x14ac:dyDescent="0.25">
      <c r="A50" s="7"/>
      <c r="B50" s="1"/>
      <c r="C50" s="2"/>
      <c r="D50" s="2"/>
      <c r="E50" s="2" t="s">
        <v>2</v>
      </c>
      <c r="F50" s="11">
        <v>706648</v>
      </c>
      <c r="G50" s="3">
        <f>F50/D48</f>
        <v>0.12461806786338442</v>
      </c>
      <c r="H50" s="6"/>
      <c r="J50" s="2"/>
      <c r="K50" s="2" t="s">
        <v>2</v>
      </c>
      <c r="L50" s="11">
        <v>0</v>
      </c>
      <c r="M50" s="3">
        <f>L50/J48</f>
        <v>0</v>
      </c>
      <c r="N50" s="6"/>
      <c r="P50" s="10"/>
      <c r="Q50" s="2" t="s">
        <v>2</v>
      </c>
      <c r="R50" s="11">
        <f t="shared" si="0"/>
        <v>706648</v>
      </c>
      <c r="S50" s="14">
        <f t="shared" si="1"/>
        <v>1</v>
      </c>
      <c r="T50" s="14">
        <f t="shared" si="2"/>
        <v>0</v>
      </c>
      <c r="U50" s="3">
        <f>R50/P48</f>
        <v>9.975541396814086E-2</v>
      </c>
      <c r="V50" s="6"/>
    </row>
    <row r="51" spans="1:22" x14ac:dyDescent="0.25">
      <c r="A51" s="7"/>
      <c r="B51" s="1"/>
      <c r="C51" s="2"/>
      <c r="D51" s="2"/>
      <c r="E51" s="2" t="s">
        <v>3</v>
      </c>
      <c r="F51" s="11">
        <v>0</v>
      </c>
      <c r="G51" s="3">
        <f>F51/D48</f>
        <v>0</v>
      </c>
      <c r="H51" s="6"/>
      <c r="J51" s="2"/>
      <c r="K51" s="2" t="s">
        <v>3</v>
      </c>
      <c r="L51" s="11">
        <v>0</v>
      </c>
      <c r="M51" s="3">
        <f>L51/J48</f>
        <v>0</v>
      </c>
      <c r="N51" s="6"/>
      <c r="P51" s="10"/>
      <c r="Q51" s="2" t="s">
        <v>3</v>
      </c>
      <c r="R51" s="11">
        <f t="shared" si="0"/>
        <v>0</v>
      </c>
      <c r="S51" s="14"/>
      <c r="T51" s="14"/>
      <c r="U51" s="3">
        <f>R51/P48</f>
        <v>0</v>
      </c>
      <c r="V51" s="6"/>
    </row>
    <row r="52" spans="1:22" x14ac:dyDescent="0.25">
      <c r="A52" s="7"/>
      <c r="B52" s="1"/>
      <c r="C52" s="2"/>
      <c r="D52" s="2"/>
      <c r="E52" s="2" t="s">
        <v>4</v>
      </c>
      <c r="F52" s="11">
        <v>706648</v>
      </c>
      <c r="G52" s="3">
        <f>F52/D48</f>
        <v>0.12461806786338442</v>
      </c>
      <c r="H52" s="6"/>
      <c r="J52" s="2"/>
      <c r="K52" s="2" t="s">
        <v>4</v>
      </c>
      <c r="L52" s="11">
        <v>353324</v>
      </c>
      <c r="M52" s="3">
        <f>L52/J48</f>
        <v>0.25</v>
      </c>
      <c r="N52" s="6"/>
      <c r="P52" s="10"/>
      <c r="Q52" s="2" t="s">
        <v>4</v>
      </c>
      <c r="R52" s="11">
        <f t="shared" si="0"/>
        <v>1059972</v>
      </c>
      <c r="S52" s="14">
        <f t="shared" si="1"/>
        <v>0.66666666666666663</v>
      </c>
      <c r="T52" s="14">
        <f t="shared" si="2"/>
        <v>0.33333333333333331</v>
      </c>
      <c r="U52" s="3">
        <f>R52/P48</f>
        <v>0.14963312095221129</v>
      </c>
      <c r="V52" s="6"/>
    </row>
    <row r="53" spans="1:22" x14ac:dyDescent="0.25">
      <c r="A53" s="7"/>
      <c r="B53" s="1"/>
      <c r="C53" s="2"/>
      <c r="D53" s="2"/>
      <c r="E53" s="2" t="s">
        <v>5</v>
      </c>
      <c r="F53" s="11">
        <v>0</v>
      </c>
      <c r="G53" s="3">
        <f>F53/D48</f>
        <v>0</v>
      </c>
      <c r="H53" s="6"/>
      <c r="J53" s="2"/>
      <c r="K53" s="2" t="s">
        <v>5</v>
      </c>
      <c r="L53" s="11">
        <v>0</v>
      </c>
      <c r="M53" s="3">
        <f>L53/J48</f>
        <v>0</v>
      </c>
      <c r="N53" s="6"/>
      <c r="P53" s="10"/>
      <c r="Q53" s="2" t="s">
        <v>5</v>
      </c>
      <c r="R53" s="11">
        <f t="shared" si="0"/>
        <v>0</v>
      </c>
      <c r="S53" s="14"/>
      <c r="T53" s="14"/>
      <c r="U53" s="3">
        <f>R53/P48</f>
        <v>0</v>
      </c>
      <c r="V53" s="6"/>
    </row>
    <row r="54" spans="1:22" x14ac:dyDescent="0.25">
      <c r="A54" s="7"/>
      <c r="B54" s="1"/>
      <c r="C54" s="2"/>
      <c r="D54" s="2"/>
      <c r="E54" s="2" t="s">
        <v>6</v>
      </c>
      <c r="F54" s="11">
        <v>0</v>
      </c>
      <c r="G54" s="3">
        <f>F54/D48</f>
        <v>0</v>
      </c>
      <c r="H54" s="6"/>
      <c r="J54" s="2"/>
      <c r="K54" s="2" t="s">
        <v>6</v>
      </c>
      <c r="L54" s="11">
        <v>0</v>
      </c>
      <c r="M54" s="3">
        <f>L54/J48</f>
        <v>0</v>
      </c>
      <c r="N54" s="6"/>
      <c r="P54" s="10"/>
      <c r="Q54" s="2" t="s">
        <v>6</v>
      </c>
      <c r="R54" s="11">
        <f t="shared" si="0"/>
        <v>0</v>
      </c>
      <c r="S54" s="14"/>
      <c r="T54" s="14"/>
      <c r="U54" s="3">
        <f>R54/P48</f>
        <v>0</v>
      </c>
      <c r="V54" s="6"/>
    </row>
    <row r="55" spans="1:22" x14ac:dyDescent="0.25">
      <c r="A55" s="7"/>
      <c r="B55" s="1"/>
      <c r="C55" s="2"/>
      <c r="D55" s="2"/>
      <c r="E55" s="2" t="s">
        <v>7</v>
      </c>
      <c r="F55" s="11">
        <v>0</v>
      </c>
      <c r="G55" s="3">
        <f>F55/D48</f>
        <v>0</v>
      </c>
      <c r="H55" s="6"/>
      <c r="J55" s="2"/>
      <c r="K55" s="2" t="s">
        <v>7</v>
      </c>
      <c r="L55" s="11">
        <v>0</v>
      </c>
      <c r="M55" s="3">
        <f>L55/J48</f>
        <v>0</v>
      </c>
      <c r="N55" s="6"/>
      <c r="P55" s="10"/>
      <c r="Q55" s="2" t="s">
        <v>7</v>
      </c>
      <c r="R55" s="11">
        <f t="shared" si="0"/>
        <v>0</v>
      </c>
      <c r="S55" s="14"/>
      <c r="T55" s="14"/>
      <c r="U55" s="3">
        <f>R55/P48</f>
        <v>0</v>
      </c>
      <c r="V55" s="6"/>
    </row>
    <row r="56" spans="1:22" x14ac:dyDescent="0.25">
      <c r="A56" s="7"/>
      <c r="B56" s="2"/>
      <c r="C56" s="2"/>
      <c r="D56" s="2"/>
      <c r="E56" s="2" t="s">
        <v>16</v>
      </c>
      <c r="F56" s="11">
        <f>D48-F49-F50-F51-F52-F53-F54-F55</f>
        <v>3903890</v>
      </c>
      <c r="G56" s="3">
        <f>F56/D48</f>
        <v>0.68845483034153898</v>
      </c>
      <c r="H56" s="6"/>
      <c r="J56" s="2"/>
      <c r="K56" s="2" t="s">
        <v>16</v>
      </c>
      <c r="L56" s="11">
        <f>J48-L49-L50-L51-L52-L53-L54-L55</f>
        <v>706648</v>
      </c>
      <c r="M56" s="3">
        <f>L56/J48</f>
        <v>0.5</v>
      </c>
      <c r="N56" s="6"/>
      <c r="P56" s="10"/>
      <c r="Q56" s="2" t="s">
        <v>16</v>
      </c>
      <c r="R56" s="11">
        <f t="shared" si="0"/>
        <v>4610538</v>
      </c>
      <c r="S56" s="14">
        <f t="shared" si="1"/>
        <v>0.84673198659245408</v>
      </c>
      <c r="T56" s="14">
        <f t="shared" si="2"/>
        <v>0.15326801340754592</v>
      </c>
      <c r="U56" s="3">
        <f>R56/P48</f>
        <v>0.65085605111150702</v>
      </c>
      <c r="V56" s="6"/>
    </row>
    <row r="57" spans="1:22" x14ac:dyDescent="0.25">
      <c r="P57" s="10"/>
      <c r="R57" s="11"/>
      <c r="S57" s="14"/>
      <c r="T57" s="14"/>
    </row>
    <row r="58" spans="1:22" x14ac:dyDescent="0.25">
      <c r="P58" s="10"/>
      <c r="R58" s="11"/>
      <c r="S58" s="14"/>
      <c r="T58" s="14"/>
    </row>
    <row r="59" spans="1:22" x14ac:dyDescent="0.25">
      <c r="A59" s="7"/>
      <c r="B59" s="1" t="s">
        <v>16</v>
      </c>
      <c r="C59" s="2"/>
      <c r="D59" s="10">
        <v>246684164</v>
      </c>
      <c r="E59" s="2"/>
      <c r="F59" s="2"/>
      <c r="G59" s="2"/>
      <c r="H59" s="5">
        <f>D59/D2</f>
        <v>0.48513097672189004</v>
      </c>
      <c r="J59" s="10">
        <v>41631025</v>
      </c>
      <c r="K59" s="2"/>
      <c r="L59" s="2"/>
      <c r="M59" s="2"/>
      <c r="N59" s="5">
        <f>J59/J2</f>
        <v>0.47089428608907219</v>
      </c>
      <c r="P59" s="10">
        <f t="shared" si="3"/>
        <v>288315189</v>
      </c>
      <c r="Q59" s="2"/>
      <c r="R59" s="11"/>
      <c r="S59" s="14"/>
      <c r="T59" s="14"/>
      <c r="U59" s="2"/>
      <c r="V59" s="5">
        <f>P59/P2</f>
        <v>0.48302233680687284</v>
      </c>
    </row>
    <row r="60" spans="1:22" x14ac:dyDescent="0.25">
      <c r="A60" s="7"/>
      <c r="B60" s="1"/>
      <c r="C60" s="2"/>
      <c r="D60" s="2"/>
      <c r="E60" s="2" t="s">
        <v>1</v>
      </c>
      <c r="F60" s="11">
        <v>23056429</v>
      </c>
      <c r="G60" s="3">
        <f>F60/D59</f>
        <v>9.3465379480135585E-2</v>
      </c>
      <c r="H60" s="6"/>
      <c r="J60" s="3">
        <f>J59/P59</f>
        <v>0.14439414428492006</v>
      </c>
      <c r="K60" s="2" t="s">
        <v>1</v>
      </c>
      <c r="L60" s="11">
        <v>9260096</v>
      </c>
      <c r="M60" s="3">
        <f>L60/J59</f>
        <v>0.22243257282279261</v>
      </c>
      <c r="N60" s="6"/>
      <c r="P60" s="10"/>
      <c r="Q60" s="2" t="s">
        <v>1</v>
      </c>
      <c r="R60" s="11">
        <f t="shared" si="0"/>
        <v>32316525</v>
      </c>
      <c r="S60" s="14">
        <f t="shared" si="1"/>
        <v>0.7134563199477667</v>
      </c>
      <c r="T60" s="14">
        <f t="shared" si="2"/>
        <v>0.28654368005223335</v>
      </c>
      <c r="U60" s="3">
        <f>R60/P59</f>
        <v>0.11208748700367638</v>
      </c>
      <c r="V60" s="6"/>
    </row>
    <row r="61" spans="1:22" x14ac:dyDescent="0.25">
      <c r="A61" s="7"/>
      <c r="B61" s="1"/>
      <c r="C61" s="2"/>
      <c r="D61" s="2"/>
      <c r="E61" s="2" t="s">
        <v>2</v>
      </c>
      <c r="F61" s="11">
        <v>10513967</v>
      </c>
      <c r="G61" s="3">
        <f>F61/D59</f>
        <v>4.2621167202285426E-2</v>
      </c>
      <c r="H61" s="6"/>
      <c r="J61" s="2"/>
      <c r="K61" s="2" t="s">
        <v>2</v>
      </c>
      <c r="L61" s="11">
        <v>8630051</v>
      </c>
      <c r="M61" s="3">
        <f>L61/J59</f>
        <v>0.20729854717725543</v>
      </c>
      <c r="N61" s="6"/>
      <c r="P61" s="10"/>
      <c r="Q61" s="2" t="s">
        <v>2</v>
      </c>
      <c r="R61" s="11">
        <f t="shared" si="0"/>
        <v>19144018</v>
      </c>
      <c r="S61" s="14">
        <f t="shared" si="1"/>
        <v>0.54920377738884285</v>
      </c>
      <c r="T61" s="14">
        <f t="shared" si="2"/>
        <v>0.4507962226111572</v>
      </c>
      <c r="U61" s="3">
        <f>R61/P59</f>
        <v>6.639961656685385E-2</v>
      </c>
      <c r="V61" s="6"/>
    </row>
    <row r="62" spans="1:22" x14ac:dyDescent="0.25">
      <c r="A62" s="7"/>
      <c r="B62" s="1"/>
      <c r="C62" s="2"/>
      <c r="D62" s="2"/>
      <c r="E62" s="2" t="s">
        <v>3</v>
      </c>
      <c r="F62" s="11">
        <v>42234297</v>
      </c>
      <c r="G62" s="3">
        <f>F62/D59</f>
        <v>0.17120797831189521</v>
      </c>
      <c r="H62" s="6"/>
      <c r="J62" s="2"/>
      <c r="K62" s="2" t="s">
        <v>3</v>
      </c>
      <c r="L62" s="11">
        <v>2703900</v>
      </c>
      <c r="M62" s="3">
        <f>L62/J59</f>
        <v>6.4949157509333486E-2</v>
      </c>
      <c r="N62" s="6"/>
      <c r="P62" s="10"/>
      <c r="Q62" s="2" t="s">
        <v>3</v>
      </c>
      <c r="R62" s="11">
        <f t="shared" si="0"/>
        <v>44938197</v>
      </c>
      <c r="S62" s="14">
        <f t="shared" si="1"/>
        <v>0.93983069681233544</v>
      </c>
      <c r="T62" s="14">
        <f t="shared" si="2"/>
        <v>6.0169303187664606E-2</v>
      </c>
      <c r="U62" s="3">
        <f>R62/P59</f>
        <v>0.15586482680938465</v>
      </c>
      <c r="V62" s="6"/>
    </row>
    <row r="63" spans="1:22" x14ac:dyDescent="0.25">
      <c r="A63" s="7"/>
      <c r="B63" s="1"/>
      <c r="C63" s="2"/>
      <c r="D63" s="2"/>
      <c r="E63" s="2" t="s">
        <v>4</v>
      </c>
      <c r="F63" s="11">
        <v>5544255</v>
      </c>
      <c r="G63" s="3">
        <f>F63/D59</f>
        <v>2.2475115184126697E-2</v>
      </c>
      <c r="H63" s="6"/>
      <c r="J63" s="2"/>
      <c r="K63" s="2" t="s">
        <v>4</v>
      </c>
      <c r="L63" s="11">
        <v>386972</v>
      </c>
      <c r="M63" s="3">
        <f>L63/J59</f>
        <v>9.2952791818121227E-3</v>
      </c>
      <c r="N63" s="6"/>
      <c r="P63" s="10"/>
      <c r="Q63" s="2" t="s">
        <v>4</v>
      </c>
      <c r="R63" s="11">
        <f t="shared" si="0"/>
        <v>5931227</v>
      </c>
      <c r="S63" s="14">
        <f t="shared" si="1"/>
        <v>0.93475683867773063</v>
      </c>
      <c r="T63" s="14">
        <f t="shared" si="2"/>
        <v>6.52431613222694E-2</v>
      </c>
      <c r="U63" s="3">
        <f>R63/P59</f>
        <v>2.05720240427569E-2</v>
      </c>
      <c r="V63" s="6"/>
    </row>
    <row r="64" spans="1:22" x14ac:dyDescent="0.25">
      <c r="A64" s="7"/>
      <c r="B64" s="1"/>
      <c r="C64" s="2"/>
      <c r="D64" s="2"/>
      <c r="E64" s="2" t="s">
        <v>5</v>
      </c>
      <c r="F64" s="11">
        <v>0</v>
      </c>
      <c r="G64" s="3">
        <f>F64/D59</f>
        <v>0</v>
      </c>
      <c r="H64" s="6"/>
      <c r="J64" s="2"/>
      <c r="K64" s="2" t="s">
        <v>5</v>
      </c>
      <c r="L64" s="11">
        <v>0</v>
      </c>
      <c r="M64" s="3">
        <f>L64/J59</f>
        <v>0</v>
      </c>
      <c r="N64" s="6"/>
      <c r="P64" s="10"/>
      <c r="Q64" s="2" t="s">
        <v>5</v>
      </c>
      <c r="R64" s="11">
        <f t="shared" si="0"/>
        <v>0</v>
      </c>
      <c r="S64" s="14"/>
      <c r="T64" s="14"/>
      <c r="U64" s="3">
        <f>R64/P59</f>
        <v>0</v>
      </c>
      <c r="V64" s="6"/>
    </row>
    <row r="65" spans="1:22" x14ac:dyDescent="0.25">
      <c r="A65" s="7"/>
      <c r="B65" s="1"/>
      <c r="C65" s="2"/>
      <c r="D65" s="2"/>
      <c r="E65" s="2" t="s">
        <v>6</v>
      </c>
      <c r="F65" s="11">
        <v>12</v>
      </c>
      <c r="G65" s="3">
        <f>F65/D59</f>
        <v>4.8645197994955204E-8</v>
      </c>
      <c r="H65" s="6"/>
      <c r="J65" s="2"/>
      <c r="K65" s="2" t="s">
        <v>6</v>
      </c>
      <c r="L65" s="11">
        <v>0</v>
      </c>
      <c r="M65" s="3">
        <f>L65/J59</f>
        <v>0</v>
      </c>
      <c r="N65" s="6"/>
      <c r="P65" s="10"/>
      <c r="Q65" s="2" t="s">
        <v>6</v>
      </c>
      <c r="R65" s="11">
        <f t="shared" si="0"/>
        <v>12</v>
      </c>
      <c r="S65" s="14">
        <f t="shared" si="1"/>
        <v>1</v>
      </c>
      <c r="T65" s="14">
        <f t="shared" si="2"/>
        <v>0</v>
      </c>
      <c r="U65" s="3">
        <f>R65/P59</f>
        <v>4.1621116256903137E-8</v>
      </c>
      <c r="V65" s="6"/>
    </row>
    <row r="66" spans="1:22" x14ac:dyDescent="0.25">
      <c r="A66" s="7"/>
      <c r="B66" s="1"/>
      <c r="C66" s="2"/>
      <c r="D66" s="2"/>
      <c r="E66" s="2" t="s">
        <v>7</v>
      </c>
      <c r="F66" s="11">
        <v>0</v>
      </c>
      <c r="G66" s="3">
        <f>F66/D59</f>
        <v>0</v>
      </c>
      <c r="H66" s="6"/>
      <c r="J66" s="2"/>
      <c r="K66" s="2" t="s">
        <v>7</v>
      </c>
      <c r="L66" s="11">
        <v>0</v>
      </c>
      <c r="M66" s="3">
        <f>L66/J59</f>
        <v>0</v>
      </c>
      <c r="N66" s="6"/>
      <c r="P66" s="10"/>
      <c r="Q66" s="2" t="s">
        <v>7</v>
      </c>
      <c r="R66" s="11">
        <f t="shared" si="0"/>
        <v>0</v>
      </c>
      <c r="S66" s="14"/>
      <c r="T66" s="14"/>
      <c r="U66" s="3">
        <f>R66/P59</f>
        <v>0</v>
      </c>
      <c r="V66" s="6"/>
    </row>
    <row r="67" spans="1:22" x14ac:dyDescent="0.25">
      <c r="A67" s="7"/>
      <c r="B67" s="2"/>
      <c r="C67" s="2"/>
      <c r="D67" s="2"/>
      <c r="E67" s="2" t="s">
        <v>16</v>
      </c>
      <c r="F67" s="11">
        <f>D59-F60-F61-F62-F63-F64-F65-F66</f>
        <v>165335204</v>
      </c>
      <c r="G67" s="3">
        <f>F67/D59</f>
        <v>0.67023031117635912</v>
      </c>
      <c r="H67" s="6"/>
      <c r="J67" s="2"/>
      <c r="K67" s="2" t="s">
        <v>16</v>
      </c>
      <c r="L67" s="11">
        <f>J59-L60-L61-L62-L63-L64-L65-L66</f>
        <v>20650006</v>
      </c>
      <c r="M67" s="3">
        <f>L67/J59</f>
        <v>0.49602444330880635</v>
      </c>
      <c r="N67" s="6"/>
      <c r="P67" s="10"/>
      <c r="Q67" s="2" t="s">
        <v>16</v>
      </c>
      <c r="R67" s="11">
        <f t="shared" si="0"/>
        <v>185985210</v>
      </c>
      <c r="S67" s="14">
        <f t="shared" si="1"/>
        <v>0.88896963366065507</v>
      </c>
      <c r="T67" s="14">
        <f t="shared" si="2"/>
        <v>0.11103036633934495</v>
      </c>
      <c r="U67" s="3">
        <f>R67/P59</f>
        <v>0.64507600395621201</v>
      </c>
      <c r="V67" s="6"/>
    </row>
    <row r="68" spans="1:22" x14ac:dyDescent="0.25">
      <c r="P68" s="10"/>
      <c r="R68" s="11"/>
      <c r="S68" s="14"/>
      <c r="T68" s="14"/>
    </row>
    <row r="69" spans="1:22" x14ac:dyDescent="0.25">
      <c r="P69" s="10"/>
      <c r="R69" s="11"/>
      <c r="S69" s="14"/>
      <c r="T69" s="14"/>
    </row>
    <row r="70" spans="1:22" x14ac:dyDescent="0.25">
      <c r="B70" s="1" t="s">
        <v>0</v>
      </c>
      <c r="C70" s="2"/>
      <c r="D70" s="10">
        <f>D59+D48+D37+D26+D15+D4</f>
        <v>508489822</v>
      </c>
      <c r="E70" s="2"/>
      <c r="F70" s="2"/>
      <c r="G70" s="2"/>
      <c r="H70" s="5">
        <f>D70/D2</f>
        <v>1</v>
      </c>
      <c r="J70" s="10">
        <f>J59+J48+J37+J26+J15+J4</f>
        <v>88408431</v>
      </c>
      <c r="K70" s="2"/>
      <c r="L70" s="2"/>
      <c r="M70" s="2"/>
      <c r="N70" s="5">
        <v>1</v>
      </c>
      <c r="P70" s="10">
        <f t="shared" ref="P70" si="4">D70+J70</f>
        <v>596898253</v>
      </c>
      <c r="Q70" s="2"/>
      <c r="R70" s="11"/>
      <c r="S70" s="14"/>
      <c r="T70" s="14"/>
      <c r="U70" s="2"/>
      <c r="V70" s="5">
        <v>1</v>
      </c>
    </row>
    <row r="71" spans="1:22" x14ac:dyDescent="0.25">
      <c r="B71" s="1"/>
      <c r="C71" s="2"/>
      <c r="D71" s="2"/>
      <c r="E71" s="2" t="s">
        <v>1</v>
      </c>
      <c r="F71" s="11">
        <f>F60+F49+F38+F27+F16</f>
        <v>66611784</v>
      </c>
      <c r="G71" s="3">
        <f>F71/D70</f>
        <v>0.13099924741463165</v>
      </c>
      <c r="H71" s="6"/>
      <c r="J71" s="3">
        <f>J70/P70</f>
        <v>0.14811306710257702</v>
      </c>
      <c r="K71" s="2" t="s">
        <v>1</v>
      </c>
      <c r="L71" s="11">
        <f>L60+L49+L38+L27+L16</f>
        <v>23478810</v>
      </c>
      <c r="M71" s="3">
        <f>L71/J70</f>
        <v>0.26557206970452851</v>
      </c>
      <c r="N71" s="6"/>
      <c r="P71" s="2"/>
      <c r="Q71" s="2" t="s">
        <v>1</v>
      </c>
      <c r="R71" s="11">
        <f t="shared" ref="R71:R78" si="5">L71+F71</f>
        <v>90090594</v>
      </c>
      <c r="S71" s="14">
        <f t="shared" ref="S71:S78" si="6">F71/R71</f>
        <v>0.73938666671461839</v>
      </c>
      <c r="T71" s="14">
        <f t="shared" ref="T71:T78" si="7">L71/R71</f>
        <v>0.26061333328538161</v>
      </c>
      <c r="U71" s="3">
        <f>R71/P70</f>
        <v>0.15093124087263832</v>
      </c>
      <c r="V71" s="6"/>
    </row>
    <row r="72" spans="1:22" x14ac:dyDescent="0.25">
      <c r="B72" s="1"/>
      <c r="C72" s="2"/>
      <c r="D72" s="2"/>
      <c r="E72" s="2" t="s">
        <v>2</v>
      </c>
      <c r="F72" s="11">
        <f t="shared" ref="F72:F77" si="8">F61+F50+F39+F28+F17</f>
        <v>17055425</v>
      </c>
      <c r="G72" s="3">
        <f>F72/D70</f>
        <v>3.3541330154686952E-2</v>
      </c>
      <c r="H72" s="6"/>
      <c r="J72" s="2"/>
      <c r="K72" s="2" t="s">
        <v>2</v>
      </c>
      <c r="L72" s="11">
        <f t="shared" ref="L72:L77" si="9">L61+L50+L39+L28+L17</f>
        <v>8881731</v>
      </c>
      <c r="M72" s="3">
        <f>L72/J70</f>
        <v>0.10046248869635521</v>
      </c>
      <c r="N72" s="6"/>
      <c r="P72" s="2"/>
      <c r="Q72" s="2" t="s">
        <v>2</v>
      </c>
      <c r="R72" s="11">
        <f t="shared" si="5"/>
        <v>25937156</v>
      </c>
      <c r="S72" s="14">
        <f t="shared" si="6"/>
        <v>0.65756727530188741</v>
      </c>
      <c r="T72" s="14">
        <f t="shared" si="7"/>
        <v>0.34243272469811264</v>
      </c>
      <c r="U72" s="3">
        <f>R72/P70</f>
        <v>4.345322820035126E-2</v>
      </c>
      <c r="V72" s="6"/>
    </row>
    <row r="73" spans="1:22" x14ac:dyDescent="0.25">
      <c r="B73" s="1"/>
      <c r="C73" s="2"/>
      <c r="D73" s="2"/>
      <c r="E73" s="2" t="s">
        <v>3</v>
      </c>
      <c r="F73" s="11">
        <f t="shared" si="8"/>
        <v>103371961</v>
      </c>
      <c r="G73" s="3">
        <f>F73/D70</f>
        <v>0.2032920946055829</v>
      </c>
      <c r="H73" s="6"/>
      <c r="J73" s="2"/>
      <c r="K73" s="2" t="s">
        <v>3</v>
      </c>
      <c r="L73" s="11">
        <f t="shared" si="9"/>
        <v>20913190</v>
      </c>
      <c r="M73" s="3">
        <f>L73/J70</f>
        <v>0.23655198676696343</v>
      </c>
      <c r="N73" s="6"/>
      <c r="P73" s="2"/>
      <c r="Q73" s="2" t="s">
        <v>3</v>
      </c>
      <c r="R73" s="11">
        <f t="shared" si="5"/>
        <v>124285151</v>
      </c>
      <c r="S73" s="14">
        <f t="shared" si="6"/>
        <v>0.83173219140233412</v>
      </c>
      <c r="T73" s="14">
        <f t="shared" si="7"/>
        <v>0.16826780859766585</v>
      </c>
      <c r="U73" s="3">
        <f>R73/P70</f>
        <v>0.20821831924510592</v>
      </c>
      <c r="V73" s="6"/>
    </row>
    <row r="74" spans="1:22" x14ac:dyDescent="0.25">
      <c r="B74" s="1"/>
      <c r="C74" s="2"/>
      <c r="D74" s="2"/>
      <c r="E74" s="2" t="s">
        <v>4</v>
      </c>
      <c r="F74" s="11">
        <f t="shared" si="8"/>
        <v>11105435</v>
      </c>
      <c r="G74" s="3">
        <f>F74/D70</f>
        <v>2.1840033997769969E-2</v>
      </c>
      <c r="H74" s="6"/>
      <c r="J74" s="2"/>
      <c r="K74" s="2" t="s">
        <v>4</v>
      </c>
      <c r="L74" s="11">
        <f t="shared" si="9"/>
        <v>769336</v>
      </c>
      <c r="M74" s="3">
        <f>L74/J70</f>
        <v>8.7020659828246465E-3</v>
      </c>
      <c r="N74" s="6"/>
      <c r="P74" s="2"/>
      <c r="Q74" s="2" t="s">
        <v>4</v>
      </c>
      <c r="R74" s="11">
        <f t="shared" si="5"/>
        <v>11874771</v>
      </c>
      <c r="S74" s="14">
        <f t="shared" si="6"/>
        <v>0.93521256115170559</v>
      </c>
      <c r="T74" s="14">
        <f t="shared" si="7"/>
        <v>6.4787438848294424E-2</v>
      </c>
      <c r="U74" s="3">
        <f>R74/P70</f>
        <v>1.989412925958086E-2</v>
      </c>
      <c r="V74" s="6"/>
    </row>
    <row r="75" spans="1:22" x14ac:dyDescent="0.25">
      <c r="B75" s="1"/>
      <c r="C75" s="2"/>
      <c r="D75" s="2"/>
      <c r="E75" s="2" t="s">
        <v>5</v>
      </c>
      <c r="F75" s="11">
        <f t="shared" si="8"/>
        <v>0</v>
      </c>
      <c r="G75" s="3">
        <f>F75/D70</f>
        <v>0</v>
      </c>
      <c r="H75" s="6"/>
      <c r="J75" s="2"/>
      <c r="K75" s="2" t="s">
        <v>5</v>
      </c>
      <c r="L75" s="11">
        <f t="shared" si="9"/>
        <v>0</v>
      </c>
      <c r="M75" s="3">
        <f>L75/J70</f>
        <v>0</v>
      </c>
      <c r="N75" s="6"/>
      <c r="P75" s="2"/>
      <c r="Q75" s="2" t="s">
        <v>5</v>
      </c>
      <c r="R75" s="11">
        <f t="shared" si="5"/>
        <v>0</v>
      </c>
      <c r="S75" s="14"/>
      <c r="T75" s="14"/>
      <c r="U75" s="3">
        <f>R75/P70</f>
        <v>0</v>
      </c>
      <c r="V75" s="6"/>
    </row>
    <row r="76" spans="1:22" x14ac:dyDescent="0.25">
      <c r="B76" s="1"/>
      <c r="C76" s="2"/>
      <c r="D76" s="2"/>
      <c r="E76" s="2" t="s">
        <v>6</v>
      </c>
      <c r="F76" s="11">
        <f t="shared" si="8"/>
        <v>12</v>
      </c>
      <c r="G76" s="3">
        <f>F76/D70</f>
        <v>2.3599292416122341E-8</v>
      </c>
      <c r="H76" s="6"/>
      <c r="J76" s="2"/>
      <c r="K76" s="2" t="s">
        <v>6</v>
      </c>
      <c r="L76" s="11">
        <f t="shared" si="9"/>
        <v>0</v>
      </c>
      <c r="M76" s="3">
        <f>L76/J70</f>
        <v>0</v>
      </c>
      <c r="N76" s="6"/>
      <c r="P76" s="2"/>
      <c r="Q76" s="2" t="s">
        <v>6</v>
      </c>
      <c r="R76" s="11">
        <f t="shared" si="5"/>
        <v>12</v>
      </c>
      <c r="S76" s="14">
        <f t="shared" si="6"/>
        <v>1</v>
      </c>
      <c r="T76" s="14"/>
      <c r="U76" s="3">
        <f>R76/P70</f>
        <v>2.0103928834919876E-8</v>
      </c>
      <c r="V76" s="6"/>
    </row>
    <row r="77" spans="1:22" x14ac:dyDescent="0.25">
      <c r="B77" s="1"/>
      <c r="C77" s="2"/>
      <c r="D77" s="2"/>
      <c r="E77" s="2" t="s">
        <v>7</v>
      </c>
      <c r="F77" s="11">
        <f t="shared" si="8"/>
        <v>0</v>
      </c>
      <c r="G77" s="3">
        <f>F77/D70</f>
        <v>0</v>
      </c>
      <c r="H77" s="6"/>
      <c r="J77" s="2"/>
      <c r="K77" s="2" t="s">
        <v>7</v>
      </c>
      <c r="L77" s="11">
        <f t="shared" si="9"/>
        <v>0</v>
      </c>
      <c r="M77" s="3">
        <f>L77/J70</f>
        <v>0</v>
      </c>
      <c r="N77" s="6"/>
      <c r="P77" s="2"/>
      <c r="Q77" s="2" t="s">
        <v>7</v>
      </c>
      <c r="R77" s="11">
        <f t="shared" si="5"/>
        <v>0</v>
      </c>
      <c r="S77" s="14"/>
      <c r="T77" s="14"/>
      <c r="U77" s="3">
        <f>R77/P70</f>
        <v>0</v>
      </c>
      <c r="V77" s="6"/>
    </row>
    <row r="78" spans="1:22" x14ac:dyDescent="0.25">
      <c r="B78" s="2"/>
      <c r="C78" s="2"/>
      <c r="D78" s="2"/>
      <c r="E78" s="2" t="s">
        <v>16</v>
      </c>
      <c r="F78" s="11">
        <f>D70-F71-F72-F73-F74-F75-F76-F77</f>
        <v>310345205</v>
      </c>
      <c r="G78" s="3">
        <f>F78/D70</f>
        <v>0.61032727022803612</v>
      </c>
      <c r="H78" s="6"/>
      <c r="J78" s="2"/>
      <c r="K78" s="2" t="s">
        <v>16</v>
      </c>
      <c r="L78" s="11">
        <f>J70-L71-L72-L73-L74-L75-L76-L77</f>
        <v>34365364</v>
      </c>
      <c r="M78" s="3">
        <f>L78/J70</f>
        <v>0.38871138884932821</v>
      </c>
      <c r="N78" s="6"/>
      <c r="P78" s="2"/>
      <c r="Q78" s="2" t="s">
        <v>16</v>
      </c>
      <c r="R78" s="11">
        <f t="shared" si="5"/>
        <v>344710569</v>
      </c>
      <c r="S78" s="14">
        <f t="shared" si="6"/>
        <v>0.90030661345924679</v>
      </c>
      <c r="T78" s="14">
        <f t="shared" si="7"/>
        <v>9.969338654075327E-2</v>
      </c>
      <c r="U78" s="3">
        <f>R78/P70</f>
        <v>0.57750306231839488</v>
      </c>
      <c r="V7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simulation</vt:lpstr>
      <vt:lpstr>on_board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2022-10-19T13:00:02Z</dcterms:modified>
</cp:coreProperties>
</file>