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F322030B-A0B9-4CD7-BEFE-854A164B5B6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2" l="1"/>
  <c r="F23" i="2"/>
  <c r="F17" i="2"/>
  <c r="F15" i="2"/>
  <c r="F9" i="2"/>
  <c r="C16" i="2"/>
  <c r="E10" i="2"/>
  <c r="C10" i="2"/>
  <c r="G30" i="2"/>
  <c r="I30" i="2"/>
  <c r="E30" i="2"/>
  <c r="G24" i="2"/>
  <c r="I24" i="2"/>
  <c r="E24" i="2"/>
  <c r="D9" i="1" l="1"/>
  <c r="E9" i="1"/>
  <c r="F9" i="1"/>
  <c r="G9" i="1"/>
  <c r="H9" i="1"/>
  <c r="I9" i="1"/>
  <c r="C9" i="1"/>
</calcChain>
</file>

<file path=xl/sharedStrings.xml><?xml version="1.0" encoding="utf-8"?>
<sst xmlns="http://schemas.openxmlformats.org/spreadsheetml/2006/main" count="44" uniqueCount="32">
  <si>
    <t>1 ms</t>
    <phoneticPr fontId="2" type="noConversion"/>
  </si>
  <si>
    <t>total cycle</t>
    <phoneticPr fontId="2" type="noConversion"/>
  </si>
  <si>
    <t>total instructions</t>
    <phoneticPr fontId="2" type="noConversion"/>
  </si>
  <si>
    <t>switch cyles</t>
    <phoneticPr fontId="2" type="noConversion"/>
  </si>
  <si>
    <t>switch instructions</t>
    <phoneticPr fontId="2" type="noConversion"/>
  </si>
  <si>
    <t>2ms</t>
    <phoneticPr fontId="2" type="noConversion"/>
  </si>
  <si>
    <t>5 ms</t>
    <phoneticPr fontId="2" type="noConversion"/>
  </si>
  <si>
    <t>10ms</t>
    <phoneticPr fontId="2" type="noConversion"/>
  </si>
  <si>
    <t>20ms</t>
    <phoneticPr fontId="2" type="noConversion"/>
  </si>
  <si>
    <t>50ms</t>
    <phoneticPr fontId="2" type="noConversion"/>
  </si>
  <si>
    <t>100ms</t>
    <phoneticPr fontId="2" type="noConversion"/>
  </si>
  <si>
    <t>switch times</t>
    <phoneticPr fontId="2" type="noConversion"/>
  </si>
  <si>
    <t>HZ</t>
    <phoneticPr fontId="2" type="noConversion"/>
  </si>
  <si>
    <t>swtich min</t>
    <phoneticPr fontId="2" type="noConversion"/>
  </si>
  <si>
    <t>switch max</t>
    <phoneticPr fontId="2" type="noConversion"/>
  </si>
  <si>
    <t>switch avg.</t>
    <phoneticPr fontId="2" type="noConversion"/>
  </si>
  <si>
    <t>Enter times</t>
    <phoneticPr fontId="2" type="noConversion"/>
  </si>
  <si>
    <t>Critical Section</t>
    <phoneticPr fontId="2" type="noConversion"/>
  </si>
  <si>
    <t>sum</t>
    <phoneticPr fontId="2" type="noConversion"/>
  </si>
  <si>
    <t>max</t>
    <phoneticPr fontId="2" type="noConversion"/>
  </si>
  <si>
    <t>min</t>
    <phoneticPr fontId="2" type="noConversion"/>
  </si>
  <si>
    <t>Exit times</t>
    <phoneticPr fontId="2" type="noConversion"/>
  </si>
  <si>
    <t>avg.</t>
    <phoneticPr fontId="2" type="noConversion"/>
  </si>
  <si>
    <t>Take times</t>
    <phoneticPr fontId="2" type="noConversion"/>
  </si>
  <si>
    <t>Give times</t>
    <phoneticPr fontId="2" type="noConversion"/>
  </si>
  <si>
    <t>No protection</t>
    <phoneticPr fontId="2" type="noConversion"/>
  </si>
  <si>
    <t>Semaphores</t>
    <phoneticPr fontId="2" type="noConversion"/>
  </si>
  <si>
    <t>atomic</t>
    <phoneticPr fontId="2" type="noConversion"/>
  </si>
  <si>
    <t>Peterson's</t>
    <phoneticPr fontId="2" type="noConversion"/>
  </si>
  <si>
    <t>total cycles</t>
    <phoneticPr fontId="2" type="noConversion"/>
  </si>
  <si>
    <t>total instr</t>
    <phoneticPr fontId="2" type="noConversion"/>
  </si>
  <si>
    <t>Protections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</si>
</sst>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_(* #,##0.000_);_(* \(#,##0.000\);_(* &quot;-&quot;??_);_(@_)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horizontal="center"/>
    </xf>
    <xf numFmtId="176" fontId="3" fillId="0" borderId="0" xfId="1" applyNumberFormat="1" applyFont="1" applyAlignment="1"/>
    <xf numFmtId="177" fontId="3" fillId="0" borderId="0" xfId="1" applyNumberFormat="1" applyFont="1" applyAlignment="1"/>
    <xf numFmtId="176" fontId="3" fillId="2" borderId="0" xfId="1" applyNumberFormat="1" applyFont="1" applyFill="1" applyAlignment="1"/>
    <xf numFmtId="176" fontId="3" fillId="3" borderId="0" xfId="1" applyNumberFormat="1" applyFont="1" applyFill="1" applyAlignment="1"/>
    <xf numFmtId="176" fontId="0" fillId="0" borderId="0" xfId="0" applyNumberFormat="1"/>
    <xf numFmtId="43" fontId="0" fillId="0" borderId="0" xfId="0" applyNumberForma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zoomScale="90" zoomScaleNormal="90" workbookViewId="0">
      <selection activeCell="B17" sqref="B17:C43"/>
    </sheetView>
  </sheetViews>
  <sheetFormatPr defaultRowHeight="15.75" x14ac:dyDescent="0.25"/>
  <cols>
    <col min="1" max="1" width="9.140625" customWidth="1"/>
    <col min="2" max="2" width="24.85546875" customWidth="1"/>
    <col min="3" max="6" width="16.5703125" customWidth="1"/>
    <col min="7" max="9" width="18.28515625" customWidth="1"/>
    <col min="10" max="11" width="9.140625" customWidth="1"/>
  </cols>
  <sheetData>
    <row r="1" spans="2:9" x14ac:dyDescent="0.25">
      <c r="B1" t="s">
        <v>12</v>
      </c>
      <c r="C1">
        <v>10</v>
      </c>
      <c r="D1">
        <v>20</v>
      </c>
      <c r="E1">
        <v>50</v>
      </c>
      <c r="F1">
        <v>100</v>
      </c>
      <c r="G1">
        <v>200</v>
      </c>
      <c r="H1">
        <v>500</v>
      </c>
      <c r="I1">
        <v>1000</v>
      </c>
    </row>
    <row r="2" spans="2:9" x14ac:dyDescent="0.25">
      <c r="C2" t="s">
        <v>10</v>
      </c>
      <c r="D2" t="s">
        <v>9</v>
      </c>
      <c r="E2" t="s">
        <v>8</v>
      </c>
      <c r="F2" s="1" t="s">
        <v>7</v>
      </c>
      <c r="G2" s="1" t="s">
        <v>6</v>
      </c>
      <c r="H2" s="1" t="s">
        <v>5</v>
      </c>
      <c r="I2" s="1" t="s">
        <v>0</v>
      </c>
    </row>
    <row r="3" spans="2:9" x14ac:dyDescent="0.25">
      <c r="B3" s="2" t="s">
        <v>1</v>
      </c>
      <c r="C3" s="2">
        <v>698471311</v>
      </c>
      <c r="D3" s="2">
        <v>524922119</v>
      </c>
      <c r="E3" s="2">
        <v>547191844</v>
      </c>
      <c r="F3" s="2">
        <v>401564123</v>
      </c>
      <c r="G3" s="2">
        <v>502291288</v>
      </c>
      <c r="H3" s="2">
        <v>466883288</v>
      </c>
      <c r="I3" s="2">
        <v>532288175</v>
      </c>
    </row>
    <row r="4" spans="2:9" x14ac:dyDescent="0.25">
      <c r="B4" s="2" t="s">
        <v>2</v>
      </c>
      <c r="C4" s="2">
        <v>414208705</v>
      </c>
      <c r="D4" s="2">
        <v>312167138</v>
      </c>
      <c r="E4" s="2">
        <v>325110947</v>
      </c>
      <c r="F4" s="2">
        <v>237932972</v>
      </c>
      <c r="G4" s="2">
        <v>299328611</v>
      </c>
      <c r="H4" s="2">
        <v>278292220</v>
      </c>
      <c r="I4" s="2">
        <v>316872411</v>
      </c>
    </row>
    <row r="5" spans="2:9" x14ac:dyDescent="0.25">
      <c r="B5" s="2"/>
      <c r="C5" s="2"/>
      <c r="D5" s="2"/>
      <c r="E5" s="2"/>
      <c r="F5" s="2"/>
      <c r="G5" s="2"/>
      <c r="H5" s="2"/>
      <c r="I5" s="2"/>
    </row>
    <row r="6" spans="2:9" x14ac:dyDescent="0.25">
      <c r="B6" s="2" t="s">
        <v>11</v>
      </c>
      <c r="C6" s="2">
        <v>15</v>
      </c>
      <c r="D6" s="2">
        <v>18</v>
      </c>
      <c r="E6" s="2">
        <v>28</v>
      </c>
      <c r="F6" s="2">
        <v>39</v>
      </c>
      <c r="G6" s="2">
        <v>78</v>
      </c>
      <c r="H6" s="2">
        <v>191</v>
      </c>
      <c r="I6" s="2">
        <v>393</v>
      </c>
    </row>
    <row r="7" spans="2:9" x14ac:dyDescent="0.25">
      <c r="B7" s="2" t="s">
        <v>3</v>
      </c>
      <c r="C7" s="2">
        <v>6774</v>
      </c>
      <c r="D7" s="2">
        <v>7399</v>
      </c>
      <c r="E7" s="2">
        <v>10104</v>
      </c>
      <c r="F7" s="2">
        <v>12353</v>
      </c>
      <c r="G7" s="2">
        <v>21408</v>
      </c>
      <c r="H7" s="2">
        <v>48085</v>
      </c>
      <c r="I7" s="2">
        <v>95068</v>
      </c>
    </row>
    <row r="8" spans="2:9" x14ac:dyDescent="0.25">
      <c r="B8" s="2" t="s">
        <v>4</v>
      </c>
      <c r="C8" s="2">
        <v>1316</v>
      </c>
      <c r="D8" s="2">
        <v>1545</v>
      </c>
      <c r="E8" s="2">
        <v>2583</v>
      </c>
      <c r="F8" s="2">
        <v>3467</v>
      </c>
      <c r="G8" s="2">
        <v>6718</v>
      </c>
      <c r="H8" s="2">
        <v>16382</v>
      </c>
      <c r="I8" s="2">
        <v>35269</v>
      </c>
    </row>
    <row r="9" spans="2:9" x14ac:dyDescent="0.25">
      <c r="B9" s="2" t="s">
        <v>15</v>
      </c>
      <c r="C9" s="2">
        <f>C7/C6</f>
        <v>451.6</v>
      </c>
      <c r="D9" s="2">
        <f t="shared" ref="D9:I9" si="0">D7/D6</f>
        <v>411.05555555555554</v>
      </c>
      <c r="E9" s="2">
        <f t="shared" si="0"/>
        <v>360.85714285714283</v>
      </c>
      <c r="F9" s="2">
        <f t="shared" si="0"/>
        <v>316.74358974358972</v>
      </c>
      <c r="G9" s="2">
        <f t="shared" si="0"/>
        <v>274.46153846153845</v>
      </c>
      <c r="H9" s="2">
        <f t="shared" si="0"/>
        <v>251.75392670157069</v>
      </c>
      <c r="I9" s="2">
        <f t="shared" si="0"/>
        <v>241.9033078880407</v>
      </c>
    </row>
    <row r="10" spans="2:9" x14ac:dyDescent="0.25">
      <c r="B10" s="2" t="s">
        <v>13</v>
      </c>
      <c r="C10" s="2">
        <v>348</v>
      </c>
      <c r="D10" s="2">
        <v>348</v>
      </c>
      <c r="E10" s="2">
        <v>351</v>
      </c>
      <c r="F10" s="2">
        <v>348</v>
      </c>
      <c r="G10" s="2">
        <v>325</v>
      </c>
      <c r="H10" s="2">
        <v>275</v>
      </c>
      <c r="I10" s="2">
        <v>275</v>
      </c>
    </row>
    <row r="11" spans="2:9" x14ac:dyDescent="0.25">
      <c r="B11" s="2" t="s">
        <v>14</v>
      </c>
      <c r="C11" s="2">
        <v>1656</v>
      </c>
      <c r="D11" s="2">
        <v>1663</v>
      </c>
      <c r="E11" s="2">
        <v>1678</v>
      </c>
      <c r="F11" s="2">
        <v>1676</v>
      </c>
      <c r="G11" s="2">
        <v>1666</v>
      </c>
      <c r="H11" s="2">
        <v>1660</v>
      </c>
      <c r="I11" s="2">
        <v>1664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43DE-AC2A-4CEB-9D8D-76509C5CE1B4}">
  <dimension ref="B1:I32"/>
  <sheetViews>
    <sheetView tabSelected="1" zoomScale="90" zoomScaleNormal="90" workbookViewId="0">
      <selection activeCell="G22" sqref="G22:G23"/>
    </sheetView>
  </sheetViews>
  <sheetFormatPr defaultRowHeight="15.75" x14ac:dyDescent="0.25"/>
  <cols>
    <col min="2" max="2" width="20.7109375" customWidth="1"/>
    <col min="3" max="3" width="17.140625" customWidth="1"/>
    <col min="4" max="4" width="9.140625" customWidth="1"/>
    <col min="5" max="5" width="18.140625" customWidth="1"/>
    <col min="6" max="6" width="16.28515625" customWidth="1"/>
    <col min="7" max="7" width="18.140625" customWidth="1"/>
    <col min="9" max="9" width="18.5703125" customWidth="1"/>
  </cols>
  <sheetData>
    <row r="1" spans="2:9" x14ac:dyDescent="0.25">
      <c r="C1" s="2" t="s">
        <v>25</v>
      </c>
      <c r="E1" s="2" t="s">
        <v>26</v>
      </c>
      <c r="G1" t="s">
        <v>27</v>
      </c>
      <c r="I1" t="s">
        <v>28</v>
      </c>
    </row>
    <row r="3" spans="2:9" x14ac:dyDescent="0.25">
      <c r="B3" s="2" t="s">
        <v>29</v>
      </c>
      <c r="C3" s="2">
        <v>639589151</v>
      </c>
      <c r="E3" s="2">
        <v>365920577</v>
      </c>
      <c r="G3" s="2">
        <v>695515132</v>
      </c>
      <c r="I3">
        <v>2082135894</v>
      </c>
    </row>
    <row r="4" spans="2:9" x14ac:dyDescent="0.25">
      <c r="B4" s="2" t="s">
        <v>30</v>
      </c>
      <c r="C4" s="2">
        <v>413664122</v>
      </c>
      <c r="E4" s="2">
        <v>216358415</v>
      </c>
      <c r="G4" s="2">
        <v>442055954</v>
      </c>
      <c r="I4">
        <v>2106682265</v>
      </c>
    </row>
    <row r="5" spans="2:9" x14ac:dyDescent="0.25">
      <c r="E5" s="2"/>
      <c r="G5" s="2"/>
    </row>
    <row r="6" spans="2:9" x14ac:dyDescent="0.25">
      <c r="B6" s="4" t="s">
        <v>17</v>
      </c>
      <c r="E6" s="2"/>
      <c r="G6" s="2"/>
    </row>
    <row r="7" spans="2:9" x14ac:dyDescent="0.25">
      <c r="B7" s="2"/>
      <c r="E7" s="2"/>
      <c r="G7" s="2"/>
    </row>
    <row r="8" spans="2:9" x14ac:dyDescent="0.25">
      <c r="B8" s="2" t="s">
        <v>16</v>
      </c>
      <c r="C8" s="2">
        <v>14</v>
      </c>
      <c r="E8" s="2">
        <v>20048</v>
      </c>
      <c r="G8" s="2">
        <v>14</v>
      </c>
      <c r="I8">
        <v>14</v>
      </c>
    </row>
    <row r="9" spans="2:9" x14ac:dyDescent="0.25">
      <c r="B9" s="2" t="s">
        <v>18</v>
      </c>
      <c r="C9" s="2">
        <v>491</v>
      </c>
      <c r="E9" s="2">
        <v>531407</v>
      </c>
      <c r="F9" s="6">
        <f>E9-C9</f>
        <v>530916</v>
      </c>
      <c r="G9" s="2">
        <v>546</v>
      </c>
      <c r="I9">
        <v>491</v>
      </c>
    </row>
    <row r="10" spans="2:9" x14ac:dyDescent="0.25">
      <c r="B10" s="2" t="s">
        <v>22</v>
      </c>
      <c r="C10" s="3">
        <f>C9/C8</f>
        <v>35.071428571428569</v>
      </c>
      <c r="E10" s="2">
        <f>E9/E8</f>
        <v>26.506733838786911</v>
      </c>
      <c r="G10" s="2"/>
    </row>
    <row r="11" spans="2:9" x14ac:dyDescent="0.25">
      <c r="B11" s="2" t="s">
        <v>19</v>
      </c>
      <c r="C11" s="2">
        <v>114</v>
      </c>
      <c r="E11" s="2">
        <v>115</v>
      </c>
      <c r="G11" s="2">
        <v>140</v>
      </c>
      <c r="I11">
        <v>115</v>
      </c>
    </row>
    <row r="12" spans="2:9" x14ac:dyDescent="0.25">
      <c r="B12" s="2" t="s">
        <v>20</v>
      </c>
      <c r="C12" s="2">
        <v>11</v>
      </c>
      <c r="E12" s="2">
        <v>11</v>
      </c>
      <c r="G12" s="2">
        <v>12</v>
      </c>
      <c r="I12">
        <v>11</v>
      </c>
    </row>
    <row r="13" spans="2:9" x14ac:dyDescent="0.25">
      <c r="B13" s="2"/>
      <c r="C13" s="2"/>
      <c r="E13" s="2"/>
      <c r="G13" s="2"/>
    </row>
    <row r="14" spans="2:9" x14ac:dyDescent="0.25">
      <c r="B14" s="2" t="s">
        <v>21</v>
      </c>
      <c r="C14" s="2">
        <v>14</v>
      </c>
      <c r="E14" s="2">
        <v>20048</v>
      </c>
      <c r="G14" s="2">
        <v>14</v>
      </c>
      <c r="I14">
        <v>14</v>
      </c>
    </row>
    <row r="15" spans="2:9" x14ac:dyDescent="0.25">
      <c r="B15" s="2" t="s">
        <v>18</v>
      </c>
      <c r="C15" s="2">
        <v>722</v>
      </c>
      <c r="E15" s="2">
        <v>802209</v>
      </c>
      <c r="F15" s="6">
        <f>E15-C15</f>
        <v>801487</v>
      </c>
      <c r="G15" s="2">
        <v>708</v>
      </c>
      <c r="I15">
        <v>801</v>
      </c>
    </row>
    <row r="16" spans="2:9" x14ac:dyDescent="0.25">
      <c r="B16" s="2" t="s">
        <v>22</v>
      </c>
      <c r="C16" s="3">
        <f>C15/C14</f>
        <v>51.571428571428569</v>
      </c>
      <c r="E16" s="2"/>
      <c r="G16" s="2"/>
    </row>
    <row r="17" spans="2:9" x14ac:dyDescent="0.25">
      <c r="B17" s="2" t="s">
        <v>19</v>
      </c>
      <c r="C17" s="2">
        <v>103</v>
      </c>
      <c r="E17" s="2">
        <v>126</v>
      </c>
      <c r="F17" s="7">
        <f>(F9+F15)/2</f>
        <v>666201.5</v>
      </c>
      <c r="G17" s="2">
        <v>103</v>
      </c>
      <c r="I17">
        <v>129</v>
      </c>
    </row>
    <row r="18" spans="2:9" x14ac:dyDescent="0.25">
      <c r="B18" s="2" t="s">
        <v>20</v>
      </c>
      <c r="C18" s="2">
        <v>10</v>
      </c>
      <c r="E18" s="2">
        <v>12</v>
      </c>
      <c r="G18" s="2">
        <v>10</v>
      </c>
      <c r="I18">
        <v>39</v>
      </c>
    </row>
    <row r="19" spans="2:9" x14ac:dyDescent="0.25">
      <c r="E19" s="2"/>
      <c r="G19" s="2"/>
    </row>
    <row r="20" spans="2:9" x14ac:dyDescent="0.25">
      <c r="B20" s="5" t="s">
        <v>31</v>
      </c>
      <c r="E20" s="2"/>
      <c r="G20" s="2"/>
    </row>
    <row r="21" spans="2:9" x14ac:dyDescent="0.25">
      <c r="E21" s="2"/>
      <c r="G21" s="2"/>
    </row>
    <row r="22" spans="2:9" x14ac:dyDescent="0.25">
      <c r="B22" s="2" t="s">
        <v>23</v>
      </c>
      <c r="C22" s="2"/>
      <c r="E22" s="2">
        <v>10001</v>
      </c>
      <c r="G22" s="2">
        <v>10000</v>
      </c>
      <c r="I22" s="2">
        <v>10000</v>
      </c>
    </row>
    <row r="23" spans="2:9" x14ac:dyDescent="0.25">
      <c r="B23" s="2" t="s">
        <v>18</v>
      </c>
      <c r="C23" s="2"/>
      <c r="E23" s="2">
        <v>240214</v>
      </c>
      <c r="F23" s="7">
        <f>F17+E23</f>
        <v>906415.5</v>
      </c>
      <c r="G23" s="2">
        <v>310274</v>
      </c>
      <c r="I23" s="2">
        <v>250086</v>
      </c>
    </row>
    <row r="24" spans="2:9" x14ac:dyDescent="0.25">
      <c r="B24" s="2" t="s">
        <v>22</v>
      </c>
      <c r="C24" s="3"/>
      <c r="E24" s="3">
        <f>E23/E22</f>
        <v>24.018998100189982</v>
      </c>
      <c r="F24" s="3"/>
      <c r="G24" s="3">
        <f t="shared" ref="F24:I24" si="0">G23/G22</f>
        <v>31.0274</v>
      </c>
      <c r="H24" s="3"/>
      <c r="I24" s="3">
        <f t="shared" si="0"/>
        <v>25.008600000000001</v>
      </c>
    </row>
    <row r="25" spans="2:9" x14ac:dyDescent="0.25">
      <c r="B25" s="2" t="s">
        <v>19</v>
      </c>
      <c r="C25" s="2"/>
      <c r="E25" s="2">
        <v>113</v>
      </c>
      <c r="G25" s="2">
        <v>176</v>
      </c>
      <c r="I25" s="2">
        <v>111</v>
      </c>
    </row>
    <row r="26" spans="2:9" x14ac:dyDescent="0.25">
      <c r="B26" s="2" t="s">
        <v>20</v>
      </c>
      <c r="C26" s="2"/>
      <c r="E26" s="2">
        <v>24</v>
      </c>
      <c r="G26" s="2">
        <v>31</v>
      </c>
      <c r="I26" s="2">
        <v>25</v>
      </c>
    </row>
    <row r="27" spans="2:9" x14ac:dyDescent="0.25">
      <c r="B27" s="2"/>
      <c r="C27" s="2"/>
      <c r="E27" s="2"/>
      <c r="G27" s="2"/>
    </row>
    <row r="28" spans="2:9" x14ac:dyDescent="0.25">
      <c r="B28" s="2" t="s">
        <v>24</v>
      </c>
      <c r="C28" s="2"/>
      <c r="E28" s="2">
        <v>10002</v>
      </c>
      <c r="G28" s="2">
        <v>10000</v>
      </c>
      <c r="I28" s="2">
        <v>10000</v>
      </c>
    </row>
    <row r="29" spans="2:9" x14ac:dyDescent="0.25">
      <c r="B29" s="2" t="s">
        <v>18</v>
      </c>
      <c r="C29" s="2"/>
      <c r="E29" s="2">
        <v>361460</v>
      </c>
      <c r="F29" s="7">
        <f>F17+E29</f>
        <v>1027661.5</v>
      </c>
      <c r="G29" s="2">
        <v>210054</v>
      </c>
      <c r="I29" s="2">
        <v>119898</v>
      </c>
    </row>
    <row r="30" spans="2:9" x14ac:dyDescent="0.25">
      <c r="B30" s="2" t="s">
        <v>22</v>
      </c>
      <c r="C30" s="3"/>
      <c r="E30" s="3">
        <f>E29/E28</f>
        <v>36.138772245550889</v>
      </c>
      <c r="F30" s="3"/>
      <c r="G30" s="3">
        <f t="shared" ref="F30:I30" si="1">G29/G28</f>
        <v>21.005400000000002</v>
      </c>
      <c r="H30" s="3"/>
      <c r="I30" s="3">
        <f t="shared" si="1"/>
        <v>11.989800000000001</v>
      </c>
    </row>
    <row r="31" spans="2:9" x14ac:dyDescent="0.25">
      <c r="B31" s="2" t="s">
        <v>19</v>
      </c>
      <c r="C31" s="2"/>
      <c r="E31" s="2">
        <v>278</v>
      </c>
      <c r="G31" s="2">
        <v>77</v>
      </c>
      <c r="I31" s="2">
        <v>40</v>
      </c>
    </row>
    <row r="32" spans="2:9" x14ac:dyDescent="0.25">
      <c r="B32" s="2" t="s">
        <v>20</v>
      </c>
      <c r="C32" s="2"/>
      <c r="E32" s="2">
        <v>24</v>
      </c>
      <c r="G32" s="2">
        <v>20</v>
      </c>
      <c r="I32" s="2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2022-12-24T17:53:01Z</dcterms:modified>
</cp:coreProperties>
</file>