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104681B5-7633-4C3F-8315-2C2E7AC136E4}" xr6:coauthVersionLast="47" xr6:coauthVersionMax="47" xr10:uidLastSave="{00000000-0000-0000-0000-000000000000}"/>
  <bookViews>
    <workbookView xWindow="-120" yWindow="-120" windowWidth="20730" windowHeight="11040" activeTab="1" xr2:uid="{00000000-000D-0000-FFFF-FFFF00000000}"/>
  </bookViews>
  <sheets>
    <sheet name="1" sheetId="1" r:id="rId1"/>
    <sheet name="2" sheetId="4" r:id="rId2"/>
    <sheet name="3" sheetId="5" r:id="rId3"/>
    <sheet name="4" sheetId="6" r:id="rId4"/>
    <sheet name="5" sheetId="7" r:id="rId5"/>
  </sheets>
  <definedNames>
    <definedName name="solver_adj" localSheetId="0" hidden="1">'1'!$F$16:$G$16</definedName>
    <definedName name="solver_adj" localSheetId="1" hidden="1">'2'!$D$11:$F$11</definedName>
    <definedName name="solver_adj" localSheetId="2" hidden="1">'3'!$J$9:$K$9</definedName>
    <definedName name="solver_adj" localSheetId="3" hidden="1">'4'!$B$9:$D$9</definedName>
    <definedName name="solver_adj" localSheetId="4" hidden="1">'5'!$B$8:$D$8</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0" hidden="1">1</definedName>
    <definedName name="solver_drv" localSheetId="1" hidden="1">1</definedName>
    <definedName name="solver_drv" localSheetId="2" hidden="1">2</definedName>
    <definedName name="solver_drv" localSheetId="3" hidden="1">1</definedName>
    <definedName name="solver_drv" localSheetId="4" hidden="1">1</definedName>
    <definedName name="solver_eng" localSheetId="0" hidden="1">1</definedName>
    <definedName name="solver_eng" localSheetId="1" hidden="1">1</definedName>
    <definedName name="solver_eng" localSheetId="2" hidden="1">1</definedName>
    <definedName name="solver_eng" localSheetId="3" hidden="1">1</definedName>
    <definedName name="solver_eng" localSheetId="4" hidden="1">1</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lhs1" localSheetId="0" hidden="1">'1'!$F$16:$G$16</definedName>
    <definedName name="solver_lhs1" localSheetId="1" hidden="1">'2'!$D$11:$F$11</definedName>
    <definedName name="solver_lhs1" localSheetId="2" hidden="1">'3'!$J$9:$K$9</definedName>
    <definedName name="solver_lhs1" localSheetId="3" hidden="1">'4'!$B$11:$B$15</definedName>
    <definedName name="solver_lhs1" localSheetId="4" hidden="1">'5'!$B$8:$D$8</definedName>
    <definedName name="solver_lhs2" localSheetId="0" hidden="1">'1'!$F$16:$G$16</definedName>
    <definedName name="solver_lhs2" localSheetId="1" hidden="1">'2'!$D$11:$F$11</definedName>
    <definedName name="solver_lhs2" localSheetId="2" hidden="1">'3'!$J$9:$K$9</definedName>
    <definedName name="solver_lhs2" localSheetId="3" hidden="1">'4'!$B$9:$D$9</definedName>
    <definedName name="solver_lhs2" localSheetId="4" hidden="1">'5'!$B$8:$D$8</definedName>
    <definedName name="solver_lhs3" localSheetId="0" hidden="1">'1'!$F$16:$G$16</definedName>
    <definedName name="solver_lhs3" localSheetId="1" hidden="1">'2'!$I$11:$I$13</definedName>
    <definedName name="solver_lhs3" localSheetId="2" hidden="1">'3'!$L$4:$L$6</definedName>
    <definedName name="solver_lhs3" localSheetId="3" hidden="1">'4'!$B$9:$D$9</definedName>
    <definedName name="solver_lhs3" localSheetId="4" hidden="1">'5'!$C$8</definedName>
    <definedName name="solver_lhs4" localSheetId="0" hidden="1">'1'!$K$13</definedName>
    <definedName name="solver_lhs4" localSheetId="1" hidden="1">'2'!$I$12</definedName>
    <definedName name="solver_lhs4" localSheetId="4" hidden="1">'5'!$I$5:$I$7</definedName>
    <definedName name="solver_lhs5" localSheetId="1" hidden="1">'2'!$I$12</definedName>
    <definedName name="solver_lhs6" localSheetId="1" hidden="1">'2'!$I$12</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um" localSheetId="0" hidden="1">4</definedName>
    <definedName name="solver_num" localSheetId="1" hidden="1">4</definedName>
    <definedName name="solver_num" localSheetId="2" hidden="1">3</definedName>
    <definedName name="solver_num" localSheetId="3" hidden="1">3</definedName>
    <definedName name="solver_num" localSheetId="4" hidden="1">4</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0" hidden="1">'1'!$K$16</definedName>
    <definedName name="solver_opt" localSheetId="1" hidden="1">'2'!$L$14</definedName>
    <definedName name="solver_opt" localSheetId="2" hidden="1">'3'!$Q$6</definedName>
    <definedName name="solver_opt" localSheetId="3" hidden="1">'4'!$M$4</definedName>
    <definedName name="solver_opt" localSheetId="4" hidden="1">'5'!$I$8</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bv" localSheetId="0" hidden="1">1</definedName>
    <definedName name="solver_rbv" localSheetId="1" hidden="1">1</definedName>
    <definedName name="solver_rbv" localSheetId="2" hidden="1">2</definedName>
    <definedName name="solver_rbv" localSheetId="3" hidden="1">1</definedName>
    <definedName name="solver_rbv" localSheetId="4" hidden="1">1</definedName>
    <definedName name="solver_rel1" localSheetId="0" hidden="1">1</definedName>
    <definedName name="solver_rel1" localSheetId="1" hidden="1">4</definedName>
    <definedName name="solver_rel1" localSheetId="2" hidden="1">4</definedName>
    <definedName name="solver_rel1" localSheetId="3" hidden="1">1</definedName>
    <definedName name="solver_rel1" localSheetId="4" hidden="1">4</definedName>
    <definedName name="solver_rel2" localSheetId="0" hidden="1">4</definedName>
    <definedName name="solver_rel2" localSheetId="1" hidden="1">3</definedName>
    <definedName name="solver_rel2" localSheetId="2" hidden="1">3</definedName>
    <definedName name="solver_rel2" localSheetId="3" hidden="1">4</definedName>
    <definedName name="solver_rel2" localSheetId="4" hidden="1">3</definedName>
    <definedName name="solver_rel3" localSheetId="0" hidden="1">3</definedName>
    <definedName name="solver_rel3" localSheetId="1" hidden="1">1</definedName>
    <definedName name="solver_rel3" localSheetId="2" hidden="1">1</definedName>
    <definedName name="solver_rel3" localSheetId="3" hidden="1">3</definedName>
    <definedName name="solver_rel3" localSheetId="4" hidden="1">3</definedName>
    <definedName name="solver_rel4" localSheetId="0" hidden="1">3</definedName>
    <definedName name="solver_rel4" localSheetId="1" hidden="1">1</definedName>
    <definedName name="solver_rel4" localSheetId="4" hidden="1">1</definedName>
    <definedName name="solver_rel5" localSheetId="1" hidden="1">1</definedName>
    <definedName name="solver_rel6" localSheetId="1" hidden="1">1</definedName>
    <definedName name="solver_rhs1" localSheetId="0" hidden="1">'1'!$F$13:$G$13</definedName>
    <definedName name="solver_rhs1" localSheetId="1" hidden="1">"integer"</definedName>
    <definedName name="solver_rhs1" localSheetId="2" hidden="1">"integer"</definedName>
    <definedName name="solver_rhs1" localSheetId="3" hidden="1">'4'!$E$3:$E$7</definedName>
    <definedName name="solver_rhs1" localSheetId="4" hidden="1">"integer"</definedName>
    <definedName name="solver_rhs2" localSheetId="0" hidden="1">"integer"</definedName>
    <definedName name="solver_rhs2" localSheetId="1" hidden="1">1</definedName>
    <definedName name="solver_rhs2" localSheetId="2" hidden="1">1</definedName>
    <definedName name="solver_rhs2" localSheetId="3" hidden="1">"integer"</definedName>
    <definedName name="solver_rhs2" localSheetId="4" hidden="1">1</definedName>
    <definedName name="solver_rhs3" localSheetId="0" hidden="1">1</definedName>
    <definedName name="solver_rhs3" localSheetId="1" hidden="1">'2'!$L$11:$L$13</definedName>
    <definedName name="solver_rhs3" localSheetId="2" hidden="1">'3'!$O$4:$O$6</definedName>
    <definedName name="solver_rhs3" localSheetId="3" hidden="1">'4'!$H$5:$J$5</definedName>
    <definedName name="solver_rhs3" localSheetId="4" hidden="1">100</definedName>
    <definedName name="solver_rhs4" localSheetId="0" hidden="1">'1'!$K$14</definedName>
    <definedName name="solver_rhs4" localSheetId="1" hidden="1">'2'!$I$14</definedName>
    <definedName name="solver_rhs4" localSheetId="4" hidden="1">'5'!$E$5:$E$7</definedName>
    <definedName name="solver_rhs5" localSheetId="1" hidden="1">'2'!$L$12</definedName>
    <definedName name="solver_rhs6" localSheetId="1" hidden="1">'2'!$L$12</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scl" localSheetId="0" hidden="1">1</definedName>
    <definedName name="solver_scl" localSheetId="1" hidden="1">1</definedName>
    <definedName name="solver_scl" localSheetId="2" hidden="1">2</definedName>
    <definedName name="solver_scl" localSheetId="3" hidden="1">1</definedName>
    <definedName name="solver_scl" localSheetId="4" hidden="1">1</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yp" localSheetId="0" hidden="1">1</definedName>
    <definedName name="solver_typ" localSheetId="1" hidden="1">1</definedName>
    <definedName name="solver_typ" localSheetId="2" hidden="1">1</definedName>
    <definedName name="solver_typ" localSheetId="3" hidden="1">1</definedName>
    <definedName name="solver_typ" localSheetId="4"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8" i="7" l="1" a="1"/>
  <c r="I8" i="7"/>
  <c r="I6" i="7" a="1"/>
  <c r="I6" i="7" s="1"/>
  <c r="I7" i="7" a="1"/>
  <c r="I7" i="7" s="1"/>
  <c r="I5" i="7" a="1"/>
  <c r="I5" i="7" s="1"/>
  <c r="M4" i="6" a="1"/>
  <c r="M4" i="6"/>
  <c r="B12" i="6" a="1"/>
  <c r="B12" i="6" s="1"/>
  <c r="B13" i="6" a="1"/>
  <c r="B13" i="6" s="1"/>
  <c r="B14" i="6" a="1"/>
  <c r="B14" i="6"/>
  <c r="B15" i="6" a="1"/>
  <c r="B15" i="6"/>
  <c r="B11" i="6" a="1"/>
  <c r="B11" i="6" s="1"/>
  <c r="L4" i="5"/>
  <c r="L6" i="5"/>
  <c r="L5" i="5"/>
  <c r="Q6" i="5"/>
  <c r="I11" i="4"/>
  <c r="I14" i="4"/>
  <c r="I13" i="4"/>
  <c r="I12" i="4"/>
  <c r="K15" i="1"/>
  <c r="K14" i="1"/>
  <c r="L14" i="4" l="1"/>
  <c r="K16" i="1"/>
</calcChain>
</file>

<file path=xl/sharedStrings.xml><?xml version="1.0" encoding="utf-8"?>
<sst xmlns="http://schemas.openxmlformats.org/spreadsheetml/2006/main" count="85" uniqueCount="58">
  <si>
    <t>Định mức vật tư tao ra 1 đơn vị sản phẩm</t>
  </si>
  <si>
    <t>TV</t>
  </si>
  <si>
    <t>Cassete</t>
  </si>
  <si>
    <t>Loa</t>
  </si>
  <si>
    <t>Lợi nhuận và số lượng sản xuất tối thiểu</t>
  </si>
  <si>
    <t>Khung</t>
  </si>
  <si>
    <t>Đèn</t>
  </si>
  <si>
    <t>Lợi nhuận</t>
  </si>
  <si>
    <t>Bộ loa</t>
  </si>
  <si>
    <t>Số lượng sản xuất tối thiểu</t>
  </si>
  <si>
    <t>Bộ nguồn</t>
  </si>
  <si>
    <t>Bảng mạch</t>
  </si>
  <si>
    <t>Định mức nguyên liệu tạo ra 1 đv sản phẩm</t>
  </si>
  <si>
    <t>Nguyện liệu hiện có (tối đa)</t>
  </si>
  <si>
    <t>X</t>
  </si>
  <si>
    <t>Y</t>
  </si>
  <si>
    <t>Z</t>
  </si>
  <si>
    <t>Bột(g)</t>
  </si>
  <si>
    <t>Đường (g)</t>
  </si>
  <si>
    <t>Trứng</t>
  </si>
  <si>
    <t>Định mức nguyện liệu tạo ra một 1 hộp bánh và nguyên liệu tối đa hiện có, cũng như lợi nhuận 1 hộp bánh được cho như các bảng trên</t>
  </si>
  <si>
    <t>Để đạt lợi nhuận tối đa thì xí nghiệp cần phải sản xuất ra bao nhiêu hộp bán X, Y, Z</t>
  </si>
  <si>
    <t>Số hộp bánh cấn sản xuất phải là nguyên dương</t>
  </si>
  <si>
    <t>Nguyên liệu sử dụng không vượt quá số lượng nguyên liệu hiện có</t>
  </si>
  <si>
    <t>Bánh loại Y được sản xuất từ 100 hộp trở lên</t>
  </si>
  <si>
    <t>Số lượng vật tư hiện có</t>
  </si>
  <si>
    <t>5/ Một xí nghiệp sản xuất bánh ngọt, sản xất 3 loại bánh ngọt X, Y, Z</t>
  </si>
  <si>
    <t>áo</t>
  </si>
  <si>
    <t>quần</t>
  </si>
  <si>
    <t>Công suất tối đa</t>
  </si>
  <si>
    <t>chi phí</t>
  </si>
  <si>
    <t>giá</t>
  </si>
  <si>
    <t>sl</t>
  </si>
  <si>
    <t>vốn</t>
  </si>
  <si>
    <t>tổng chi</t>
  </si>
  <si>
    <t>tổng giá</t>
  </si>
  <si>
    <t>tổng lợi nhuận</t>
  </si>
  <si>
    <t>A</t>
  </si>
  <si>
    <t>B</t>
  </si>
  <si>
    <t>C</t>
  </si>
  <si>
    <t>Giá</t>
  </si>
  <si>
    <t>Thời Gian</t>
  </si>
  <si>
    <t>doang thu</t>
  </si>
  <si>
    <t>quỹ thời gian</t>
  </si>
  <si>
    <t>đất</t>
  </si>
  <si>
    <t>tổng thời gian</t>
  </si>
  <si>
    <t>tổng doanh thu</t>
  </si>
  <si>
    <t>lợi nhuậ</t>
  </si>
  <si>
    <t>tổng đất</t>
  </si>
  <si>
    <t>mì</t>
  </si>
  <si>
    <t>gạo</t>
  </si>
  <si>
    <t>diện tích</t>
  </si>
  <si>
    <t>nước</t>
  </si>
  <si>
    <t>công nhân</t>
  </si>
  <si>
    <t>lợi nhuận</t>
  </si>
  <si>
    <t>tổng</t>
  </si>
  <si>
    <t xml:space="preserve">diện tích </t>
  </si>
  <si>
    <t>quỹ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</si>
</sst>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_(* #,##0_);_(* \(#,##0\);_(* &quot;-&quot;??_);_(@_)"/>
  </numFmts>
  <fonts count="5" x14ac:knownFonts="1">
    <font>
      <sz val="11"/>
      <color theme="1"/>
      <name val="Calibri"/>
      <family val="2"/>
      <scheme val="minor"/>
    </font>
    <font>
      <sz val="11"/>
      <color theme="1"/>
      <name val="Calibri"/>
      <family val="2"/>
      <scheme val="minor"/>
    </font>
    <font>
      <b/>
      <sz val="10"/>
      <name val="Arial"/>
      <family val="2"/>
    </font>
    <font>
      <sz val="12"/>
      <name val="Arial"/>
      <family val="2"/>
    </font>
    <font>
      <b/>
      <sz val="12"/>
      <name val="Arial"/>
      <family val="2"/>
    </font>
  </fonts>
  <fills count="6">
    <fill>
      <patternFill patternType="none"/>
    </fill>
    <fill>
      <patternFill patternType="gray125"/>
    </fill>
    <fill>
      <patternFill patternType="solid">
        <fgColor theme="5" tint="0.39997558519241921"/>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rgb="FF00B050"/>
      </left>
      <right style="thin">
        <color rgb="FF00B050"/>
      </right>
      <top style="thin">
        <color rgb="FF00B050"/>
      </top>
      <bottom style="thin">
        <color rgb="FF00B050"/>
      </bottom>
      <diagonal/>
    </border>
    <border>
      <left/>
      <right/>
      <top/>
      <bottom style="thin">
        <color theme="9" tint="-0.249977111117893"/>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theme="9" tint="-0.249977111117893"/>
      </left>
      <right style="thin">
        <color theme="9" tint="-0.249977111117893"/>
      </right>
      <top style="thin">
        <color theme="9" tint="-0.249977111117893"/>
      </top>
      <bottom/>
      <diagonal/>
    </border>
    <border>
      <left style="thin">
        <color theme="9" tint="-0.249977111117893"/>
      </left>
      <right style="thin">
        <color theme="9" tint="-0.249977111117893"/>
      </right>
      <top/>
      <bottom style="thin">
        <color theme="9" tint="-0.249977111117893"/>
      </bottom>
      <diagonal/>
    </border>
  </borders>
  <cellStyleXfs count="2">
    <xf numFmtId="0" fontId="0" fillId="0" borderId="0"/>
    <xf numFmtId="164" fontId="1" fillId="0" borderId="0" applyFont="0" applyFill="0" applyBorder="0" applyAlignment="0" applyProtection="0"/>
  </cellStyleXfs>
  <cellXfs count="22">
    <xf numFmtId="0" fontId="0" fillId="0" borderId="0" xfId="0"/>
    <xf numFmtId="0" fontId="3" fillId="0" borderId="0" xfId="0" applyFont="1"/>
    <xf numFmtId="0" fontId="3" fillId="0" borderId="3" xfId="0" applyFont="1" applyBorder="1"/>
    <xf numFmtId="0" fontId="3" fillId="5" borderId="3" xfId="0" applyFont="1" applyFill="1" applyBorder="1" applyAlignment="1">
      <alignment horizontal="center"/>
    </xf>
    <xf numFmtId="0" fontId="3" fillId="0" borderId="3" xfId="0" applyFont="1" applyBorder="1" applyAlignment="1">
      <alignment horizontal="center"/>
    </xf>
    <xf numFmtId="165" fontId="3" fillId="0" borderId="3" xfId="1" applyNumberFormat="1" applyFont="1" applyBorder="1"/>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1" fontId="0" fillId="0" borderId="1" xfId="0" applyNumberFormat="1" applyBorder="1" applyAlignment="1">
      <alignment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4" fillId="0" borderId="2" xfId="0" applyFont="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0" fillId="0" borderId="0" xfId="0" applyFill="1" applyBorder="1" applyAlignment="1">
      <alignment horizontal="center" vertical="center"/>
    </xf>
  </cellXfs>
  <cellStyles count="2">
    <cellStyle name="Comma 2" xfId="1" xr:uid="{B75851A7-26E5-4037-A311-9B62ECA5BC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400050</xdr:colOff>
      <xdr:row>9</xdr:row>
      <xdr:rowOff>30480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0"/>
          <a:ext cx="11372850" cy="1676400"/>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t"/>
        <a:lstStyle/>
        <a:p>
          <a:pPr marL="0" marR="0" indent="0" algn="just" defTabSz="914400" eaLnBrk="1" fontAlgn="auto" latinLnBrk="0" hangingPunct="1">
            <a:lnSpc>
              <a:spcPct val="100000"/>
            </a:lnSpc>
            <a:spcBef>
              <a:spcPts val="0"/>
            </a:spcBef>
            <a:spcAft>
              <a:spcPts val="0"/>
            </a:spcAft>
            <a:buClrTx/>
            <a:buSzTx/>
            <a:buFontTx/>
            <a:buNone/>
            <a:tabLst/>
            <a:defRPr/>
          </a:pPr>
          <a:r>
            <a:rPr lang="en-US" sz="1200" baseline="0">
              <a:solidFill>
                <a:sysClr val="windowText" lastClr="000000"/>
              </a:solidFill>
              <a:latin typeface="+mn-lt"/>
              <a:ea typeface="+mn-ea"/>
              <a:cs typeface="+mn-cs"/>
            </a:rPr>
            <a:t>1/ </a:t>
          </a:r>
          <a:r>
            <a:rPr lang="vi-VN" sz="1200">
              <a:solidFill>
                <a:sysClr val="windowText" lastClr="000000"/>
              </a:solidFill>
              <a:latin typeface="+mn-lt"/>
              <a:ea typeface="+mn-ea"/>
              <a:cs typeface="+mn-cs"/>
            </a:rPr>
            <a:t>Một doanh nghiệp sản xuất quần áo có </a:t>
          </a:r>
          <a:r>
            <a:rPr lang="en-US" sz="1200">
              <a:solidFill>
                <a:sysClr val="windowText" lastClr="000000"/>
              </a:solidFill>
              <a:latin typeface="+mn-lt"/>
              <a:ea typeface="+mn-ea"/>
              <a:cs typeface="+mn-cs"/>
            </a:rPr>
            <a:t>1</a:t>
          </a:r>
          <a:r>
            <a:rPr lang="vi-VN" sz="1200">
              <a:solidFill>
                <a:sysClr val="windowText" lastClr="000000"/>
              </a:solidFill>
              <a:latin typeface="+mn-lt"/>
              <a:ea typeface="+mn-ea"/>
              <a:cs typeface="+mn-cs"/>
            </a:rPr>
            <a:t> máy sản xuất quần và </a:t>
          </a:r>
          <a:r>
            <a:rPr lang="en-US" sz="1200">
              <a:solidFill>
                <a:sysClr val="windowText" lastClr="000000"/>
              </a:solidFill>
              <a:latin typeface="+mn-lt"/>
              <a:ea typeface="+mn-ea"/>
              <a:cs typeface="+mn-cs"/>
            </a:rPr>
            <a:t>1</a:t>
          </a:r>
          <a:r>
            <a:rPr lang="vi-VN" sz="1200">
              <a:solidFill>
                <a:sysClr val="windowText" lastClr="000000"/>
              </a:solidFill>
              <a:latin typeface="+mn-lt"/>
              <a:ea typeface="+mn-ea"/>
              <a:cs typeface="+mn-cs"/>
            </a:rPr>
            <a:t> máy sản xuất áo. Công suất tối đa của máy sản xuất quần là 5000 chiếc/ tháng. Công suất tối đa của máy sản xuất áo là 10000 chiếc/tháng. Tổng vốn công ty chi tiêu cho sản xuất hằng tháng là 500 triệu đồng. Chi phí sản xuất 1 chiếc quần là 60000 đồng. Chi phí sản xuất 1 chiếc áo là 40000 đồng. Giá bán một chiếc quần là 100000 đồng, giá bán 1 chiếc áo là 65000 đồng.</a:t>
          </a:r>
          <a:endParaRPr lang="en-US" sz="1200">
            <a:solidFill>
              <a:sysClr val="windowText" lastClr="000000"/>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sz="1200" u="sng">
            <a:solidFill>
              <a:sysClr val="windowText" lastClr="000000"/>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vi-VN" sz="1200" u="sng">
              <a:solidFill>
                <a:sysClr val="windowText" lastClr="000000"/>
              </a:solidFill>
              <a:latin typeface="+mn-lt"/>
              <a:ea typeface="+mn-ea"/>
              <a:cs typeface="+mn-cs"/>
            </a:rPr>
            <a:t>Y</a:t>
          </a:r>
          <a:r>
            <a:rPr lang="en-US" sz="1200" u="sng">
              <a:solidFill>
                <a:sysClr val="windowText" lastClr="000000"/>
              </a:solidFill>
              <a:latin typeface="+mn-lt"/>
              <a:ea typeface="+mn-ea"/>
              <a:cs typeface="+mn-cs"/>
            </a:rPr>
            <a:t>eu </a:t>
          </a:r>
          <a:r>
            <a:rPr lang="en-US" sz="1200" u="sng" baseline="0">
              <a:solidFill>
                <a:sysClr val="windowText" lastClr="000000"/>
              </a:solidFill>
              <a:latin typeface="+mn-lt"/>
              <a:ea typeface="+mn-ea"/>
              <a:cs typeface="+mn-cs"/>
            </a:rPr>
            <a:t>Cau</a:t>
          </a:r>
          <a:r>
            <a:rPr lang="vi-VN" sz="1200">
              <a:solidFill>
                <a:sysClr val="windowText" lastClr="000000"/>
              </a:solidFill>
              <a:latin typeface="+mn-lt"/>
              <a:ea typeface="+mn-ea"/>
              <a:cs typeface="+mn-cs"/>
            </a:rPr>
            <a:t>:</a:t>
          </a:r>
          <a:endParaRPr lang="en-US" sz="1200">
            <a:solidFill>
              <a:sysClr val="windowText" lastClr="000000"/>
            </a:solidFill>
            <a:latin typeface="+mn-lt"/>
            <a:ea typeface="+mn-ea"/>
            <a:cs typeface="+mn-cs"/>
          </a:endParaRPr>
        </a:p>
        <a:p>
          <a:pPr marL="0" marR="0" indent="0" algn="just" defTabSz="914400" eaLnBrk="1" fontAlgn="auto" latinLnBrk="0" hangingPunct="1">
            <a:lnSpc>
              <a:spcPct val="100000"/>
            </a:lnSpc>
            <a:spcBef>
              <a:spcPts val="0"/>
            </a:spcBef>
            <a:spcAft>
              <a:spcPts val="0"/>
            </a:spcAft>
            <a:buClrTx/>
            <a:buSzTx/>
            <a:buFontTx/>
            <a:buNone/>
            <a:tabLst/>
            <a:defRPr/>
          </a:pPr>
          <a:br>
            <a:rPr lang="vi-VN" sz="1200">
              <a:solidFill>
                <a:sysClr val="windowText" lastClr="000000"/>
              </a:solidFill>
              <a:latin typeface="+mn-lt"/>
              <a:ea typeface="+mn-ea"/>
              <a:cs typeface="+mn-cs"/>
            </a:rPr>
          </a:br>
          <a:r>
            <a:rPr lang="vi-VN" sz="1200">
              <a:solidFill>
                <a:sysClr val="windowText" lastClr="000000"/>
              </a:solidFill>
              <a:latin typeface="+mn-lt"/>
              <a:ea typeface="+mn-ea"/>
              <a:cs typeface="+mn-cs"/>
            </a:rPr>
            <a:t>Hãy trình bày cách sử dụng Solver để tìm số lượng quần và áo cần sản xuất hằng tháng để công ty đạt được lợi nhuận tối đa. (Xây dựng hàm mục tiêu, các ràng buộc, xây dựng bảng dữ liệu, thiết lập các tham số của Solver).</a:t>
          </a:r>
          <a:endParaRPr lang="en-US" sz="1200">
            <a:solidFill>
              <a:sysClr val="windowText" lastClr="000000"/>
            </a:solidFill>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xdr:rowOff>
    </xdr:from>
    <xdr:to>
      <xdr:col>17</xdr:col>
      <xdr:colOff>171450</xdr:colOff>
      <xdr:row>7</xdr:row>
      <xdr:rowOff>121921</xdr:rowOff>
    </xdr:to>
    <xdr:sp macro="" textlink="">
      <xdr:nvSpPr>
        <xdr:cNvPr id="2" name="TextBox 1">
          <a:extLst>
            <a:ext uri="{FF2B5EF4-FFF2-40B4-BE49-F238E27FC236}">
              <a16:creationId xmlns:a16="http://schemas.microsoft.com/office/drawing/2014/main" id="{CAC422CF-D104-4AF4-A46B-4E364EE3BC7C}"/>
            </a:ext>
          </a:extLst>
        </xdr:cNvPr>
        <xdr:cNvSpPr txBox="1"/>
      </xdr:nvSpPr>
      <xdr:spPr>
        <a:xfrm>
          <a:off x="0" y="1"/>
          <a:ext cx="10534650" cy="1402080"/>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r>
            <a:rPr lang="en-US" sz="1200" b="1"/>
            <a:t>2</a:t>
          </a:r>
          <a:r>
            <a:rPr lang="en-US" sz="1200"/>
            <a:t>/</a:t>
          </a:r>
          <a:r>
            <a:rPr lang="vi-VN" sz="1200"/>
            <a:t> Một nhà nông có 100 Hecta đất và dự định trồng 3 loại cây A,B,C. Giá hạt giống mỗi Hecta của 3 loại cây A,B,C lần lượt là 40$, 20$ và 30$. Nhà nông đang có ngân sách để mua hạt giống cả 3 loại cây là 3200$. Thời gian gieo trồng các hạt giống A,B,C trên 1 Hecta lần lượt 1,2,1 ngày. Tổng quĩ thời gian gieo trồng cả 3 loại cây mà nhà nông sẳn có là 160 ngày. </a:t>
          </a:r>
          <a:r>
            <a:rPr lang="en-US" sz="1200"/>
            <a:t>Doanh</a:t>
          </a:r>
          <a:r>
            <a:rPr lang="en-US" sz="1200" baseline="0"/>
            <a:t> thu</a:t>
          </a:r>
          <a:r>
            <a:rPr lang="vi-VN" sz="1200"/>
            <a:t> mà mỗi Hecta trồng 3 loại cây A,B,C mang lại lần lượt là 100$, 300$ và 200$.</a:t>
          </a:r>
          <a:br>
            <a:rPr lang="vi-VN" sz="1200"/>
          </a:br>
          <a:br>
            <a:rPr lang="vi-VN" sz="1200"/>
          </a:br>
          <a:r>
            <a:rPr lang="vi-VN" sz="1200" u="sng"/>
            <a:t>Y/c</a:t>
          </a:r>
          <a:r>
            <a:rPr lang="vi-VN" sz="1200"/>
            <a:t>:</a:t>
          </a:r>
          <a:br>
            <a:rPr lang="vi-VN" sz="1200"/>
          </a:br>
          <a:r>
            <a:rPr lang="vi-VN" sz="1200"/>
            <a:t>Hãy trình bày cách sử dụng Solver để tìm diện tích trồng cho mỗi loại cây A,B,C để nhà nông đạt được lợi nhuận tối đa. (Xây dựng hàm mục tiêu, các ràng buộc, xây dựng bảng dữ liệu, thiết lập các tham số của Solver) </a:t>
          </a:r>
          <a:endParaRPr lang="en-US"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167640</xdr:colOff>
      <xdr:row>19</xdr:row>
      <xdr:rowOff>7620</xdr:rowOff>
    </xdr:to>
    <xdr:sp macro="" textlink="">
      <xdr:nvSpPr>
        <xdr:cNvPr id="2" name="TextBox 1">
          <a:extLst>
            <a:ext uri="{FF2B5EF4-FFF2-40B4-BE49-F238E27FC236}">
              <a16:creationId xmlns:a16="http://schemas.microsoft.com/office/drawing/2014/main" id="{F88E94D0-379E-4903-AB68-B6246D006319}"/>
            </a:ext>
          </a:extLst>
        </xdr:cNvPr>
        <xdr:cNvSpPr txBox="1"/>
      </xdr:nvSpPr>
      <xdr:spPr>
        <a:xfrm>
          <a:off x="0" y="0"/>
          <a:ext cx="4434840" cy="3482340"/>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1">
          <a:schemeClr val="accent5"/>
        </a:lnRef>
        <a:fillRef idx="2">
          <a:schemeClr val="accent5"/>
        </a:fillRef>
        <a:effectRef idx="1">
          <a:schemeClr val="accent5"/>
        </a:effectRef>
        <a:fontRef idx="minor">
          <a:schemeClr val="dk1"/>
        </a:fontRef>
      </xdr:style>
      <xdr:txBody>
        <a:bodyPr wrap="square" rtlCol="0" anchor="t"/>
        <a:lstStyle/>
        <a:p>
          <a:endParaRPr lang="en-US" sz="1100">
            <a:solidFill>
              <a:schemeClr val="dk1"/>
            </a:solidFill>
            <a:latin typeface="+mn-lt"/>
            <a:ea typeface="+mn-ea"/>
            <a:cs typeface="+mn-cs"/>
          </a:endParaRPr>
        </a:p>
        <a:p>
          <a:r>
            <a:rPr lang="en-US" sz="1400">
              <a:solidFill>
                <a:schemeClr val="dk1"/>
              </a:solidFill>
              <a:latin typeface="Times New Roman" pitchFamily="18" charset="0"/>
              <a:ea typeface="+mn-ea"/>
              <a:cs typeface="Times New Roman" pitchFamily="18" charset="0"/>
            </a:rPr>
            <a:t>3/ Một nông dân cần quy hoạch sản phẩm NN trồng tối ưu trên mảnh đất của mình. Vấn đề đặt ra là nên trồng bao nhiêu tấn lúa mì và bao nhiêu tấn lúa gạo để có lợi nhuận lớn nhất trong điều kiện hạn chế về đất, nước và công người. Biết: </a:t>
          </a:r>
        </a:p>
        <a:p>
          <a:r>
            <a:rPr lang="en-US" sz="1400">
              <a:solidFill>
                <a:schemeClr val="dk1"/>
              </a:solidFill>
              <a:latin typeface="Times New Roman" pitchFamily="18" charset="0"/>
              <a:ea typeface="+mn-ea"/>
              <a:cs typeface="Times New Roman" pitchFamily="18" charset="0"/>
            </a:rPr>
            <a:t>1. Diện tích đất cần để sản xuất 1 tấn lúa gạo là 2ha và lúa mì là 3ha</a:t>
          </a:r>
        </a:p>
        <a:p>
          <a:r>
            <a:rPr lang="en-US" sz="1400">
              <a:solidFill>
                <a:schemeClr val="dk1"/>
              </a:solidFill>
              <a:latin typeface="Times New Roman" pitchFamily="18" charset="0"/>
              <a:ea typeface="+mn-ea"/>
              <a:cs typeface="Times New Roman" pitchFamily="18" charset="0"/>
            </a:rPr>
            <a:t>2. Lượng nước cần để sản xuất 1 tấn lúa gạo là 6m3 và lúa mì là 4m3</a:t>
          </a:r>
        </a:p>
        <a:p>
          <a:r>
            <a:rPr lang="en-US" sz="1400">
              <a:solidFill>
                <a:schemeClr val="dk1"/>
              </a:solidFill>
              <a:latin typeface="Times New Roman" pitchFamily="18" charset="0"/>
              <a:ea typeface="+mn-ea"/>
              <a:cs typeface="Times New Roman" pitchFamily="18" charset="0"/>
            </a:rPr>
            <a:t>3.Nhân công cần để sản xuất 1 tấn lúa gạo là 20</a:t>
          </a:r>
          <a:r>
            <a:rPr lang="en-US" sz="1400" baseline="0">
              <a:solidFill>
                <a:schemeClr val="dk1"/>
              </a:solidFill>
              <a:latin typeface="Times New Roman" pitchFamily="18" charset="0"/>
              <a:ea typeface="+mn-ea"/>
              <a:cs typeface="Times New Roman" pitchFamily="18" charset="0"/>
            </a:rPr>
            <a:t> công</a:t>
          </a:r>
          <a:r>
            <a:rPr lang="en-US" sz="1400">
              <a:solidFill>
                <a:schemeClr val="dk1"/>
              </a:solidFill>
              <a:latin typeface="Times New Roman" pitchFamily="18" charset="0"/>
              <a:ea typeface="+mn-ea"/>
              <a:cs typeface="Times New Roman" pitchFamily="18" charset="0"/>
            </a:rPr>
            <a:t> và lúa mì là 5 công</a:t>
          </a:r>
        </a:p>
        <a:p>
          <a:r>
            <a:rPr lang="en-US" sz="1400">
              <a:solidFill>
                <a:schemeClr val="dk1"/>
              </a:solidFill>
              <a:latin typeface="Times New Roman" pitchFamily="18" charset="0"/>
              <a:ea typeface="+mn-ea"/>
              <a:cs typeface="Times New Roman" pitchFamily="18" charset="0"/>
            </a:rPr>
            <a:t>4. Nông dân này có tối đa : 25ha đất, 50m3nc’, 125 nhân công</a:t>
          </a:r>
        </a:p>
        <a:p>
          <a:r>
            <a:rPr lang="en-US" sz="1400">
              <a:solidFill>
                <a:schemeClr val="dk1"/>
              </a:solidFill>
              <a:latin typeface="Times New Roman" pitchFamily="18" charset="0"/>
              <a:ea typeface="+mn-ea"/>
              <a:cs typeface="Times New Roman" pitchFamily="18" charset="0"/>
            </a:rPr>
            <a:t>5. Lợi nhuận thu được từ lúa gạo là 18 USD/tấn và lúa mì là 21 USD/tấn</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447675</xdr:colOff>
      <xdr:row>6</xdr:row>
      <xdr:rowOff>28575</xdr:rowOff>
    </xdr:from>
    <xdr:to>
      <xdr:col>12</xdr:col>
      <xdr:colOff>400050</xdr:colOff>
      <xdr:row>18</xdr:row>
      <xdr:rowOff>133350</xdr:rowOff>
    </xdr:to>
    <xdr:sp macro="" textlink="">
      <xdr:nvSpPr>
        <xdr:cNvPr id="2" name="TextBox 1">
          <a:extLst>
            <a:ext uri="{FF2B5EF4-FFF2-40B4-BE49-F238E27FC236}">
              <a16:creationId xmlns:a16="http://schemas.microsoft.com/office/drawing/2014/main" id="{F46B63FC-889B-4208-A7E2-E9F69D158BDE}"/>
            </a:ext>
          </a:extLst>
        </xdr:cNvPr>
        <xdr:cNvSpPr txBox="1"/>
      </xdr:nvSpPr>
      <xdr:spPr>
        <a:xfrm>
          <a:off x="3495675" y="1125855"/>
          <a:ext cx="4219575" cy="2299335"/>
        </a:xfrm>
        <a:prstGeom prst="rect">
          <a:avLst/>
        </a:prstGeom>
        <a:solidFill>
          <a:schemeClr val="bg1">
            <a:lumMod val="85000"/>
          </a:schemeClr>
        </a:solidFill>
        <a:ln w="19050"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300" b="0">
              <a:solidFill>
                <a:schemeClr val="dk1"/>
              </a:solidFill>
              <a:latin typeface="+mn-lt"/>
              <a:ea typeface="+mn-ea"/>
              <a:cs typeface="+mn-cs"/>
            </a:rPr>
            <a:t>4/ Tìm số lượng TV, Cassete, Loa là bao nhiêu để lợi nhuận đạt tối đa.</a:t>
          </a:r>
        </a:p>
        <a:p>
          <a:r>
            <a:rPr lang="en-US" sz="1300" b="0">
              <a:solidFill>
                <a:schemeClr val="dk1"/>
              </a:solidFill>
              <a:latin typeface="+mn-lt"/>
              <a:ea typeface="+mn-ea"/>
              <a:cs typeface="+mn-cs"/>
            </a:rPr>
            <a:t>    + Định mức vật tư cấu tạo nên 1 đơn vị sản phẩm, số lượng vật tư hiện có cũng như là lợi nhuận và số lượng sản xuất tối thiểu cho từng loại sản phẩm được cho như các bảng trên</a:t>
          </a:r>
        </a:p>
        <a:p>
          <a:r>
            <a:rPr lang="en-US" sz="1300" b="0">
              <a:solidFill>
                <a:schemeClr val="dk1"/>
              </a:solidFill>
              <a:latin typeface="+mn-lt"/>
              <a:ea typeface="+mn-ea"/>
              <a:cs typeface="+mn-cs"/>
            </a:rPr>
            <a:t>  - Số lượng phải là nguyên dương</a:t>
          </a:r>
        </a:p>
        <a:p>
          <a:r>
            <a:rPr lang="en-US" sz="1300" b="0">
              <a:solidFill>
                <a:schemeClr val="dk1"/>
              </a:solidFill>
              <a:latin typeface="+mn-lt"/>
              <a:ea typeface="+mn-ea"/>
              <a:cs typeface="+mn-cs"/>
            </a:rPr>
            <a:t>  - Tổng số lượng vật tư sử dụng không vượt quá số lượng vật tư hiện có</a:t>
          </a:r>
        </a:p>
        <a:p>
          <a:r>
            <a:rPr lang="en-US" sz="1300" b="0">
              <a:solidFill>
                <a:schemeClr val="dk1"/>
              </a:solidFill>
              <a:latin typeface="+mn-lt"/>
              <a:ea typeface="+mn-ea"/>
              <a:cs typeface="+mn-cs"/>
            </a:rPr>
            <a:t>  - Số lượng sản xuất không thấp hơn số lượng sản xuất tối thiểu</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2:K16"/>
  <sheetViews>
    <sheetView workbookViewId="0">
      <selection activeCell="N17" sqref="N17"/>
    </sheetView>
  </sheetViews>
  <sheetFormatPr defaultRowHeight="15" x14ac:dyDescent="0.25"/>
  <cols>
    <col min="11" max="11" width="10" bestFit="1" customWidth="1"/>
  </cols>
  <sheetData>
    <row r="12" spans="5:11" x14ac:dyDescent="0.25">
      <c r="F12" t="s">
        <v>27</v>
      </c>
      <c r="G12" t="s">
        <v>28</v>
      </c>
    </row>
    <row r="13" spans="5:11" x14ac:dyDescent="0.25">
      <c r="E13" t="s">
        <v>29</v>
      </c>
      <c r="F13">
        <v>5000</v>
      </c>
      <c r="G13">
        <v>10000</v>
      </c>
      <c r="J13" t="s">
        <v>33</v>
      </c>
      <c r="K13">
        <v>500000000</v>
      </c>
    </row>
    <row r="14" spans="5:11" x14ac:dyDescent="0.25">
      <c r="E14" t="s">
        <v>30</v>
      </c>
      <c r="F14">
        <v>60000</v>
      </c>
      <c r="G14">
        <v>40000</v>
      </c>
      <c r="J14" t="s">
        <v>34</v>
      </c>
      <c r="K14">
        <f>F14*F16+G14*G16</f>
        <v>500000000</v>
      </c>
    </row>
    <row r="15" spans="5:11" x14ac:dyDescent="0.25">
      <c r="E15" t="s">
        <v>31</v>
      </c>
      <c r="F15">
        <v>100000</v>
      </c>
      <c r="G15">
        <v>65000</v>
      </c>
      <c r="J15" t="s">
        <v>35</v>
      </c>
      <c r="K15">
        <f>F15*F16+G15*G16</f>
        <v>825000000</v>
      </c>
    </row>
    <row r="16" spans="5:11" x14ac:dyDescent="0.25">
      <c r="E16" t="s">
        <v>32</v>
      </c>
      <c r="F16">
        <v>5000</v>
      </c>
      <c r="G16">
        <v>5000</v>
      </c>
      <c r="J16" t="s">
        <v>36</v>
      </c>
      <c r="K16">
        <f>K15-K14</f>
        <v>325000000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4B7E1-2E11-4C66-9C28-E01B965E1595}">
  <dimension ref="C10:L14"/>
  <sheetViews>
    <sheetView tabSelected="1" workbookViewId="0">
      <selection activeCell="I12" sqref="I12"/>
    </sheetView>
  </sheetViews>
  <sheetFormatPr defaultRowHeight="15" x14ac:dyDescent="0.25"/>
  <sheetData>
    <row r="10" spans="3:12" x14ac:dyDescent="0.25">
      <c r="D10" t="s">
        <v>37</v>
      </c>
      <c r="E10" t="s">
        <v>38</v>
      </c>
      <c r="F10" t="s">
        <v>39</v>
      </c>
    </row>
    <row r="11" spans="3:12" x14ac:dyDescent="0.25">
      <c r="C11" t="s">
        <v>44</v>
      </c>
      <c r="D11">
        <v>1</v>
      </c>
      <c r="E11">
        <v>60</v>
      </c>
      <c r="F11">
        <v>39</v>
      </c>
      <c r="H11" t="s">
        <v>48</v>
      </c>
      <c r="I11">
        <f>SUM(D11:F11)</f>
        <v>100</v>
      </c>
      <c r="K11" t="s">
        <v>44</v>
      </c>
      <c r="L11">
        <v>100</v>
      </c>
    </row>
    <row r="12" spans="3:12" x14ac:dyDescent="0.25">
      <c r="C12" t="s">
        <v>40</v>
      </c>
      <c r="D12">
        <v>40</v>
      </c>
      <c r="E12">
        <v>20</v>
      </c>
      <c r="F12">
        <v>30</v>
      </c>
      <c r="H12" t="s">
        <v>34</v>
      </c>
      <c r="I12">
        <f>D11*D12+E11*E12+F11*F12</f>
        <v>2410</v>
      </c>
      <c r="K12" t="s">
        <v>33</v>
      </c>
      <c r="L12">
        <v>3200</v>
      </c>
    </row>
    <row r="13" spans="3:12" x14ac:dyDescent="0.25">
      <c r="C13" t="s">
        <v>41</v>
      </c>
      <c r="D13">
        <v>1</v>
      </c>
      <c r="E13">
        <v>2</v>
      </c>
      <c r="F13">
        <v>1</v>
      </c>
      <c r="H13" t="s">
        <v>45</v>
      </c>
      <c r="I13">
        <f>D11*D13+E11*E13+F11*F13</f>
        <v>160</v>
      </c>
      <c r="K13" t="s">
        <v>43</v>
      </c>
      <c r="L13">
        <v>160</v>
      </c>
    </row>
    <row r="14" spans="3:12" x14ac:dyDescent="0.25">
      <c r="C14" t="s">
        <v>42</v>
      </c>
      <c r="D14">
        <v>100</v>
      </c>
      <c r="E14">
        <v>300</v>
      </c>
      <c r="F14">
        <v>200</v>
      </c>
      <c r="H14" t="s">
        <v>46</v>
      </c>
      <c r="I14">
        <f>D11*D14+E11*E14+F11*F14</f>
        <v>25900</v>
      </c>
      <c r="K14" t="s">
        <v>47</v>
      </c>
      <c r="L14">
        <f>I14-I12</f>
        <v>23490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371FC-4D09-4BC1-8528-3AF568EDC0BF}">
  <dimension ref="I3:Q9"/>
  <sheetViews>
    <sheetView workbookViewId="0">
      <selection activeCell="M9" sqref="M9"/>
    </sheetView>
  </sheetViews>
  <sheetFormatPr defaultRowHeight="15" x14ac:dyDescent="0.25"/>
  <cols>
    <col min="17" max="17" width="14.140625" customWidth="1"/>
  </cols>
  <sheetData>
    <row r="3" spans="9:17" x14ac:dyDescent="0.25">
      <c r="J3" t="s">
        <v>50</v>
      </c>
      <c r="K3" t="s">
        <v>49</v>
      </c>
      <c r="L3" t="s">
        <v>55</v>
      </c>
      <c r="N3" t="s">
        <v>57</v>
      </c>
    </row>
    <row r="4" spans="9:17" x14ac:dyDescent="0.25">
      <c r="I4" t="s">
        <v>51</v>
      </c>
      <c r="J4">
        <v>2</v>
      </c>
      <c r="K4">
        <v>3</v>
      </c>
      <c r="L4">
        <f>$J$9*J4+$K$9*K4</f>
        <v>25</v>
      </c>
      <c r="N4" t="s">
        <v>56</v>
      </c>
      <c r="O4">
        <v>25</v>
      </c>
    </row>
    <row r="5" spans="9:17" x14ac:dyDescent="0.25">
      <c r="I5" t="s">
        <v>52</v>
      </c>
      <c r="J5">
        <v>6</v>
      </c>
      <c r="K5">
        <v>4</v>
      </c>
      <c r="L5">
        <f>$J$9*J5+$K$9*K5</f>
        <v>50</v>
      </c>
      <c r="N5" t="s">
        <v>52</v>
      </c>
      <c r="O5">
        <v>50</v>
      </c>
    </row>
    <row r="6" spans="9:17" x14ac:dyDescent="0.25">
      <c r="I6" t="s">
        <v>53</v>
      </c>
      <c r="J6">
        <v>20</v>
      </c>
      <c r="K6">
        <v>5</v>
      </c>
      <c r="L6">
        <f>$J$9*J6+$K$9*K6</f>
        <v>125</v>
      </c>
      <c r="N6" t="s">
        <v>53</v>
      </c>
      <c r="O6">
        <v>125</v>
      </c>
      <c r="P6" t="s">
        <v>54</v>
      </c>
      <c r="Q6">
        <f>J9*J7+K9*K7</f>
        <v>195</v>
      </c>
    </row>
    <row r="7" spans="9:17" x14ac:dyDescent="0.25">
      <c r="I7" t="s">
        <v>54</v>
      </c>
      <c r="J7">
        <v>18</v>
      </c>
      <c r="K7">
        <v>21</v>
      </c>
    </row>
    <row r="9" spans="9:17" x14ac:dyDescent="0.25">
      <c r="I9" t="s">
        <v>32</v>
      </c>
      <c r="J9">
        <v>5</v>
      </c>
      <c r="K9">
        <v>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D71C-8CBF-47A4-89BB-ABDF90448C22}">
  <dimension ref="A1:M15"/>
  <sheetViews>
    <sheetView workbookViewId="0">
      <selection activeCell="N7" sqref="N7"/>
    </sheetView>
  </sheetViews>
  <sheetFormatPr defaultRowHeight="15" x14ac:dyDescent="0.25"/>
  <cols>
    <col min="1" max="1" width="10.7109375" bestFit="1" customWidth="1"/>
    <col min="4" max="4" width="11.5703125" customWidth="1"/>
    <col min="5" max="5" width="13.85546875" customWidth="1"/>
    <col min="7" max="7" width="25.28515625" bestFit="1" customWidth="1"/>
  </cols>
  <sheetData>
    <row r="1" spans="1:13" x14ac:dyDescent="0.25">
      <c r="A1" s="13" t="s">
        <v>0</v>
      </c>
      <c r="B1" s="13"/>
      <c r="C1" s="13"/>
      <c r="D1" s="13"/>
      <c r="E1" s="14" t="s">
        <v>25</v>
      </c>
    </row>
    <row r="2" spans="1:13" ht="18.600000000000001" customHeight="1" x14ac:dyDescent="0.25">
      <c r="A2" s="6"/>
      <c r="B2" s="7" t="s">
        <v>1</v>
      </c>
      <c r="C2" s="7" t="s">
        <v>2</v>
      </c>
      <c r="D2" s="7" t="s">
        <v>3</v>
      </c>
      <c r="E2" s="15"/>
      <c r="G2" s="15" t="s">
        <v>4</v>
      </c>
      <c r="H2" s="15"/>
      <c r="I2" s="15"/>
      <c r="J2" s="15"/>
    </row>
    <row r="3" spans="1:13" x14ac:dyDescent="0.25">
      <c r="A3" s="7" t="s">
        <v>5</v>
      </c>
      <c r="B3" s="6">
        <v>1</v>
      </c>
      <c r="C3" s="6">
        <v>1</v>
      </c>
      <c r="D3" s="6">
        <v>0</v>
      </c>
      <c r="E3" s="6">
        <v>400</v>
      </c>
      <c r="G3" s="8"/>
      <c r="H3" s="9" t="s">
        <v>1</v>
      </c>
      <c r="I3" s="9" t="s">
        <v>2</v>
      </c>
      <c r="J3" s="9" t="s">
        <v>3</v>
      </c>
    </row>
    <row r="4" spans="1:13" x14ac:dyDescent="0.25">
      <c r="A4" s="7" t="s">
        <v>6</v>
      </c>
      <c r="B4" s="6">
        <v>1</v>
      </c>
      <c r="C4" s="6">
        <v>0</v>
      </c>
      <c r="D4" s="6">
        <v>0</v>
      </c>
      <c r="E4" s="6">
        <v>250</v>
      </c>
      <c r="G4" s="10" t="s">
        <v>7</v>
      </c>
      <c r="H4" s="8">
        <v>75</v>
      </c>
      <c r="I4" s="8">
        <v>50</v>
      </c>
      <c r="J4" s="8">
        <v>35</v>
      </c>
      <c r="L4" t="s">
        <v>54</v>
      </c>
      <c r="M4">
        <f t="array" ref="M4">SUM(B9:D9*H4:J4)</f>
        <v>24925</v>
      </c>
    </row>
    <row r="5" spans="1:13" x14ac:dyDescent="0.25">
      <c r="A5" s="7" t="s">
        <v>8</v>
      </c>
      <c r="B5" s="6">
        <v>2</v>
      </c>
      <c r="C5" s="6">
        <v>2</v>
      </c>
      <c r="D5" s="6">
        <v>1</v>
      </c>
      <c r="E5" s="6">
        <v>800</v>
      </c>
      <c r="G5" s="10" t="s">
        <v>9</v>
      </c>
      <c r="H5" s="8">
        <v>100</v>
      </c>
      <c r="I5" s="8">
        <v>100</v>
      </c>
      <c r="J5" s="11">
        <v>30</v>
      </c>
    </row>
    <row r="6" spans="1:13" x14ac:dyDescent="0.25">
      <c r="A6" s="7" t="s">
        <v>10</v>
      </c>
      <c r="B6" s="6">
        <v>1</v>
      </c>
      <c r="C6" s="6">
        <v>1</v>
      </c>
      <c r="D6" s="6">
        <v>0</v>
      </c>
      <c r="E6" s="6">
        <v>400</v>
      </c>
    </row>
    <row r="7" spans="1:13" x14ac:dyDescent="0.25">
      <c r="A7" s="7" t="s">
        <v>11</v>
      </c>
      <c r="B7" s="6">
        <v>2</v>
      </c>
      <c r="C7" s="6">
        <v>1</v>
      </c>
      <c r="D7" s="6">
        <v>1</v>
      </c>
      <c r="E7" s="6">
        <v>600</v>
      </c>
    </row>
    <row r="9" spans="1:13" x14ac:dyDescent="0.25">
      <c r="A9" s="20" t="s">
        <v>32</v>
      </c>
      <c r="B9" s="21">
        <v>185</v>
      </c>
      <c r="C9" s="21">
        <v>200</v>
      </c>
      <c r="D9" s="21">
        <v>30</v>
      </c>
    </row>
    <row r="11" spans="1:13" x14ac:dyDescent="0.25">
      <c r="A11" s="12" t="s">
        <v>5</v>
      </c>
      <c r="B11">
        <f t="array" ref="B11">SUM($B$9:$D$9*B3:D3)</f>
        <v>385</v>
      </c>
    </row>
    <row r="12" spans="1:13" x14ac:dyDescent="0.25">
      <c r="A12" s="12" t="s">
        <v>6</v>
      </c>
      <c r="B12">
        <f t="array" ref="B12">SUM($B$9:$D$9*B4:D4)</f>
        <v>185</v>
      </c>
    </row>
    <row r="13" spans="1:13" x14ac:dyDescent="0.25">
      <c r="A13" s="12" t="s">
        <v>8</v>
      </c>
      <c r="B13">
        <f t="array" ref="B13">SUM($B$9:$D$9*B5:D5)</f>
        <v>800</v>
      </c>
    </row>
    <row r="14" spans="1:13" x14ac:dyDescent="0.25">
      <c r="A14" s="12" t="s">
        <v>10</v>
      </c>
      <c r="B14">
        <f t="array" ref="B14">SUM($B$9:$D$9*B6:D6)</f>
        <v>385</v>
      </c>
    </row>
    <row r="15" spans="1:13" x14ac:dyDescent="0.25">
      <c r="A15" s="12" t="s">
        <v>11</v>
      </c>
      <c r="B15">
        <f t="array" ref="B15">SUM($B$9:$D$9*B7:D7)</f>
        <v>600</v>
      </c>
    </row>
  </sheetData>
  <mergeCells count="3">
    <mergeCell ref="A1:D1"/>
    <mergeCell ref="E1:E2"/>
    <mergeCell ref="G2:J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1E8DA-2DD4-4E46-89CD-E1FB98856693}">
  <dimension ref="A1:K16"/>
  <sheetViews>
    <sheetView workbookViewId="0">
      <selection activeCell="K10" sqref="K10"/>
    </sheetView>
  </sheetViews>
  <sheetFormatPr defaultRowHeight="15" x14ac:dyDescent="0.25"/>
  <cols>
    <col min="1" max="1" width="11.85546875" bestFit="1" customWidth="1"/>
    <col min="2" max="2" width="12.140625" customWidth="1"/>
    <col min="3" max="3" width="11.7109375" customWidth="1"/>
    <col min="4" max="4" width="13.28515625" customWidth="1"/>
    <col min="5" max="5" width="31.5703125" bestFit="1" customWidth="1"/>
    <col min="8" max="8" width="11.140625" bestFit="1" customWidth="1"/>
    <col min="9" max="9" width="17.140625" customWidth="1"/>
  </cols>
  <sheetData>
    <row r="1" spans="1:11" ht="15.75" x14ac:dyDescent="0.25">
      <c r="A1" s="1"/>
      <c r="B1" s="1"/>
      <c r="C1" s="1"/>
      <c r="D1" s="1"/>
      <c r="E1" s="1"/>
      <c r="F1" s="1"/>
      <c r="G1" s="1"/>
      <c r="H1" s="1"/>
      <c r="I1" s="1"/>
      <c r="J1" s="1"/>
      <c r="K1" s="1"/>
    </row>
    <row r="2" spans="1:11" ht="15.75" x14ac:dyDescent="0.25">
      <c r="A2" s="1"/>
      <c r="B2" s="1"/>
      <c r="C2" s="1"/>
      <c r="D2" s="1"/>
      <c r="E2" s="1"/>
      <c r="F2" s="1"/>
      <c r="G2" s="1"/>
      <c r="H2" s="16" t="s">
        <v>7</v>
      </c>
      <c r="I2" s="16"/>
      <c r="J2" s="16"/>
      <c r="K2" s="16"/>
    </row>
    <row r="3" spans="1:11" ht="15.75" x14ac:dyDescent="0.25">
      <c r="A3" s="17" t="s">
        <v>12</v>
      </c>
      <c r="B3" s="17"/>
      <c r="C3" s="17"/>
      <c r="D3" s="17"/>
      <c r="E3" s="18" t="s">
        <v>13</v>
      </c>
      <c r="F3" s="1"/>
      <c r="G3" s="1"/>
      <c r="H3" s="2"/>
      <c r="I3" s="3" t="s">
        <v>14</v>
      </c>
      <c r="J3" s="3" t="s">
        <v>15</v>
      </c>
      <c r="K3" s="3" t="s">
        <v>16</v>
      </c>
    </row>
    <row r="4" spans="1:11" ht="15.75" x14ac:dyDescent="0.25">
      <c r="A4" s="2"/>
      <c r="B4" s="4" t="s">
        <v>14</v>
      </c>
      <c r="C4" s="4" t="s">
        <v>15</v>
      </c>
      <c r="D4" s="4" t="s">
        <v>16</v>
      </c>
      <c r="E4" s="19"/>
      <c r="F4" s="1"/>
      <c r="G4" s="1"/>
      <c r="H4" s="2" t="s">
        <v>7</v>
      </c>
      <c r="I4" s="2">
        <v>2000</v>
      </c>
      <c r="J4" s="2">
        <v>4000</v>
      </c>
      <c r="K4" s="2">
        <v>4500</v>
      </c>
    </row>
    <row r="5" spans="1:11" ht="15.75" x14ac:dyDescent="0.25">
      <c r="A5" s="2" t="s">
        <v>17</v>
      </c>
      <c r="B5" s="2">
        <v>300</v>
      </c>
      <c r="C5" s="2">
        <v>700</v>
      </c>
      <c r="D5" s="2">
        <v>600</v>
      </c>
      <c r="E5" s="5">
        <v>500000</v>
      </c>
      <c r="F5" s="1"/>
      <c r="G5" s="1"/>
      <c r="H5" s="2" t="s">
        <v>17</v>
      </c>
      <c r="I5" s="1">
        <f t="array" ref="I5">SUM($B$8:$D$8*B5:D5)</f>
        <v>340000</v>
      </c>
      <c r="J5" s="1"/>
      <c r="K5" s="1"/>
    </row>
    <row r="6" spans="1:11" ht="15.75" x14ac:dyDescent="0.25">
      <c r="A6" s="2" t="s">
        <v>18</v>
      </c>
      <c r="B6" s="2">
        <v>100</v>
      </c>
      <c r="C6" s="2">
        <v>200</v>
      </c>
      <c r="D6" s="2">
        <v>150</v>
      </c>
      <c r="E6" s="5">
        <v>100000</v>
      </c>
      <c r="F6" s="1"/>
      <c r="G6" s="1"/>
      <c r="H6" s="2" t="s">
        <v>18</v>
      </c>
      <c r="I6" s="1">
        <f t="array" ref="I6">SUM($B$8:$D$8*B6:D6)</f>
        <v>87550</v>
      </c>
      <c r="J6" s="1"/>
      <c r="K6" s="1"/>
    </row>
    <row r="7" spans="1:11" ht="15.75" x14ac:dyDescent="0.25">
      <c r="A7" s="2" t="s">
        <v>19</v>
      </c>
      <c r="B7" s="2">
        <v>1</v>
      </c>
      <c r="C7" s="2">
        <v>3</v>
      </c>
      <c r="D7" s="2">
        <v>2</v>
      </c>
      <c r="E7" s="5">
        <v>1200</v>
      </c>
      <c r="F7" s="1"/>
      <c r="G7" s="1"/>
      <c r="H7" s="2" t="s">
        <v>19</v>
      </c>
      <c r="I7" s="1">
        <f t="array" ref="I7">SUM($B$8:$D$8*B7:D7)</f>
        <v>1200</v>
      </c>
      <c r="J7" s="1"/>
      <c r="K7" s="1"/>
    </row>
    <row r="8" spans="1:11" ht="15.75" x14ac:dyDescent="0.25">
      <c r="A8" s="1" t="s">
        <v>32</v>
      </c>
      <c r="B8" s="1">
        <v>2</v>
      </c>
      <c r="C8" s="1">
        <v>100</v>
      </c>
      <c r="D8" s="1">
        <v>449</v>
      </c>
      <c r="E8" s="1"/>
      <c r="F8" s="1"/>
      <c r="G8" s="1"/>
      <c r="H8" s="1" t="s">
        <v>54</v>
      </c>
      <c r="I8" s="1">
        <f t="array" ref="I8">SUM(I4:K4*B8:D8)</f>
        <v>2424500</v>
      </c>
      <c r="J8" s="1"/>
      <c r="K8" s="1"/>
    </row>
    <row r="9" spans="1:11" ht="15.75" x14ac:dyDescent="0.25">
      <c r="A9" s="1"/>
      <c r="B9" s="1"/>
      <c r="C9" s="1"/>
      <c r="D9" s="1"/>
      <c r="E9" s="1"/>
      <c r="F9" s="1"/>
      <c r="G9" s="1"/>
      <c r="H9" s="1"/>
      <c r="I9" s="1"/>
      <c r="J9" s="1"/>
      <c r="K9" s="1"/>
    </row>
    <row r="10" spans="1:11" ht="15.75" x14ac:dyDescent="0.25">
      <c r="A10" s="1" t="s">
        <v>26</v>
      </c>
      <c r="B10" s="1"/>
      <c r="C10" s="1"/>
      <c r="D10" s="1"/>
      <c r="E10" s="1"/>
      <c r="F10" s="1"/>
      <c r="G10" s="1"/>
      <c r="H10" s="1"/>
      <c r="I10" s="1"/>
      <c r="J10" s="1"/>
      <c r="K10" s="1"/>
    </row>
    <row r="11" spans="1:11" ht="15.75" x14ac:dyDescent="0.25">
      <c r="A11" s="1" t="s">
        <v>20</v>
      </c>
      <c r="B11" s="1"/>
      <c r="C11" s="1"/>
      <c r="D11" s="1"/>
      <c r="E11" s="1"/>
      <c r="F11" s="1"/>
      <c r="G11" s="1"/>
      <c r="H11" s="1"/>
      <c r="I11" s="1"/>
      <c r="J11" s="1"/>
      <c r="K11" s="1"/>
    </row>
    <row r="12" spans="1:11" ht="15.75" x14ac:dyDescent="0.25">
      <c r="A12" s="1" t="s">
        <v>21</v>
      </c>
      <c r="B12" s="1"/>
      <c r="C12" s="1"/>
      <c r="D12" s="1"/>
      <c r="E12" s="1"/>
      <c r="F12" s="1"/>
      <c r="G12" s="1"/>
      <c r="H12" s="1"/>
      <c r="I12" s="1"/>
      <c r="J12" s="1"/>
      <c r="K12" s="1"/>
    </row>
    <row r="13" spans="1:11" ht="15.75" x14ac:dyDescent="0.25">
      <c r="A13" s="1"/>
      <c r="B13" s="1"/>
      <c r="C13" s="1"/>
      <c r="D13" s="1"/>
      <c r="E13" s="1"/>
      <c r="F13" s="1"/>
      <c r="G13" s="1"/>
      <c r="H13" s="1"/>
      <c r="I13" s="1"/>
      <c r="J13" s="1"/>
      <c r="K13" s="1"/>
    </row>
    <row r="14" spans="1:11" ht="15.75" x14ac:dyDescent="0.25">
      <c r="A14" s="1" t="s">
        <v>22</v>
      </c>
      <c r="B14" s="1"/>
      <c r="C14" s="1"/>
      <c r="D14" s="1"/>
      <c r="E14" s="1"/>
      <c r="F14" s="1"/>
      <c r="G14" s="1"/>
      <c r="H14" s="1"/>
      <c r="I14" s="1"/>
      <c r="J14" s="1"/>
      <c r="K14" s="1"/>
    </row>
    <row r="15" spans="1:11" ht="15.75" x14ac:dyDescent="0.25">
      <c r="A15" s="1" t="s">
        <v>23</v>
      </c>
      <c r="B15" s="1"/>
      <c r="C15" s="1"/>
      <c r="D15" s="1"/>
      <c r="E15" s="1"/>
      <c r="F15" s="1"/>
      <c r="G15" s="1"/>
      <c r="H15" s="1"/>
      <c r="I15" s="1"/>
      <c r="J15" s="1"/>
      <c r="K15" s="1"/>
    </row>
    <row r="16" spans="1:11" ht="15.75" x14ac:dyDescent="0.25">
      <c r="A16" s="1" t="s">
        <v>24</v>
      </c>
      <c r="B16" s="1"/>
      <c r="C16" s="1"/>
      <c r="D16" s="1"/>
      <c r="E16" s="1"/>
      <c r="F16" s="1"/>
      <c r="G16" s="1"/>
      <c r="H16" s="1"/>
      <c r="I16" s="1"/>
      <c r="J16" s="1"/>
      <c r="K16" s="1"/>
    </row>
  </sheetData>
  <mergeCells count="3">
    <mergeCell ref="H2:K2"/>
    <mergeCell ref="A3:D3"/>
    <mergeCell ref="E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2</vt:lpstr>
      <vt:lpstr>3</vt:lpstr>
      <vt:lpstr>4</vt: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2022-10-19T11:45:04Z</dcterms:modified>
</cp:coreProperties>
</file>