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9\"/>
    </mc:Choice>
  </mc:AlternateContent>
  <xr:revisionPtr revIDLastSave="0" documentId="13_ncr:1_{F625A485-CF2A-44D9-AD65-53A7FE98377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1" sheetId="1" r:id="rId1"/>
    <sheet name="2" sheetId="3" r:id="rId2"/>
    <sheet name="3" sheetId="4" r:id="rId3"/>
    <sheet name="4" sheetId="2" r:id="rId4"/>
  </sheets>
  <definedNames>
    <definedName name="DL">'1'!$A$1:$E$22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F3" i="4"/>
  <c r="F2" i="4"/>
  <c r="H5" i="4" a="1"/>
  <c r="H5" i="4"/>
  <c r="F4" i="4" a="1"/>
  <c r="F4" i="4" s="1"/>
  <c r="F5" i="4" a="1"/>
  <c r="F5" i="4" s="1"/>
  <c r="F6" i="4" a="1"/>
  <c r="F6" i="4"/>
  <c r="F7" i="4" a="1"/>
  <c r="F7" i="4" s="1"/>
  <c r="F8" i="4" a="1"/>
  <c r="F8" i="4" s="1"/>
  <c r="F9" i="4" a="1"/>
  <c r="F9" i="4" s="1"/>
  <c r="F10" i="4" a="1"/>
  <c r="F10" i="4"/>
  <c r="F11" i="4" a="1"/>
  <c r="F11" i="4" s="1"/>
  <c r="J8" i="4" a="1"/>
  <c r="J8" i="4" s="1"/>
  <c r="D15" i="3" a="1"/>
  <c r="D15" i="3" s="1"/>
  <c r="E15" i="3" a="1"/>
  <c r="E15" i="3" s="1"/>
  <c r="C15" i="3" a="1"/>
  <c r="C15" i="3" s="1"/>
  <c r="D14" i="3" a="1"/>
  <c r="D14" i="3" s="1"/>
  <c r="E14" i="3" a="1"/>
  <c r="E14" i="3" s="1"/>
  <c r="C14" i="3" a="1"/>
  <c r="C14" i="3" s="1"/>
  <c r="K6" i="1" a="1"/>
  <c r="K6" i="1" s="1"/>
  <c r="K5" i="1" a="1"/>
  <c r="K5" i="1" s="1"/>
  <c r="K4" i="1" a="1"/>
  <c r="K4" i="1" s="1"/>
</calcChain>
</file>

<file path=xl/sharedStrings.xml><?xml version="1.0" encoding="utf-8"?>
<sst xmlns="http://schemas.openxmlformats.org/spreadsheetml/2006/main" count="114" uniqueCount="74">
  <si>
    <t>Ngay Nhap</t>
  </si>
  <si>
    <t>Ten Vat Tu</t>
  </si>
  <si>
    <t>So luong</t>
  </si>
  <si>
    <t>Don Gia</t>
  </si>
  <si>
    <t>Thanh Tien</t>
  </si>
  <si>
    <t>Màn hình</t>
  </si>
  <si>
    <t>Case</t>
  </si>
  <si>
    <t>Mouse</t>
  </si>
  <si>
    <t>Chip</t>
  </si>
  <si>
    <t>USB</t>
  </si>
  <si>
    <t>Power</t>
  </si>
  <si>
    <t>Đĩa cứng</t>
  </si>
  <si>
    <t>Đĩa CD</t>
  </si>
  <si>
    <t>DataCable</t>
  </si>
  <si>
    <t>BÀI TẬP:</t>
  </si>
  <si>
    <t>Tổng thành tiền của màn hình có số lượng từ 30 trở lên</t>
  </si>
  <si>
    <t>TÊN SẢN PHẨM</t>
  </si>
  <si>
    <t>Số lượng</t>
  </si>
  <si>
    <t>Cháo Abott</t>
  </si>
  <si>
    <t>Sữa bột Vinamilk</t>
  </si>
  <si>
    <t>Sữa bột Abott</t>
  </si>
  <si>
    <t>Cháo Vinamilk</t>
  </si>
  <si>
    <t>Bảng 1: Bảng kê chi tiết bán hàng</t>
  </si>
  <si>
    <t>Ngày</t>
  </si>
  <si>
    <t>Mã CT</t>
  </si>
  <si>
    <t>Diễn giải</t>
  </si>
  <si>
    <t>Mã SP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</si>
  <si>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</si>
  <si>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</si>
  <si>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</si>
  <si>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</si>
  <si>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</si>
  <si>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</si>
  <si>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</si>
  <si>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</si>
  <si>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</si>
  <si>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</si>
  <si>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</si>
  <si>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</si>
  <si>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</si>
  <si>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</si>
  <si>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</si>
  <si>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>Cộng</t>
  </si>
  <si>
    <t>Bảng 3: Tổng hợp dữ liệu</t>
  </si>
  <si>
    <t>Mã sp</t>
  </si>
  <si>
    <t>B-145</t>
  </si>
  <si>
    <t>Doanh Thu</t>
  </si>
  <si>
    <t>Số lần bán</t>
  </si>
  <si>
    <t>STT</t>
  </si>
  <si>
    <t>MÃ
HÀNG</t>
  </si>
  <si>
    <t>NGÀY SX</t>
  </si>
  <si>
    <t>NHẬP</t>
  </si>
  <si>
    <t>XuẤT</t>
  </si>
  <si>
    <t>MDT</t>
  </si>
  <si>
    <t>x</t>
  </si>
  <si>
    <t>ML</t>
  </si>
  <si>
    <t>MPT</t>
  </si>
  <si>
    <t>TL</t>
  </si>
  <si>
    <t>TV</t>
  </si>
  <si>
    <t>Dùng Hàm CSDL để đếm những mã hàng ML sản xuất ở 15 ngày đầu tiên của tháng 1 và ô nhập không để trống</t>
  </si>
  <si>
    <t>KẾT QUẢ ĐẾM</t>
  </si>
  <si>
    <t>Thành tiền lớn nhất của vật tư là Màn hình</t>
  </si>
  <si>
    <t>Tổng Thành tiền của vật tư là Chip và Đĩa CD</t>
  </si>
  <si>
    <t xml:space="preserve"> Tính tổng doanh thu và số lần bán từng loại sản phẩm theo mẫu ở bảng 3, dùng hàm cơ sở dữ liệu</t>
  </si>
  <si>
    <t>Tính tổng số lượng sản phẩm liên quan đến quạt</t>
  </si>
  <si>
    <t>Quạt bàn</t>
  </si>
  <si>
    <t>Cánh quạt bàn</t>
  </si>
  <si>
    <t>Quạt treo tường</t>
  </si>
  <si>
    <t>Cánh quạt</t>
  </si>
  <si>
    <t>&gt;=30</t>
  </si>
  <si>
    <t>hoặc</t>
  </si>
  <si>
    <t>và</t>
  </si>
  <si>
    <t>dk</t>
  </si>
  <si>
    <t>* Quạt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</si>
</sst>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indexed="8"/>
      <name val="Tahoma"/>
      <family val="2"/>
    </font>
    <font>
      <sz val="12"/>
      <name val="Tahoma"/>
      <family val="2"/>
    </font>
    <font>
      <sz val="10"/>
      <name val="Arial"/>
      <family val="2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sz val="10"/>
      <name val="VNI-Times"/>
    </font>
    <font>
      <sz val="12"/>
      <name val="Arial"/>
      <family val="2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6" fillId="0" borderId="0"/>
    <xf numFmtId="43" fontId="6" fillId="0" borderId="0" applyFont="0" applyFill="0" applyBorder="0" applyAlignment="0" applyProtection="0"/>
    <xf numFmtId="0" fontId="9" fillId="0" borderId="0"/>
  </cellStyleXfs>
  <cellXfs count="44">
    <xf numFmtId="0" fontId="0" fillId="0" borderId="0" xfId="0"/>
    <xf numFmtId="0" fontId="4" fillId="2" borderId="1" xfId="3" applyFont="1" applyFill="1" applyBorder="1" applyAlignment="1">
      <alignment horizontal="center" vertical="center"/>
    </xf>
    <xf numFmtId="14" fontId="5" fillId="0" borderId="2" xfId="3" applyNumberFormat="1" applyFont="1" applyBorder="1"/>
    <xf numFmtId="0" fontId="5" fillId="0" borderId="2" xfId="3" applyFont="1" applyBorder="1"/>
    <xf numFmtId="0" fontId="5" fillId="0" borderId="2" xfId="3" applyFont="1" applyBorder="1" applyAlignment="1">
      <alignment horizontal="center" vertical="center"/>
    </xf>
    <xf numFmtId="0" fontId="7" fillId="4" borderId="6" xfId="4" applyFont="1" applyFill="1" applyBorder="1" applyAlignment="1">
      <alignment horizontal="center" vertical="center" wrapText="1"/>
    </xf>
    <xf numFmtId="0" fontId="7" fillId="4" borderId="6" xfId="4" applyFont="1" applyFill="1" applyBorder="1" applyAlignment="1">
      <alignment vertical="center"/>
    </xf>
    <xf numFmtId="0" fontId="8" fillId="0" borderId="6" xfId="4" applyFont="1" applyBorder="1"/>
    <xf numFmtId="164" fontId="8" fillId="0" borderId="6" xfId="5" applyNumberFormat="1" applyFont="1" applyBorder="1"/>
    <xf numFmtId="0" fontId="10" fillId="0" borderId="0" xfId="6" applyFont="1"/>
    <xf numFmtId="0" fontId="11" fillId="0" borderId="0" xfId="0" applyFont="1"/>
    <xf numFmtId="0" fontId="13" fillId="5" borderId="7" xfId="0" applyFont="1" applyFill="1" applyBorder="1" applyAlignment="1">
      <alignment horizontal="center"/>
    </xf>
    <xf numFmtId="14" fontId="11" fillId="0" borderId="7" xfId="0" applyNumberFormat="1" applyFont="1" applyBorder="1"/>
    <xf numFmtId="0" fontId="11" fillId="0" borderId="7" xfId="0" applyFont="1" applyBorder="1"/>
    <xf numFmtId="9" fontId="11" fillId="0" borderId="7" xfId="2" applyFont="1" applyBorder="1"/>
    <xf numFmtId="43" fontId="11" fillId="0" borderId="7" xfId="1" applyNumberFormat="1" applyFont="1" applyBorder="1"/>
    <xf numFmtId="164" fontId="11" fillId="0" borderId="7" xfId="0" applyNumberFormat="1" applyFont="1" applyBorder="1"/>
    <xf numFmtId="0" fontId="11" fillId="5" borderId="7" xfId="0" applyFont="1" applyFill="1" applyBorder="1"/>
    <xf numFmtId="0" fontId="11" fillId="0" borderId="7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2" xfId="0" applyFont="1" applyBorder="1"/>
    <xf numFmtId="165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/>
    <xf numFmtId="165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/>
    <xf numFmtId="165" fontId="11" fillId="0" borderId="13" xfId="0" applyNumberFormat="1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2" fillId="7" borderId="2" xfId="0" applyFont="1" applyFill="1" applyBorder="1"/>
    <xf numFmtId="0" fontId="0" fillId="3" borderId="2" xfId="0" applyFont="1" applyFill="1" applyBorder="1"/>
    <xf numFmtId="0" fontId="14" fillId="0" borderId="15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left"/>
    </xf>
    <xf numFmtId="0" fontId="5" fillId="0" borderId="4" xfId="3" applyFont="1" applyFill="1" applyBorder="1" applyAlignment="1">
      <alignment horizontal="left"/>
    </xf>
    <xf numFmtId="0" fontId="5" fillId="0" borderId="5" xfId="3" applyFont="1" applyFill="1" applyBorder="1" applyAlignment="1">
      <alignment horizontal="left"/>
    </xf>
    <xf numFmtId="0" fontId="16" fillId="0" borderId="14" xfId="3" applyFont="1" applyBorder="1" applyAlignment="1">
      <alignment horizontal="center"/>
    </xf>
    <xf numFmtId="0" fontId="5" fillId="0" borderId="2" xfId="3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5" fillId="7" borderId="2" xfId="0" applyFont="1" applyFill="1" applyBorder="1" applyAlignment="1">
      <alignment horizontal="center"/>
    </xf>
  </cellXfs>
  <cellStyles count="7">
    <cellStyle name="Comma" xfId="1" builtinId="3"/>
    <cellStyle name="Comma 3" xfId="5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_VP2S2" xfId="6" xr:uid="{00000000-0005-0000-0000-000005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opLeftCell="A2" workbookViewId="0">
      <selection activeCell="K6" sqref="K6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11.28515625" bestFit="1" customWidth="1"/>
    <col min="4" max="4" width="10.42578125" bestFit="1" customWidth="1"/>
    <col min="5" max="5" width="14.5703125" bestFit="1" customWidth="1"/>
    <col min="10" max="10" width="3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.75" x14ac:dyDescent="0.25">
      <c r="A2" s="2">
        <v>39815</v>
      </c>
      <c r="B2" s="3" t="s">
        <v>5</v>
      </c>
      <c r="C2" s="3">
        <v>30</v>
      </c>
      <c r="D2" s="3">
        <v>25</v>
      </c>
      <c r="E2" s="3">
        <v>750</v>
      </c>
    </row>
    <row r="3" spans="1:11" ht="15.75" x14ac:dyDescent="0.25">
      <c r="A3" s="2">
        <v>39819</v>
      </c>
      <c r="B3" s="3" t="s">
        <v>6</v>
      </c>
      <c r="C3" s="3">
        <v>20</v>
      </c>
      <c r="D3" s="3">
        <v>20</v>
      </c>
      <c r="E3" s="3">
        <v>400</v>
      </c>
      <c r="G3" s="38" t="s">
        <v>14</v>
      </c>
      <c r="H3" s="38"/>
      <c r="I3" s="38"/>
      <c r="J3" s="38"/>
      <c r="K3" s="38"/>
    </row>
    <row r="4" spans="1:11" ht="15.75" x14ac:dyDescent="0.25">
      <c r="A4" s="2">
        <v>39836</v>
      </c>
      <c r="B4" s="3" t="s">
        <v>7</v>
      </c>
      <c r="C4" s="3">
        <v>12</v>
      </c>
      <c r="D4" s="3">
        <v>12</v>
      </c>
      <c r="E4" s="3">
        <v>144</v>
      </c>
      <c r="G4" s="39" t="s">
        <v>61</v>
      </c>
      <c r="H4" s="39"/>
      <c r="I4" s="39"/>
      <c r="J4" s="39"/>
      <c r="K4" s="4">
        <f t="array" ref="K4">DMAX($A$1:$E$13,$E$1,$B$16:$B$17)</f>
        <v>1125</v>
      </c>
    </row>
    <row r="5" spans="1:11" ht="15.75" x14ac:dyDescent="0.25">
      <c r="A5" s="2">
        <v>39842</v>
      </c>
      <c r="B5" s="3" t="s">
        <v>8</v>
      </c>
      <c r="C5" s="3">
        <v>23</v>
      </c>
      <c r="D5" s="3">
        <v>23</v>
      </c>
      <c r="E5" s="3">
        <v>529</v>
      </c>
      <c r="G5" s="39" t="s">
        <v>62</v>
      </c>
      <c r="H5" s="39"/>
      <c r="I5" s="39"/>
      <c r="J5" s="39"/>
      <c r="K5" s="4">
        <f t="array" ref="K5">DSUM($A$1:$E$13,$E$1,$D$16:$D$18)</f>
        <v>1347</v>
      </c>
    </row>
    <row r="6" spans="1:11" ht="15.75" x14ac:dyDescent="0.25">
      <c r="A6" s="2">
        <v>39853</v>
      </c>
      <c r="B6" s="3" t="s">
        <v>9</v>
      </c>
      <c r="C6" s="3">
        <v>34</v>
      </c>
      <c r="D6" s="3">
        <v>34</v>
      </c>
      <c r="E6" s="3">
        <v>1156</v>
      </c>
      <c r="G6" s="35" t="s">
        <v>15</v>
      </c>
      <c r="H6" s="36"/>
      <c r="I6" s="36"/>
      <c r="J6" s="37"/>
      <c r="K6" s="4">
        <f t="array" ref="K6">DSUM($A$1:$E$13,$C$1,$A$21:$B$23)</f>
        <v>200</v>
      </c>
    </row>
    <row r="7" spans="1:11" ht="15.75" x14ac:dyDescent="0.25">
      <c r="A7" s="2">
        <v>39860</v>
      </c>
      <c r="B7" s="3" t="s">
        <v>10</v>
      </c>
      <c r="C7" s="3">
        <v>11</v>
      </c>
      <c r="D7" s="3">
        <v>11</v>
      </c>
      <c r="E7" s="3">
        <v>121</v>
      </c>
    </row>
    <row r="8" spans="1:11" ht="15.75" x14ac:dyDescent="0.25">
      <c r="A8" s="2">
        <v>39872</v>
      </c>
      <c r="B8" s="3" t="s">
        <v>11</v>
      </c>
      <c r="C8" s="3">
        <v>34</v>
      </c>
      <c r="D8" s="3">
        <v>34</v>
      </c>
      <c r="E8" s="3">
        <v>1156</v>
      </c>
    </row>
    <row r="9" spans="1:11" ht="15.75" x14ac:dyDescent="0.25">
      <c r="A9" s="2">
        <v>39882</v>
      </c>
      <c r="B9" s="3" t="s">
        <v>5</v>
      </c>
      <c r="C9" s="3">
        <v>23</v>
      </c>
      <c r="D9" s="3">
        <v>25</v>
      </c>
      <c r="E9" s="3">
        <v>575</v>
      </c>
    </row>
    <row r="10" spans="1:11" ht="15.75" x14ac:dyDescent="0.25">
      <c r="A10" s="2">
        <v>39888</v>
      </c>
      <c r="B10" s="3" t="s">
        <v>12</v>
      </c>
      <c r="C10" s="3">
        <v>12</v>
      </c>
      <c r="D10" s="3">
        <v>3</v>
      </c>
      <c r="E10" s="3">
        <v>36</v>
      </c>
    </row>
    <row r="11" spans="1:11" ht="15.75" x14ac:dyDescent="0.25">
      <c r="A11" s="2">
        <v>39894</v>
      </c>
      <c r="B11" s="3" t="s">
        <v>13</v>
      </c>
      <c r="C11" s="3">
        <v>10</v>
      </c>
      <c r="D11" s="3">
        <v>5</v>
      </c>
      <c r="E11" s="3">
        <v>50</v>
      </c>
    </row>
    <row r="12" spans="1:11" ht="15.75" x14ac:dyDescent="0.25">
      <c r="A12" s="2">
        <v>39902</v>
      </c>
      <c r="B12" s="3" t="s">
        <v>5</v>
      </c>
      <c r="C12" s="3">
        <v>45</v>
      </c>
      <c r="D12" s="3">
        <v>25</v>
      </c>
      <c r="E12" s="3">
        <v>1125</v>
      </c>
    </row>
    <row r="13" spans="1:11" ht="15.75" x14ac:dyDescent="0.25">
      <c r="A13" s="2">
        <v>39910</v>
      </c>
      <c r="B13" s="3" t="s">
        <v>8</v>
      </c>
      <c r="C13" s="3">
        <v>34</v>
      </c>
      <c r="D13" s="3">
        <v>23</v>
      </c>
      <c r="E13" s="3">
        <v>782</v>
      </c>
    </row>
    <row r="16" spans="1:11" x14ac:dyDescent="0.25">
      <c r="B16" s="1" t="s">
        <v>1</v>
      </c>
      <c r="D16" s="1" t="s">
        <v>1</v>
      </c>
      <c r="F16" s="1" t="s">
        <v>1</v>
      </c>
      <c r="H16" s="1"/>
      <c r="J16" s="1"/>
    </row>
    <row r="17" spans="1:10" ht="15.75" x14ac:dyDescent="0.25">
      <c r="B17" s="3" t="s">
        <v>5</v>
      </c>
      <c r="D17" s="3" t="s">
        <v>8</v>
      </c>
      <c r="H17" s="3"/>
      <c r="J17" s="3"/>
    </row>
    <row r="18" spans="1:10" ht="15.75" x14ac:dyDescent="0.25">
      <c r="D18" s="3" t="s">
        <v>12</v>
      </c>
    </row>
    <row r="21" spans="1:10" x14ac:dyDescent="0.25">
      <c r="A21" s="1" t="s">
        <v>1</v>
      </c>
      <c r="B21" s="1" t="s">
        <v>2</v>
      </c>
    </row>
    <row r="22" spans="1:10" x14ac:dyDescent="0.25">
      <c r="A22" t="s">
        <v>5</v>
      </c>
      <c r="C22" t="s">
        <v>70</v>
      </c>
    </row>
    <row r="23" spans="1:10" x14ac:dyDescent="0.25">
      <c r="B23" t="s">
        <v>69</v>
      </c>
      <c r="C23" t="s">
        <v>71</v>
      </c>
    </row>
  </sheetData>
  <mergeCells count="4">
    <mergeCell ref="G6:J6"/>
    <mergeCell ref="G3:K3"/>
    <mergeCell ref="G4:J4"/>
    <mergeCell ref="G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E17" sqref="E17"/>
    </sheetView>
  </sheetViews>
  <sheetFormatPr defaultRowHeight="15" x14ac:dyDescent="0.25"/>
  <cols>
    <col min="2" max="2" width="10.42578125" bestFit="1" customWidth="1"/>
    <col min="8" max="8" width="9.7109375" bestFit="1" customWidth="1"/>
  </cols>
  <sheetData>
    <row r="1" spans="1:9" x14ac:dyDescent="0.25">
      <c r="A1" s="40" t="s">
        <v>22</v>
      </c>
      <c r="B1" s="40"/>
      <c r="C1" s="40"/>
      <c r="D1" s="40"/>
      <c r="E1" s="40"/>
      <c r="F1" s="40"/>
      <c r="G1" s="40"/>
      <c r="H1" s="40"/>
    </row>
    <row r="2" spans="1:9" x14ac:dyDescent="0.25">
      <c r="A2" s="11" t="s">
        <v>23</v>
      </c>
      <c r="B2" s="11" t="s">
        <v>24</v>
      </c>
      <c r="C2" s="11" t="s">
        <v>25</v>
      </c>
      <c r="D2" s="11" t="s">
        <v>26</v>
      </c>
      <c r="E2" s="11" t="s">
        <v>17</v>
      </c>
      <c r="F2" s="11" t="s">
        <v>27</v>
      </c>
      <c r="G2" s="11" t="s">
        <v>28</v>
      </c>
      <c r="H2" s="11" t="s">
        <v>29</v>
      </c>
    </row>
    <row r="3" spans="1:9" x14ac:dyDescent="0.25">
      <c r="A3" s="12">
        <v>36892</v>
      </c>
      <c r="B3" s="13" t="s">
        <v>30</v>
      </c>
      <c r="C3" s="13" t="s">
        <v>31</v>
      </c>
      <c r="D3" s="13" t="s">
        <v>32</v>
      </c>
      <c r="E3" s="13">
        <v>100</v>
      </c>
      <c r="F3" s="13">
        <v>12.5</v>
      </c>
      <c r="G3" s="14">
        <v>0.05</v>
      </c>
      <c r="H3" s="15">
        <v>1187.5</v>
      </c>
    </row>
    <row r="4" spans="1:9" x14ac:dyDescent="0.25">
      <c r="A4" s="12">
        <v>36911</v>
      </c>
      <c r="B4" s="13" t="s">
        <v>33</v>
      </c>
      <c r="C4" s="13" t="s">
        <v>34</v>
      </c>
      <c r="D4" s="13" t="s">
        <v>35</v>
      </c>
      <c r="E4" s="13">
        <v>200</v>
      </c>
      <c r="F4" s="13">
        <v>13</v>
      </c>
      <c r="G4" s="14">
        <v>0.05</v>
      </c>
      <c r="H4" s="15">
        <v>2470</v>
      </c>
    </row>
    <row r="5" spans="1:9" x14ac:dyDescent="0.25">
      <c r="A5" s="12">
        <v>36913</v>
      </c>
      <c r="B5" s="13" t="s">
        <v>36</v>
      </c>
      <c r="C5" s="13" t="s">
        <v>37</v>
      </c>
      <c r="D5" s="13" t="s">
        <v>32</v>
      </c>
      <c r="E5" s="13">
        <v>50</v>
      </c>
      <c r="F5" s="13">
        <v>12.5</v>
      </c>
      <c r="G5" s="14">
        <v>0.05</v>
      </c>
      <c r="H5" s="15">
        <v>593.75</v>
      </c>
    </row>
    <row r="6" spans="1:9" x14ac:dyDescent="0.25">
      <c r="A6" s="12">
        <v>36948</v>
      </c>
      <c r="B6" s="13" t="s">
        <v>38</v>
      </c>
      <c r="C6" s="13" t="s">
        <v>39</v>
      </c>
      <c r="D6" s="13" t="s">
        <v>32</v>
      </c>
      <c r="E6" s="13">
        <v>100</v>
      </c>
      <c r="F6" s="13">
        <v>13</v>
      </c>
      <c r="G6" s="14">
        <v>0.05</v>
      </c>
      <c r="H6" s="15">
        <v>1235</v>
      </c>
    </row>
    <row r="7" spans="1:9" x14ac:dyDescent="0.25">
      <c r="A7" s="12">
        <v>36964</v>
      </c>
      <c r="B7" s="13" t="s">
        <v>40</v>
      </c>
      <c r="C7" s="13" t="s">
        <v>41</v>
      </c>
      <c r="D7" s="13" t="s">
        <v>35</v>
      </c>
      <c r="E7" s="13">
        <v>150</v>
      </c>
      <c r="F7" s="13">
        <v>13.5</v>
      </c>
      <c r="G7" s="14">
        <v>0.05</v>
      </c>
      <c r="H7" s="15">
        <v>1923.75</v>
      </c>
    </row>
    <row r="8" spans="1:9" x14ac:dyDescent="0.25">
      <c r="A8" s="41" t="s">
        <v>42</v>
      </c>
      <c r="B8" s="41"/>
      <c r="C8" s="41"/>
      <c r="D8" s="41"/>
      <c r="E8" s="41"/>
      <c r="F8" s="41"/>
      <c r="G8" s="14"/>
      <c r="H8" s="16">
        <v>7410</v>
      </c>
    </row>
    <row r="10" spans="1:9" x14ac:dyDescent="0.25">
      <c r="A10" s="10" t="s">
        <v>63</v>
      </c>
      <c r="B10" s="10"/>
      <c r="C10" s="10"/>
      <c r="D10" s="10"/>
      <c r="E10" s="10"/>
    </row>
    <row r="11" spans="1:9" x14ac:dyDescent="0.25">
      <c r="A11" s="10"/>
      <c r="B11" s="10"/>
      <c r="C11" s="10"/>
      <c r="D11" s="10"/>
      <c r="E11" s="10"/>
    </row>
    <row r="12" spans="1:9" x14ac:dyDescent="0.25">
      <c r="A12" s="10"/>
      <c r="B12" s="42" t="s">
        <v>43</v>
      </c>
      <c r="C12" s="42"/>
      <c r="D12" s="42"/>
      <c r="E12" s="42"/>
      <c r="G12" s="11" t="s">
        <v>26</v>
      </c>
      <c r="H12" s="11" t="s">
        <v>26</v>
      </c>
      <c r="I12" s="11" t="s">
        <v>26</v>
      </c>
    </row>
    <row r="13" spans="1:9" x14ac:dyDescent="0.25">
      <c r="A13" s="10"/>
      <c r="B13" s="17" t="s">
        <v>44</v>
      </c>
      <c r="C13" s="11" t="s">
        <v>32</v>
      </c>
      <c r="D13" s="11" t="s">
        <v>35</v>
      </c>
      <c r="E13" s="11" t="s">
        <v>45</v>
      </c>
      <c r="G13" s="11" t="s">
        <v>32</v>
      </c>
      <c r="H13" s="11" t="s">
        <v>35</v>
      </c>
      <c r="I13" s="11" t="s">
        <v>45</v>
      </c>
    </row>
    <row r="14" spans="1:9" x14ac:dyDescent="0.25">
      <c r="A14" s="10"/>
      <c r="B14" s="13" t="s">
        <v>46</v>
      </c>
      <c r="C14" s="18">
        <f t="array" ref="C14">DSUM($A$2:$H$7,$H$2,G$12:G$13)</f>
        <v>3016.25</v>
      </c>
      <c r="D14" s="18">
        <f t="array" ref="D14">DSUM($A$2:$H$7,$H$2,H$12:H$13)</f>
        <v>4393.75</v>
      </c>
      <c r="E14" s="18">
        <f t="array" ref="E14">DSUM($A$2:$H$7,$H$2,I$12:I$13)</f>
        <v>0</v>
      </c>
    </row>
    <row r="15" spans="1:9" x14ac:dyDescent="0.25">
      <c r="A15" s="10"/>
      <c r="B15" s="13" t="s">
        <v>47</v>
      </c>
      <c r="C15" s="13">
        <f t="array" ref="C15">DCOUNTA($A$2:$H$7,$E$2,G$12:G$13)</f>
        <v>3</v>
      </c>
      <c r="D15" s="13">
        <f t="array" ref="D15">DCOUNTA($A$2:$H$7,$E$2,H$12:H$13)</f>
        <v>2</v>
      </c>
      <c r="E15" s="13">
        <f t="array" ref="E15">DCOUNTA($A$2:$H$7,$E$2,I$12:I$13)</f>
        <v>0</v>
      </c>
    </row>
  </sheetData>
  <mergeCells count="3">
    <mergeCell ref="A1:H1"/>
    <mergeCell ref="A8:F8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J8" sqref="J8"/>
    </sheetView>
  </sheetViews>
  <sheetFormatPr defaultRowHeight="15" x14ac:dyDescent="0.25"/>
  <cols>
    <col min="8" max="8" width="13.5703125" bestFit="1" customWidth="1"/>
  </cols>
  <sheetData>
    <row r="1" spans="1:12" ht="29.25" thickTop="1" x14ac:dyDescent="0.25">
      <c r="A1" s="19" t="s">
        <v>48</v>
      </c>
      <c r="B1" s="20" t="s">
        <v>49</v>
      </c>
      <c r="C1" s="20" t="s">
        <v>50</v>
      </c>
      <c r="D1" s="20" t="s">
        <v>51</v>
      </c>
      <c r="E1" s="20" t="s">
        <v>52</v>
      </c>
      <c r="F1" s="34" t="s">
        <v>72</v>
      </c>
    </row>
    <row r="2" spans="1:12" x14ac:dyDescent="0.25">
      <c r="A2" s="21">
        <v>4</v>
      </c>
      <c r="B2" s="22" t="s">
        <v>53</v>
      </c>
      <c r="C2" s="23">
        <v>38727</v>
      </c>
      <c r="D2" s="24" t="s">
        <v>54</v>
      </c>
      <c r="E2" s="24"/>
      <c r="F2" t="b">
        <f>AND(B2=$B$4,DAY(C2)&lt;=15,D2=$D$2)</f>
        <v>0</v>
      </c>
    </row>
    <row r="3" spans="1:12" x14ac:dyDescent="0.25">
      <c r="A3" s="21">
        <v>8</v>
      </c>
      <c r="B3" s="22" t="s">
        <v>53</v>
      </c>
      <c r="C3" s="23">
        <v>38742</v>
      </c>
      <c r="D3" s="24"/>
      <c r="E3" s="24" t="s">
        <v>54</v>
      </c>
      <c r="F3" t="b">
        <f>AND(B3=$B$4,DAY(C3)&lt;=15,D3=$D$2)</f>
        <v>0</v>
      </c>
    </row>
    <row r="4" spans="1:12" x14ac:dyDescent="0.25">
      <c r="A4" s="21">
        <v>3</v>
      </c>
      <c r="B4" s="22" t="s">
        <v>55</v>
      </c>
      <c r="C4" s="23">
        <v>38724</v>
      </c>
      <c r="D4" s="24" t="s">
        <v>54</v>
      </c>
      <c r="E4" s="24"/>
      <c r="F4" t="b">
        <f t="array" ref="F4">AND(B4=$B$4,DAY(C4)&lt;=15,D4=$D$2)</f>
        <v>1</v>
      </c>
      <c r="H4" s="32" t="s">
        <v>60</v>
      </c>
    </row>
    <row r="5" spans="1:12" x14ac:dyDescent="0.25">
      <c r="A5" s="21">
        <v>6</v>
      </c>
      <c r="B5" s="22" t="s">
        <v>55</v>
      </c>
      <c r="C5" s="23">
        <v>38737</v>
      </c>
      <c r="D5" s="24"/>
      <c r="E5" s="24" t="s">
        <v>54</v>
      </c>
      <c r="F5" t="b">
        <f t="array" ref="F5">AND(B5=$B$4,DAY(C5)&lt;=15,D5=$D$2)</f>
        <v>0</v>
      </c>
      <c r="H5" s="33">
        <f t="array" ref="H5">DCOUNTA($A$1:$E$11,$C$1,$F$1:$F$2)</f>
        <v>1</v>
      </c>
    </row>
    <row r="6" spans="1:12" x14ac:dyDescent="0.25">
      <c r="A6" s="21">
        <v>7</v>
      </c>
      <c r="B6" s="22" t="s">
        <v>56</v>
      </c>
      <c r="C6" s="23">
        <v>38731</v>
      </c>
      <c r="D6" s="24" t="s">
        <v>54</v>
      </c>
      <c r="E6" s="24"/>
      <c r="F6" t="b">
        <f t="array" ref="F6">AND(B6=$B$4,DAY(C6)&lt;=15,D6=$D$2)</f>
        <v>0</v>
      </c>
    </row>
    <row r="7" spans="1:12" x14ac:dyDescent="0.25">
      <c r="A7" s="21">
        <v>2</v>
      </c>
      <c r="B7" s="22" t="s">
        <v>56</v>
      </c>
      <c r="C7" s="23">
        <v>38722</v>
      </c>
      <c r="D7" s="24"/>
      <c r="E7" s="24" t="s">
        <v>54</v>
      </c>
      <c r="F7" t="b">
        <f t="array" ref="F7">AND(B7=$B$4,DAY(C7)&lt;=15,D7=$D$2)</f>
        <v>0</v>
      </c>
      <c r="J7" t="s">
        <v>72</v>
      </c>
    </row>
    <row r="8" spans="1:12" x14ac:dyDescent="0.25">
      <c r="A8" s="21">
        <v>9</v>
      </c>
      <c r="B8" s="22" t="s">
        <v>57</v>
      </c>
      <c r="C8" s="23">
        <v>38719</v>
      </c>
      <c r="D8" s="24" t="s">
        <v>54</v>
      </c>
      <c r="E8" s="24"/>
      <c r="F8" t="b">
        <f t="array" ref="F8">AND(B8=$B$4,DAY(C8)&lt;=15,D8=$D$2)</f>
        <v>0</v>
      </c>
      <c r="J8" t="b">
        <f t="array" ref="J8">AND($B$2:$B$11=$B$4,DAY($C$2:$C$11)*1&lt;15,$D$2:$D$11=$D$2)</f>
        <v>0</v>
      </c>
    </row>
    <row r="9" spans="1:12" x14ac:dyDescent="0.25">
      <c r="A9" s="21">
        <v>10</v>
      </c>
      <c r="B9" s="25" t="s">
        <v>57</v>
      </c>
      <c r="C9" s="26">
        <v>38743</v>
      </c>
      <c r="D9" s="27"/>
      <c r="E9" s="24" t="s">
        <v>54</v>
      </c>
      <c r="F9" t="b">
        <f t="array" ref="F9">AND(B9=$B$4,DAY(C9)&lt;=15,D9=$D$2)</f>
        <v>0</v>
      </c>
    </row>
    <row r="10" spans="1:12" x14ac:dyDescent="0.25">
      <c r="A10" s="21">
        <v>1</v>
      </c>
      <c r="B10" s="25" t="s">
        <v>58</v>
      </c>
      <c r="C10" s="26">
        <v>38718</v>
      </c>
      <c r="D10" s="27" t="s">
        <v>54</v>
      </c>
      <c r="E10" s="27"/>
      <c r="F10" t="b">
        <f t="array" ref="F10">AND(B10=$B$4,DAY(C10)&lt;=15,D10=$D$2)</f>
        <v>0</v>
      </c>
    </row>
    <row r="11" spans="1:12" ht="15.75" thickBot="1" x14ac:dyDescent="0.3">
      <c r="A11" s="28">
        <v>5</v>
      </c>
      <c r="B11" s="29" t="s">
        <v>58</v>
      </c>
      <c r="C11" s="30">
        <v>38730</v>
      </c>
      <c r="D11" s="31"/>
      <c r="E11" s="24" t="s">
        <v>54</v>
      </c>
      <c r="F11" t="b">
        <f t="array" ref="F11">AND(B11=$B$4,DAY(C11)&lt;=15,D11=$D$2)</f>
        <v>0</v>
      </c>
    </row>
    <row r="12" spans="1:12" ht="15.75" thickTop="1" x14ac:dyDescent="0.25"/>
    <row r="14" spans="1:12" x14ac:dyDescent="0.25">
      <c r="B14" s="43" t="s">
        <v>59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</sheetData>
  <mergeCells count="1">
    <mergeCell ref="B14:L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"/>
  <sheetViews>
    <sheetView tabSelected="1" workbookViewId="0">
      <selection activeCell="E6" sqref="E6:E7"/>
    </sheetView>
  </sheetViews>
  <sheetFormatPr defaultRowHeight="15" x14ac:dyDescent="0.25"/>
  <cols>
    <col min="1" max="1" width="18.85546875" bestFit="1" customWidth="1"/>
    <col min="2" max="2" width="11.5703125" bestFit="1" customWidth="1"/>
  </cols>
  <sheetData>
    <row r="2" spans="1:6" ht="31.5" x14ac:dyDescent="0.25">
      <c r="A2" s="5" t="s">
        <v>16</v>
      </c>
      <c r="B2" s="6" t="s">
        <v>17</v>
      </c>
    </row>
    <row r="3" spans="1:6" ht="15.75" x14ac:dyDescent="0.25">
      <c r="A3" s="7" t="s">
        <v>65</v>
      </c>
      <c r="B3" s="8">
        <v>10</v>
      </c>
      <c r="D3" s="9" t="s">
        <v>64</v>
      </c>
    </row>
    <row r="4" spans="1:6" ht="15.75" x14ac:dyDescent="0.25">
      <c r="A4" s="7" t="s">
        <v>66</v>
      </c>
      <c r="B4" s="8">
        <v>5</v>
      </c>
    </row>
    <row r="5" spans="1:6" ht="15.75" x14ac:dyDescent="0.25">
      <c r="A5" s="7" t="s">
        <v>67</v>
      </c>
      <c r="B5" s="8">
        <v>4</v>
      </c>
    </row>
    <row r="6" spans="1:6" ht="15.75" x14ac:dyDescent="0.25">
      <c r="A6" s="7" t="s">
        <v>68</v>
      </c>
      <c r="B6" s="8">
        <v>7</v>
      </c>
      <c r="E6" t="s">
        <v>72</v>
      </c>
    </row>
    <row r="7" spans="1:6" ht="15.75" x14ac:dyDescent="0.25">
      <c r="A7" s="7" t="s">
        <v>18</v>
      </c>
      <c r="B7" s="8">
        <v>9</v>
      </c>
      <c r="E7" t="s">
        <v>73</v>
      </c>
    </row>
    <row r="8" spans="1:6" ht="15.75" x14ac:dyDescent="0.25">
      <c r="A8" s="7" t="s">
        <v>19</v>
      </c>
      <c r="B8" s="8">
        <v>11</v>
      </c>
    </row>
    <row r="9" spans="1:6" ht="15.75" x14ac:dyDescent="0.25">
      <c r="A9" s="7" t="s">
        <v>20</v>
      </c>
      <c r="B9" s="8">
        <v>5</v>
      </c>
      <c r="F9">
        <f t="array" ref="F9">DSUM($A$2:$B$10,$B$2,$E$6:$E$7)</f>
        <v>0</v>
      </c>
    </row>
    <row r="10" spans="1:6" ht="15.75" x14ac:dyDescent="0.25">
      <c r="A10" s="7" t="s">
        <v>21</v>
      </c>
      <c r="B10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</vt:lpstr>
      <vt:lpstr>2</vt:lpstr>
      <vt:lpstr>3</vt:lpstr>
      <vt:lpstr>4</vt:lpstr>
      <vt:lpstr>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2020-06-22T04:54:02Z</dcterms:created>
  <dcterms:modified xsi:type="dcterms:W3CDTF">2022-10-28T14:19:45Z</dcterms:modified>
</cp:coreProperties>
</file>