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BEFBB3A3-545C-420C-8AC5-D79A968793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17" i="1" s="1"/>
  <c r="F17" i="1"/>
  <c r="E17" i="1"/>
  <c r="H16" i="1"/>
  <c r="I16" i="1" s="1"/>
  <c r="F16" i="1"/>
  <c r="E16" i="1"/>
  <c r="H15" i="1"/>
  <c r="I15" i="1" s="1"/>
  <c r="F15" i="1"/>
  <c r="E15" i="1"/>
  <c r="H14" i="1"/>
  <c r="I14" i="1" s="1"/>
  <c r="F14" i="1"/>
  <c r="E14" i="1"/>
  <c r="H13" i="1"/>
  <c r="I13" i="1" s="1"/>
  <c r="F13" i="1"/>
  <c r="E13" i="1"/>
  <c r="H12" i="1"/>
  <c r="I12" i="1" s="1"/>
  <c r="F12" i="1"/>
  <c r="E12" i="1"/>
  <c r="H11" i="1"/>
  <c r="I11" i="1" s="1"/>
  <c r="F11" i="1"/>
  <c r="E11" i="1"/>
  <c r="H10" i="1"/>
  <c r="I10" i="1" s="1"/>
  <c r="F10" i="1"/>
  <c r="E10" i="1"/>
  <c r="H9" i="1"/>
  <c r="I9" i="1" s="1"/>
  <c r="F9" i="1"/>
  <c r="E9" i="1"/>
  <c r="H8" i="1"/>
  <c r="I8" i="1" s="1"/>
  <c r="F8" i="1"/>
  <c r="E8" i="1"/>
  <c r="H7" i="1"/>
  <c r="I7" i="1" s="1"/>
  <c r="F7" i="1"/>
  <c r="E7" i="1"/>
  <c r="H6" i="1"/>
  <c r="I6" i="1" s="1"/>
  <c r="F6" i="1"/>
  <c r="E6" i="1"/>
  <c r="H5" i="1"/>
  <c r="I5" i="1" s="1"/>
  <c r="F5" i="1"/>
  <c r="E5" i="1"/>
</calcChain>
</file>

<file path=xl/sharedStrings.xml><?xml version="1.0" encoding="utf-8"?>
<sst xmlns="http://schemas.openxmlformats.org/spreadsheetml/2006/main" count="37" uniqueCount="17">
  <si>
    <t>BẢNG KÊ CHI TiẾT NHẬP/XuẤT HÀNG</t>
  </si>
  <si>
    <t>NHẬP/XuẤT</t>
  </si>
  <si>
    <t>SỐ CT</t>
  </si>
  <si>
    <t>NGÀY</t>
  </si>
  <si>
    <t>Mã MH</t>
  </si>
  <si>
    <t>TÊN MẶT HÀNG</t>
  </si>
  <si>
    <t>NHÓM HÀNG</t>
  </si>
  <si>
    <t>SỐ LƯỢNG</t>
  </si>
  <si>
    <t>ĐƠN GIÁ</t>
  </si>
  <si>
    <t>THÀNH TiỀN</t>
  </si>
  <si>
    <t>N</t>
  </si>
  <si>
    <t>HD01</t>
  </si>
  <si>
    <t>X</t>
  </si>
  <si>
    <t>KB01</t>
  </si>
  <si>
    <t>MH01</t>
  </si>
  <si>
    <t>MH02</t>
  </si>
  <si>
    <t>Dùng Subtotal đếm số lần bán và tính tồng số lượng theo từng mặt hàng trong nhóm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</si>
</sst>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VXINH/EXC/on%20exb1/bai%204/Bai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Ke"/>
      <sheetName val="BangGia"/>
    </sheetNames>
    <sheetDataSet>
      <sheetData sheetId="0"/>
      <sheetData sheetId="1">
        <row r="4">
          <cell r="D4" t="str">
            <v>HD01</v>
          </cell>
          <cell r="E4" t="str">
            <v>HDD SG 500GB</v>
          </cell>
          <cell r="F4" t="str">
            <v>Đĩa cứng</v>
          </cell>
          <cell r="G4">
            <v>1100000</v>
          </cell>
        </row>
        <row r="5">
          <cell r="D5" t="str">
            <v>KB01</v>
          </cell>
          <cell r="E5" t="str">
            <v>Key Board MSM</v>
          </cell>
          <cell r="F5" t="str">
            <v>Bàn phím</v>
          </cell>
          <cell r="G5">
            <v>130000</v>
          </cell>
        </row>
        <row r="6">
          <cell r="D6" t="str">
            <v>MH01</v>
          </cell>
          <cell r="E6" t="str">
            <v>Samsung Monitor 15"</v>
          </cell>
          <cell r="F6" t="str">
            <v>Màn hình</v>
          </cell>
          <cell r="G6">
            <v>1500000</v>
          </cell>
        </row>
        <row r="7">
          <cell r="D7" t="str">
            <v>MH02</v>
          </cell>
          <cell r="E7" t="str">
            <v>LG Monitor 14"</v>
          </cell>
          <cell r="F7" t="str">
            <v>Màn hình</v>
          </cell>
          <cell r="G7">
            <v>1400000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9"/>
  <sheetViews>
    <sheetView tabSelected="1" workbookViewId="0">
      <selection activeCell="H24" sqref="H24"/>
    </sheetView>
  </sheetViews>
  <sheetFormatPr defaultRowHeight="14.4" x14ac:dyDescent="0.3"/>
  <cols>
    <col min="1" max="1" width="11.21875" bestFit="1" customWidth="1"/>
    <col min="3" max="3" width="9.6640625" bestFit="1" customWidth="1"/>
    <col min="5" max="5" width="18.6640625" bestFit="1" customWidth="1"/>
    <col min="6" max="6" width="12.109375" bestFit="1" customWidth="1"/>
    <col min="7" max="7" width="10.21875" bestFit="1" customWidth="1"/>
    <col min="8" max="8" width="10" bestFit="1" customWidth="1"/>
    <col min="9" max="9" width="12" bestFit="1" customWidth="1"/>
  </cols>
  <sheetData>
    <row r="3" spans="1:9" x14ac:dyDescent="0.3">
      <c r="A3" s="6" t="s">
        <v>0</v>
      </c>
      <c r="B3" s="6"/>
      <c r="C3" s="6"/>
      <c r="D3" s="6"/>
      <c r="E3" s="6"/>
      <c r="F3" s="6"/>
      <c r="G3" s="6"/>
      <c r="H3" s="6"/>
      <c r="I3" s="6"/>
    </row>
    <row r="4" spans="1:9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3">
      <c r="A5" s="2" t="s">
        <v>10</v>
      </c>
      <c r="B5" s="3">
        <v>1</v>
      </c>
      <c r="C5" s="4">
        <v>40911</v>
      </c>
      <c r="D5" s="4" t="s">
        <v>11</v>
      </c>
      <c r="E5" s="3" t="str">
        <f>VLOOKUP($D5,[1]BangGia!$D$4:$G$7,2,0)</f>
        <v>HDD SG 500GB</v>
      </c>
      <c r="F5" s="3" t="str">
        <f>VLOOKUP($D5,[1]BangGia!$D$4:$G$7,3,0)</f>
        <v>Đĩa cứng</v>
      </c>
      <c r="G5" s="3">
        <v>2</v>
      </c>
      <c r="H5" s="5">
        <f>VLOOKUP($D5,[1]BangGia!$D$4:$G$7,4,0)</f>
        <v>1100000</v>
      </c>
      <c r="I5" s="5">
        <f>G5*H5</f>
        <v>2200000</v>
      </c>
    </row>
    <row r="6" spans="1:9" x14ac:dyDescent="0.3">
      <c r="A6" s="2" t="s">
        <v>10</v>
      </c>
      <c r="B6" s="3">
        <v>2</v>
      </c>
      <c r="C6" s="4">
        <v>40914</v>
      </c>
      <c r="D6" s="4" t="s">
        <v>11</v>
      </c>
      <c r="E6" s="3" t="str">
        <f>VLOOKUP($D6,[1]BangGia!$D$4:$G$7,2,0)</f>
        <v>HDD SG 500GB</v>
      </c>
      <c r="F6" s="3" t="str">
        <f>VLOOKUP($D6,[1]BangGia!$D$4:$G$7,3,0)</f>
        <v>Đĩa cứng</v>
      </c>
      <c r="G6" s="3">
        <v>1</v>
      </c>
      <c r="H6" s="5">
        <f>VLOOKUP($D6,[1]BangGia!$D$4:$G$7,4,0)</f>
        <v>1100000</v>
      </c>
      <c r="I6" s="5">
        <f t="shared" ref="I6:I17" si="0">G6*H6</f>
        <v>1100000</v>
      </c>
    </row>
    <row r="7" spans="1:9" x14ac:dyDescent="0.3">
      <c r="A7" s="2" t="s">
        <v>12</v>
      </c>
      <c r="B7" s="3">
        <v>1</v>
      </c>
      <c r="C7" s="4">
        <v>40914</v>
      </c>
      <c r="D7" s="4" t="s">
        <v>11</v>
      </c>
      <c r="E7" s="3" t="str">
        <f>VLOOKUP($D7,[1]BangGia!$D$4:$G$7,2,0)</f>
        <v>HDD SG 500GB</v>
      </c>
      <c r="F7" s="3" t="str">
        <f>VLOOKUP($D7,[1]BangGia!$D$4:$G$7,3,0)</f>
        <v>Đĩa cứng</v>
      </c>
      <c r="G7" s="3">
        <v>100</v>
      </c>
      <c r="H7" s="5">
        <f>VLOOKUP($D7,[1]BangGia!$D$4:$G$7,4,0)</f>
        <v>1100000</v>
      </c>
      <c r="I7" s="5">
        <f t="shared" si="0"/>
        <v>110000000</v>
      </c>
    </row>
    <row r="8" spans="1:9" x14ac:dyDescent="0.3">
      <c r="A8" s="2" t="s">
        <v>12</v>
      </c>
      <c r="B8" s="3">
        <v>2</v>
      </c>
      <c r="C8" s="4">
        <v>40914</v>
      </c>
      <c r="D8" s="4" t="s">
        <v>13</v>
      </c>
      <c r="E8" s="3" t="str">
        <f>VLOOKUP($D8,[1]BangGia!$D$4:$G$7,2,0)</f>
        <v>Key Board MSM</v>
      </c>
      <c r="F8" s="3" t="str">
        <f>VLOOKUP($D8,[1]BangGia!$D$4:$G$7,3,0)</f>
        <v>Bàn phím</v>
      </c>
      <c r="G8" s="3">
        <v>4</v>
      </c>
      <c r="H8" s="5">
        <f>VLOOKUP($D8,[1]BangGia!$D$4:$G$7,4,0)</f>
        <v>130000</v>
      </c>
      <c r="I8" s="5">
        <f t="shared" si="0"/>
        <v>520000</v>
      </c>
    </row>
    <row r="9" spans="1:9" x14ac:dyDescent="0.3">
      <c r="A9" s="2" t="s">
        <v>12</v>
      </c>
      <c r="B9" s="3">
        <v>3</v>
      </c>
      <c r="C9" s="4">
        <v>40914</v>
      </c>
      <c r="D9" s="4" t="s">
        <v>13</v>
      </c>
      <c r="E9" s="3" t="str">
        <f>VLOOKUP($D9,[1]BangGia!$D$4:$G$7,2,0)</f>
        <v>Key Board MSM</v>
      </c>
      <c r="F9" s="3" t="str">
        <f>VLOOKUP($D9,[1]BangGia!$D$4:$G$7,3,0)</f>
        <v>Bàn phím</v>
      </c>
      <c r="G9" s="3">
        <v>2</v>
      </c>
      <c r="H9" s="5">
        <f>VLOOKUP($D9,[1]BangGia!$D$4:$G$7,4,0)</f>
        <v>130000</v>
      </c>
      <c r="I9" s="5">
        <f t="shared" si="0"/>
        <v>260000</v>
      </c>
    </row>
    <row r="10" spans="1:9" x14ac:dyDescent="0.3">
      <c r="A10" s="2" t="s">
        <v>10</v>
      </c>
      <c r="B10" s="3">
        <v>4</v>
      </c>
      <c r="C10" s="4">
        <v>40918</v>
      </c>
      <c r="D10" s="4" t="s">
        <v>11</v>
      </c>
      <c r="E10" s="3" t="str">
        <f>VLOOKUP($D10,[1]BangGia!$D$4:$G$7,2,0)</f>
        <v>HDD SG 500GB</v>
      </c>
      <c r="F10" s="3" t="str">
        <f>VLOOKUP($D10,[1]BangGia!$D$4:$G$7,3,0)</f>
        <v>Đĩa cứng</v>
      </c>
      <c r="G10" s="3">
        <v>2</v>
      </c>
      <c r="H10" s="5">
        <f>VLOOKUP($D10,[1]BangGia!$D$4:$G$7,4,0)</f>
        <v>1100000</v>
      </c>
      <c r="I10" s="5">
        <f t="shared" si="0"/>
        <v>2200000</v>
      </c>
    </row>
    <row r="11" spans="1:9" x14ac:dyDescent="0.3">
      <c r="A11" s="2" t="s">
        <v>10</v>
      </c>
      <c r="B11" s="3">
        <v>5</v>
      </c>
      <c r="C11" s="4">
        <v>40918</v>
      </c>
      <c r="D11" s="4" t="s">
        <v>11</v>
      </c>
      <c r="E11" s="3" t="str">
        <f>VLOOKUP($D11,[1]BangGia!$D$4:$G$7,2,0)</f>
        <v>HDD SG 500GB</v>
      </c>
      <c r="F11" s="3" t="str">
        <f>VLOOKUP($D11,[1]BangGia!$D$4:$G$7,3,0)</f>
        <v>Đĩa cứng</v>
      </c>
      <c r="G11" s="3">
        <v>3</v>
      </c>
      <c r="H11" s="5">
        <f>VLOOKUP($D11,[1]BangGia!$D$4:$G$7,4,0)</f>
        <v>1100000</v>
      </c>
      <c r="I11" s="5">
        <f t="shared" si="0"/>
        <v>3300000</v>
      </c>
    </row>
    <row r="12" spans="1:9" x14ac:dyDescent="0.3">
      <c r="A12" s="2" t="s">
        <v>12</v>
      </c>
      <c r="B12" s="3">
        <v>5</v>
      </c>
      <c r="C12" s="4">
        <v>40918</v>
      </c>
      <c r="D12" s="4" t="s">
        <v>11</v>
      </c>
      <c r="E12" s="3" t="str">
        <f>VLOOKUP($D12,[1]BangGia!$D$4:$G$7,2,0)</f>
        <v>HDD SG 500GB</v>
      </c>
      <c r="F12" s="3" t="str">
        <f>VLOOKUP($D12,[1]BangGia!$D$4:$G$7,3,0)</f>
        <v>Đĩa cứng</v>
      </c>
      <c r="G12" s="3">
        <v>2</v>
      </c>
      <c r="H12" s="5">
        <f>VLOOKUP($D12,[1]BangGia!$D$4:$G$7,4,0)</f>
        <v>1100000</v>
      </c>
      <c r="I12" s="5">
        <f t="shared" si="0"/>
        <v>2200000</v>
      </c>
    </row>
    <row r="13" spans="1:9" x14ac:dyDescent="0.3">
      <c r="A13" s="2" t="s">
        <v>12</v>
      </c>
      <c r="B13" s="3">
        <v>6</v>
      </c>
      <c r="C13" s="4">
        <v>40918</v>
      </c>
      <c r="D13" s="4" t="s">
        <v>11</v>
      </c>
      <c r="E13" s="3" t="str">
        <f>VLOOKUP($D13,[1]BangGia!$D$4:$G$7,2,0)</f>
        <v>HDD SG 500GB</v>
      </c>
      <c r="F13" s="3" t="str">
        <f>VLOOKUP($D13,[1]BangGia!$D$4:$G$7,3,0)</f>
        <v>Đĩa cứng</v>
      </c>
      <c r="G13" s="3">
        <v>5</v>
      </c>
      <c r="H13" s="5">
        <f>VLOOKUP($D13,[1]BangGia!$D$4:$G$7,4,0)</f>
        <v>1100000</v>
      </c>
      <c r="I13" s="5">
        <f t="shared" si="0"/>
        <v>5500000</v>
      </c>
    </row>
    <row r="14" spans="1:9" x14ac:dyDescent="0.3">
      <c r="A14" s="2" t="s">
        <v>10</v>
      </c>
      <c r="B14" s="3">
        <v>7</v>
      </c>
      <c r="C14" s="4">
        <v>40928</v>
      </c>
      <c r="D14" s="4" t="s">
        <v>14</v>
      </c>
      <c r="E14" s="3" t="str">
        <f>VLOOKUP($D14,[1]BangGia!$D$4:$G$7,2,0)</f>
        <v>Samsung Monitor 15"</v>
      </c>
      <c r="F14" s="3" t="str">
        <f>VLOOKUP($D14,[1]BangGia!$D$4:$G$7,3,0)</f>
        <v>Màn hình</v>
      </c>
      <c r="G14" s="3">
        <v>10</v>
      </c>
      <c r="H14" s="5">
        <f>VLOOKUP($D14,[1]BangGia!$D$4:$G$7,4,0)</f>
        <v>1500000</v>
      </c>
      <c r="I14" s="5">
        <f t="shared" si="0"/>
        <v>15000000</v>
      </c>
    </row>
    <row r="15" spans="1:9" x14ac:dyDescent="0.3">
      <c r="A15" s="2" t="s">
        <v>10</v>
      </c>
      <c r="B15" s="3">
        <v>6</v>
      </c>
      <c r="C15" s="4">
        <v>40928</v>
      </c>
      <c r="D15" s="4" t="s">
        <v>14</v>
      </c>
      <c r="E15" s="3" t="str">
        <f>VLOOKUP($D15,[1]BangGia!$D$4:$G$7,2,0)</f>
        <v>Samsung Monitor 15"</v>
      </c>
      <c r="F15" s="3" t="str">
        <f>VLOOKUP($D15,[1]BangGia!$D$4:$G$7,3,0)</f>
        <v>Màn hình</v>
      </c>
      <c r="G15" s="3">
        <v>10</v>
      </c>
      <c r="H15" s="5">
        <f>VLOOKUP($D15,[1]BangGia!$D$4:$G$7,4,0)</f>
        <v>1500000</v>
      </c>
      <c r="I15" s="5">
        <f t="shared" si="0"/>
        <v>15000000</v>
      </c>
    </row>
    <row r="16" spans="1:9" x14ac:dyDescent="0.3">
      <c r="A16" s="2" t="s">
        <v>12</v>
      </c>
      <c r="B16" s="3">
        <v>7</v>
      </c>
      <c r="C16" s="4">
        <v>40928</v>
      </c>
      <c r="D16" s="4" t="s">
        <v>14</v>
      </c>
      <c r="E16" s="3" t="str">
        <f>VLOOKUP($D16,[1]BangGia!$D$4:$G$7,2,0)</f>
        <v>Samsung Monitor 15"</v>
      </c>
      <c r="F16" s="3" t="str">
        <f>VLOOKUP($D16,[1]BangGia!$D$4:$G$7,3,0)</f>
        <v>Màn hình</v>
      </c>
      <c r="G16" s="3">
        <v>4</v>
      </c>
      <c r="H16" s="5">
        <f>VLOOKUP($D16,[1]BangGia!$D$4:$G$7,4,0)</f>
        <v>1500000</v>
      </c>
      <c r="I16" s="5">
        <f t="shared" si="0"/>
        <v>6000000</v>
      </c>
    </row>
    <row r="17" spans="1:9" x14ac:dyDescent="0.3">
      <c r="A17" s="2" t="s">
        <v>12</v>
      </c>
      <c r="B17" s="3">
        <v>8</v>
      </c>
      <c r="C17" s="4">
        <v>40928</v>
      </c>
      <c r="D17" s="4" t="s">
        <v>15</v>
      </c>
      <c r="E17" s="3" t="str">
        <f>VLOOKUP($D17,[1]BangGia!$D$4:$G$7,2,0)</f>
        <v>LG Monitor 14"</v>
      </c>
      <c r="F17" s="3" t="str">
        <f>VLOOKUP($D17,[1]BangGia!$D$4:$G$7,3,0)</f>
        <v>Màn hình</v>
      </c>
      <c r="G17" s="3">
        <v>1</v>
      </c>
      <c r="H17" s="5">
        <f>VLOOKUP($D17,[1]BangGia!$D$4:$G$7,4,0)</f>
        <v>1400000</v>
      </c>
      <c r="I17" s="5">
        <f t="shared" si="0"/>
        <v>1400000</v>
      </c>
    </row>
    <row r="19" spans="1:9" x14ac:dyDescent="0.3">
      <c r="B19" s="7" t="s">
        <v>16</v>
      </c>
    </row>
  </sheetData>
  <mergeCells count="1">
    <mergeCell ref="A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2022-05-01T12:37:31Z</dcterms:modified>
</cp:coreProperties>
</file>