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31A631EC-8BA5-4B1B-A888-93569A5FEFB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U LIEU" sheetId="1" r:id="rId1"/>
    <sheet name="Sheet2" sheetId="2" r:id="rId2"/>
    <sheet name="Sheet3" sheetId="3" r:id="rId3"/>
  </sheets>
  <calcPr calcId="191029"/>
  <pivotCaches>
    <pivotCache cacheId="5" r:id="rId4"/>
  </pivotCaches>
</workbook>
</file>

<file path=xl/calcChain.xml><?xml version="1.0" encoding="utf-8"?>
<calcChain xmlns="http://schemas.openxmlformats.org/spreadsheetml/2006/main">
  <c r="G44" i="1" l="1"/>
  <c r="G38" i="1"/>
  <c r="E51" i="1"/>
  <c r="E45" i="1"/>
  <c r="E39" i="1"/>
  <c r="E53" i="1" s="1"/>
  <c r="G43" i="1"/>
  <c r="G49" i="1"/>
  <c r="G37" i="1"/>
  <c r="G48" i="1"/>
  <c r="G42" i="1"/>
  <c r="G36" i="1"/>
  <c r="G47" i="1"/>
  <c r="G41" i="1"/>
  <c r="G35" i="1"/>
  <c r="G40" i="1"/>
  <c r="G34" i="1"/>
  <c r="G52" i="1" s="1"/>
  <c r="G46" i="1"/>
  <c r="G50" i="1" s="1"/>
  <c r="D5" i="1"/>
  <c r="D6" i="1"/>
  <c r="D7" i="1"/>
  <c r="D8" i="1"/>
  <c r="D9" i="1"/>
  <c r="D10" i="1"/>
  <c r="D11" i="1"/>
  <c r="D12" i="1"/>
  <c r="D13" i="1"/>
  <c r="D14" i="1"/>
  <c r="D15" i="1"/>
  <c r="D4" i="1"/>
  <c r="G5" i="1"/>
  <c r="G6" i="1"/>
  <c r="G7" i="1"/>
  <c r="G8" i="1"/>
  <c r="G9" i="1"/>
  <c r="G10" i="1"/>
  <c r="G11" i="1"/>
  <c r="G12" i="1"/>
  <c r="G13" i="1"/>
  <c r="G14" i="1"/>
  <c r="G15" i="1"/>
  <c r="G4" i="1"/>
</calcChain>
</file>

<file path=xl/sharedStrings.xml><?xml version="1.0" encoding="utf-8"?>
<sst xmlns="http://schemas.openxmlformats.org/spreadsheetml/2006/main" count="89" uniqueCount="36">
  <si>
    <t>STT</t>
  </si>
  <si>
    <t>Mã hàng</t>
  </si>
  <si>
    <t>Tên hàng</t>
  </si>
  <si>
    <t>Số lượng</t>
  </si>
  <si>
    <t>Đơn giá</t>
  </si>
  <si>
    <t>Thành tiền</t>
  </si>
  <si>
    <t>A30SU</t>
  </si>
  <si>
    <t>Sữa</t>
  </si>
  <si>
    <t>B25DU</t>
  </si>
  <si>
    <t>Đường</t>
  </si>
  <si>
    <t>C28KE</t>
  </si>
  <si>
    <t>Kẹo</t>
  </si>
  <si>
    <t>A20DU</t>
  </si>
  <si>
    <t>C25KE</t>
  </si>
  <si>
    <t>C27SU</t>
  </si>
  <si>
    <t>C32DU</t>
  </si>
  <si>
    <t>B18KE</t>
  </si>
  <si>
    <t>A26SU</t>
  </si>
  <si>
    <t>A28DU</t>
  </si>
  <si>
    <t>C30SU</t>
  </si>
  <si>
    <t>C33KE</t>
  </si>
  <si>
    <t>Bảng Loại Hàng</t>
  </si>
  <si>
    <t>A</t>
  </si>
  <si>
    <t>B</t>
  </si>
  <si>
    <t>C</t>
  </si>
  <si>
    <t>Loại 1</t>
  </si>
  <si>
    <t>Loại 2</t>
  </si>
  <si>
    <t>Loại 3</t>
  </si>
  <si>
    <t>1/ Anh chị hãy dùng lệnh thống kê cho phù hợp với mẫu bên dưới</t>
  </si>
  <si>
    <t>2/ Dùng lệnh Consolidate thống kê Tổng Số Lượng và Thành Tiền theo Tên Hàng</t>
  </si>
  <si>
    <t>Loại hàng</t>
  </si>
  <si>
    <t>Sum of Thành tiền</t>
  </si>
  <si>
    <t>Grand Total</t>
  </si>
  <si>
    <t>Đường Total</t>
  </si>
  <si>
    <t>Kẹo Total</t>
  </si>
  <si>
    <t>Sữa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</si>
</sst>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0" borderId="1" xfId="0" applyBorder="1"/>
    <xf numFmtId="164" fontId="0" fillId="0" borderId="1" xfId="1" applyNumberFormat="1" applyFont="1" applyBorder="1"/>
    <xf numFmtId="0" fontId="3" fillId="0" borderId="0" xfId="0" applyFont="1"/>
    <xf numFmtId="0" fontId="0" fillId="3" borderId="2" xfId="0" applyFill="1" applyBorder="1"/>
    <xf numFmtId="0" fontId="0" fillId="3" borderId="1" xfId="0" applyFill="1" applyBorder="1"/>
    <xf numFmtId="0" fontId="0" fillId="0" borderId="2" xfId="0" applyBorder="1"/>
    <xf numFmtId="0" fontId="0" fillId="0" borderId="0" xfId="0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2" fillId="0" borderId="1" xfId="0" applyFont="1" applyBorder="1"/>
    <xf numFmtId="0" fontId="0" fillId="0" borderId="0" xfId="0" applyBorder="1"/>
    <xf numFmtId="164" fontId="0" fillId="0" borderId="0" xfId="1" applyNumberFormat="1" applyFont="1" applyBorder="1"/>
    <xf numFmtId="0" fontId="2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19</xdr:row>
      <xdr:rowOff>9525</xdr:rowOff>
    </xdr:from>
    <xdr:to>
      <xdr:col>13</xdr:col>
      <xdr:colOff>126690</xdr:colOff>
      <xdr:row>27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95400" y="3686175"/>
          <a:ext cx="9312600" cy="158115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305.457106828704" createdVersion="7" refreshedVersion="7" minRefreshableVersion="3" recordCount="12" xr:uid="{FCF3F048-3F4F-436F-960E-E8374907A1E8}">
  <cacheSource type="worksheet">
    <worksheetSource ref="A3:G15" sheet="DU LIEU"/>
  </cacheSource>
  <cacheFields count="7">
    <cacheField name="STT" numFmtId="0">
      <sharedItems containsSemiMixedTypes="0" containsString="0" containsNumber="1" containsInteger="1" minValue="1" maxValue="12"/>
    </cacheField>
    <cacheField name="Mã hàng" numFmtId="0">
      <sharedItems/>
    </cacheField>
    <cacheField name="Tên hàng" numFmtId="0">
      <sharedItems count="3">
        <s v="Sữa"/>
        <s v="Đường"/>
        <s v="Kẹo"/>
      </sharedItems>
    </cacheField>
    <cacheField name="Loại hàng" numFmtId="0">
      <sharedItems count="3">
        <s v="Loại 1"/>
        <s v="Loại 2"/>
        <s v="Loại 3"/>
      </sharedItems>
    </cacheField>
    <cacheField name="Số lượng" numFmtId="164">
      <sharedItems containsSemiMixedTypes="0" containsString="0" containsNumber="1" containsInteger="1" minValue="575" maxValue="1101"/>
    </cacheField>
    <cacheField name="Đơn giá" numFmtId="164">
      <sharedItems containsSemiMixedTypes="0" containsString="0" containsNumber="1" containsInteger="1" minValue="2500" maxValue="6000"/>
    </cacheField>
    <cacheField name="Thành tiền" numFmtId="164">
      <sharedItems containsSemiMixedTypes="0" containsString="0" containsNumber="1" containsInteger="1" minValue="1695000" maxValue="635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A30SU"/>
    <x v="0"/>
    <x v="0"/>
    <n v="922"/>
    <n v="6000"/>
    <n v="5532000"/>
  </r>
  <r>
    <n v="2"/>
    <s v="B25DU"/>
    <x v="1"/>
    <x v="1"/>
    <n v="913"/>
    <n v="5200"/>
    <n v="4747600"/>
  </r>
  <r>
    <n v="3"/>
    <s v="C28KE"/>
    <x v="2"/>
    <x v="2"/>
    <n v="948"/>
    <n v="2500"/>
    <n v="2370000"/>
  </r>
  <r>
    <n v="4"/>
    <s v="A20DU"/>
    <x v="1"/>
    <x v="0"/>
    <n v="693"/>
    <n v="5500"/>
    <n v="3811500"/>
  </r>
  <r>
    <n v="5"/>
    <s v="C25KE"/>
    <x v="2"/>
    <x v="2"/>
    <n v="678"/>
    <n v="2500"/>
    <n v="1695000"/>
  </r>
  <r>
    <n v="6"/>
    <s v="C27SU"/>
    <x v="0"/>
    <x v="2"/>
    <n v="1101"/>
    <n v="5500"/>
    <n v="6055500"/>
  </r>
  <r>
    <n v="7"/>
    <s v="C32DU"/>
    <x v="1"/>
    <x v="2"/>
    <n v="733"/>
    <n v="5000"/>
    <n v="3665000"/>
  </r>
  <r>
    <n v="8"/>
    <s v="B18KE"/>
    <x v="2"/>
    <x v="1"/>
    <n v="1011"/>
    <n v="2800"/>
    <n v="2830800"/>
  </r>
  <r>
    <n v="9"/>
    <s v="A26SU"/>
    <x v="0"/>
    <x v="0"/>
    <n v="1059"/>
    <n v="6000"/>
    <n v="6354000"/>
  </r>
  <r>
    <n v="10"/>
    <s v="A28DU"/>
    <x v="1"/>
    <x v="0"/>
    <n v="754"/>
    <n v="5500"/>
    <n v="4147000"/>
  </r>
  <r>
    <n v="11"/>
    <s v="C30SU"/>
    <x v="0"/>
    <x v="2"/>
    <n v="575"/>
    <n v="5500"/>
    <n v="3162500"/>
  </r>
  <r>
    <n v="12"/>
    <s v="C33KE"/>
    <x v="2"/>
    <x v="2"/>
    <n v="708"/>
    <n v="2500"/>
    <n v="177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CEC4D-11AB-4C78-BFBB-35C7E109C8E2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P20:T25" firstHeaderRow="1" firstDataRow="2" firstDataCol="1"/>
  <pivotFields count="7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compact="0" numFmtId="164" outline="0" showAll="0"/>
    <pivotField compact="0" numFmtId="164" outline="0" showAll="0"/>
    <pivotField dataField="1" compact="0" numFmtId="16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Thành tiền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externalLinkPath" Target="file:///C:\Users\Admin\Documents\&#272;&#7873;%201%5bZaloPC_Folder%5d\C&#226;u%205.xlsx" TargetMode="Externa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53"/>
  <sheetViews>
    <sheetView tabSelected="1" workbookViewId="0">
      <selection activeCell="B33" sqref="B33:G53"/>
    </sheetView>
  </sheetViews>
  <sheetFormatPr defaultRowHeight="14.4" outlineLevelRow="3" x14ac:dyDescent="0.3"/>
  <cols>
    <col min="1" max="1" width="4.44140625" bestFit="1" customWidth="1"/>
    <col min="2" max="2" width="17.33203125" bestFit="1" customWidth="1"/>
    <col min="3" max="5" width="13.33203125" bestFit="1" customWidth="1"/>
    <col min="6" max="6" width="11.33203125" bestFit="1" customWidth="1"/>
    <col min="7" max="7" width="14.21875" customWidth="1"/>
    <col min="15" max="15" width="13.109375" bestFit="1" customWidth="1"/>
    <col min="16" max="16" width="16.5546875" bestFit="1" customWidth="1"/>
    <col min="17" max="19" width="11.33203125" bestFit="1" customWidth="1"/>
    <col min="20" max="20" width="10.77734375" bestFit="1" customWidth="1"/>
  </cols>
  <sheetData>
    <row r="3" spans="1:12" x14ac:dyDescent="0.3">
      <c r="A3" s="1" t="s">
        <v>0</v>
      </c>
      <c r="B3" s="1" t="s">
        <v>1</v>
      </c>
      <c r="C3" s="1" t="s">
        <v>2</v>
      </c>
      <c r="D3" s="1" t="s">
        <v>30</v>
      </c>
      <c r="E3" s="1" t="s">
        <v>3</v>
      </c>
      <c r="F3" s="1" t="s">
        <v>4</v>
      </c>
      <c r="G3" s="1" t="s">
        <v>5</v>
      </c>
    </row>
    <row r="4" spans="1:12" ht="15.6" x14ac:dyDescent="0.3">
      <c r="A4" s="2">
        <v>1</v>
      </c>
      <c r="B4" s="2" t="s">
        <v>6</v>
      </c>
      <c r="C4" s="2" t="s">
        <v>7</v>
      </c>
      <c r="D4" s="2" t="str">
        <f>HLOOKUP(LEFT($B4,1),$J$5:$L$6,2,0)</f>
        <v>Loại 1</v>
      </c>
      <c r="E4" s="3">
        <v>922</v>
      </c>
      <c r="F4" s="3">
        <v>6000</v>
      </c>
      <c r="G4" s="3">
        <f>E4*F4</f>
        <v>5532000</v>
      </c>
      <c r="J4" s="9" t="s">
        <v>21</v>
      </c>
      <c r="K4" s="10"/>
      <c r="L4" s="10"/>
    </row>
    <row r="5" spans="1:12" x14ac:dyDescent="0.3">
      <c r="A5" s="2">
        <v>2</v>
      </c>
      <c r="B5" s="2" t="s">
        <v>8</v>
      </c>
      <c r="C5" s="2" t="s">
        <v>9</v>
      </c>
      <c r="D5" s="2" t="str">
        <f t="shared" ref="D5:D15" si="0">HLOOKUP(LEFT($B5,1),$J$5:$L$6,2,0)</f>
        <v>Loại 2</v>
      </c>
      <c r="E5" s="3">
        <v>913</v>
      </c>
      <c r="F5" s="3">
        <v>5200</v>
      </c>
      <c r="G5" s="3">
        <f t="shared" ref="G5:G15" si="1">E5*F5</f>
        <v>4747600</v>
      </c>
      <c r="J5" s="5" t="s">
        <v>22</v>
      </c>
      <c r="K5" s="6" t="s">
        <v>23</v>
      </c>
      <c r="L5" s="6" t="s">
        <v>24</v>
      </c>
    </row>
    <row r="6" spans="1:12" x14ac:dyDescent="0.3">
      <c r="A6" s="2">
        <v>3</v>
      </c>
      <c r="B6" s="2" t="s">
        <v>10</v>
      </c>
      <c r="C6" s="2" t="s">
        <v>11</v>
      </c>
      <c r="D6" s="2" t="str">
        <f t="shared" si="0"/>
        <v>Loại 3</v>
      </c>
      <c r="E6" s="3">
        <v>948</v>
      </c>
      <c r="F6" s="3">
        <v>2500</v>
      </c>
      <c r="G6" s="3">
        <f t="shared" si="1"/>
        <v>2370000</v>
      </c>
      <c r="J6" s="7" t="s">
        <v>25</v>
      </c>
      <c r="K6" s="2" t="s">
        <v>26</v>
      </c>
      <c r="L6" s="2" t="s">
        <v>27</v>
      </c>
    </row>
    <row r="7" spans="1:12" x14ac:dyDescent="0.3">
      <c r="A7" s="2">
        <v>4</v>
      </c>
      <c r="B7" s="2" t="s">
        <v>12</v>
      </c>
      <c r="C7" s="2" t="s">
        <v>9</v>
      </c>
      <c r="D7" s="2" t="str">
        <f t="shared" si="0"/>
        <v>Loại 1</v>
      </c>
      <c r="E7" s="3">
        <v>693</v>
      </c>
      <c r="F7" s="3">
        <v>5500</v>
      </c>
      <c r="G7" s="3">
        <f t="shared" si="1"/>
        <v>3811500</v>
      </c>
    </row>
    <row r="8" spans="1:12" x14ac:dyDescent="0.3">
      <c r="A8" s="2">
        <v>5</v>
      </c>
      <c r="B8" s="2" t="s">
        <v>13</v>
      </c>
      <c r="C8" s="2" t="s">
        <v>11</v>
      </c>
      <c r="D8" s="2" t="str">
        <f t="shared" si="0"/>
        <v>Loại 3</v>
      </c>
      <c r="E8" s="3">
        <v>678</v>
      </c>
      <c r="F8" s="3">
        <v>2500</v>
      </c>
      <c r="G8" s="3">
        <f t="shared" si="1"/>
        <v>1695000</v>
      </c>
    </row>
    <row r="9" spans="1:12" x14ac:dyDescent="0.3">
      <c r="A9" s="2">
        <v>6</v>
      </c>
      <c r="B9" s="2" t="s">
        <v>14</v>
      </c>
      <c r="C9" s="2" t="s">
        <v>7</v>
      </c>
      <c r="D9" s="2" t="str">
        <f t="shared" si="0"/>
        <v>Loại 3</v>
      </c>
      <c r="E9" s="3">
        <v>1101</v>
      </c>
      <c r="F9" s="3">
        <v>5500</v>
      </c>
      <c r="G9" s="3">
        <f t="shared" si="1"/>
        <v>6055500</v>
      </c>
    </row>
    <row r="10" spans="1:12" x14ac:dyDescent="0.3">
      <c r="A10" s="2">
        <v>7</v>
      </c>
      <c r="B10" s="2" t="s">
        <v>15</v>
      </c>
      <c r="C10" s="2" t="s">
        <v>9</v>
      </c>
      <c r="D10" s="2" t="str">
        <f t="shared" si="0"/>
        <v>Loại 3</v>
      </c>
      <c r="E10" s="3">
        <v>733</v>
      </c>
      <c r="F10" s="3">
        <v>5000</v>
      </c>
      <c r="G10" s="3">
        <f t="shared" si="1"/>
        <v>3665000</v>
      </c>
    </row>
    <row r="11" spans="1:12" x14ac:dyDescent="0.3">
      <c r="A11" s="2">
        <v>8</v>
      </c>
      <c r="B11" s="2" t="s">
        <v>16</v>
      </c>
      <c r="C11" s="2" t="s">
        <v>11</v>
      </c>
      <c r="D11" s="2" t="str">
        <f t="shared" si="0"/>
        <v>Loại 2</v>
      </c>
      <c r="E11" s="3">
        <v>1011</v>
      </c>
      <c r="F11" s="3">
        <v>2800</v>
      </c>
      <c r="G11" s="3">
        <f t="shared" si="1"/>
        <v>2830800</v>
      </c>
    </row>
    <row r="12" spans="1:12" x14ac:dyDescent="0.3">
      <c r="A12" s="2">
        <v>9</v>
      </c>
      <c r="B12" s="2" t="s">
        <v>17</v>
      </c>
      <c r="C12" s="2" t="s">
        <v>7</v>
      </c>
      <c r="D12" s="2" t="str">
        <f t="shared" si="0"/>
        <v>Loại 1</v>
      </c>
      <c r="E12" s="3">
        <v>1059</v>
      </c>
      <c r="F12" s="3">
        <v>6000</v>
      </c>
      <c r="G12" s="3">
        <f t="shared" si="1"/>
        <v>6354000</v>
      </c>
    </row>
    <row r="13" spans="1:12" x14ac:dyDescent="0.3">
      <c r="A13" s="2">
        <v>10</v>
      </c>
      <c r="B13" s="2" t="s">
        <v>18</v>
      </c>
      <c r="C13" s="2" t="s">
        <v>9</v>
      </c>
      <c r="D13" s="2" t="str">
        <f t="shared" si="0"/>
        <v>Loại 1</v>
      </c>
      <c r="E13" s="3">
        <v>754</v>
      </c>
      <c r="F13" s="3">
        <v>5500</v>
      </c>
      <c r="G13" s="3">
        <f t="shared" si="1"/>
        <v>4147000</v>
      </c>
    </row>
    <row r="14" spans="1:12" x14ac:dyDescent="0.3">
      <c r="A14" s="2">
        <v>11</v>
      </c>
      <c r="B14" s="2" t="s">
        <v>19</v>
      </c>
      <c r="C14" s="2" t="s">
        <v>7</v>
      </c>
      <c r="D14" s="2" t="str">
        <f t="shared" si="0"/>
        <v>Loại 3</v>
      </c>
      <c r="E14" s="3">
        <v>575</v>
      </c>
      <c r="F14" s="3">
        <v>5500</v>
      </c>
      <c r="G14" s="3">
        <f t="shared" si="1"/>
        <v>3162500</v>
      </c>
    </row>
    <row r="15" spans="1:12" x14ac:dyDescent="0.3">
      <c r="A15" s="3">
        <v>12</v>
      </c>
      <c r="B15" s="2" t="s">
        <v>20</v>
      </c>
      <c r="C15" s="2" t="s">
        <v>11</v>
      </c>
      <c r="D15" s="2" t="str">
        <f t="shared" si="0"/>
        <v>Loại 3</v>
      </c>
      <c r="E15" s="3">
        <v>708</v>
      </c>
      <c r="F15" s="3">
        <v>2500</v>
      </c>
      <c r="G15" s="3">
        <f t="shared" si="1"/>
        <v>1770000</v>
      </c>
    </row>
    <row r="19" spans="1:20" ht="18" x14ac:dyDescent="0.35">
      <c r="A19" s="8"/>
      <c r="B19" s="4" t="s">
        <v>28</v>
      </c>
    </row>
    <row r="20" spans="1:20" x14ac:dyDescent="0.3">
      <c r="P20" s="11" t="s">
        <v>31</v>
      </c>
      <c r="Q20" s="11" t="s">
        <v>30</v>
      </c>
    </row>
    <row r="21" spans="1:20" x14ac:dyDescent="0.3">
      <c r="P21" s="11" t="s">
        <v>2</v>
      </c>
      <c r="Q21" t="s">
        <v>25</v>
      </c>
      <c r="R21" t="s">
        <v>26</v>
      </c>
      <c r="S21" t="s">
        <v>27</v>
      </c>
      <c r="T21" t="s">
        <v>32</v>
      </c>
    </row>
    <row r="22" spans="1:20" x14ac:dyDescent="0.3">
      <c r="P22" t="s">
        <v>9</v>
      </c>
      <c r="Q22" s="12">
        <v>7958500</v>
      </c>
      <c r="R22" s="12">
        <v>4747600</v>
      </c>
      <c r="S22" s="12">
        <v>3665000</v>
      </c>
      <c r="T22" s="12">
        <v>16371100</v>
      </c>
    </row>
    <row r="23" spans="1:20" x14ac:dyDescent="0.3">
      <c r="P23" t="s">
        <v>11</v>
      </c>
      <c r="Q23" s="12"/>
      <c r="R23" s="12">
        <v>2830800</v>
      </c>
      <c r="S23" s="12">
        <v>5835000</v>
      </c>
      <c r="T23" s="12">
        <v>8665800</v>
      </c>
    </row>
    <row r="24" spans="1:20" x14ac:dyDescent="0.3">
      <c r="P24" t="s">
        <v>7</v>
      </c>
      <c r="Q24" s="12">
        <v>11886000</v>
      </c>
      <c r="R24" s="12"/>
      <c r="S24" s="12">
        <v>9218000</v>
      </c>
      <c r="T24" s="12">
        <v>21104000</v>
      </c>
    </row>
    <row r="25" spans="1:20" x14ac:dyDescent="0.3">
      <c r="P25" t="s">
        <v>32</v>
      </c>
      <c r="Q25" s="12">
        <v>19844500</v>
      </c>
      <c r="R25" s="12">
        <v>7578400</v>
      </c>
      <c r="S25" s="12">
        <v>18718000</v>
      </c>
      <c r="T25" s="12">
        <v>46140900</v>
      </c>
    </row>
    <row r="30" spans="1:20" ht="18" x14ac:dyDescent="0.35">
      <c r="B30" s="4" t="s">
        <v>29</v>
      </c>
    </row>
    <row r="33" spans="2:7" x14ac:dyDescent="0.3"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</row>
    <row r="34" spans="2:7" outlineLevel="3" x14ac:dyDescent="0.3">
      <c r="B34" s="2">
        <v>2</v>
      </c>
      <c r="C34" s="2" t="s">
        <v>8</v>
      </c>
      <c r="D34" s="2" t="s">
        <v>9</v>
      </c>
      <c r="E34" s="3">
        <v>913</v>
      </c>
      <c r="F34" s="3">
        <v>5200</v>
      </c>
      <c r="G34" s="3">
        <f>E34*F34</f>
        <v>4747600</v>
      </c>
    </row>
    <row r="35" spans="2:7" outlineLevel="3" x14ac:dyDescent="0.3">
      <c r="B35" s="2">
        <v>4</v>
      </c>
      <c r="C35" s="2" t="s">
        <v>12</v>
      </c>
      <c r="D35" s="2" t="s">
        <v>9</v>
      </c>
      <c r="E35" s="3">
        <v>693</v>
      </c>
      <c r="F35" s="3">
        <v>5500</v>
      </c>
      <c r="G35" s="3">
        <f>E35*F35</f>
        <v>3811500</v>
      </c>
    </row>
    <row r="36" spans="2:7" outlineLevel="3" x14ac:dyDescent="0.3">
      <c r="B36" s="2">
        <v>7</v>
      </c>
      <c r="C36" s="2" t="s">
        <v>15</v>
      </c>
      <c r="D36" s="2" t="s">
        <v>9</v>
      </c>
      <c r="E36" s="3">
        <v>733</v>
      </c>
      <c r="F36" s="3">
        <v>5000</v>
      </c>
      <c r="G36" s="3">
        <f>E36*F36</f>
        <v>3665000</v>
      </c>
    </row>
    <row r="37" spans="2:7" outlineLevel="3" x14ac:dyDescent="0.3">
      <c r="B37" s="2">
        <v>10</v>
      </c>
      <c r="C37" s="2" t="s">
        <v>18</v>
      </c>
      <c r="D37" s="2" t="s">
        <v>9</v>
      </c>
      <c r="E37" s="3">
        <v>754</v>
      </c>
      <c r="F37" s="3">
        <v>5500</v>
      </c>
      <c r="G37" s="3">
        <f>E37*F37</f>
        <v>4147000</v>
      </c>
    </row>
    <row r="38" spans="2:7" outlineLevel="2" x14ac:dyDescent="0.3">
      <c r="B38" s="2"/>
      <c r="C38" s="2"/>
      <c r="D38" s="13" t="s">
        <v>33</v>
      </c>
      <c r="E38" s="3"/>
      <c r="F38" s="3"/>
      <c r="G38" s="3">
        <f>SUBTOTAL(9,G34:G37)</f>
        <v>16371100</v>
      </c>
    </row>
    <row r="39" spans="2:7" outlineLevel="1" x14ac:dyDescent="0.3">
      <c r="B39" s="2"/>
      <c r="C39" s="2"/>
      <c r="D39" s="13" t="s">
        <v>33</v>
      </c>
      <c r="E39" s="3">
        <f>SUBTOTAL(9,E34:E37)</f>
        <v>3093</v>
      </c>
      <c r="F39" s="3"/>
      <c r="G39" s="3"/>
    </row>
    <row r="40" spans="2:7" outlineLevel="3" x14ac:dyDescent="0.3">
      <c r="B40" s="2">
        <v>3</v>
      </c>
      <c r="C40" s="2" t="s">
        <v>10</v>
      </c>
      <c r="D40" s="2" t="s">
        <v>11</v>
      </c>
      <c r="E40" s="3">
        <v>948</v>
      </c>
      <c r="F40" s="3">
        <v>2500</v>
      </c>
      <c r="G40" s="3">
        <f>E40*F40</f>
        <v>2370000</v>
      </c>
    </row>
    <row r="41" spans="2:7" outlineLevel="3" x14ac:dyDescent="0.3">
      <c r="B41" s="2">
        <v>5</v>
      </c>
      <c r="C41" s="2" t="s">
        <v>13</v>
      </c>
      <c r="D41" s="2" t="s">
        <v>11</v>
      </c>
      <c r="E41" s="3">
        <v>678</v>
      </c>
      <c r="F41" s="3">
        <v>2500</v>
      </c>
      <c r="G41" s="3">
        <f>E41*F41</f>
        <v>1695000</v>
      </c>
    </row>
    <row r="42" spans="2:7" outlineLevel="3" x14ac:dyDescent="0.3">
      <c r="B42" s="2">
        <v>8</v>
      </c>
      <c r="C42" s="2" t="s">
        <v>16</v>
      </c>
      <c r="D42" s="2" t="s">
        <v>11</v>
      </c>
      <c r="E42" s="3">
        <v>1011</v>
      </c>
      <c r="F42" s="3">
        <v>2800</v>
      </c>
      <c r="G42" s="3">
        <f>E42*F42</f>
        <v>2830800</v>
      </c>
    </row>
    <row r="43" spans="2:7" outlineLevel="3" x14ac:dyDescent="0.3">
      <c r="B43" s="3">
        <v>12</v>
      </c>
      <c r="C43" s="2" t="s">
        <v>20</v>
      </c>
      <c r="D43" s="2" t="s">
        <v>11</v>
      </c>
      <c r="E43" s="3">
        <v>708</v>
      </c>
      <c r="F43" s="3">
        <v>2500</v>
      </c>
      <c r="G43" s="3">
        <f>E43*F43</f>
        <v>1770000</v>
      </c>
    </row>
    <row r="44" spans="2:7" outlineLevel="2" x14ac:dyDescent="0.3">
      <c r="B44" s="3"/>
      <c r="C44" s="2"/>
      <c r="D44" s="13" t="s">
        <v>34</v>
      </c>
      <c r="E44" s="3"/>
      <c r="F44" s="3"/>
      <c r="G44" s="3">
        <f>SUBTOTAL(9,G40:G43)</f>
        <v>8665800</v>
      </c>
    </row>
    <row r="45" spans="2:7" outlineLevel="1" x14ac:dyDescent="0.3">
      <c r="B45" s="3"/>
      <c r="C45" s="2"/>
      <c r="D45" s="13" t="s">
        <v>34</v>
      </c>
      <c r="E45" s="3">
        <f>SUBTOTAL(9,E40:E43)</f>
        <v>3345</v>
      </c>
      <c r="F45" s="3"/>
      <c r="G45" s="3"/>
    </row>
    <row r="46" spans="2:7" outlineLevel="3" x14ac:dyDescent="0.3">
      <c r="B46" s="2">
        <v>1</v>
      </c>
      <c r="C46" s="2" t="s">
        <v>6</v>
      </c>
      <c r="D46" s="2" t="s">
        <v>7</v>
      </c>
      <c r="E46" s="3">
        <v>922</v>
      </c>
      <c r="F46" s="3">
        <v>6000</v>
      </c>
      <c r="G46" s="3">
        <f>E46*F46</f>
        <v>5532000</v>
      </c>
    </row>
    <row r="47" spans="2:7" outlineLevel="3" x14ac:dyDescent="0.3">
      <c r="B47" s="2">
        <v>6</v>
      </c>
      <c r="C47" s="2" t="s">
        <v>14</v>
      </c>
      <c r="D47" s="2" t="s">
        <v>7</v>
      </c>
      <c r="E47" s="3">
        <v>1101</v>
      </c>
      <c r="F47" s="3">
        <v>5500</v>
      </c>
      <c r="G47" s="3">
        <f>E47*F47</f>
        <v>6055500</v>
      </c>
    </row>
    <row r="48" spans="2:7" outlineLevel="3" x14ac:dyDescent="0.3">
      <c r="B48" s="2">
        <v>9</v>
      </c>
      <c r="C48" s="2" t="s">
        <v>17</v>
      </c>
      <c r="D48" s="2" t="s">
        <v>7</v>
      </c>
      <c r="E48" s="3">
        <v>1059</v>
      </c>
      <c r="F48" s="3">
        <v>6000</v>
      </c>
      <c r="G48" s="3">
        <f>E48*F48</f>
        <v>6354000</v>
      </c>
    </row>
    <row r="49" spans="2:7" outlineLevel="3" x14ac:dyDescent="0.3">
      <c r="B49" s="2">
        <v>11</v>
      </c>
      <c r="C49" s="2" t="s">
        <v>19</v>
      </c>
      <c r="D49" s="2" t="s">
        <v>7</v>
      </c>
      <c r="E49" s="3">
        <v>575</v>
      </c>
      <c r="F49" s="3">
        <v>5500</v>
      </c>
      <c r="G49" s="3">
        <f>E49*F49</f>
        <v>3162500</v>
      </c>
    </row>
    <row r="50" spans="2:7" outlineLevel="2" x14ac:dyDescent="0.3">
      <c r="B50" s="14"/>
      <c r="C50" s="14"/>
      <c r="D50" s="16" t="s">
        <v>35</v>
      </c>
      <c r="E50" s="15"/>
      <c r="F50" s="15"/>
      <c r="G50" s="15">
        <f>SUBTOTAL(9,G46:G49)</f>
        <v>21104000</v>
      </c>
    </row>
    <row r="51" spans="2:7" outlineLevel="1" x14ac:dyDescent="0.3">
      <c r="B51" s="14"/>
      <c r="C51" s="14"/>
      <c r="D51" s="16" t="s">
        <v>35</v>
      </c>
      <c r="E51" s="15">
        <f>SUBTOTAL(9,E46:E49)</f>
        <v>3657</v>
      </c>
      <c r="F51" s="15"/>
      <c r="G51" s="15"/>
    </row>
    <row r="52" spans="2:7" x14ac:dyDescent="0.3">
      <c r="B52" s="14"/>
      <c r="C52" s="14"/>
      <c r="D52" s="16" t="s">
        <v>32</v>
      </c>
      <c r="E52" s="15"/>
      <c r="F52" s="15"/>
      <c r="G52" s="15">
        <f>SUBTOTAL(9,G34:G49)</f>
        <v>46140900</v>
      </c>
    </row>
    <row r="53" spans="2:7" x14ac:dyDescent="0.3">
      <c r="B53" s="14"/>
      <c r="C53" s="14"/>
      <c r="D53" s="16" t="s">
        <v>32</v>
      </c>
      <c r="E53" s="15">
        <f>SUBTOTAL(9,E34:E49)</f>
        <v>10095</v>
      </c>
      <c r="F53" s="15"/>
      <c r="G53" s="15"/>
    </row>
  </sheetData>
  <sortState xmlns:xlrd2="http://schemas.microsoft.com/office/spreadsheetml/2017/richdata2" ref="B34:G49">
    <sortCondition ref="D34:D49"/>
  </sortState>
  <dataConsolidate leftLabels="1" topLabels="1">
    <dataRefs count="1">
      <dataRef ref="B33:G45" sheet="DU LIEU" r:id="rId2"/>
    </dataRefs>
  </dataConsolidate>
  <mergeCells count="1">
    <mergeCell ref="J4:L4"/>
  </mergeCell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 LIEU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2021-04-19T04:01:45Z</dcterms:modified>
</cp:coreProperties>
</file>