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581A968-89E4-4D11-930F-FA91D67A33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  <sheet name="Dữ liệu" sheetId="3" r:id="rId2"/>
  </sheets>
  <calcPr calcId="191029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15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<sst xmlns="http://schemas.openxmlformats.org/spreadsheetml/2006/main" count="36" uniqueCount="34">
  <si>
    <t>STT</t>
  </si>
  <si>
    <t>Chứng từ</t>
  </si>
  <si>
    <t>Ngày</t>
  </si>
  <si>
    <t>Tên vật tư</t>
  </si>
  <si>
    <t>Số lượng</t>
  </si>
  <si>
    <t>Đơn giá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</si>
  <si>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</si>
  <si>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</si>
  <si>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</si>
  <si>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</si>
  <si>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</si>
  <si>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</si>
  <si>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</si>
  <si>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</si>
  <si>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</si>
  <si>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</si>
  <si>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</si>
  <si>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</si>
  <si>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Lưu ý: Chứng từ: ký tự bên trái là mã chứng từ, ký tự bên phải: K - kinh doanh, C-Cung cấp</t>
  </si>
  <si>
    <t>Mã chứng từ</t>
  </si>
  <si>
    <t>C</t>
  </si>
  <si>
    <t>D</t>
  </si>
  <si>
    <t>G</t>
  </si>
  <si>
    <t>X</t>
  </si>
  <si>
    <t>CÁT</t>
  </si>
  <si>
    <t>ĐÁ</t>
  </si>
  <si>
    <t>GẠCH</t>
  </si>
  <si>
    <t>XI MĂNG</t>
  </si>
  <si>
    <t>Giá kinh doanh</t>
  </si>
  <si>
    <t>Giá cung cấp</t>
  </si>
  <si>
    <t>YÊU CẦU:</t>
  </si>
  <si>
    <t>TÌm Tên Vật Tư dựa vào Mã Chứng từ</t>
  </si>
  <si>
    <t>Tìm Đơn giá dựa vào Mã Chứng Từ và Ký tự cuối bên phải cho biết Loại chứng từ</t>
  </si>
  <si>
    <t>Lấy Số lượng là các ký tự số trong Chứng Từ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</si>
</sst>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rgb="FFFF0000"/>
      <name val="Times New Roman"/>
      <family val="1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/>
    <xf numFmtId="164" fontId="3" fillId="0" borderId="4" xfId="1" applyNumberFormat="1" applyFont="1" applyBorder="1"/>
    <xf numFmtId="0" fontId="3" fillId="0" borderId="0" xfId="0" applyFont="1"/>
    <xf numFmtId="0" fontId="3" fillId="0" borderId="4" xfId="0" applyFont="1" applyFill="1" applyBorder="1"/>
    <xf numFmtId="0" fontId="5" fillId="0" borderId="0" xfId="0" applyFont="1"/>
    <xf numFmtId="0" fontId="6" fillId="0" borderId="0" xfId="0" applyFont="1"/>
    <xf numFmtId="0" fontId="4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4"/>
  <sheetViews>
    <sheetView tabSelected="1" zoomScale="90" zoomScaleNormal="90" workbookViewId="0">
      <selection activeCell="F4" sqref="F4:F15"/>
    </sheetView>
  </sheetViews>
  <sheetFormatPr defaultRowHeight="14.4" x14ac:dyDescent="0.3"/>
  <cols>
    <col min="1" max="1" width="13.33203125" customWidth="1"/>
    <col min="2" max="2" width="13.6640625" customWidth="1"/>
    <col min="3" max="3" width="16.88671875" customWidth="1"/>
    <col min="4" max="4" width="17.109375" customWidth="1"/>
    <col min="5" max="5" width="17.33203125" customWidth="1"/>
    <col min="6" max="6" width="13.44140625" customWidth="1"/>
  </cols>
  <sheetData>
    <row r="2" spans="1:14" ht="15" thickBot="1" x14ac:dyDescent="0.35"/>
    <row r="3" spans="1:14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14" x14ac:dyDescent="0.3">
      <c r="A4" s="3">
        <v>1</v>
      </c>
      <c r="B4" s="4" t="s">
        <v>6</v>
      </c>
      <c r="C4" s="5">
        <v>41730</v>
      </c>
      <c r="D4" s="4" t="str">
        <f>HLOOKUP(LEFT('Sheet 1'!$B4,1),'Dữ liệu'!$F$7:$I$8,2,0)</f>
        <v>GẠCH</v>
      </c>
      <c r="E4" s="6">
        <f>MID($B4,2,LEN($B4)-2)*1</f>
        <v>1000</v>
      </c>
      <c r="F4" s="6">
        <f>INDEX('Dữ liệu'!$F$9:$I$10,IF(RIGHT('Sheet 1'!$B4,1)="K",1,2),MATCH('Sheet 1'!$D4,'Dữ liệu'!$F$8:$I$8,0))</f>
        <v>250</v>
      </c>
    </row>
    <row r="5" spans="1:14" x14ac:dyDescent="0.3">
      <c r="A5" s="3">
        <v>2</v>
      </c>
      <c r="B5" s="4" t="s">
        <v>7</v>
      </c>
      <c r="C5" s="5">
        <v>41731</v>
      </c>
      <c r="D5" s="4" t="str">
        <f>HLOOKUP(LEFT('Sheet 1'!$B5,1),'Dữ liệu'!$F$7:$I$8,2,0)</f>
        <v>XI MĂNG</v>
      </c>
      <c r="E5" s="6">
        <f t="shared" ref="E5:E15" si="0">MID($B5,2,LEN($B5)-2)*1</f>
        <v>200</v>
      </c>
      <c r="F5" s="6">
        <f>INDEX('Dữ liệu'!$F$9:$I$10,IF(RIGHT('Sheet 1'!$B5,1)="K",1,2),MATCH('Sheet 1'!$D5,'Dữ liệu'!$F$8:$I$8,0))</f>
        <v>48000</v>
      </c>
    </row>
    <row r="6" spans="1:14" x14ac:dyDescent="0.3">
      <c r="A6" s="3">
        <v>3</v>
      </c>
      <c r="B6" s="4" t="s">
        <v>8</v>
      </c>
      <c r="C6" s="5">
        <v>41732</v>
      </c>
      <c r="D6" s="4" t="str">
        <f>HLOOKUP(LEFT('Sheet 1'!$B6,1),'Dữ liệu'!$F$7:$I$8,2,0)</f>
        <v>CÁT</v>
      </c>
      <c r="E6" s="6">
        <f t="shared" si="0"/>
        <v>20</v>
      </c>
      <c r="F6" s="6">
        <f>INDEX('Dữ liệu'!$F$9:$I$10,IF(RIGHT('Sheet 1'!$B6,1)="K",1,2),MATCH('Sheet 1'!$D6,'Dữ liệu'!$F$8:$I$8,0))</f>
        <v>300000</v>
      </c>
    </row>
    <row r="7" spans="1:14" ht="18" x14ac:dyDescent="0.35">
      <c r="A7" s="3">
        <v>4</v>
      </c>
      <c r="B7" s="4" t="s">
        <v>9</v>
      </c>
      <c r="C7" s="5">
        <v>41733</v>
      </c>
      <c r="D7" s="4" t="str">
        <f>HLOOKUP(LEFT('Sheet 1'!$B7,1),'Dữ liệu'!$F$7:$I$8,2,0)</f>
        <v>GẠCH</v>
      </c>
      <c r="E7" s="6">
        <f t="shared" si="0"/>
        <v>3000</v>
      </c>
      <c r="F7" s="6">
        <f>INDEX('Dữ liệu'!$F$9:$I$10,IF(RIGHT('Sheet 1'!$B7,1)="K",1,2),MATCH('Sheet 1'!$D7,'Dữ liệu'!$F$8:$I$8,0))</f>
        <v>250</v>
      </c>
      <c r="I7" s="10" t="s">
        <v>30</v>
      </c>
      <c r="J7" s="10"/>
      <c r="K7" s="10"/>
      <c r="L7" s="10"/>
      <c r="M7" s="10"/>
      <c r="N7" s="10"/>
    </row>
    <row r="8" spans="1:14" ht="18" x14ac:dyDescent="0.35">
      <c r="A8" s="3">
        <v>5</v>
      </c>
      <c r="B8" s="4" t="s">
        <v>10</v>
      </c>
      <c r="C8" s="5">
        <v>41733</v>
      </c>
      <c r="D8" s="4" t="str">
        <f>HLOOKUP(LEFT('Sheet 1'!$B8,1),'Dữ liệu'!$F$7:$I$8,2,0)</f>
        <v>ĐÁ</v>
      </c>
      <c r="E8" s="6">
        <f t="shared" si="0"/>
        <v>1200</v>
      </c>
      <c r="F8" s="6">
        <f>INDEX('Dữ liệu'!$F$9:$I$10,IF(RIGHT('Sheet 1'!$B8,1)="K",1,2),MATCH('Sheet 1'!$D8,'Dữ liệu'!$F$8:$I$8,0))</f>
        <v>20000</v>
      </c>
      <c r="I8" s="10"/>
      <c r="J8" s="10" t="s">
        <v>31</v>
      </c>
      <c r="K8" s="10"/>
      <c r="L8" s="10"/>
      <c r="M8" s="10"/>
      <c r="N8" s="10"/>
    </row>
    <row r="9" spans="1:14" ht="18" x14ac:dyDescent="0.35">
      <c r="A9" s="3">
        <v>6</v>
      </c>
      <c r="B9" s="4" t="s">
        <v>11</v>
      </c>
      <c r="C9" s="5">
        <v>41735</v>
      </c>
      <c r="D9" s="4" t="str">
        <f>HLOOKUP(LEFT('Sheet 1'!$B9,1),'Dữ liệu'!$F$7:$I$8,2,0)</f>
        <v>XI MĂNG</v>
      </c>
      <c r="E9" s="6">
        <f t="shared" si="0"/>
        <v>300</v>
      </c>
      <c r="F9" s="6">
        <f>INDEX('Dữ liệu'!$F$9:$I$10,IF(RIGHT('Sheet 1'!$B9,1)="K",1,2),MATCH('Sheet 1'!$D9,'Dữ liệu'!$F$8:$I$8,0))</f>
        <v>50000</v>
      </c>
      <c r="I9" s="10"/>
      <c r="J9" s="10" t="s">
        <v>33</v>
      </c>
      <c r="K9" s="10"/>
      <c r="L9" s="10"/>
      <c r="M9" s="10"/>
      <c r="N9" s="10"/>
    </row>
    <row r="10" spans="1:14" ht="18" x14ac:dyDescent="0.35">
      <c r="A10" s="3">
        <v>7</v>
      </c>
      <c r="B10" s="4" t="s">
        <v>12</v>
      </c>
      <c r="C10" s="5">
        <v>41736</v>
      </c>
      <c r="D10" s="4" t="str">
        <f>HLOOKUP(LEFT('Sheet 1'!$B10,1),'Dữ liệu'!$F$7:$I$8,2,0)</f>
        <v>GẠCH</v>
      </c>
      <c r="E10" s="6">
        <f t="shared" si="0"/>
        <v>1000</v>
      </c>
      <c r="F10" s="6">
        <f>INDEX('Dữ liệu'!$F$9:$I$10,IF(RIGHT('Sheet 1'!$B10,1)="K",1,2),MATCH('Sheet 1'!$D10,'Dữ liệu'!$F$8:$I$8,0))</f>
        <v>250</v>
      </c>
      <c r="I10" s="10"/>
      <c r="J10" s="10" t="s">
        <v>32</v>
      </c>
      <c r="K10" s="10"/>
      <c r="L10" s="10"/>
      <c r="M10" s="10"/>
      <c r="N10" s="10"/>
    </row>
    <row r="11" spans="1:14" x14ac:dyDescent="0.3">
      <c r="A11" s="3">
        <v>8</v>
      </c>
      <c r="B11" s="4" t="s">
        <v>13</v>
      </c>
      <c r="C11" s="5">
        <v>41737</v>
      </c>
      <c r="D11" s="4" t="str">
        <f>HLOOKUP(LEFT('Sheet 1'!$B11,1),'Dữ liệu'!$F$7:$I$8,2,0)</f>
        <v>XI MĂNG</v>
      </c>
      <c r="E11" s="6">
        <f t="shared" si="0"/>
        <v>2500</v>
      </c>
      <c r="F11" s="6">
        <f>INDEX('Dữ liệu'!$F$9:$I$10,IF(RIGHT('Sheet 1'!$B11,1)="K",1,2),MATCH('Sheet 1'!$D11,'Dữ liệu'!$F$8:$I$8,0))</f>
        <v>50000</v>
      </c>
    </row>
    <row r="12" spans="1:14" x14ac:dyDescent="0.3">
      <c r="A12" s="3">
        <v>9</v>
      </c>
      <c r="B12" s="4" t="s">
        <v>14</v>
      </c>
      <c r="C12" s="5">
        <v>41738</v>
      </c>
      <c r="D12" s="4" t="str">
        <f>HLOOKUP(LEFT('Sheet 1'!$B12,1),'Dữ liệu'!$F$7:$I$8,2,0)</f>
        <v>CÁT</v>
      </c>
      <c r="E12" s="6">
        <f t="shared" si="0"/>
        <v>200</v>
      </c>
      <c r="F12" s="6">
        <f>INDEX('Dữ liệu'!$F$9:$I$10,IF(RIGHT('Sheet 1'!$B12,1)="K",1,2),MATCH('Sheet 1'!$D12,'Dữ liệu'!$F$8:$I$8,0))</f>
        <v>290000</v>
      </c>
    </row>
    <row r="13" spans="1:14" x14ac:dyDescent="0.3">
      <c r="A13" s="3">
        <v>10</v>
      </c>
      <c r="B13" s="4" t="s">
        <v>15</v>
      </c>
      <c r="C13" s="5">
        <v>41738</v>
      </c>
      <c r="D13" s="4" t="str">
        <f>HLOOKUP(LEFT('Sheet 1'!$B13,1),'Dữ liệu'!$F$7:$I$8,2,0)</f>
        <v>ĐÁ</v>
      </c>
      <c r="E13" s="6">
        <f t="shared" si="0"/>
        <v>500</v>
      </c>
      <c r="F13" s="6">
        <f>INDEX('Dữ liệu'!$F$9:$I$10,IF(RIGHT('Sheet 1'!$B13,1)="K",1,2),MATCH('Sheet 1'!$D13,'Dữ liệu'!$F$8:$I$8,0))</f>
        <v>18000</v>
      </c>
    </row>
    <row r="14" spans="1:14" x14ac:dyDescent="0.3">
      <c r="A14" s="3">
        <v>11</v>
      </c>
      <c r="B14" s="4" t="s">
        <v>16</v>
      </c>
      <c r="C14" s="5">
        <v>41739</v>
      </c>
      <c r="D14" s="4" t="str">
        <f>HLOOKUP(LEFT('Sheet 1'!$B14,1),'Dữ liệu'!$F$7:$I$8,2,0)</f>
        <v>CÁT</v>
      </c>
      <c r="E14" s="6">
        <f t="shared" si="0"/>
        <v>150</v>
      </c>
      <c r="F14" s="6">
        <f>INDEX('Dữ liệu'!$F$9:$I$10,IF(RIGHT('Sheet 1'!$B14,1)="K",1,2),MATCH('Sheet 1'!$D14,'Dữ liệu'!$F$8:$I$8,0))</f>
        <v>300000</v>
      </c>
    </row>
    <row r="15" spans="1:14" x14ac:dyDescent="0.3">
      <c r="A15" s="3">
        <v>12</v>
      </c>
      <c r="B15" s="4" t="s">
        <v>17</v>
      </c>
      <c r="C15" s="5">
        <v>41741</v>
      </c>
      <c r="D15" s="4" t="str">
        <f>HLOOKUP(LEFT('Sheet 1'!$B15,1),'Dữ liệu'!$F$7:$I$8,2,0)</f>
        <v>XI MĂNG</v>
      </c>
      <c r="E15" s="6">
        <f t="shared" si="0"/>
        <v>2000</v>
      </c>
      <c r="F15" s="6">
        <f>INDEX('Dữ liệu'!$F$9:$I$10,IF(RIGHT('Sheet 1'!$B15,1)="K",1,2),MATCH('Sheet 1'!$D15,'Dữ liệu'!$F$8:$I$8,0))</f>
        <v>50000</v>
      </c>
    </row>
    <row r="17" spans="1:7" ht="18" x14ac:dyDescent="0.35">
      <c r="A17" s="9" t="s">
        <v>18</v>
      </c>
      <c r="B17" s="7"/>
      <c r="C17" s="7"/>
      <c r="D17" s="7"/>
      <c r="E17" s="7"/>
      <c r="F17" s="7"/>
      <c r="G17" s="7"/>
    </row>
    <row r="22" spans="1:7" x14ac:dyDescent="0.3">
      <c r="G22" s="7"/>
    </row>
    <row r="23" spans="1:7" x14ac:dyDescent="0.3">
      <c r="G23" s="7"/>
    </row>
    <row r="24" spans="1:7" x14ac:dyDescent="0.3">
      <c r="G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6:I10"/>
  <sheetViews>
    <sheetView workbookViewId="0">
      <selection activeCell="D27" sqref="D27"/>
    </sheetView>
  </sheetViews>
  <sheetFormatPr defaultRowHeight="14.4" x14ac:dyDescent="0.3"/>
  <cols>
    <col min="5" max="5" width="15.33203125" customWidth="1"/>
  </cols>
  <sheetData>
    <row r="6" spans="5:9" x14ac:dyDescent="0.3">
      <c r="E6" s="11" t="s">
        <v>5</v>
      </c>
      <c r="F6" s="11"/>
      <c r="G6" s="11"/>
      <c r="H6" s="11"/>
      <c r="I6" s="11"/>
    </row>
    <row r="7" spans="5:9" x14ac:dyDescent="0.3">
      <c r="E7" s="4" t="s">
        <v>19</v>
      </c>
      <c r="F7" s="4" t="s">
        <v>20</v>
      </c>
      <c r="G7" s="4" t="s">
        <v>21</v>
      </c>
      <c r="H7" s="4" t="s">
        <v>22</v>
      </c>
      <c r="I7" s="4" t="s">
        <v>23</v>
      </c>
    </row>
    <row r="8" spans="5:9" x14ac:dyDescent="0.3">
      <c r="E8" s="4" t="s">
        <v>3</v>
      </c>
      <c r="F8" s="4" t="s">
        <v>24</v>
      </c>
      <c r="G8" s="4" t="s">
        <v>25</v>
      </c>
      <c r="H8" s="4" t="s">
        <v>26</v>
      </c>
      <c r="I8" s="4" t="s">
        <v>27</v>
      </c>
    </row>
    <row r="9" spans="5:9" x14ac:dyDescent="0.3">
      <c r="E9" s="4" t="s">
        <v>28</v>
      </c>
      <c r="F9" s="4">
        <v>300000</v>
      </c>
      <c r="G9" s="4">
        <v>20000</v>
      </c>
      <c r="H9" s="4">
        <v>250</v>
      </c>
      <c r="I9" s="4">
        <v>50000</v>
      </c>
    </row>
    <row r="10" spans="5:9" x14ac:dyDescent="0.3">
      <c r="E10" s="8" t="s">
        <v>29</v>
      </c>
      <c r="F10" s="4">
        <v>290000</v>
      </c>
      <c r="G10" s="4">
        <v>18000</v>
      </c>
      <c r="H10" s="4">
        <v>250</v>
      </c>
      <c r="I10" s="4">
        <v>48000</v>
      </c>
    </row>
  </sheetData>
  <mergeCells count="1">
    <mergeCell ref="E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Dữ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2021-04-19T04:55:32Z</dcterms:modified>
</cp:coreProperties>
</file>