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05BB5DDB-5136-4678-9498-BFDC24A16CC7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1" sheetId="5" r:id="rId1"/>
    <sheet name="2" sheetId="6" r:id="rId2"/>
    <sheet name="3" sheetId="9" r:id="rId3"/>
    <sheet name="4" sheetId="4" r:id="rId4"/>
    <sheet name="5" sheetId="1" r:id="rId5"/>
    <sheet name="6" sheetId="8" r:id="rId6"/>
  </sheets>
  <definedNames>
    <definedName name="_xlnm._FilterDatabase" localSheetId="4" hidden="1">'5'!$A$2:$F$15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8" l="1"/>
  <c r="H19" i="8"/>
  <c r="H15" i="8"/>
  <c r="H10" i="8"/>
  <c r="H5" i="8"/>
  <c r="C3" i="8"/>
  <c r="C4" i="8"/>
  <c r="C6" i="8"/>
  <c r="C7" i="8"/>
  <c r="C8" i="8"/>
  <c r="C9" i="8"/>
  <c r="C11" i="8"/>
  <c r="C12" i="8"/>
  <c r="C13" i="8"/>
  <c r="C14" i="8"/>
  <c r="C16" i="8"/>
  <c r="C17" i="8"/>
  <c r="C18" i="8"/>
  <c r="C2" i="8"/>
  <c r="F16" i="1"/>
  <c r="D17" i="1"/>
  <c r="D12" i="1"/>
  <c r="D6" i="1"/>
  <c r="F18" i="4"/>
  <c r="F15" i="4"/>
  <c r="F4" i="4"/>
  <c r="E16" i="6"/>
  <c r="E11" i="6"/>
  <c r="E5" i="6"/>
  <c r="E18" i="6" s="1"/>
  <c r="F7" i="5"/>
  <c r="F14" i="5" s="1"/>
  <c r="F13" i="9"/>
  <c r="F12" i="9"/>
  <c r="F9" i="9"/>
  <c r="F8" i="9"/>
  <c r="F4" i="9"/>
  <c r="F11" i="9"/>
  <c r="F14" i="9" s="1"/>
  <c r="F7" i="9"/>
  <c r="F6" i="9"/>
  <c r="F10" i="9" s="1"/>
  <c r="F3" i="9"/>
  <c r="F17" i="4"/>
  <c r="F16" i="4"/>
  <c r="F14" i="4"/>
  <c r="F13" i="4"/>
  <c r="F11" i="4"/>
  <c r="F12" i="4" s="1"/>
  <c r="F8" i="4"/>
  <c r="F9" i="4" s="1"/>
  <c r="F6" i="4"/>
  <c r="F7" i="4" s="1"/>
  <c r="F5" i="4"/>
  <c r="F3" i="4"/>
  <c r="F15" i="6"/>
  <c r="F14" i="6"/>
  <c r="F10" i="6"/>
  <c r="F9" i="6"/>
  <c r="F4" i="6"/>
  <c r="F13" i="6"/>
  <c r="F8" i="6"/>
  <c r="F7" i="6"/>
  <c r="F3" i="6"/>
  <c r="F12" i="5"/>
  <c r="F11" i="5"/>
  <c r="F10" i="5"/>
  <c r="F9" i="5"/>
  <c r="F8" i="5"/>
  <c r="F13" i="5" s="1"/>
  <c r="F6" i="5"/>
  <c r="F5" i="5"/>
  <c r="F4" i="5"/>
  <c r="F3" i="5"/>
  <c r="F8" i="1"/>
  <c r="F11" i="1" s="1"/>
  <c r="F7" i="1"/>
  <c r="F3" i="1"/>
  <c r="F5" i="1" s="1"/>
  <c r="F13" i="1"/>
  <c r="F14" i="1"/>
  <c r="F15" i="1"/>
  <c r="F4" i="1"/>
  <c r="F10" i="1"/>
  <c r="F9" i="1"/>
  <c r="F18" i="1" l="1"/>
  <c r="D19" i="1"/>
  <c r="F19" i="4"/>
  <c r="F20" i="4"/>
  <c r="F10" i="4"/>
  <c r="F5" i="9"/>
  <c r="F15" i="9" s="1"/>
  <c r="F12" i="6"/>
  <c r="F17" i="6"/>
  <c r="F6" i="6"/>
  <c r="F19" i="6" s="1"/>
</calcChain>
</file>

<file path=xl/sharedStrings.xml><?xml version="1.0" encoding="utf-8"?>
<sst xmlns="http://schemas.openxmlformats.org/spreadsheetml/2006/main" count="188" uniqueCount="59">
  <si>
    <t>BẢNG KÊ HÀNG BÁN</t>
  </si>
  <si>
    <t>STT</t>
  </si>
  <si>
    <t>Ngày</t>
  </si>
  <si>
    <t>Mặt hàng</t>
  </si>
  <si>
    <t>Số lượng</t>
  </si>
  <si>
    <t>Trị giá</t>
  </si>
  <si>
    <t>Lead</t>
  </si>
  <si>
    <t>Super Dream</t>
  </si>
  <si>
    <t>TV Samsung</t>
  </si>
  <si>
    <t>Đớn giá</t>
  </si>
  <si>
    <t xml:space="preserve">Dùng chức năng Subtotal tổng hợp dữ liệu theo mẫu </t>
  </si>
  <si>
    <t>B</t>
  </si>
  <si>
    <t>C</t>
  </si>
  <si>
    <t>D</t>
  </si>
  <si>
    <t>Mã SV</t>
  </si>
  <si>
    <t>Phái</t>
  </si>
  <si>
    <t>QT01</t>
  </si>
  <si>
    <t>A</t>
  </si>
  <si>
    <t>Nữ</t>
  </si>
  <si>
    <t>Bến Tre</t>
  </si>
  <si>
    <t>QT02</t>
  </si>
  <si>
    <t>Nam</t>
  </si>
  <si>
    <t>Quảng Ngãi</t>
  </si>
  <si>
    <t>KT01</t>
  </si>
  <si>
    <t>KT02</t>
  </si>
  <si>
    <t>KT03</t>
  </si>
  <si>
    <t>KT04</t>
  </si>
  <si>
    <t>Vũng Tàu</t>
  </si>
  <si>
    <t>QT03</t>
  </si>
  <si>
    <t>QT04</t>
  </si>
  <si>
    <t>KT05</t>
  </si>
  <si>
    <t>QT05</t>
  </si>
  <si>
    <t>Dùng lệnh subtotal thống kê điểm trung bình lớn nhất theo từng năm</t>
  </si>
  <si>
    <t>Họ và Tên</t>
  </si>
  <si>
    <t>Điểm Trung Bình</t>
  </si>
  <si>
    <t>Đơn giá</t>
  </si>
  <si>
    <t>Dùng lệnh Subtotal tính tổng trị giá theo ngày và theo từng mặt hàng</t>
  </si>
  <si>
    <t>Nơi Sinh</t>
  </si>
  <si>
    <t>Lead Total</t>
  </si>
  <si>
    <t>Super Dream Total</t>
  </si>
  <si>
    <t>TV Samsung Total</t>
  </si>
  <si>
    <t>Grand Total</t>
  </si>
  <si>
    <t>1/2/2012 Total</t>
  </si>
  <si>
    <t>1/7/2012 Total</t>
  </si>
  <si>
    <t>tổng cộng</t>
  </si>
  <si>
    <t>Lead Average</t>
  </si>
  <si>
    <t>Super Dream Average</t>
  </si>
  <si>
    <t>TV Samsung Average</t>
  </si>
  <si>
    <t>Grand Average</t>
  </si>
  <si>
    <t>Lead Min</t>
  </si>
  <si>
    <t>Super Dream Min</t>
  </si>
  <si>
    <t>TV Samsung Min</t>
  </si>
  <si>
    <t>Grand Min</t>
  </si>
  <si>
    <t>Grand Max</t>
  </si>
  <si>
    <t>năm</t>
  </si>
  <si>
    <t>2009 Max</t>
  </si>
  <si>
    <t>2010 Max</t>
  </si>
  <si>
    <t>2011 Max</t>
  </si>
  <si>
    <t>2012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</si>
</sst>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NumberFormat="1" applyFon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5" fillId="0" borderId="2" xfId="0" applyFont="1" applyBorder="1"/>
    <xf numFmtId="14" fontId="5" fillId="0" borderId="2" xfId="0" applyNumberFormat="1" applyFont="1" applyBorder="1"/>
    <xf numFmtId="165" fontId="5" fillId="0" borderId="2" xfId="0" applyNumberFormat="1" applyFont="1" applyBorder="1"/>
    <xf numFmtId="0" fontId="6" fillId="0" borderId="0" xfId="0" applyFont="1" applyFill="1" applyBorder="1"/>
    <xf numFmtId="0" fontId="0" fillId="0" borderId="0" xfId="0" applyFill="1"/>
    <xf numFmtId="0" fontId="7" fillId="0" borderId="0" xfId="0" applyFont="1" applyFill="1"/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/>
    <xf numFmtId="164" fontId="5" fillId="0" borderId="1" xfId="1" applyNumberFormat="1" applyFont="1" applyBorder="1"/>
    <xf numFmtId="0" fontId="5" fillId="0" borderId="0" xfId="0" applyFont="1"/>
    <xf numFmtId="0" fontId="5" fillId="0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Border="1"/>
    <xf numFmtId="14" fontId="3" fillId="0" borderId="0" xfId="0" applyNumberFormat="1" applyFont="1" applyBorder="1"/>
    <xf numFmtId="164" fontId="3" fillId="0" borderId="0" xfId="1" applyNumberFormat="1" applyFont="1" applyBorder="1"/>
    <xf numFmtId="0" fontId="2" fillId="0" borderId="0" xfId="0" applyFont="1" applyBorder="1"/>
    <xf numFmtId="0" fontId="2" fillId="0" borderId="1" xfId="0" applyNumberFormat="1" applyFont="1" applyBorder="1"/>
    <xf numFmtId="14" fontId="2" fillId="0" borderId="0" xfId="0" applyNumberFormat="1" applyFont="1" applyBorder="1"/>
    <xf numFmtId="0" fontId="8" fillId="0" borderId="1" xfId="0" applyFont="1" applyBorder="1"/>
    <xf numFmtId="0" fontId="5" fillId="0" borderId="0" xfId="0" applyFont="1" applyBorder="1"/>
    <xf numFmtId="14" fontId="5" fillId="0" borderId="0" xfId="0" applyNumberFormat="1" applyFont="1" applyBorder="1"/>
    <xf numFmtId="164" fontId="5" fillId="0" borderId="0" xfId="1" applyNumberFormat="1" applyFont="1" applyBorder="1"/>
    <xf numFmtId="0" fontId="8" fillId="0" borderId="0" xfId="0" applyFont="1" applyBorder="1"/>
    <xf numFmtId="0" fontId="5" fillId="0" borderId="2" xfId="0" applyNumberFormat="1" applyFont="1" applyBorder="1"/>
    <xf numFmtId="0" fontId="8" fillId="0" borderId="2" xfId="0" applyNumberFormat="1" applyFont="1" applyBorder="1"/>
    <xf numFmtId="165" fontId="5" fillId="0" borderId="0" xfId="0" applyNumberFormat="1" applyFont="1" applyBorder="1"/>
    <xf numFmtId="0" fontId="8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16</xdr:row>
      <xdr:rowOff>161925</xdr:rowOff>
    </xdr:from>
    <xdr:to>
      <xdr:col>9</xdr:col>
      <xdr:colOff>283845</xdr:colOff>
      <xdr:row>32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850" y="2952750"/>
          <a:ext cx="6629400" cy="2933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443865</xdr:colOff>
      <xdr:row>21</xdr:row>
      <xdr:rowOff>165735</xdr:rowOff>
    </xdr:from>
    <xdr:to>
      <xdr:col>6</xdr:col>
      <xdr:colOff>907563</xdr:colOff>
      <xdr:row>42</xdr:row>
      <xdr:rowOff>118662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B65F71-F384-451A-891B-EF2A8D36D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" y="2962275"/>
          <a:ext cx="5759598" cy="37934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546735</xdr:colOff>
      <xdr:row>23</xdr:row>
      <xdr:rowOff>1905</xdr:rowOff>
    </xdr:from>
    <xdr:to>
      <xdr:col>7</xdr:col>
      <xdr:colOff>99985</xdr:colOff>
      <xdr:row>46</xdr:row>
      <xdr:rowOff>156848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4E0018-37EC-419F-9EDB-A89AC4660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" y="2981325"/>
          <a:ext cx="6822730" cy="43611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22</xdr:row>
      <xdr:rowOff>142875</xdr:rowOff>
    </xdr:from>
    <xdr:to>
      <xdr:col>7</xdr:col>
      <xdr:colOff>134445</xdr:colOff>
      <xdr:row>41</xdr:row>
      <xdr:rowOff>114877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B7A457-1C8E-4272-8272-014947615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209925"/>
          <a:ext cx="7849695" cy="4134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opLeftCell="A6" workbookViewId="0">
      <selection activeCell="B15" sqref="B15"/>
    </sheetView>
  </sheetViews>
  <sheetFormatPr defaultRowHeight="15" outlineLevelRow="2" x14ac:dyDescent="0.25"/>
  <cols>
    <col min="1" max="1" width="8" customWidth="1"/>
    <col min="2" max="2" width="13.7109375" bestFit="1" customWidth="1"/>
    <col min="3" max="3" width="14.28515625" bestFit="1" customWidth="1"/>
    <col min="4" max="4" width="10.140625" bestFit="1" customWidth="1"/>
    <col min="5" max="5" width="14.28515625" bestFit="1" customWidth="1"/>
    <col min="6" max="6" width="15.5703125" bestFit="1" customWidth="1"/>
  </cols>
  <sheetData>
    <row r="1" spans="1:6" ht="17.25" x14ac:dyDescent="0.25">
      <c r="A1" s="26" t="s">
        <v>0</v>
      </c>
      <c r="B1" s="26"/>
      <c r="C1" s="26"/>
      <c r="D1" s="26"/>
      <c r="E1" s="26"/>
      <c r="F1" s="26"/>
    </row>
    <row r="2" spans="1:6" ht="17.25" x14ac:dyDescent="0.3">
      <c r="A2" s="2" t="s">
        <v>1</v>
      </c>
      <c r="B2" s="2" t="s">
        <v>2</v>
      </c>
      <c r="C2" s="2" t="s">
        <v>3</v>
      </c>
      <c r="D2" s="2" t="s">
        <v>4</v>
      </c>
      <c r="E2" s="3" t="s">
        <v>9</v>
      </c>
      <c r="F2" s="2" t="s">
        <v>5</v>
      </c>
    </row>
    <row r="3" spans="1:6" ht="17.25" outlineLevel="2" x14ac:dyDescent="0.3">
      <c r="A3" s="4">
        <v>1</v>
      </c>
      <c r="B3" s="5">
        <v>40910</v>
      </c>
      <c r="C3" s="4" t="s">
        <v>6</v>
      </c>
      <c r="D3" s="4">
        <v>3</v>
      </c>
      <c r="E3" s="6">
        <v>35000000</v>
      </c>
      <c r="F3" s="6">
        <f t="shared" ref="F3:F12" si="0">D3*E3</f>
        <v>105000000</v>
      </c>
    </row>
    <row r="4" spans="1:6" ht="17.25" outlineLevel="2" x14ac:dyDescent="0.3">
      <c r="A4" s="4">
        <v>2</v>
      </c>
      <c r="B4" s="5">
        <v>40910</v>
      </c>
      <c r="C4" s="4" t="s">
        <v>7</v>
      </c>
      <c r="D4" s="4">
        <v>2</v>
      </c>
      <c r="E4" s="6">
        <v>17000000</v>
      </c>
      <c r="F4" s="6">
        <f t="shared" si="0"/>
        <v>34000000</v>
      </c>
    </row>
    <row r="5" spans="1:6" ht="17.25" outlineLevel="2" x14ac:dyDescent="0.3">
      <c r="A5" s="4">
        <v>3</v>
      </c>
      <c r="B5" s="5">
        <v>40910</v>
      </c>
      <c r="C5" s="4" t="s">
        <v>7</v>
      </c>
      <c r="D5" s="4">
        <v>1</v>
      </c>
      <c r="E5" s="6">
        <v>17000000</v>
      </c>
      <c r="F5" s="6">
        <f t="shared" si="0"/>
        <v>17000000</v>
      </c>
    </row>
    <row r="6" spans="1:6" ht="17.25" outlineLevel="2" x14ac:dyDescent="0.3">
      <c r="A6" s="4">
        <v>4</v>
      </c>
      <c r="B6" s="5">
        <v>40910</v>
      </c>
      <c r="C6" s="4" t="s">
        <v>8</v>
      </c>
      <c r="D6" s="4">
        <v>3</v>
      </c>
      <c r="E6" s="6">
        <v>8000000</v>
      </c>
      <c r="F6" s="6">
        <f t="shared" si="0"/>
        <v>24000000</v>
      </c>
    </row>
    <row r="7" spans="1:6" ht="17.25" outlineLevel="1" x14ac:dyDescent="0.3">
      <c r="A7" s="4"/>
      <c r="B7" s="33" t="s">
        <v>42</v>
      </c>
      <c r="C7" s="4"/>
      <c r="D7" s="4"/>
      <c r="E7" s="6"/>
      <c r="F7" s="6">
        <f>SUBTOTAL(9,F3:F6)</f>
        <v>180000000</v>
      </c>
    </row>
    <row r="8" spans="1:6" ht="17.25" outlineLevel="2" x14ac:dyDescent="0.3">
      <c r="A8" s="4">
        <v>5</v>
      </c>
      <c r="B8" s="5">
        <v>40915</v>
      </c>
      <c r="C8" s="4" t="s">
        <v>6</v>
      </c>
      <c r="D8" s="4">
        <v>2</v>
      </c>
      <c r="E8" s="6">
        <v>17000000</v>
      </c>
      <c r="F8" s="6">
        <f t="shared" si="0"/>
        <v>34000000</v>
      </c>
    </row>
    <row r="9" spans="1:6" ht="17.25" outlineLevel="2" x14ac:dyDescent="0.3">
      <c r="A9" s="4">
        <v>6</v>
      </c>
      <c r="B9" s="5">
        <v>40915</v>
      </c>
      <c r="C9" s="4" t="s">
        <v>7</v>
      </c>
      <c r="D9" s="4">
        <v>4</v>
      </c>
      <c r="E9" s="6">
        <v>35000000</v>
      </c>
      <c r="F9" s="6">
        <f t="shared" si="0"/>
        <v>140000000</v>
      </c>
    </row>
    <row r="10" spans="1:6" ht="17.25" outlineLevel="2" x14ac:dyDescent="0.3">
      <c r="A10" s="4">
        <v>7</v>
      </c>
      <c r="B10" s="5">
        <v>40915</v>
      </c>
      <c r="C10" s="4" t="s">
        <v>7</v>
      </c>
      <c r="D10" s="4">
        <v>3</v>
      </c>
      <c r="E10" s="6">
        <v>35000000</v>
      </c>
      <c r="F10" s="6">
        <f t="shared" si="0"/>
        <v>105000000</v>
      </c>
    </row>
    <row r="11" spans="1:6" ht="17.25" outlineLevel="2" x14ac:dyDescent="0.3">
      <c r="A11" s="4">
        <v>8</v>
      </c>
      <c r="B11" s="5">
        <v>40915</v>
      </c>
      <c r="C11" s="4" t="s">
        <v>8</v>
      </c>
      <c r="D11" s="4">
        <v>1</v>
      </c>
      <c r="E11" s="6">
        <v>8000000</v>
      </c>
      <c r="F11" s="6">
        <f t="shared" si="0"/>
        <v>8000000</v>
      </c>
    </row>
    <row r="12" spans="1:6" ht="17.25" outlineLevel="2" x14ac:dyDescent="0.3">
      <c r="A12" s="4">
        <v>9</v>
      </c>
      <c r="B12" s="5">
        <v>40915</v>
      </c>
      <c r="C12" s="4" t="s">
        <v>8</v>
      </c>
      <c r="D12" s="4">
        <v>1</v>
      </c>
      <c r="E12" s="6">
        <v>8000000</v>
      </c>
      <c r="F12" s="6">
        <f t="shared" si="0"/>
        <v>8000000</v>
      </c>
    </row>
    <row r="13" spans="1:6" ht="17.25" outlineLevel="1" x14ac:dyDescent="0.3">
      <c r="A13" s="29"/>
      <c r="B13" s="34" t="s">
        <v>43</v>
      </c>
      <c r="C13" s="29"/>
      <c r="D13" s="29"/>
      <c r="E13" s="31"/>
      <c r="F13" s="31">
        <f>SUBTOTAL(9,F8:F12)</f>
        <v>295000000</v>
      </c>
    </row>
    <row r="14" spans="1:6" ht="17.25" x14ac:dyDescent="0.3">
      <c r="A14" s="29"/>
      <c r="B14" s="34" t="s">
        <v>44</v>
      </c>
      <c r="C14" s="29"/>
      <c r="D14" s="29"/>
      <c r="E14" s="31"/>
      <c r="F14" s="31">
        <f>SUBTOTAL(9,F3:F12)</f>
        <v>475000000</v>
      </c>
    </row>
    <row r="16" spans="1:6" x14ac:dyDescent="0.25">
      <c r="A16" t="s">
        <v>10</v>
      </c>
    </row>
    <row r="21" spans="2:2" x14ac:dyDescent="0.25">
      <c r="B21" t="s">
        <v>10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opLeftCell="A20" workbookViewId="0">
      <selection activeCell="A2" sqref="A2:F19"/>
    </sheetView>
  </sheetViews>
  <sheetFormatPr defaultRowHeight="15" outlineLevelRow="3" x14ac:dyDescent="0.25"/>
  <cols>
    <col min="1" max="1" width="7.28515625" customWidth="1"/>
    <col min="2" max="2" width="16" customWidth="1"/>
    <col min="3" max="3" width="14.28515625" bestFit="1" customWidth="1"/>
    <col min="4" max="4" width="10.42578125" bestFit="1" customWidth="1"/>
    <col min="5" max="5" width="14.28515625" bestFit="1" customWidth="1"/>
    <col min="6" max="6" width="14.7109375" bestFit="1" customWidth="1"/>
    <col min="7" max="7" width="20.140625" customWidth="1"/>
  </cols>
  <sheetData>
    <row r="1" spans="1:6" ht="17.25" x14ac:dyDescent="0.25">
      <c r="A1" s="26" t="s">
        <v>0</v>
      </c>
      <c r="B1" s="26"/>
      <c r="C1" s="26"/>
      <c r="D1" s="26"/>
      <c r="E1" s="26"/>
      <c r="F1" s="26"/>
    </row>
    <row r="2" spans="1:6" ht="17.25" x14ac:dyDescent="0.3">
      <c r="A2" s="9" t="s">
        <v>1</v>
      </c>
      <c r="B2" s="9" t="s">
        <v>2</v>
      </c>
      <c r="C2" s="9" t="s">
        <v>3</v>
      </c>
      <c r="D2" s="9" t="s">
        <v>4</v>
      </c>
      <c r="E2" s="10" t="s">
        <v>35</v>
      </c>
      <c r="F2" s="9" t="s">
        <v>5</v>
      </c>
    </row>
    <row r="3" spans="1:6" ht="17.25" outlineLevel="3" x14ac:dyDescent="0.3">
      <c r="A3" s="4">
        <v>1</v>
      </c>
      <c r="B3" s="5">
        <v>40910</v>
      </c>
      <c r="C3" s="4" t="s">
        <v>6</v>
      </c>
      <c r="D3" s="4">
        <v>3</v>
      </c>
      <c r="E3" s="6">
        <v>35000000</v>
      </c>
      <c r="F3" s="6">
        <f>D3*E3</f>
        <v>105000000</v>
      </c>
    </row>
    <row r="4" spans="1:6" ht="17.25" outlineLevel="3" x14ac:dyDescent="0.3">
      <c r="A4" s="4">
        <v>5</v>
      </c>
      <c r="B4" s="5">
        <v>40915</v>
      </c>
      <c r="C4" s="4" t="s">
        <v>6</v>
      </c>
      <c r="D4" s="4">
        <v>2</v>
      </c>
      <c r="E4" s="6">
        <v>17000000</v>
      </c>
      <c r="F4" s="6">
        <f>D4*E4</f>
        <v>34000000</v>
      </c>
    </row>
    <row r="5" spans="1:6" ht="17.25" outlineLevel="2" x14ac:dyDescent="0.3">
      <c r="A5" s="4"/>
      <c r="B5" s="5"/>
      <c r="C5" s="28" t="s">
        <v>38</v>
      </c>
      <c r="D5" s="4"/>
      <c r="E5" s="6">
        <f>SUBTOTAL(9,E3:E4)</f>
        <v>52000000</v>
      </c>
      <c r="F5" s="6"/>
    </row>
    <row r="6" spans="1:6" ht="17.25" outlineLevel="1" x14ac:dyDescent="0.3">
      <c r="A6" s="4"/>
      <c r="B6" s="5"/>
      <c r="C6" s="28" t="s">
        <v>38</v>
      </c>
      <c r="D6" s="4"/>
      <c r="E6" s="6"/>
      <c r="F6" s="6">
        <f>SUBTOTAL(9,F3:F4)</f>
        <v>139000000</v>
      </c>
    </row>
    <row r="7" spans="1:6" ht="17.25" outlineLevel="3" x14ac:dyDescent="0.3">
      <c r="A7" s="4">
        <v>2</v>
      </c>
      <c r="B7" s="5">
        <v>40910</v>
      </c>
      <c r="C7" s="4" t="s">
        <v>7</v>
      </c>
      <c r="D7" s="4">
        <v>2</v>
      </c>
      <c r="E7" s="6">
        <v>17000000</v>
      </c>
      <c r="F7" s="6">
        <f>D7*E7</f>
        <v>34000000</v>
      </c>
    </row>
    <row r="8" spans="1:6" ht="17.25" outlineLevel="3" x14ac:dyDescent="0.3">
      <c r="A8" s="4">
        <v>3</v>
      </c>
      <c r="B8" s="5">
        <v>40910</v>
      </c>
      <c r="C8" s="4" t="s">
        <v>7</v>
      </c>
      <c r="D8" s="4">
        <v>1</v>
      </c>
      <c r="E8" s="6">
        <v>17000000</v>
      </c>
      <c r="F8" s="6">
        <f>D8*E8</f>
        <v>17000000</v>
      </c>
    </row>
    <row r="9" spans="1:6" ht="17.25" outlineLevel="3" x14ac:dyDescent="0.3">
      <c r="A9" s="4">
        <v>6</v>
      </c>
      <c r="B9" s="5">
        <v>40915</v>
      </c>
      <c r="C9" s="4" t="s">
        <v>7</v>
      </c>
      <c r="D9" s="4">
        <v>4</v>
      </c>
      <c r="E9" s="6">
        <v>35000000</v>
      </c>
      <c r="F9" s="6">
        <f>D9*E9</f>
        <v>140000000</v>
      </c>
    </row>
    <row r="10" spans="1:6" ht="17.25" outlineLevel="3" x14ac:dyDescent="0.3">
      <c r="A10" s="4">
        <v>7</v>
      </c>
      <c r="B10" s="5">
        <v>40915</v>
      </c>
      <c r="C10" s="4" t="s">
        <v>7</v>
      </c>
      <c r="D10" s="4">
        <v>3</v>
      </c>
      <c r="E10" s="6">
        <v>35000000</v>
      </c>
      <c r="F10" s="6">
        <f>D10*E10</f>
        <v>105000000</v>
      </c>
    </row>
    <row r="11" spans="1:6" ht="17.25" outlineLevel="2" x14ac:dyDescent="0.3">
      <c r="A11" s="4"/>
      <c r="B11" s="5"/>
      <c r="C11" s="28" t="s">
        <v>39</v>
      </c>
      <c r="D11" s="4"/>
      <c r="E11" s="6">
        <f>SUBTOTAL(9,E7:E10)</f>
        <v>104000000</v>
      </c>
      <c r="F11" s="6"/>
    </row>
    <row r="12" spans="1:6" ht="17.25" outlineLevel="1" x14ac:dyDescent="0.3">
      <c r="A12" s="4"/>
      <c r="B12" s="5"/>
      <c r="C12" s="28" t="s">
        <v>39</v>
      </c>
      <c r="D12" s="4"/>
      <c r="E12" s="6"/>
      <c r="F12" s="6">
        <f>SUBTOTAL(9,F7:F10)</f>
        <v>296000000</v>
      </c>
    </row>
    <row r="13" spans="1:6" ht="17.25" outlineLevel="3" x14ac:dyDescent="0.3">
      <c r="A13" s="4">
        <v>4</v>
      </c>
      <c r="B13" s="5">
        <v>40910</v>
      </c>
      <c r="C13" s="4" t="s">
        <v>8</v>
      </c>
      <c r="D13" s="4">
        <v>3</v>
      </c>
      <c r="E13" s="6">
        <v>8000000</v>
      </c>
      <c r="F13" s="6">
        <f>D13*E13</f>
        <v>24000000</v>
      </c>
    </row>
    <row r="14" spans="1:6" ht="17.25" outlineLevel="3" x14ac:dyDescent="0.3">
      <c r="A14" s="4">
        <v>8</v>
      </c>
      <c r="B14" s="5">
        <v>40915</v>
      </c>
      <c r="C14" s="4" t="s">
        <v>8</v>
      </c>
      <c r="D14" s="4">
        <v>1</v>
      </c>
      <c r="E14" s="6">
        <v>8000000</v>
      </c>
      <c r="F14" s="6">
        <f>D14*E14</f>
        <v>8000000</v>
      </c>
    </row>
    <row r="15" spans="1:6" ht="17.25" outlineLevel="3" x14ac:dyDescent="0.3">
      <c r="A15" s="4">
        <v>9</v>
      </c>
      <c r="B15" s="5">
        <v>40915</v>
      </c>
      <c r="C15" s="4" t="s">
        <v>8</v>
      </c>
      <c r="D15" s="4">
        <v>1</v>
      </c>
      <c r="E15" s="6">
        <v>8000000</v>
      </c>
      <c r="F15" s="6">
        <f>D15*E15</f>
        <v>8000000</v>
      </c>
    </row>
    <row r="16" spans="1:6" ht="17.25" outlineLevel="2" x14ac:dyDescent="0.3">
      <c r="A16" s="29"/>
      <c r="B16" s="30"/>
      <c r="C16" s="32" t="s">
        <v>40</v>
      </c>
      <c r="D16" s="29"/>
      <c r="E16" s="31">
        <f>SUBTOTAL(9,E13:E15)</f>
        <v>24000000</v>
      </c>
      <c r="F16" s="31"/>
    </row>
    <row r="17" spans="1:6" ht="17.25" outlineLevel="1" x14ac:dyDescent="0.3">
      <c r="A17" s="29"/>
      <c r="B17" s="30"/>
      <c r="C17" s="32" t="s">
        <v>40</v>
      </c>
      <c r="D17" s="29"/>
      <c r="E17" s="31"/>
      <c r="F17" s="31">
        <f>SUBTOTAL(9,F13:F15)</f>
        <v>40000000</v>
      </c>
    </row>
    <row r="18" spans="1:6" ht="17.25" x14ac:dyDescent="0.3">
      <c r="A18" s="29"/>
      <c r="B18" s="30"/>
      <c r="C18" s="32" t="s">
        <v>41</v>
      </c>
      <c r="D18" s="29"/>
      <c r="E18" s="31">
        <f>SUBTOTAL(9,E3:E15)</f>
        <v>180000000</v>
      </c>
      <c r="F18" s="31"/>
    </row>
    <row r="19" spans="1:6" ht="17.25" x14ac:dyDescent="0.3">
      <c r="A19" s="29"/>
      <c r="B19" s="30"/>
      <c r="C19" s="32" t="s">
        <v>41</v>
      </c>
      <c r="D19" s="29"/>
      <c r="E19" s="31"/>
      <c r="F19" s="31">
        <f>SUBTOTAL(9,F3:F15)</f>
        <v>475000000</v>
      </c>
    </row>
    <row r="21" spans="1:6" x14ac:dyDescent="0.25">
      <c r="B21" t="s">
        <v>10</v>
      </c>
    </row>
  </sheetData>
  <sortState xmlns:xlrd2="http://schemas.microsoft.com/office/spreadsheetml/2017/richdata2" ref="A3:F15">
    <sortCondition ref="C3:C15"/>
  </sortState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09D0-C206-4EB9-8262-CC87EA8DB20F}">
  <dimension ref="A1:G17"/>
  <sheetViews>
    <sheetView workbookViewId="0">
      <selection activeCell="K8" sqref="K8"/>
    </sheetView>
  </sheetViews>
  <sheetFormatPr defaultRowHeight="15" outlineLevelRow="2" x14ac:dyDescent="0.25"/>
  <cols>
    <col min="3" max="3" width="12.5703125" bestFit="1" customWidth="1"/>
    <col min="5" max="5" width="12.5703125" bestFit="1" customWidth="1"/>
    <col min="6" max="6" width="13.7109375" bestFit="1" customWidth="1"/>
  </cols>
  <sheetData>
    <row r="1" spans="1:6" ht="15.75" x14ac:dyDescent="0.25">
      <c r="A1" s="27" t="s">
        <v>0</v>
      </c>
      <c r="B1" s="27"/>
      <c r="C1" s="27"/>
      <c r="D1" s="27"/>
      <c r="E1" s="27"/>
      <c r="F1" s="27"/>
    </row>
    <row r="2" spans="1:6" ht="15.75" x14ac:dyDescent="0.25">
      <c r="A2" s="17" t="s">
        <v>1</v>
      </c>
      <c r="B2" s="17" t="s">
        <v>2</v>
      </c>
      <c r="C2" s="17" t="s">
        <v>3</v>
      </c>
      <c r="D2" s="17" t="s">
        <v>4</v>
      </c>
      <c r="E2" s="18" t="s">
        <v>9</v>
      </c>
      <c r="F2" s="17" t="s">
        <v>5</v>
      </c>
    </row>
    <row r="3" spans="1:6" ht="15.75" outlineLevel="2" x14ac:dyDescent="0.25">
      <c r="A3" s="19">
        <v>1</v>
      </c>
      <c r="B3" s="20">
        <v>40910</v>
      </c>
      <c r="C3" s="19" t="s">
        <v>6</v>
      </c>
      <c r="D3" s="19">
        <v>3</v>
      </c>
      <c r="E3" s="21">
        <v>35000000</v>
      </c>
      <c r="F3" s="21">
        <f>D3*E3</f>
        <v>105000000</v>
      </c>
    </row>
    <row r="4" spans="1:6" ht="15.75" outlineLevel="2" x14ac:dyDescent="0.25">
      <c r="A4" s="19">
        <v>5</v>
      </c>
      <c r="B4" s="20">
        <v>40915</v>
      </c>
      <c r="C4" s="19" t="s">
        <v>6</v>
      </c>
      <c r="D4" s="19">
        <v>2</v>
      </c>
      <c r="E4" s="21">
        <v>17000000</v>
      </c>
      <c r="F4" s="21">
        <f>D4*E4</f>
        <v>34000000</v>
      </c>
    </row>
    <row r="5" spans="1:6" ht="15.75" outlineLevel="1" x14ac:dyDescent="0.25">
      <c r="A5" s="19"/>
      <c r="B5" s="20"/>
      <c r="C5" s="35" t="s">
        <v>38</v>
      </c>
      <c r="D5" s="19"/>
      <c r="E5" s="21"/>
      <c r="F5" s="21">
        <f>SUBTOTAL(9,F3:F4)</f>
        <v>139000000</v>
      </c>
    </row>
    <row r="6" spans="1:6" ht="15.75" outlineLevel="2" x14ac:dyDescent="0.25">
      <c r="A6" s="19">
        <v>2</v>
      </c>
      <c r="B6" s="20">
        <v>40910</v>
      </c>
      <c r="C6" s="19" t="s">
        <v>7</v>
      </c>
      <c r="D6" s="19">
        <v>2</v>
      </c>
      <c r="E6" s="21">
        <v>17000000</v>
      </c>
      <c r="F6" s="21">
        <f>D6*E6</f>
        <v>34000000</v>
      </c>
    </row>
    <row r="7" spans="1:6" ht="15.75" outlineLevel="2" x14ac:dyDescent="0.25">
      <c r="A7" s="19">
        <v>3</v>
      </c>
      <c r="B7" s="20">
        <v>40910</v>
      </c>
      <c r="C7" s="19" t="s">
        <v>7</v>
      </c>
      <c r="D7" s="19">
        <v>1</v>
      </c>
      <c r="E7" s="21">
        <v>17000000</v>
      </c>
      <c r="F7" s="21">
        <f>D7*E7</f>
        <v>17000000</v>
      </c>
    </row>
    <row r="8" spans="1:6" ht="15.75" outlineLevel="2" x14ac:dyDescent="0.25">
      <c r="A8" s="19">
        <v>6</v>
      </c>
      <c r="B8" s="20">
        <v>40915</v>
      </c>
      <c r="C8" s="19" t="s">
        <v>7</v>
      </c>
      <c r="D8" s="19">
        <v>4</v>
      </c>
      <c r="E8" s="21">
        <v>35000000</v>
      </c>
      <c r="F8" s="21">
        <f>D8*E8</f>
        <v>140000000</v>
      </c>
    </row>
    <row r="9" spans="1:6" ht="15.75" outlineLevel="2" x14ac:dyDescent="0.25">
      <c r="A9" s="19">
        <v>7</v>
      </c>
      <c r="B9" s="20">
        <v>40915</v>
      </c>
      <c r="C9" s="19" t="s">
        <v>7</v>
      </c>
      <c r="D9" s="19">
        <v>3</v>
      </c>
      <c r="E9" s="21">
        <v>35000000</v>
      </c>
      <c r="F9" s="21">
        <f>D9*E9</f>
        <v>105000000</v>
      </c>
    </row>
    <row r="10" spans="1:6" ht="15.75" outlineLevel="1" x14ac:dyDescent="0.25">
      <c r="A10" s="19"/>
      <c r="B10" s="20"/>
      <c r="C10" s="35" t="s">
        <v>39</v>
      </c>
      <c r="D10" s="19"/>
      <c r="E10" s="21"/>
      <c r="F10" s="21">
        <f>SUBTOTAL(9,F6:F9)</f>
        <v>296000000</v>
      </c>
    </row>
    <row r="11" spans="1:6" ht="15.75" outlineLevel="2" x14ac:dyDescent="0.25">
      <c r="A11" s="19">
        <v>4</v>
      </c>
      <c r="B11" s="20">
        <v>40910</v>
      </c>
      <c r="C11" s="19" t="s">
        <v>8</v>
      </c>
      <c r="D11" s="19">
        <v>3</v>
      </c>
      <c r="E11" s="21">
        <v>8000000</v>
      </c>
      <c r="F11" s="21">
        <f>D11*E11</f>
        <v>24000000</v>
      </c>
    </row>
    <row r="12" spans="1:6" ht="15.75" outlineLevel="2" x14ac:dyDescent="0.25">
      <c r="A12" s="19">
        <v>8</v>
      </c>
      <c r="B12" s="20">
        <v>40915</v>
      </c>
      <c r="C12" s="19" t="s">
        <v>8</v>
      </c>
      <c r="D12" s="19">
        <v>1</v>
      </c>
      <c r="E12" s="21">
        <v>8000000</v>
      </c>
      <c r="F12" s="21">
        <f>D12*E12</f>
        <v>8000000</v>
      </c>
    </row>
    <row r="13" spans="1:6" ht="15.75" outlineLevel="2" x14ac:dyDescent="0.25">
      <c r="A13" s="19">
        <v>9</v>
      </c>
      <c r="B13" s="20">
        <v>40915</v>
      </c>
      <c r="C13" s="19" t="s">
        <v>8</v>
      </c>
      <c r="D13" s="19">
        <v>1</v>
      </c>
      <c r="E13" s="21">
        <v>8000000</v>
      </c>
      <c r="F13" s="21">
        <f>D13*E13</f>
        <v>8000000</v>
      </c>
    </row>
    <row r="14" spans="1:6" ht="15.75" outlineLevel="1" x14ac:dyDescent="0.25">
      <c r="A14" s="36"/>
      <c r="B14" s="37"/>
      <c r="C14" s="39" t="s">
        <v>40</v>
      </c>
      <c r="D14" s="36"/>
      <c r="E14" s="38"/>
      <c r="F14" s="38">
        <f>SUBTOTAL(9,F11:F13)</f>
        <v>40000000</v>
      </c>
    </row>
    <row r="15" spans="1:6" ht="15.75" x14ac:dyDescent="0.25">
      <c r="A15" s="36"/>
      <c r="B15" s="37"/>
      <c r="C15" s="39" t="s">
        <v>41</v>
      </c>
      <c r="D15" s="36"/>
      <c r="E15" s="38"/>
      <c r="F15" s="38">
        <f>SUBTOTAL(9,F3:F13)</f>
        <v>475000000</v>
      </c>
    </row>
    <row r="16" spans="1:6" ht="15.75" x14ac:dyDescent="0.25">
      <c r="A16" s="22"/>
      <c r="B16" s="22"/>
      <c r="C16" s="22"/>
      <c r="D16" s="22"/>
      <c r="E16" s="22"/>
      <c r="F16" s="22"/>
    </row>
    <row r="17" spans="1:7" ht="15.75" x14ac:dyDescent="0.25">
      <c r="A17" s="22"/>
      <c r="B17" s="23" t="s">
        <v>36</v>
      </c>
      <c r="C17" s="23"/>
      <c r="D17" s="23"/>
      <c r="E17" s="23"/>
      <c r="F17" s="23"/>
      <c r="G17" s="15"/>
    </row>
  </sheetData>
  <sortState xmlns:xlrd2="http://schemas.microsoft.com/office/spreadsheetml/2017/richdata2" ref="A3:F13">
    <sortCondition ref="C3:C13"/>
  </sortState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topLeftCell="A14" workbookViewId="0">
      <selection activeCell="A2" sqref="A2:F20"/>
    </sheetView>
  </sheetViews>
  <sheetFormatPr defaultRowHeight="15" outlineLevelRow="3" x14ac:dyDescent="0.25"/>
  <cols>
    <col min="2" max="2" width="13.7109375" bestFit="1" customWidth="1"/>
    <col min="3" max="3" width="14.28515625" bestFit="1" customWidth="1"/>
    <col min="4" max="4" width="10.85546875" bestFit="1" customWidth="1"/>
    <col min="5" max="5" width="24.28515625" customWidth="1"/>
    <col min="6" max="6" width="15.5703125" bestFit="1" customWidth="1"/>
    <col min="7" max="7" width="18.28515625" customWidth="1"/>
  </cols>
  <sheetData>
    <row r="1" spans="1:6" ht="17.25" x14ac:dyDescent="0.25">
      <c r="A1" s="26" t="s">
        <v>0</v>
      </c>
      <c r="B1" s="26"/>
      <c r="C1" s="26"/>
      <c r="D1" s="26"/>
      <c r="E1" s="26"/>
      <c r="F1" s="26"/>
    </row>
    <row r="2" spans="1:6" ht="17.25" x14ac:dyDescent="0.3">
      <c r="A2" s="7" t="s">
        <v>1</v>
      </c>
      <c r="B2" s="7" t="s">
        <v>2</v>
      </c>
      <c r="C2" s="7" t="s">
        <v>3</v>
      </c>
      <c r="D2" s="7" t="s">
        <v>4</v>
      </c>
      <c r="E2" s="8" t="s">
        <v>9</v>
      </c>
      <c r="F2" s="7" t="s">
        <v>5</v>
      </c>
    </row>
    <row r="3" spans="1:6" ht="17.25" outlineLevel="3" x14ac:dyDescent="0.3">
      <c r="A3" s="4">
        <v>1</v>
      </c>
      <c r="B3" s="5">
        <v>40910</v>
      </c>
      <c r="C3" s="4" t="s">
        <v>6</v>
      </c>
      <c r="D3" s="4">
        <v>3</v>
      </c>
      <c r="E3" s="6">
        <v>35000000</v>
      </c>
      <c r="F3" s="6">
        <f>D3*E3</f>
        <v>105000000</v>
      </c>
    </row>
    <row r="4" spans="1:6" ht="17.25" outlineLevel="2" x14ac:dyDescent="0.3">
      <c r="A4" s="4"/>
      <c r="B4" s="5"/>
      <c r="C4" s="28" t="s">
        <v>38</v>
      </c>
      <c r="D4" s="4"/>
      <c r="E4" s="6"/>
      <c r="F4" s="6">
        <f>SUBTOTAL(9,F3:F3)</f>
        <v>105000000</v>
      </c>
    </row>
    <row r="5" spans="1:6" ht="17.25" outlineLevel="3" x14ac:dyDescent="0.3">
      <c r="A5" s="4">
        <v>3</v>
      </c>
      <c r="B5" s="5">
        <v>40910</v>
      </c>
      <c r="C5" s="4" t="s">
        <v>7</v>
      </c>
      <c r="D5" s="4">
        <v>2</v>
      </c>
      <c r="E5" s="6">
        <v>17000000</v>
      </c>
      <c r="F5" s="6">
        <f>D5*E5</f>
        <v>34000000</v>
      </c>
    </row>
    <row r="6" spans="1:6" ht="17.25" outlineLevel="3" x14ac:dyDescent="0.3">
      <c r="A6" s="4">
        <v>4</v>
      </c>
      <c r="B6" s="5">
        <v>40910</v>
      </c>
      <c r="C6" s="4" t="s">
        <v>7</v>
      </c>
      <c r="D6" s="4">
        <v>1</v>
      </c>
      <c r="E6" s="6">
        <v>17000000</v>
      </c>
      <c r="F6" s="6">
        <f>D6*E6</f>
        <v>17000000</v>
      </c>
    </row>
    <row r="7" spans="1:6" ht="17.25" outlineLevel="2" x14ac:dyDescent="0.3">
      <c r="A7" s="4"/>
      <c r="B7" s="5"/>
      <c r="C7" s="28" t="s">
        <v>39</v>
      </c>
      <c r="D7" s="4"/>
      <c r="E7" s="6"/>
      <c r="F7" s="6">
        <f>SUBTOTAL(9,F5:F6)</f>
        <v>51000000</v>
      </c>
    </row>
    <row r="8" spans="1:6" ht="17.25" outlineLevel="3" x14ac:dyDescent="0.3">
      <c r="A8" s="4">
        <v>7</v>
      </c>
      <c r="B8" s="5">
        <v>40910</v>
      </c>
      <c r="C8" s="4" t="s">
        <v>8</v>
      </c>
      <c r="D8" s="4">
        <v>3</v>
      </c>
      <c r="E8" s="6">
        <v>8000000</v>
      </c>
      <c r="F8" s="6">
        <f>D8*E8</f>
        <v>24000000</v>
      </c>
    </row>
    <row r="9" spans="1:6" ht="17.25" outlineLevel="2" x14ac:dyDescent="0.3">
      <c r="A9" s="4"/>
      <c r="B9" s="5"/>
      <c r="C9" s="28" t="s">
        <v>40</v>
      </c>
      <c r="D9" s="4"/>
      <c r="E9" s="6"/>
      <c r="F9" s="6">
        <f>SUBTOTAL(9,F8:F8)</f>
        <v>24000000</v>
      </c>
    </row>
    <row r="10" spans="1:6" ht="17.25" outlineLevel="1" x14ac:dyDescent="0.3">
      <c r="A10" s="4"/>
      <c r="B10" s="33" t="s">
        <v>42</v>
      </c>
      <c r="C10" s="4"/>
      <c r="D10" s="4"/>
      <c r="E10" s="6"/>
      <c r="F10" s="6">
        <f>SUBTOTAL(9,F3:F8)</f>
        <v>180000000</v>
      </c>
    </row>
    <row r="11" spans="1:6" ht="17.25" outlineLevel="3" x14ac:dyDescent="0.3">
      <c r="A11" s="4">
        <v>2</v>
      </c>
      <c r="B11" s="5">
        <v>40915</v>
      </c>
      <c r="C11" s="4" t="s">
        <v>6</v>
      </c>
      <c r="D11" s="4">
        <v>2</v>
      </c>
      <c r="E11" s="6">
        <v>17000000</v>
      </c>
      <c r="F11" s="6">
        <f>D11*E11</f>
        <v>34000000</v>
      </c>
    </row>
    <row r="12" spans="1:6" ht="17.25" outlineLevel="2" x14ac:dyDescent="0.3">
      <c r="A12" s="4"/>
      <c r="B12" s="5"/>
      <c r="C12" s="28" t="s">
        <v>38</v>
      </c>
      <c r="D12" s="4"/>
      <c r="E12" s="6"/>
      <c r="F12" s="6">
        <f>SUBTOTAL(9,F11:F11)</f>
        <v>34000000</v>
      </c>
    </row>
    <row r="13" spans="1:6" ht="17.25" outlineLevel="3" x14ac:dyDescent="0.3">
      <c r="A13" s="4">
        <v>5</v>
      </c>
      <c r="B13" s="5">
        <v>40915</v>
      </c>
      <c r="C13" s="4" t="s">
        <v>7</v>
      </c>
      <c r="D13" s="4">
        <v>4</v>
      </c>
      <c r="E13" s="6">
        <v>35000000</v>
      </c>
      <c r="F13" s="6">
        <f>D13*E13</f>
        <v>140000000</v>
      </c>
    </row>
    <row r="14" spans="1:6" ht="17.25" outlineLevel="3" x14ac:dyDescent="0.3">
      <c r="A14" s="4">
        <v>6</v>
      </c>
      <c r="B14" s="5">
        <v>40915</v>
      </c>
      <c r="C14" s="4" t="s">
        <v>7</v>
      </c>
      <c r="D14" s="4">
        <v>3</v>
      </c>
      <c r="E14" s="6">
        <v>35000000</v>
      </c>
      <c r="F14" s="6">
        <f>D14*E14</f>
        <v>105000000</v>
      </c>
    </row>
    <row r="15" spans="1:6" ht="17.25" outlineLevel="2" x14ac:dyDescent="0.3">
      <c r="A15" s="4"/>
      <c r="B15" s="5"/>
      <c r="C15" s="28" t="s">
        <v>39</v>
      </c>
      <c r="D15" s="4"/>
      <c r="E15" s="6"/>
      <c r="F15" s="6">
        <f>SUBTOTAL(9,F13:F14)</f>
        <v>245000000</v>
      </c>
    </row>
    <row r="16" spans="1:6" ht="17.25" outlineLevel="3" x14ac:dyDescent="0.3">
      <c r="A16" s="4">
        <v>8</v>
      </c>
      <c r="B16" s="5">
        <v>40915</v>
      </c>
      <c r="C16" s="4" t="s">
        <v>8</v>
      </c>
      <c r="D16" s="4">
        <v>1</v>
      </c>
      <c r="E16" s="6">
        <v>8000000</v>
      </c>
      <c r="F16" s="6">
        <f>D16*E16</f>
        <v>8000000</v>
      </c>
    </row>
    <row r="17" spans="1:6" ht="17.25" outlineLevel="3" x14ac:dyDescent="0.3">
      <c r="A17" s="4">
        <v>9</v>
      </c>
      <c r="B17" s="5">
        <v>40915</v>
      </c>
      <c r="C17" s="4" t="s">
        <v>8</v>
      </c>
      <c r="D17" s="4">
        <v>1</v>
      </c>
      <c r="E17" s="6">
        <v>8000000</v>
      </c>
      <c r="F17" s="6">
        <f>D17*E17</f>
        <v>8000000</v>
      </c>
    </row>
    <row r="18" spans="1:6" ht="17.25" outlineLevel="2" x14ac:dyDescent="0.3">
      <c r="A18" s="29"/>
      <c r="B18" s="30"/>
      <c r="C18" s="32" t="s">
        <v>40</v>
      </c>
      <c r="D18" s="29"/>
      <c r="E18" s="31"/>
      <c r="F18" s="31">
        <f>SUBTOTAL(9,F16:F17)</f>
        <v>16000000</v>
      </c>
    </row>
    <row r="19" spans="1:6" ht="17.25" outlineLevel="1" x14ac:dyDescent="0.3">
      <c r="A19" s="29"/>
      <c r="B19" s="34" t="s">
        <v>43</v>
      </c>
      <c r="C19" s="29"/>
      <c r="D19" s="29"/>
      <c r="E19" s="31"/>
      <c r="F19" s="31">
        <f>SUBTOTAL(9,F11:F17)</f>
        <v>295000000</v>
      </c>
    </row>
    <row r="20" spans="1:6" ht="17.25" x14ac:dyDescent="0.3">
      <c r="A20" s="29"/>
      <c r="B20" s="34" t="s">
        <v>41</v>
      </c>
      <c r="C20" s="29"/>
      <c r="D20" s="29"/>
      <c r="E20" s="31"/>
      <c r="F20" s="31">
        <f>SUBTOTAL(9,F3:F17)</f>
        <v>475000000</v>
      </c>
    </row>
    <row r="22" spans="1:6" x14ac:dyDescent="0.25">
      <c r="B22" t="s">
        <v>10</v>
      </c>
    </row>
  </sheetData>
  <sortState xmlns:xlrd2="http://schemas.microsoft.com/office/spreadsheetml/2017/richdata2" ref="A3:F17">
    <sortCondition ref="B3:B17"/>
  </sortState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I6" sqref="I6"/>
    </sheetView>
  </sheetViews>
  <sheetFormatPr defaultColWidth="9.140625" defaultRowHeight="17.25" outlineLevelRow="3" x14ac:dyDescent="0.3"/>
  <cols>
    <col min="1" max="1" width="9" style="1" customWidth="1"/>
    <col min="2" max="2" width="18.140625" style="1" customWidth="1"/>
    <col min="3" max="3" width="20" style="1" bestFit="1" customWidth="1"/>
    <col min="4" max="4" width="30" style="1" bestFit="1" customWidth="1"/>
    <col min="5" max="5" width="14.28515625" style="1" bestFit="1" customWidth="1"/>
    <col min="6" max="7" width="15.5703125" style="1" bestFit="1" customWidth="1"/>
    <col min="8" max="16384" width="9.140625" style="1"/>
  </cols>
  <sheetData>
    <row r="1" spans="1:6" x14ac:dyDescent="0.3">
      <c r="A1" s="26" t="s">
        <v>0</v>
      </c>
      <c r="B1" s="26"/>
      <c r="C1" s="26"/>
      <c r="D1" s="26"/>
      <c r="E1" s="26"/>
      <c r="F1" s="26"/>
    </row>
    <row r="2" spans="1:6" x14ac:dyDescent="0.3">
      <c r="A2" s="2" t="s">
        <v>1</v>
      </c>
      <c r="B2" s="2" t="s">
        <v>2</v>
      </c>
      <c r="C2" s="2" t="s">
        <v>3</v>
      </c>
      <c r="D2" s="2" t="s">
        <v>4</v>
      </c>
      <c r="E2" s="3" t="s">
        <v>9</v>
      </c>
      <c r="F2" s="2" t="s">
        <v>5</v>
      </c>
    </row>
    <row r="3" spans="1:6" outlineLevel="3" x14ac:dyDescent="0.3">
      <c r="A3" s="4">
        <v>1</v>
      </c>
      <c r="B3" s="5">
        <v>40910</v>
      </c>
      <c r="C3" s="4" t="s">
        <v>6</v>
      </c>
      <c r="D3" s="4">
        <v>3</v>
      </c>
      <c r="E3" s="6">
        <v>35000000</v>
      </c>
      <c r="F3" s="6">
        <f>D3*E3</f>
        <v>105000000</v>
      </c>
    </row>
    <row r="4" spans="1:6" outlineLevel="3" x14ac:dyDescent="0.3">
      <c r="A4" s="4">
        <v>5</v>
      </c>
      <c r="B4" s="5">
        <v>40915</v>
      </c>
      <c r="C4" s="4" t="s">
        <v>6</v>
      </c>
      <c r="D4" s="4">
        <v>2</v>
      </c>
      <c r="E4" s="6">
        <v>17000000</v>
      </c>
      <c r="F4" s="6">
        <f>D4*E4</f>
        <v>34000000</v>
      </c>
    </row>
    <row r="5" spans="1:6" outlineLevel="2" x14ac:dyDescent="0.3">
      <c r="A5" s="4"/>
      <c r="B5" s="5"/>
      <c r="C5" s="28" t="s">
        <v>49</v>
      </c>
      <c r="D5" s="4"/>
      <c r="E5" s="6"/>
      <c r="F5" s="6">
        <f>SUBTOTAL(5,F3:F4)</f>
        <v>34000000</v>
      </c>
    </row>
    <row r="6" spans="1:6" outlineLevel="1" x14ac:dyDescent="0.3">
      <c r="A6" s="4"/>
      <c r="B6" s="5"/>
      <c r="C6" s="28" t="s">
        <v>45</v>
      </c>
      <c r="D6" s="4">
        <f>SUBTOTAL(1,D3:D4)</f>
        <v>2.5</v>
      </c>
      <c r="E6" s="6"/>
      <c r="F6" s="6"/>
    </row>
    <row r="7" spans="1:6" outlineLevel="3" x14ac:dyDescent="0.3">
      <c r="A7" s="4">
        <v>2</v>
      </c>
      <c r="B7" s="5">
        <v>40910</v>
      </c>
      <c r="C7" s="4" t="s">
        <v>7</v>
      </c>
      <c r="D7" s="4">
        <v>2</v>
      </c>
      <c r="E7" s="6">
        <v>17000000</v>
      </c>
      <c r="F7" s="6">
        <f>D7*E7</f>
        <v>34000000</v>
      </c>
    </row>
    <row r="8" spans="1:6" outlineLevel="3" x14ac:dyDescent="0.3">
      <c r="A8" s="4">
        <v>3</v>
      </c>
      <c r="B8" s="5">
        <v>40910</v>
      </c>
      <c r="C8" s="4" t="s">
        <v>7</v>
      </c>
      <c r="D8" s="4">
        <v>1</v>
      </c>
      <c r="E8" s="6">
        <v>17000000</v>
      </c>
      <c r="F8" s="6">
        <f>D8*E8</f>
        <v>17000000</v>
      </c>
    </row>
    <row r="9" spans="1:6" outlineLevel="3" x14ac:dyDescent="0.3">
      <c r="A9" s="4">
        <v>6</v>
      </c>
      <c r="B9" s="5">
        <v>40915</v>
      </c>
      <c r="C9" s="4" t="s">
        <v>7</v>
      </c>
      <c r="D9" s="4">
        <v>4</v>
      </c>
      <c r="E9" s="6">
        <v>35000000</v>
      </c>
      <c r="F9" s="6">
        <f>D9*E9</f>
        <v>140000000</v>
      </c>
    </row>
    <row r="10" spans="1:6" outlineLevel="3" x14ac:dyDescent="0.3">
      <c r="A10" s="4">
        <v>7</v>
      </c>
      <c r="B10" s="5">
        <v>40915</v>
      </c>
      <c r="C10" s="4" t="s">
        <v>7</v>
      </c>
      <c r="D10" s="4">
        <v>3</v>
      </c>
      <c r="E10" s="6">
        <v>35000000</v>
      </c>
      <c r="F10" s="6">
        <f>D10*E10</f>
        <v>105000000</v>
      </c>
    </row>
    <row r="11" spans="1:6" outlineLevel="2" x14ac:dyDescent="0.3">
      <c r="A11" s="4"/>
      <c r="B11" s="5"/>
      <c r="C11" s="28" t="s">
        <v>50</v>
      </c>
      <c r="D11" s="4"/>
      <c r="E11" s="6"/>
      <c r="F11" s="6">
        <f>SUBTOTAL(5,F7:F10)</f>
        <v>17000000</v>
      </c>
    </row>
    <row r="12" spans="1:6" outlineLevel="1" x14ac:dyDescent="0.3">
      <c r="A12" s="4"/>
      <c r="B12" s="5"/>
      <c r="C12" s="28" t="s">
        <v>46</v>
      </c>
      <c r="D12" s="4">
        <f>SUBTOTAL(1,D7:D10)</f>
        <v>2.5</v>
      </c>
      <c r="E12" s="6"/>
      <c r="F12" s="6"/>
    </row>
    <row r="13" spans="1:6" outlineLevel="3" x14ac:dyDescent="0.3">
      <c r="A13" s="4">
        <v>4</v>
      </c>
      <c r="B13" s="5">
        <v>40910</v>
      </c>
      <c r="C13" s="4" t="s">
        <v>8</v>
      </c>
      <c r="D13" s="4">
        <v>3</v>
      </c>
      <c r="E13" s="6">
        <v>8000000</v>
      </c>
      <c r="F13" s="6">
        <f>D13*E13</f>
        <v>24000000</v>
      </c>
    </row>
    <row r="14" spans="1:6" outlineLevel="3" x14ac:dyDescent="0.3">
      <c r="A14" s="4">
        <v>8</v>
      </c>
      <c r="B14" s="5">
        <v>40915</v>
      </c>
      <c r="C14" s="4" t="s">
        <v>8</v>
      </c>
      <c r="D14" s="4">
        <v>1</v>
      </c>
      <c r="E14" s="6">
        <v>8000000</v>
      </c>
      <c r="F14" s="6">
        <f>D14*E14</f>
        <v>8000000</v>
      </c>
    </row>
    <row r="15" spans="1:6" outlineLevel="3" x14ac:dyDescent="0.3">
      <c r="A15" s="4">
        <v>9</v>
      </c>
      <c r="B15" s="5">
        <v>40915</v>
      </c>
      <c r="C15" s="4" t="s">
        <v>8</v>
      </c>
      <c r="D15" s="4">
        <v>1</v>
      </c>
      <c r="E15" s="6">
        <v>8000000</v>
      </c>
      <c r="F15" s="6">
        <f>D15*E15</f>
        <v>8000000</v>
      </c>
    </row>
    <row r="16" spans="1:6" outlineLevel="2" x14ac:dyDescent="0.3">
      <c r="A16" s="29"/>
      <c r="B16" s="30"/>
      <c r="C16" s="32" t="s">
        <v>51</v>
      </c>
      <c r="D16" s="29"/>
      <c r="E16" s="31"/>
      <c r="F16" s="31">
        <f>SUBTOTAL(5,F13:F15)</f>
        <v>8000000</v>
      </c>
    </row>
    <row r="17" spans="1:6" outlineLevel="1" x14ac:dyDescent="0.3">
      <c r="A17" s="29"/>
      <c r="B17" s="30"/>
      <c r="C17" s="32" t="s">
        <v>47</v>
      </c>
      <c r="D17" s="29">
        <f>SUBTOTAL(1,D13:D15)</f>
        <v>1.6666666666666667</v>
      </c>
      <c r="E17" s="31"/>
      <c r="F17" s="31"/>
    </row>
    <row r="18" spans="1:6" x14ac:dyDescent="0.3">
      <c r="A18" s="29"/>
      <c r="B18" s="30"/>
      <c r="C18" s="32" t="s">
        <v>52</v>
      </c>
      <c r="D18" s="29"/>
      <c r="E18" s="31"/>
      <c r="F18" s="31">
        <f>SUBTOTAL(5,F3:F15)</f>
        <v>8000000</v>
      </c>
    </row>
    <row r="19" spans="1:6" x14ac:dyDescent="0.3">
      <c r="A19" s="29"/>
      <c r="B19" s="30"/>
      <c r="C19" s="32" t="s">
        <v>48</v>
      </c>
      <c r="D19" s="29">
        <f>SUBTOTAL(1,D3:D15)</f>
        <v>2.2222222222222223</v>
      </c>
      <c r="E19" s="31"/>
      <c r="F19" s="31"/>
    </row>
    <row r="21" spans="1:6" x14ac:dyDescent="0.3">
      <c r="B21" t="s">
        <v>10</v>
      </c>
    </row>
  </sheetData>
  <sortState xmlns:xlrd2="http://schemas.microsoft.com/office/spreadsheetml/2017/richdata2" ref="A3:F15">
    <sortCondition ref="C3:C15"/>
  </sortState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tabSelected="1" topLeftCell="A12" workbookViewId="0">
      <selection activeCell="K8" sqref="K8"/>
    </sheetView>
  </sheetViews>
  <sheetFormatPr defaultRowHeight="15" outlineLevelRow="2" x14ac:dyDescent="0.25"/>
  <cols>
    <col min="1" max="1" width="5.140625" bestFit="1" customWidth="1"/>
    <col min="2" max="2" width="10.140625" bestFit="1" customWidth="1"/>
    <col min="3" max="3" width="10.140625" customWidth="1"/>
    <col min="4" max="4" width="7.42578125" bestFit="1" customWidth="1"/>
    <col min="5" max="5" width="10.7109375" bestFit="1" customWidth="1"/>
    <col min="6" max="6" width="5.140625" bestFit="1" customWidth="1"/>
    <col min="7" max="7" width="11.28515625" bestFit="1" customWidth="1"/>
    <col min="8" max="8" width="17.28515625" bestFit="1" customWidth="1"/>
  </cols>
  <sheetData>
    <row r="1" spans="1:8" ht="15.75" x14ac:dyDescent="0.25">
      <c r="A1" s="24" t="s">
        <v>1</v>
      </c>
      <c r="B1" s="24" t="s">
        <v>2</v>
      </c>
      <c r="C1" s="24" t="s">
        <v>54</v>
      </c>
      <c r="D1" s="24" t="s">
        <v>14</v>
      </c>
      <c r="E1" s="24" t="s">
        <v>33</v>
      </c>
      <c r="F1" s="24" t="s">
        <v>15</v>
      </c>
      <c r="G1" s="25" t="s">
        <v>37</v>
      </c>
      <c r="H1" s="24" t="s">
        <v>34</v>
      </c>
    </row>
    <row r="2" spans="1:8" ht="15.75" outlineLevel="2" x14ac:dyDescent="0.25">
      <c r="A2" s="11">
        <v>10</v>
      </c>
      <c r="B2" s="12">
        <v>39902</v>
      </c>
      <c r="C2" s="40">
        <f>YEAR(B2)</f>
        <v>2009</v>
      </c>
      <c r="D2" s="11" t="s">
        <v>24</v>
      </c>
      <c r="E2" s="11" t="s">
        <v>11</v>
      </c>
      <c r="F2" s="11" t="s">
        <v>21</v>
      </c>
      <c r="G2" s="11" t="s">
        <v>22</v>
      </c>
      <c r="H2" s="13">
        <v>9</v>
      </c>
    </row>
    <row r="3" spans="1:8" ht="15.75" outlineLevel="2" x14ac:dyDescent="0.25">
      <c r="A3" s="11">
        <v>11</v>
      </c>
      <c r="B3" s="12">
        <v>39945</v>
      </c>
      <c r="C3" s="40">
        <f t="shared" ref="C3:C18" si="0">YEAR(B3)</f>
        <v>2009</v>
      </c>
      <c r="D3" s="11" t="s">
        <v>25</v>
      </c>
      <c r="E3" s="11" t="s">
        <v>12</v>
      </c>
      <c r="F3" s="11" t="s">
        <v>18</v>
      </c>
      <c r="G3" s="11" t="s">
        <v>27</v>
      </c>
      <c r="H3" s="13">
        <v>8.5</v>
      </c>
    </row>
    <row r="4" spans="1:8" ht="15.75" outlineLevel="2" x14ac:dyDescent="0.25">
      <c r="A4" s="11">
        <v>14</v>
      </c>
      <c r="B4" s="12">
        <v>39954</v>
      </c>
      <c r="C4" s="40">
        <f t="shared" si="0"/>
        <v>2009</v>
      </c>
      <c r="D4" s="11" t="s">
        <v>26</v>
      </c>
      <c r="E4" s="11" t="s">
        <v>11</v>
      </c>
      <c r="F4" s="11" t="s">
        <v>21</v>
      </c>
      <c r="G4" s="11" t="s">
        <v>22</v>
      </c>
      <c r="H4" s="13">
        <v>7</v>
      </c>
    </row>
    <row r="5" spans="1:8" ht="15.75" outlineLevel="1" x14ac:dyDescent="0.25">
      <c r="A5" s="11"/>
      <c r="B5" s="12"/>
      <c r="C5" s="41" t="s">
        <v>55</v>
      </c>
      <c r="D5" s="11"/>
      <c r="E5" s="11"/>
      <c r="F5" s="11"/>
      <c r="G5" s="11"/>
      <c r="H5" s="13">
        <f>SUBTOTAL(4,H2:H4)</f>
        <v>9</v>
      </c>
    </row>
    <row r="6" spans="1:8" ht="15.75" outlineLevel="2" x14ac:dyDescent="0.25">
      <c r="A6" s="11">
        <v>2</v>
      </c>
      <c r="B6" s="12">
        <v>40239</v>
      </c>
      <c r="C6" s="40">
        <f t="shared" si="0"/>
        <v>2010</v>
      </c>
      <c r="D6" s="11" t="s">
        <v>20</v>
      </c>
      <c r="E6" s="11" t="s">
        <v>11</v>
      </c>
      <c r="F6" s="11" t="s">
        <v>21</v>
      </c>
      <c r="G6" s="11" t="s">
        <v>22</v>
      </c>
      <c r="H6" s="13">
        <v>8</v>
      </c>
    </row>
    <row r="7" spans="1:8" ht="15.75" outlineLevel="2" x14ac:dyDescent="0.25">
      <c r="A7" s="11">
        <v>8</v>
      </c>
      <c r="B7" s="12">
        <v>40258</v>
      </c>
      <c r="C7" s="40">
        <f t="shared" si="0"/>
        <v>2010</v>
      </c>
      <c r="D7" s="11" t="s">
        <v>29</v>
      </c>
      <c r="E7" s="11" t="s">
        <v>13</v>
      </c>
      <c r="F7" s="11" t="s">
        <v>18</v>
      </c>
      <c r="G7" s="11" t="s">
        <v>19</v>
      </c>
      <c r="H7" s="13">
        <v>5</v>
      </c>
    </row>
    <row r="8" spans="1:8" ht="15.75" outlineLevel="2" x14ac:dyDescent="0.25">
      <c r="A8" s="11">
        <v>3</v>
      </c>
      <c r="B8" s="12">
        <v>40432</v>
      </c>
      <c r="C8" s="40">
        <f t="shared" si="0"/>
        <v>2010</v>
      </c>
      <c r="D8" s="11" t="s">
        <v>23</v>
      </c>
      <c r="E8" s="11" t="s">
        <v>12</v>
      </c>
      <c r="F8" s="11" t="s">
        <v>21</v>
      </c>
      <c r="G8" s="11" t="s">
        <v>19</v>
      </c>
      <c r="H8" s="13">
        <v>3</v>
      </c>
    </row>
    <row r="9" spans="1:8" ht="15.75" outlineLevel="2" x14ac:dyDescent="0.25">
      <c r="A9" s="11">
        <v>7</v>
      </c>
      <c r="B9" s="12">
        <v>40436</v>
      </c>
      <c r="C9" s="40">
        <f t="shared" si="0"/>
        <v>2010</v>
      </c>
      <c r="D9" s="11" t="s">
        <v>28</v>
      </c>
      <c r="E9" s="11" t="s">
        <v>12</v>
      </c>
      <c r="F9" s="11" t="s">
        <v>18</v>
      </c>
      <c r="G9" s="11" t="s">
        <v>27</v>
      </c>
      <c r="H9" s="13">
        <v>8</v>
      </c>
    </row>
    <row r="10" spans="1:8" ht="15.75" outlineLevel="1" x14ac:dyDescent="0.25">
      <c r="A10" s="11"/>
      <c r="B10" s="12"/>
      <c r="C10" s="41" t="s">
        <v>56</v>
      </c>
      <c r="D10" s="11"/>
      <c r="E10" s="11"/>
      <c r="F10" s="11"/>
      <c r="G10" s="11"/>
      <c r="H10" s="13">
        <f>SUBTOTAL(4,H6:H9)</f>
        <v>8</v>
      </c>
    </row>
    <row r="11" spans="1:8" ht="15.75" outlineLevel="2" x14ac:dyDescent="0.25">
      <c r="A11" s="11">
        <v>13</v>
      </c>
      <c r="B11" s="12">
        <v>40614</v>
      </c>
      <c r="C11" s="40">
        <f t="shared" si="0"/>
        <v>2011</v>
      </c>
      <c r="D11" s="11" t="s">
        <v>31</v>
      </c>
      <c r="E11" s="11" t="s">
        <v>17</v>
      </c>
      <c r="F11" s="11" t="s">
        <v>18</v>
      </c>
      <c r="G11" s="11" t="s">
        <v>27</v>
      </c>
      <c r="H11" s="13">
        <v>6.5</v>
      </c>
    </row>
    <row r="12" spans="1:8" ht="15.75" outlineLevel="2" x14ac:dyDescent="0.25">
      <c r="A12" s="11">
        <v>12</v>
      </c>
      <c r="B12" s="12">
        <v>40644</v>
      </c>
      <c r="C12" s="40">
        <f t="shared" si="0"/>
        <v>2011</v>
      </c>
      <c r="D12" s="11" t="s">
        <v>30</v>
      </c>
      <c r="E12" s="11" t="s">
        <v>13</v>
      </c>
      <c r="F12" s="11" t="s">
        <v>18</v>
      </c>
      <c r="G12" s="11" t="s">
        <v>19</v>
      </c>
      <c r="H12" s="13">
        <v>5</v>
      </c>
    </row>
    <row r="13" spans="1:8" ht="15.75" outlineLevel="2" x14ac:dyDescent="0.25">
      <c r="A13" s="11">
        <v>4</v>
      </c>
      <c r="B13" s="12">
        <v>40666</v>
      </c>
      <c r="C13" s="40">
        <f t="shared" si="0"/>
        <v>2011</v>
      </c>
      <c r="D13" s="11" t="s">
        <v>24</v>
      </c>
      <c r="E13" s="11" t="s">
        <v>13</v>
      </c>
      <c r="F13" s="11" t="s">
        <v>18</v>
      </c>
      <c r="G13" s="11" t="s">
        <v>19</v>
      </c>
      <c r="H13" s="13">
        <v>10</v>
      </c>
    </row>
    <row r="14" spans="1:8" ht="15.75" outlineLevel="2" x14ac:dyDescent="0.25">
      <c r="A14" s="11">
        <v>9</v>
      </c>
      <c r="B14" s="12">
        <v>40770</v>
      </c>
      <c r="C14" s="40">
        <f t="shared" si="0"/>
        <v>2011</v>
      </c>
      <c r="D14" s="11" t="s">
        <v>23</v>
      </c>
      <c r="E14" s="11" t="s">
        <v>17</v>
      </c>
      <c r="F14" s="11" t="s">
        <v>21</v>
      </c>
      <c r="G14" s="11" t="s">
        <v>19</v>
      </c>
      <c r="H14" s="13">
        <v>3.5</v>
      </c>
    </row>
    <row r="15" spans="1:8" ht="15.75" outlineLevel="1" x14ac:dyDescent="0.25">
      <c r="A15" s="11"/>
      <c r="B15" s="12"/>
      <c r="C15" s="41" t="s">
        <v>57</v>
      </c>
      <c r="D15" s="11"/>
      <c r="E15" s="11"/>
      <c r="F15" s="11"/>
      <c r="G15" s="11"/>
      <c r="H15" s="13">
        <f>SUBTOTAL(4,H11:H14)</f>
        <v>10</v>
      </c>
    </row>
    <row r="16" spans="1:8" ht="15.75" outlineLevel="2" x14ac:dyDescent="0.25">
      <c r="A16" s="11">
        <v>1</v>
      </c>
      <c r="B16" s="12">
        <v>40969</v>
      </c>
      <c r="C16" s="40">
        <f t="shared" si="0"/>
        <v>2012</v>
      </c>
      <c r="D16" s="11" t="s">
        <v>16</v>
      </c>
      <c r="E16" s="11" t="s">
        <v>17</v>
      </c>
      <c r="F16" s="11" t="s">
        <v>18</v>
      </c>
      <c r="G16" s="11" t="s">
        <v>19</v>
      </c>
      <c r="H16" s="13">
        <v>4.5</v>
      </c>
    </row>
    <row r="17" spans="1:10" ht="15.75" outlineLevel="2" x14ac:dyDescent="0.25">
      <c r="A17" s="11">
        <v>5</v>
      </c>
      <c r="B17" s="12">
        <v>40970</v>
      </c>
      <c r="C17" s="40">
        <f t="shared" si="0"/>
        <v>2012</v>
      </c>
      <c r="D17" s="11" t="s">
        <v>25</v>
      </c>
      <c r="E17" s="11" t="s">
        <v>17</v>
      </c>
      <c r="F17" s="11" t="s">
        <v>18</v>
      </c>
      <c r="G17" s="11" t="s">
        <v>22</v>
      </c>
      <c r="H17" s="13">
        <v>10</v>
      </c>
    </row>
    <row r="18" spans="1:10" ht="15.75" outlineLevel="2" x14ac:dyDescent="0.25">
      <c r="A18" s="11">
        <v>6</v>
      </c>
      <c r="B18" s="12">
        <v>41002</v>
      </c>
      <c r="C18" s="40">
        <f t="shared" si="0"/>
        <v>2012</v>
      </c>
      <c r="D18" s="11" t="s">
        <v>26</v>
      </c>
      <c r="E18" s="11" t="s">
        <v>11</v>
      </c>
      <c r="F18" s="11" t="s">
        <v>21</v>
      </c>
      <c r="G18" s="11" t="s">
        <v>27</v>
      </c>
      <c r="H18" s="13">
        <v>7.5</v>
      </c>
    </row>
    <row r="19" spans="1:10" ht="15.75" outlineLevel="1" x14ac:dyDescent="0.25">
      <c r="A19" s="36"/>
      <c r="B19" s="37"/>
      <c r="C19" s="43" t="s">
        <v>58</v>
      </c>
      <c r="D19" s="36"/>
      <c r="E19" s="36"/>
      <c r="F19" s="36"/>
      <c r="G19" s="36"/>
      <c r="H19" s="42">
        <f>SUBTOTAL(4,H16:H18)</f>
        <v>10</v>
      </c>
    </row>
    <row r="20" spans="1:10" ht="15.75" x14ac:dyDescent="0.25">
      <c r="A20" s="36"/>
      <c r="B20" s="37"/>
      <c r="C20" s="43" t="s">
        <v>53</v>
      </c>
      <c r="D20" s="36"/>
      <c r="E20" s="36"/>
      <c r="F20" s="36"/>
      <c r="G20" s="36"/>
      <c r="H20" s="42">
        <f>SUBTOTAL(4,H2:H18)</f>
        <v>10</v>
      </c>
    </row>
    <row r="23" spans="1:10" ht="18.75" x14ac:dyDescent="0.3">
      <c r="A23" s="14" t="s">
        <v>32</v>
      </c>
      <c r="B23" s="15"/>
      <c r="C23" s="15"/>
      <c r="D23" s="15"/>
      <c r="E23" s="15"/>
      <c r="F23" s="16"/>
      <c r="G23" s="16"/>
      <c r="H23" s="16"/>
      <c r="I23" s="15"/>
      <c r="J23" s="15"/>
    </row>
  </sheetData>
  <sortState xmlns:xlrd2="http://schemas.microsoft.com/office/spreadsheetml/2017/richdata2" ref="A2:H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2022-10-28T05:44:50Z</dcterms:modified>
</cp:coreProperties>
</file>