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8520d51b86b0972/Máy tính/New folder (2)/Tin B New/1 Tin B Cơ Bản/Buổi 3/"/>
    </mc:Choice>
  </mc:AlternateContent>
  <xr:revisionPtr revIDLastSave="6" documentId="13_ncr:1_{C876B624-29D1-4728-9641-169204FB3859}" xr6:coauthVersionLast="47" xr6:coauthVersionMax="47" xr10:uidLastSave="{12A55B7B-A445-451F-AADC-B47646947F80}"/>
  <bookViews>
    <workbookView xWindow="-108" yWindow="-108" windowWidth="23256" windowHeight="12456" xr2:uid="{00000000-000D-0000-FFFF-FFFF00000000}"/>
  </bookViews>
  <sheets>
    <sheet name="1" sheetId="1" r:id="rId1"/>
    <sheet name="2" sheetId="4" r:id="rId2"/>
    <sheet name="3" sheetId="6" r:id="rId3"/>
    <sheet name="4" sheetId="5" r:id="rId4"/>
    <sheet name="5" sheetId="8" r:id="rId5"/>
    <sheet name="6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3" i="4"/>
  <c r="F4" i="4"/>
  <c r="F5" i="4"/>
  <c r="F6" i="4"/>
  <c r="F7" i="4"/>
  <c r="F8" i="4"/>
  <c r="F9" i="4"/>
  <c r="F10" i="4"/>
  <c r="F11" i="4"/>
  <c r="F3" i="4"/>
  <c r="E12" i="4" l="1"/>
</calcChain>
</file>

<file path=xl/sharedStrings.xml><?xml version="1.0" encoding="utf-8"?>
<sst xmlns="http://schemas.openxmlformats.org/spreadsheetml/2006/main" count="239" uniqueCount="147">
  <si>
    <t>Bảng 1: Bảng Kê</t>
  </si>
  <si>
    <t>Ngày</t>
  </si>
  <si>
    <t>Mã Ct</t>
  </si>
  <si>
    <t>Mã NV</t>
  </si>
  <si>
    <t>Họ tên</t>
  </si>
  <si>
    <t>Mặt hàng</t>
  </si>
  <si>
    <t>Số lượng bán</t>
  </si>
  <si>
    <t>Đơn giá</t>
  </si>
  <si>
    <t>Chiết khấu</t>
  </si>
  <si>
    <t>Giảm giá</t>
  </si>
  <si>
    <t>Thành tiền</t>
  </si>
  <si>
    <t>A001</t>
  </si>
  <si>
    <t>T2</t>
  </si>
  <si>
    <t>Trần Thị B</t>
  </si>
  <si>
    <t>X</t>
  </si>
  <si>
    <t>A003</t>
  </si>
  <si>
    <t>T1</t>
  </si>
  <si>
    <t>Nguyễn Văn A</t>
  </si>
  <si>
    <t>A006</t>
  </si>
  <si>
    <t>B002</t>
  </si>
  <si>
    <t>Y</t>
  </si>
  <si>
    <t>B007</t>
  </si>
  <si>
    <t>C004</t>
  </si>
  <si>
    <t>Z</t>
  </si>
  <si>
    <t>Tổng</t>
  </si>
  <si>
    <t>Số lượng</t>
  </si>
  <si>
    <t>STT</t>
  </si>
  <si>
    <t>BẢNG KÊ BÁN HÀNG</t>
  </si>
  <si>
    <t>SỐ LƯỢNG</t>
  </si>
  <si>
    <t>ĐƠN GIÁ</t>
  </si>
  <si>
    <t>NGÀY NHẬP</t>
  </si>
  <si>
    <t>THÀNH TIỀN</t>
  </si>
  <si>
    <t>DATA-350</t>
  </si>
  <si>
    <t>DVD-420</t>
  </si>
  <si>
    <t>VCD-200</t>
  </si>
  <si>
    <t>DATA-690</t>
  </si>
  <si>
    <t>CD-190</t>
  </si>
  <si>
    <t>DVD-210</t>
  </si>
  <si>
    <t>CD-120</t>
  </si>
  <si>
    <t>DATA-320</t>
  </si>
  <si>
    <t>DVD-400</t>
  </si>
  <si>
    <t>Tháng</t>
  </si>
  <si>
    <t>Dùng chức năng Pivot Table tổng hợp số lượng bán hàng như hình bên dưới (Tạo thêm cột Loại hàng)</t>
  </si>
  <si>
    <t>BÁO CÁO DOANH THU</t>
  </si>
  <si>
    <t>MA SỐ</t>
  </si>
  <si>
    <t>TÊN SẢN PHẨM</t>
  </si>
  <si>
    <t>NGÀY BÁN</t>
  </si>
  <si>
    <t>SL</t>
  </si>
  <si>
    <t>GIÁ</t>
  </si>
  <si>
    <t>TĂNG GIÁ</t>
  </si>
  <si>
    <t>DOANH THU</t>
  </si>
  <si>
    <t>2C</t>
  </si>
  <si>
    <t>Máy cưa</t>
  </si>
  <si>
    <t>C</t>
  </si>
  <si>
    <t>1C</t>
  </si>
  <si>
    <t>3P</t>
  </si>
  <si>
    <t>Máy phay</t>
  </si>
  <si>
    <t>P</t>
  </si>
  <si>
    <t>2K</t>
  </si>
  <si>
    <t>Máy khoan</t>
  </si>
  <si>
    <t>K</t>
  </si>
  <si>
    <t>1K</t>
  </si>
  <si>
    <t>1P</t>
  </si>
  <si>
    <t>3M</t>
  </si>
  <si>
    <t>Máy mài</t>
  </si>
  <si>
    <t>M</t>
  </si>
  <si>
    <t>TỔNG</t>
  </si>
  <si>
    <t>Mã sản phẩm</t>
  </si>
  <si>
    <t>Chứng từ</t>
  </si>
  <si>
    <t>Tên vật tư</t>
  </si>
  <si>
    <t>Hình thức</t>
  </si>
  <si>
    <t>G1000K</t>
  </si>
  <si>
    <t>GẠCH</t>
  </si>
  <si>
    <t>X200C</t>
  </si>
  <si>
    <t>XI MĂNG</t>
  </si>
  <si>
    <t>C20K</t>
  </si>
  <si>
    <t>CÁT</t>
  </si>
  <si>
    <t>G3000K</t>
  </si>
  <si>
    <t>D1200K</t>
  </si>
  <si>
    <t>ĐÁ</t>
  </si>
  <si>
    <t>X300K</t>
  </si>
  <si>
    <t>G1000C</t>
  </si>
  <si>
    <t>X2500K</t>
  </si>
  <si>
    <t>C200C</t>
  </si>
  <si>
    <t>D500C</t>
  </si>
  <si>
    <t>C150K</t>
  </si>
  <si>
    <t>X2000K</t>
  </si>
  <si>
    <t>MẶT HÀNG</t>
  </si>
  <si>
    <t>Mã SV</t>
  </si>
  <si>
    <t>Họ và Tên</t>
  </si>
  <si>
    <t>Giới tính</t>
  </si>
  <si>
    <t>Điểm thi</t>
  </si>
  <si>
    <t>Hệ</t>
  </si>
  <si>
    <t>QT01</t>
  </si>
  <si>
    <t>Nguyễn Thị Tiên</t>
  </si>
  <si>
    <t>Nữ</t>
  </si>
  <si>
    <t>Bến Tre</t>
  </si>
  <si>
    <t>CĐ</t>
  </si>
  <si>
    <t>QT02</t>
  </si>
  <si>
    <t>Mai Chí Hùng</t>
  </si>
  <si>
    <t>Nam</t>
  </si>
  <si>
    <t>Quảng Ngãi</t>
  </si>
  <si>
    <t>ĐH</t>
  </si>
  <si>
    <t>KT01</t>
  </si>
  <si>
    <t>Đặng Văn Minh</t>
  </si>
  <si>
    <t>KT02</t>
  </si>
  <si>
    <t>Ngô Ngọc Hân</t>
  </si>
  <si>
    <t>KT03</t>
  </si>
  <si>
    <t>Nguyễn Kim Lý</t>
  </si>
  <si>
    <t>KT04</t>
  </si>
  <si>
    <t>Lê Minh Tâm</t>
  </si>
  <si>
    <t>Vũng Tàu</t>
  </si>
  <si>
    <t>QT03</t>
  </si>
  <si>
    <t>Nguyễn Ái Thi</t>
  </si>
  <si>
    <t>QT04</t>
  </si>
  <si>
    <t>Lê Thị Thơ</t>
  </si>
  <si>
    <t>Võ Minh Nhựt</t>
  </si>
  <si>
    <t>Lê Văn Hải</t>
  </si>
  <si>
    <t>Nguyễn Thị Tuyết</t>
  </si>
  <si>
    <t>KT05</t>
  </si>
  <si>
    <t>Nguyễn Đài Trang</t>
  </si>
  <si>
    <t>QT05</t>
  </si>
  <si>
    <t>Lê Ngọc Trâm</t>
  </si>
  <si>
    <t>Lê Ngọc Thịnh</t>
  </si>
  <si>
    <t>Dùng lệnh Pivot table tổng hợp như mẫu sau:</t>
  </si>
  <si>
    <t>Mã chuyến xe</t>
  </si>
  <si>
    <t>Số khách hàng</t>
  </si>
  <si>
    <t>Tên tỉnh (Nơi đến)</t>
  </si>
  <si>
    <t>Giá vé</t>
  </si>
  <si>
    <t>DN54</t>
  </si>
  <si>
    <t>Đà Nẵng</t>
  </si>
  <si>
    <t>HU42</t>
  </si>
  <si>
    <t>Huế</t>
  </si>
  <si>
    <t>NT64</t>
  </si>
  <si>
    <t>Nha Trang</t>
  </si>
  <si>
    <t>HN36</t>
  </si>
  <si>
    <t>Hà Nội</t>
  </si>
  <si>
    <t>HU32</t>
  </si>
  <si>
    <t>DN68</t>
  </si>
  <si>
    <t>HN100</t>
  </si>
  <si>
    <t>NT48</t>
  </si>
  <si>
    <t>HN61</t>
  </si>
  <si>
    <t>Dùng lệnh Pivot Table tổng hợp bảng dữ liệu theo mẫu sau:</t>
  </si>
  <si>
    <t xml:space="preserve"> Dùng lệnh PivotTable tổng hợp dữ liệu tổng số lượng của từng nhân viên theo từng mặt hàng, phân trang theo tháng 1</t>
  </si>
  <si>
    <t>Nơi Sinh</t>
  </si>
  <si>
    <t>Dùng chức năng Pivot Table tổng hợp bảng dữ liệu số lượng và doanh thu từng tên sản phẩm theo tháng theo như mẫu bên dưới:</t>
  </si>
  <si>
    <t>Dùng chức năng Pivot Table tổng hợp thành tiền theo mẫu sau: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</si>
</sst>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8"/>
      <color rgb="FF00B050"/>
      <name val="Times New Roman"/>
      <family val="1"/>
    </font>
    <font>
      <b/>
      <sz val="10"/>
      <name val="Arial"/>
      <family val="2"/>
      <charset val="163"/>
    </font>
    <font>
      <b/>
      <sz val="10"/>
      <color theme="0"/>
      <name val="Arial"/>
      <family val="2"/>
      <charset val="163"/>
    </font>
    <font>
      <sz val="11"/>
      <color theme="1"/>
      <name val="Calibri"/>
      <family val="2"/>
      <charset val="163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Border="1"/>
    <xf numFmtId="9" fontId="3" fillId="0" borderId="1" xfId="2" applyFont="1" applyBorder="1"/>
    <xf numFmtId="0" fontId="3" fillId="0" borderId="1" xfId="2" applyNumberFormat="1" applyFont="1" applyBorder="1"/>
    <xf numFmtId="0" fontId="3" fillId="0" borderId="1" xfId="0" applyFont="1" applyFill="1" applyBorder="1"/>
    <xf numFmtId="9" fontId="3" fillId="0" borderId="1" xfId="2" applyNumberFormat="1" applyFont="1" applyBorder="1"/>
    <xf numFmtId="0" fontId="0" fillId="0" borderId="0" xfId="0"/>
    <xf numFmtId="0" fontId="5" fillId="5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3" fillId="0" borderId="6" xfId="0" applyFont="1" applyBorder="1"/>
    <xf numFmtId="14" fontId="3" fillId="0" borderId="6" xfId="0" applyNumberFormat="1" applyFont="1" applyBorder="1"/>
    <xf numFmtId="164" fontId="3" fillId="0" borderId="6" xfId="1" applyNumberFormat="1" applyFont="1" applyBorder="1"/>
    <xf numFmtId="0" fontId="0" fillId="0" borderId="0" xfId="0"/>
    <xf numFmtId="0" fontId="3" fillId="0" borderId="0" xfId="0" applyFont="1"/>
    <xf numFmtId="0" fontId="7" fillId="0" borderId="2" xfId="3" applyBorder="1"/>
    <xf numFmtId="14" fontId="7" fillId="0" borderId="2" xfId="3" applyNumberFormat="1" applyBorder="1"/>
    <xf numFmtId="3" fontId="7" fillId="0" borderId="2" xfId="3" applyNumberFormat="1" applyBorder="1"/>
    <xf numFmtId="0" fontId="10" fillId="2" borderId="2" xfId="3" applyFont="1" applyFill="1" applyBorder="1" applyAlignment="1">
      <alignment horizontal="center" vertical="center"/>
    </xf>
    <xf numFmtId="9" fontId="7" fillId="0" borderId="2" xfId="5" applyFont="1" applyBorder="1"/>
    <xf numFmtId="0" fontId="7" fillId="3" borderId="2" xfId="3" applyFill="1" applyBorder="1"/>
    <xf numFmtId="0" fontId="10" fillId="2" borderId="3" xfId="3" applyFont="1" applyFill="1" applyBorder="1" applyAlignment="1">
      <alignment horizontal="center" vertical="center"/>
    </xf>
    <xf numFmtId="3" fontId="7" fillId="0" borderId="3" xfId="3" applyNumberFormat="1" applyBorder="1"/>
    <xf numFmtId="3" fontId="7" fillId="4" borderId="3" xfId="3" applyNumberFormat="1" applyFill="1" applyBorder="1"/>
    <xf numFmtId="0" fontId="10" fillId="2" borderId="1" xfId="3" applyFont="1" applyFill="1" applyBorder="1" applyAlignment="1">
      <alignment horizontal="center" vertical="center"/>
    </xf>
    <xf numFmtId="0" fontId="7" fillId="0" borderId="1" xfId="3" applyFill="1" applyBorder="1"/>
    <xf numFmtId="0" fontId="7" fillId="0" borderId="0" xfId="3"/>
    <xf numFmtId="0" fontId="7" fillId="0" borderId="0" xfId="3" applyFont="1"/>
    <xf numFmtId="0" fontId="0" fillId="0" borderId="0" xfId="0"/>
    <xf numFmtId="0" fontId="3" fillId="0" borderId="0" xfId="0" applyFont="1"/>
    <xf numFmtId="0" fontId="12" fillId="2" borderId="1" xfId="0" applyFont="1" applyFill="1" applyBorder="1"/>
    <xf numFmtId="0" fontId="12" fillId="6" borderId="1" xfId="0" applyFont="1" applyFill="1" applyBorder="1"/>
    <xf numFmtId="0" fontId="0" fillId="6" borderId="1" xfId="0" applyFill="1" applyBorder="1"/>
    <xf numFmtId="0" fontId="13" fillId="0" borderId="1" xfId="0" applyFont="1" applyBorder="1"/>
    <xf numFmtId="14" fontId="13" fillId="0" borderId="1" xfId="0" applyNumberFormat="1" applyFont="1" applyBorder="1"/>
    <xf numFmtId="0" fontId="0" fillId="0" borderId="1" xfId="0" applyFill="1" applyBorder="1"/>
    <xf numFmtId="0" fontId="13" fillId="0" borderId="1" xfId="0" applyNumberFormat="1" applyFont="1" applyBorder="1"/>
    <xf numFmtId="0" fontId="14" fillId="7" borderId="6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14" fillId="0" borderId="0" xfId="0" applyFont="1"/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7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6" fillId="0" borderId="3" xfId="3" applyFont="1" applyBorder="1" applyAlignment="1">
      <alignment horizontal="center"/>
    </xf>
    <xf numFmtId="0" fontId="6" fillId="0" borderId="4" xfId="3" applyFont="1" applyBorder="1" applyAlignment="1">
      <alignment horizontal="center"/>
    </xf>
    <xf numFmtId="0" fontId="6" fillId="0" borderId="5" xfId="3" applyFont="1" applyBorder="1" applyAlignment="1">
      <alignment horizontal="center"/>
    </xf>
    <xf numFmtId="0" fontId="9" fillId="0" borderId="0" xfId="3" applyFont="1" applyBorder="1" applyAlignment="1">
      <alignment horizontal="center" vertical="center"/>
    </xf>
  </cellXfs>
  <cellStyles count="10">
    <cellStyle name="Comma" xfId="1" builtinId="3"/>
    <cellStyle name="Comma 2" xfId="4" xr:uid="{00000000-0005-0000-0000-000001000000}"/>
    <cellStyle name="Comma 2 2" xfId="7" xr:uid="{00000000-0005-0000-0000-000002000000}"/>
    <cellStyle name="Comma 3" xfId="9" xr:uid="{00000000-0005-0000-0000-000003000000}"/>
    <cellStyle name="Normal" xfId="0" builtinId="0"/>
    <cellStyle name="Normal 2" xfId="3" xr:uid="{00000000-0005-0000-0000-000005000000}"/>
    <cellStyle name="Normal 2 2" xfId="6" xr:uid="{00000000-0005-0000-0000-000006000000}"/>
    <cellStyle name="Normal 3" xfId="8" xr:uid="{00000000-0005-0000-0000-000007000000}"/>
    <cellStyle name="Percent" xfId="2" builtinId="5"/>
    <cellStyle name="Percent 2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4</xdr:col>
      <xdr:colOff>314325</xdr:colOff>
      <xdr:row>31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450" y="3143250"/>
          <a:ext cx="2895600" cy="30956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16</xdr:row>
      <xdr:rowOff>149686</xdr:rowOff>
    </xdr:from>
    <xdr:to>
      <xdr:col>5</xdr:col>
      <xdr:colOff>139851</xdr:colOff>
      <xdr:row>28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207211"/>
          <a:ext cx="3940326" cy="21648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15</xdr:row>
      <xdr:rowOff>65969</xdr:rowOff>
    </xdr:from>
    <xdr:to>
      <xdr:col>7</xdr:col>
      <xdr:colOff>468249</xdr:colOff>
      <xdr:row>31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2923469"/>
          <a:ext cx="5583174" cy="3096331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18</xdr:row>
      <xdr:rowOff>106680</xdr:rowOff>
    </xdr:from>
    <xdr:to>
      <xdr:col>14</xdr:col>
      <xdr:colOff>176066</xdr:colOff>
      <xdr:row>34</xdr:row>
      <xdr:rowOff>91692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328A0C-F259-E33A-CF4C-55F8D3B72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3444240"/>
          <a:ext cx="9297206" cy="291109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8</xdr:col>
      <xdr:colOff>404509</xdr:colOff>
      <xdr:row>24</xdr:row>
      <xdr:rowOff>160191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3EDF7C-00FC-D55F-244A-DF0D899C5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38400"/>
          <a:ext cx="7491109" cy="19737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sqref="A1:J1"/>
    </sheetView>
  </sheetViews>
  <sheetFormatPr defaultRowHeight="14.4" x14ac:dyDescent="0.3"/>
  <cols>
    <col min="1" max="1" width="14.6640625" customWidth="1"/>
    <col min="2" max="2" width="11.109375" customWidth="1"/>
    <col min="4" max="4" width="15.44140625" customWidth="1"/>
    <col min="5" max="5" width="11.6640625" customWidth="1"/>
    <col min="6" max="6" width="15.6640625" customWidth="1"/>
    <col min="7" max="7" width="12.6640625" customWidth="1"/>
    <col min="8" max="8" width="13.6640625" customWidth="1"/>
    <col min="9" max="10" width="12.109375" customWidth="1"/>
  </cols>
  <sheetData>
    <row r="1" spans="1:10" x14ac:dyDescent="0.3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</row>
    <row r="2" spans="1:10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x14ac:dyDescent="0.3">
      <c r="A3" s="4">
        <v>36892</v>
      </c>
      <c r="B3" s="5" t="s">
        <v>11</v>
      </c>
      <c r="C3" s="5" t="s">
        <v>12</v>
      </c>
      <c r="D3" s="5" t="s">
        <v>13</v>
      </c>
      <c r="E3" s="5" t="s">
        <v>14</v>
      </c>
      <c r="F3" s="5">
        <v>1</v>
      </c>
      <c r="G3" s="5">
        <v>100</v>
      </c>
      <c r="H3" s="6">
        <v>0.02</v>
      </c>
      <c r="I3" s="9">
        <v>0</v>
      </c>
      <c r="J3" s="7">
        <v>98</v>
      </c>
    </row>
    <row r="4" spans="1:10" x14ac:dyDescent="0.3">
      <c r="A4" s="4">
        <v>36913</v>
      </c>
      <c r="B4" s="5" t="s">
        <v>15</v>
      </c>
      <c r="C4" s="5" t="s">
        <v>16</v>
      </c>
      <c r="D4" s="5" t="s">
        <v>17</v>
      </c>
      <c r="E4" s="5" t="s">
        <v>14</v>
      </c>
      <c r="F4" s="5">
        <v>2</v>
      </c>
      <c r="G4" s="5">
        <v>100</v>
      </c>
      <c r="H4" s="6">
        <v>0.02</v>
      </c>
      <c r="I4" s="9">
        <v>0</v>
      </c>
      <c r="J4" s="7">
        <v>196</v>
      </c>
    </row>
    <row r="5" spans="1:10" x14ac:dyDescent="0.3">
      <c r="A5" s="4">
        <v>36948</v>
      </c>
      <c r="B5" s="5" t="s">
        <v>18</v>
      </c>
      <c r="C5" s="5" t="s">
        <v>12</v>
      </c>
      <c r="D5" s="5" t="s">
        <v>13</v>
      </c>
      <c r="E5" s="5" t="s">
        <v>14</v>
      </c>
      <c r="F5" s="2">
        <v>5</v>
      </c>
      <c r="G5" s="5">
        <v>100</v>
      </c>
      <c r="H5" s="6">
        <v>0.02</v>
      </c>
      <c r="I5" s="9">
        <v>7.0000000000000007E-2</v>
      </c>
      <c r="J5" s="7">
        <v>455</v>
      </c>
    </row>
    <row r="6" spans="1:10" x14ac:dyDescent="0.3">
      <c r="A6" s="4">
        <v>36911</v>
      </c>
      <c r="B6" s="5" t="s">
        <v>19</v>
      </c>
      <c r="C6" s="5" t="s">
        <v>12</v>
      </c>
      <c r="D6" s="5" t="s">
        <v>13</v>
      </c>
      <c r="E6" s="5" t="s">
        <v>20</v>
      </c>
      <c r="F6" s="2">
        <v>7</v>
      </c>
      <c r="G6" s="5">
        <v>250</v>
      </c>
      <c r="H6" s="6">
        <v>0.05</v>
      </c>
      <c r="I6" s="9">
        <v>7.0000000000000007E-2</v>
      </c>
      <c r="J6" s="7">
        <v>1540</v>
      </c>
    </row>
    <row r="7" spans="1:10" x14ac:dyDescent="0.3">
      <c r="A7" s="4">
        <v>36964</v>
      </c>
      <c r="B7" s="5" t="s">
        <v>21</v>
      </c>
      <c r="C7" s="5" t="s">
        <v>16</v>
      </c>
      <c r="D7" s="5" t="s">
        <v>17</v>
      </c>
      <c r="E7" s="5" t="s">
        <v>20</v>
      </c>
      <c r="F7" s="5">
        <v>12</v>
      </c>
      <c r="G7" s="5">
        <v>250</v>
      </c>
      <c r="H7" s="6">
        <v>7.0000000000000007E-2</v>
      </c>
      <c r="I7" s="9">
        <v>0.05</v>
      </c>
      <c r="J7" s="7">
        <v>2640</v>
      </c>
    </row>
    <row r="8" spans="1:10" x14ac:dyDescent="0.3">
      <c r="A8" s="4">
        <v>36965</v>
      </c>
      <c r="B8" s="8" t="s">
        <v>22</v>
      </c>
      <c r="C8" s="8" t="s">
        <v>16</v>
      </c>
      <c r="D8" s="5" t="s">
        <v>13</v>
      </c>
      <c r="E8" s="8" t="s">
        <v>23</v>
      </c>
      <c r="F8" s="5">
        <v>11</v>
      </c>
      <c r="G8" s="8">
        <v>200</v>
      </c>
      <c r="H8" s="6">
        <v>0.06</v>
      </c>
      <c r="I8" s="9">
        <v>0.05</v>
      </c>
      <c r="J8" s="7">
        <v>1958</v>
      </c>
    </row>
    <row r="9" spans="1:10" x14ac:dyDescent="0.3">
      <c r="A9" s="49" t="s">
        <v>24</v>
      </c>
      <c r="B9" s="49"/>
      <c r="C9" s="49"/>
      <c r="D9" s="49"/>
      <c r="E9" s="49"/>
      <c r="F9" s="49"/>
      <c r="G9" s="49"/>
      <c r="H9" s="49"/>
      <c r="I9" s="8"/>
      <c r="J9" s="8">
        <v>6887</v>
      </c>
    </row>
    <row r="11" spans="1:10" x14ac:dyDescent="0.3">
      <c r="A11" s="1" t="s">
        <v>143</v>
      </c>
    </row>
  </sheetData>
  <mergeCells count="2">
    <mergeCell ref="A9:H9"/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topLeftCell="A7" workbookViewId="0">
      <selection sqref="A1:F1"/>
    </sheetView>
  </sheetViews>
  <sheetFormatPr defaultRowHeight="14.4" x14ac:dyDescent="0.3"/>
  <cols>
    <col min="1" max="1" width="14" customWidth="1"/>
    <col min="2" max="2" width="12.109375" customWidth="1"/>
    <col min="3" max="3" width="12.44140625" customWidth="1"/>
    <col min="4" max="4" width="14.109375" customWidth="1"/>
    <col min="5" max="5" width="13.88671875" customWidth="1"/>
    <col min="6" max="6" width="17.33203125" customWidth="1"/>
  </cols>
  <sheetData>
    <row r="1" spans="1:7" ht="22.8" x14ac:dyDescent="0.4">
      <c r="A1" s="55" t="s">
        <v>27</v>
      </c>
      <c r="B1" s="55"/>
      <c r="C1" s="55"/>
      <c r="D1" s="55"/>
      <c r="E1" s="55"/>
      <c r="F1" s="55"/>
    </row>
    <row r="2" spans="1:7" x14ac:dyDescent="0.3">
      <c r="A2" s="11" t="s">
        <v>87</v>
      </c>
      <c r="B2" s="11" t="s">
        <v>28</v>
      </c>
      <c r="C2" s="11" t="s">
        <v>29</v>
      </c>
      <c r="D2" s="11" t="s">
        <v>30</v>
      </c>
      <c r="E2" s="11" t="s">
        <v>31</v>
      </c>
      <c r="F2" s="11" t="s">
        <v>41</v>
      </c>
    </row>
    <row r="3" spans="1:7" x14ac:dyDescent="0.3">
      <c r="A3" s="12" t="s">
        <v>32</v>
      </c>
      <c r="B3" s="13">
        <v>350</v>
      </c>
      <c r="C3" s="13">
        <v>21000</v>
      </c>
      <c r="D3" s="14">
        <v>40605</v>
      </c>
      <c r="E3" s="15">
        <f>B3*C3</f>
        <v>7350000</v>
      </c>
      <c r="F3" s="13">
        <f>MONTH(D3)</f>
        <v>3</v>
      </c>
    </row>
    <row r="4" spans="1:7" x14ac:dyDescent="0.3">
      <c r="A4" s="12" t="s">
        <v>33</v>
      </c>
      <c r="B4" s="13">
        <v>420</v>
      </c>
      <c r="C4" s="13">
        <v>14000</v>
      </c>
      <c r="D4" s="14">
        <v>40611</v>
      </c>
      <c r="E4" s="15">
        <f t="shared" ref="E4:E11" si="0">B4*C4</f>
        <v>5880000</v>
      </c>
      <c r="F4" s="13">
        <f t="shared" ref="F4:F11" si="1">MONTH(D4)</f>
        <v>3</v>
      </c>
    </row>
    <row r="5" spans="1:7" x14ac:dyDescent="0.3">
      <c r="A5" s="12" t="s">
        <v>34</v>
      </c>
      <c r="B5" s="13">
        <v>200</v>
      </c>
      <c r="C5" s="13">
        <v>16000</v>
      </c>
      <c r="D5" s="14">
        <v>40621</v>
      </c>
      <c r="E5" s="15">
        <f t="shared" si="0"/>
        <v>3200000</v>
      </c>
      <c r="F5" s="13">
        <f t="shared" si="1"/>
        <v>3</v>
      </c>
    </row>
    <row r="6" spans="1:7" x14ac:dyDescent="0.3">
      <c r="A6" s="12" t="s">
        <v>35</v>
      </c>
      <c r="B6" s="13">
        <v>690</v>
      </c>
      <c r="C6" s="13">
        <v>25000</v>
      </c>
      <c r="D6" s="14">
        <v>40631</v>
      </c>
      <c r="E6" s="15">
        <f t="shared" si="0"/>
        <v>17250000</v>
      </c>
      <c r="F6" s="13">
        <f t="shared" si="1"/>
        <v>3</v>
      </c>
    </row>
    <row r="7" spans="1:7" x14ac:dyDescent="0.3">
      <c r="A7" s="12" t="s">
        <v>36</v>
      </c>
      <c r="B7" s="13">
        <v>190</v>
      </c>
      <c r="C7" s="13">
        <v>18000</v>
      </c>
      <c r="D7" s="14">
        <v>40642</v>
      </c>
      <c r="E7" s="15">
        <f t="shared" si="0"/>
        <v>3420000</v>
      </c>
      <c r="F7" s="13">
        <f t="shared" si="1"/>
        <v>4</v>
      </c>
    </row>
    <row r="8" spans="1:7" x14ac:dyDescent="0.3">
      <c r="A8" s="12" t="s">
        <v>37</v>
      </c>
      <c r="B8" s="13">
        <v>210</v>
      </c>
      <c r="C8" s="13">
        <v>24000</v>
      </c>
      <c r="D8" s="14">
        <v>40644</v>
      </c>
      <c r="E8" s="15">
        <f t="shared" si="0"/>
        <v>5040000</v>
      </c>
      <c r="F8" s="13">
        <f t="shared" si="1"/>
        <v>4</v>
      </c>
    </row>
    <row r="9" spans="1:7" x14ac:dyDescent="0.3">
      <c r="A9" s="12" t="s">
        <v>38</v>
      </c>
      <c r="B9" s="13">
        <v>120</v>
      </c>
      <c r="C9" s="13">
        <v>11000</v>
      </c>
      <c r="D9" s="14">
        <v>40665</v>
      </c>
      <c r="E9" s="15">
        <f t="shared" si="0"/>
        <v>1320000</v>
      </c>
      <c r="F9" s="13">
        <f t="shared" si="1"/>
        <v>5</v>
      </c>
    </row>
    <row r="10" spans="1:7" x14ac:dyDescent="0.3">
      <c r="A10" s="12" t="s">
        <v>39</v>
      </c>
      <c r="B10" s="13">
        <v>320</v>
      </c>
      <c r="C10" s="13">
        <v>12000</v>
      </c>
      <c r="D10" s="14">
        <v>40677</v>
      </c>
      <c r="E10" s="15">
        <f t="shared" si="0"/>
        <v>3840000</v>
      </c>
      <c r="F10" s="13">
        <f t="shared" si="1"/>
        <v>5</v>
      </c>
    </row>
    <row r="11" spans="1:7" x14ac:dyDescent="0.3">
      <c r="A11" s="12" t="s">
        <v>40</v>
      </c>
      <c r="B11" s="13">
        <v>400</v>
      </c>
      <c r="C11" s="13">
        <v>19000</v>
      </c>
      <c r="D11" s="14">
        <v>40683</v>
      </c>
      <c r="E11" s="15">
        <f t="shared" si="0"/>
        <v>7600000</v>
      </c>
      <c r="F11" s="13">
        <f t="shared" si="1"/>
        <v>5</v>
      </c>
    </row>
    <row r="12" spans="1:7" x14ac:dyDescent="0.3">
      <c r="A12" s="52" t="s">
        <v>24</v>
      </c>
      <c r="B12" s="53"/>
      <c r="C12" s="53"/>
      <c r="D12" s="54"/>
      <c r="E12" s="15">
        <f>SUM(E3:E11)</f>
        <v>54900000</v>
      </c>
      <c r="F12" s="10"/>
    </row>
    <row r="14" spans="1:7" x14ac:dyDescent="0.3">
      <c r="A14" s="17" t="s">
        <v>42</v>
      </c>
      <c r="C14" s="16"/>
      <c r="D14" s="16"/>
      <c r="E14" s="16"/>
      <c r="F14" s="16"/>
      <c r="G14" s="16"/>
    </row>
  </sheetData>
  <mergeCells count="2">
    <mergeCell ref="A12:D12"/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16"/>
  <sheetViews>
    <sheetView workbookViewId="0"/>
  </sheetViews>
  <sheetFormatPr defaultRowHeight="14.4" x14ac:dyDescent="0.3"/>
  <cols>
    <col min="2" max="2" width="13.88671875" customWidth="1"/>
    <col min="3" max="3" width="15.109375" customWidth="1"/>
    <col min="4" max="4" width="15.33203125" customWidth="1"/>
    <col min="5" max="5" width="13.5546875" customWidth="1"/>
    <col min="6" max="6" width="13" customWidth="1"/>
    <col min="7" max="7" width="14.5546875" customWidth="1"/>
    <col min="8" max="8" width="9.77734375" bestFit="1" customWidth="1"/>
  </cols>
  <sheetData>
    <row r="2" spans="1:8" x14ac:dyDescent="0.3">
      <c r="A2" s="44" t="s">
        <v>26</v>
      </c>
      <c r="B2" s="44" t="s">
        <v>68</v>
      </c>
      <c r="C2" s="44" t="s">
        <v>1</v>
      </c>
      <c r="D2" s="44" t="s">
        <v>69</v>
      </c>
      <c r="E2" s="44" t="s">
        <v>25</v>
      </c>
      <c r="F2" s="44" t="s">
        <v>7</v>
      </c>
      <c r="G2" s="44" t="s">
        <v>10</v>
      </c>
      <c r="H2" s="44" t="s">
        <v>70</v>
      </c>
    </row>
    <row r="3" spans="1:8" x14ac:dyDescent="0.3">
      <c r="A3" s="45">
        <v>1</v>
      </c>
      <c r="B3" s="5" t="s">
        <v>71</v>
      </c>
      <c r="C3" s="4">
        <v>41730</v>
      </c>
      <c r="D3" s="5" t="s">
        <v>72</v>
      </c>
      <c r="E3" s="46">
        <v>1000</v>
      </c>
      <c r="F3" s="46">
        <v>250</v>
      </c>
      <c r="G3" s="46">
        <v>250000</v>
      </c>
      <c r="H3" s="47" t="s">
        <v>60</v>
      </c>
    </row>
    <row r="4" spans="1:8" x14ac:dyDescent="0.3">
      <c r="A4" s="45">
        <v>2</v>
      </c>
      <c r="B4" s="5" t="s">
        <v>73</v>
      </c>
      <c r="C4" s="4">
        <v>41731</v>
      </c>
      <c r="D4" s="5" t="s">
        <v>74</v>
      </c>
      <c r="E4" s="46">
        <v>200</v>
      </c>
      <c r="F4" s="46">
        <v>48000</v>
      </c>
      <c r="G4" s="46">
        <v>9600000</v>
      </c>
      <c r="H4" s="47" t="s">
        <v>53</v>
      </c>
    </row>
    <row r="5" spans="1:8" x14ac:dyDescent="0.3">
      <c r="A5" s="45">
        <v>3</v>
      </c>
      <c r="B5" s="5" t="s">
        <v>75</v>
      </c>
      <c r="C5" s="4">
        <v>41732</v>
      </c>
      <c r="D5" s="5" t="s">
        <v>76</v>
      </c>
      <c r="E5" s="46">
        <v>20</v>
      </c>
      <c r="F5" s="46">
        <v>300000</v>
      </c>
      <c r="G5" s="46">
        <v>6000000</v>
      </c>
      <c r="H5" s="47" t="s">
        <v>60</v>
      </c>
    </row>
    <row r="6" spans="1:8" x14ac:dyDescent="0.3">
      <c r="A6" s="45">
        <v>4</v>
      </c>
      <c r="B6" s="5" t="s">
        <v>77</v>
      </c>
      <c r="C6" s="4">
        <v>41733</v>
      </c>
      <c r="D6" s="5" t="s">
        <v>72</v>
      </c>
      <c r="E6" s="46">
        <v>3000</v>
      </c>
      <c r="F6" s="46">
        <v>250</v>
      </c>
      <c r="G6" s="46">
        <v>750000</v>
      </c>
      <c r="H6" s="47" t="s">
        <v>60</v>
      </c>
    </row>
    <row r="7" spans="1:8" x14ac:dyDescent="0.3">
      <c r="A7" s="45">
        <v>5</v>
      </c>
      <c r="B7" s="5" t="s">
        <v>78</v>
      </c>
      <c r="C7" s="4">
        <v>41733</v>
      </c>
      <c r="D7" s="5" t="s">
        <v>79</v>
      </c>
      <c r="E7" s="46">
        <v>1200</v>
      </c>
      <c r="F7" s="46">
        <v>20000</v>
      </c>
      <c r="G7" s="46">
        <v>24000000</v>
      </c>
      <c r="H7" s="47" t="s">
        <v>60</v>
      </c>
    </row>
    <row r="8" spans="1:8" x14ac:dyDescent="0.3">
      <c r="A8" s="45">
        <v>6</v>
      </c>
      <c r="B8" s="5" t="s">
        <v>80</v>
      </c>
      <c r="C8" s="4">
        <v>41735</v>
      </c>
      <c r="D8" s="5" t="s">
        <v>74</v>
      </c>
      <c r="E8" s="46">
        <v>300</v>
      </c>
      <c r="F8" s="46">
        <v>50000</v>
      </c>
      <c r="G8" s="46">
        <v>15000000</v>
      </c>
      <c r="H8" s="47" t="s">
        <v>60</v>
      </c>
    </row>
    <row r="9" spans="1:8" x14ac:dyDescent="0.3">
      <c r="A9" s="45">
        <v>7</v>
      </c>
      <c r="B9" s="5" t="s">
        <v>81</v>
      </c>
      <c r="C9" s="4">
        <v>41736</v>
      </c>
      <c r="D9" s="5" t="s">
        <v>72</v>
      </c>
      <c r="E9" s="46">
        <v>1000</v>
      </c>
      <c r="F9" s="46">
        <v>250</v>
      </c>
      <c r="G9" s="46">
        <v>250000</v>
      </c>
      <c r="H9" s="47" t="s">
        <v>53</v>
      </c>
    </row>
    <row r="10" spans="1:8" x14ac:dyDescent="0.3">
      <c r="A10" s="45">
        <v>8</v>
      </c>
      <c r="B10" s="5" t="s">
        <v>82</v>
      </c>
      <c r="C10" s="4">
        <v>41737</v>
      </c>
      <c r="D10" s="5" t="s">
        <v>74</v>
      </c>
      <c r="E10" s="46">
        <v>2500</v>
      </c>
      <c r="F10" s="46">
        <v>50000</v>
      </c>
      <c r="G10" s="46">
        <v>125000000</v>
      </c>
      <c r="H10" s="47" t="s">
        <v>60</v>
      </c>
    </row>
    <row r="11" spans="1:8" x14ac:dyDescent="0.3">
      <c r="A11" s="45">
        <v>9</v>
      </c>
      <c r="B11" s="5" t="s">
        <v>83</v>
      </c>
      <c r="C11" s="4">
        <v>41738</v>
      </c>
      <c r="D11" s="5" t="s">
        <v>76</v>
      </c>
      <c r="E11" s="46">
        <v>200</v>
      </c>
      <c r="F11" s="46">
        <v>290000</v>
      </c>
      <c r="G11" s="46">
        <v>58000000</v>
      </c>
      <c r="H11" s="47" t="s">
        <v>53</v>
      </c>
    </row>
    <row r="12" spans="1:8" x14ac:dyDescent="0.3">
      <c r="A12" s="45">
        <v>10</v>
      </c>
      <c r="B12" s="5" t="s">
        <v>84</v>
      </c>
      <c r="C12" s="4">
        <v>41738</v>
      </c>
      <c r="D12" s="5" t="s">
        <v>79</v>
      </c>
      <c r="E12" s="46">
        <v>500</v>
      </c>
      <c r="F12" s="46">
        <v>18000</v>
      </c>
      <c r="G12" s="46">
        <v>9000000</v>
      </c>
      <c r="H12" s="47" t="s">
        <v>53</v>
      </c>
    </row>
    <row r="13" spans="1:8" x14ac:dyDescent="0.3">
      <c r="A13" s="45">
        <v>11</v>
      </c>
      <c r="B13" s="5" t="s">
        <v>85</v>
      </c>
      <c r="C13" s="4">
        <v>41739</v>
      </c>
      <c r="D13" s="5" t="s">
        <v>76</v>
      </c>
      <c r="E13" s="46">
        <v>150</v>
      </c>
      <c r="F13" s="46">
        <v>300000</v>
      </c>
      <c r="G13" s="46">
        <v>45000000</v>
      </c>
      <c r="H13" s="47" t="s">
        <v>60</v>
      </c>
    </row>
    <row r="14" spans="1:8" x14ac:dyDescent="0.3">
      <c r="A14" s="45">
        <v>12</v>
      </c>
      <c r="B14" s="5" t="s">
        <v>86</v>
      </c>
      <c r="C14" s="4">
        <v>41741</v>
      </c>
      <c r="D14" s="5" t="s">
        <v>74</v>
      </c>
      <c r="E14" s="46">
        <v>2000</v>
      </c>
      <c r="F14" s="46">
        <v>50000</v>
      </c>
      <c r="G14" s="46">
        <v>100000000</v>
      </c>
      <c r="H14" s="47" t="s">
        <v>60</v>
      </c>
    </row>
    <row r="16" spans="1:8" x14ac:dyDescent="0.3">
      <c r="A16" s="32" t="s">
        <v>146</v>
      </c>
      <c r="C16" s="32"/>
      <c r="D16" s="32"/>
      <c r="E16" s="31"/>
      <c r="F16" s="3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workbookViewId="0">
      <selection sqref="A1:H2"/>
    </sheetView>
  </sheetViews>
  <sheetFormatPr defaultRowHeight="14.4" x14ac:dyDescent="0.3"/>
  <cols>
    <col min="2" max="2" width="15" customWidth="1"/>
    <col min="3" max="3" width="17.6640625" customWidth="1"/>
    <col min="7" max="7" width="17.44140625" customWidth="1"/>
    <col min="8" max="8" width="13.88671875" customWidth="1"/>
  </cols>
  <sheetData>
    <row r="1" spans="1:8" x14ac:dyDescent="0.3">
      <c r="A1" s="59" t="s">
        <v>43</v>
      </c>
      <c r="B1" s="59"/>
      <c r="C1" s="59"/>
      <c r="D1" s="59"/>
      <c r="E1" s="59"/>
      <c r="F1" s="59"/>
      <c r="G1" s="59"/>
      <c r="H1" s="59"/>
    </row>
    <row r="2" spans="1:8" x14ac:dyDescent="0.3">
      <c r="A2" s="59"/>
      <c r="B2" s="59"/>
      <c r="C2" s="59"/>
      <c r="D2" s="59"/>
      <c r="E2" s="59"/>
      <c r="F2" s="59"/>
      <c r="G2" s="59"/>
      <c r="H2" s="59"/>
    </row>
    <row r="3" spans="1:8" x14ac:dyDescent="0.3">
      <c r="A3" s="21" t="s">
        <v>44</v>
      </c>
      <c r="B3" s="21" t="s">
        <v>45</v>
      </c>
      <c r="C3" s="21" t="s">
        <v>46</v>
      </c>
      <c r="D3" s="21" t="s">
        <v>47</v>
      </c>
      <c r="E3" s="21" t="s">
        <v>48</v>
      </c>
      <c r="F3" s="21" t="s">
        <v>49</v>
      </c>
      <c r="G3" s="24" t="s">
        <v>50</v>
      </c>
      <c r="H3" s="27" t="s">
        <v>67</v>
      </c>
    </row>
    <row r="4" spans="1:8" x14ac:dyDescent="0.3">
      <c r="A4" s="18" t="s">
        <v>51</v>
      </c>
      <c r="B4" s="23" t="s">
        <v>52</v>
      </c>
      <c r="C4" s="19">
        <v>37083</v>
      </c>
      <c r="D4" s="18">
        <v>400</v>
      </c>
      <c r="E4" s="23">
        <v>240000</v>
      </c>
      <c r="F4" s="22">
        <v>0.1</v>
      </c>
      <c r="G4" s="25">
        <v>105600000.00000001</v>
      </c>
      <c r="H4" s="28" t="s">
        <v>53</v>
      </c>
    </row>
    <row r="5" spans="1:8" x14ac:dyDescent="0.3">
      <c r="A5" s="18" t="s">
        <v>54</v>
      </c>
      <c r="B5" s="23" t="s">
        <v>52</v>
      </c>
      <c r="C5" s="19">
        <v>37084</v>
      </c>
      <c r="D5" s="18">
        <v>120</v>
      </c>
      <c r="E5" s="23">
        <v>250000</v>
      </c>
      <c r="F5" s="22">
        <v>0.1</v>
      </c>
      <c r="G5" s="25">
        <v>33000000.000000004</v>
      </c>
      <c r="H5" s="28" t="s">
        <v>53</v>
      </c>
    </row>
    <row r="6" spans="1:8" x14ac:dyDescent="0.3">
      <c r="A6" s="18" t="s">
        <v>55</v>
      </c>
      <c r="B6" s="23" t="s">
        <v>56</v>
      </c>
      <c r="C6" s="19">
        <v>37096</v>
      </c>
      <c r="D6" s="18">
        <v>300</v>
      </c>
      <c r="E6" s="23">
        <v>700</v>
      </c>
      <c r="F6" s="22">
        <v>0.1</v>
      </c>
      <c r="G6" s="25">
        <v>231000.00000000003</v>
      </c>
      <c r="H6" s="28" t="s">
        <v>57</v>
      </c>
    </row>
    <row r="7" spans="1:8" x14ac:dyDescent="0.3">
      <c r="A7" s="18" t="s">
        <v>58</v>
      </c>
      <c r="B7" s="23" t="s">
        <v>59</v>
      </c>
      <c r="C7" s="19">
        <v>37105</v>
      </c>
      <c r="D7" s="18">
        <v>50</v>
      </c>
      <c r="E7" s="23">
        <v>630000</v>
      </c>
      <c r="F7" s="22">
        <v>7.0000000000000007E-2</v>
      </c>
      <c r="G7" s="25">
        <v>33705000</v>
      </c>
      <c r="H7" s="28" t="s">
        <v>60</v>
      </c>
    </row>
    <row r="8" spans="1:8" x14ac:dyDescent="0.3">
      <c r="A8" s="18" t="s">
        <v>61</v>
      </c>
      <c r="B8" s="23" t="s">
        <v>59</v>
      </c>
      <c r="C8" s="19">
        <v>37106</v>
      </c>
      <c r="D8" s="18">
        <v>220</v>
      </c>
      <c r="E8" s="23">
        <v>640000</v>
      </c>
      <c r="F8" s="22">
        <v>7.0000000000000007E-2</v>
      </c>
      <c r="G8" s="25">
        <v>150656000</v>
      </c>
      <c r="H8" s="28" t="s">
        <v>60</v>
      </c>
    </row>
    <row r="9" spans="1:8" x14ac:dyDescent="0.3">
      <c r="A9" s="18" t="s">
        <v>62</v>
      </c>
      <c r="B9" s="23" t="s">
        <v>56</v>
      </c>
      <c r="C9" s="19">
        <v>37114</v>
      </c>
      <c r="D9" s="18">
        <v>90</v>
      </c>
      <c r="E9" s="23">
        <v>1000</v>
      </c>
      <c r="F9" s="22">
        <v>7.0000000000000007E-2</v>
      </c>
      <c r="G9" s="25">
        <v>96300</v>
      </c>
      <c r="H9" s="28" t="s">
        <v>57</v>
      </c>
    </row>
    <row r="10" spans="1:8" x14ac:dyDescent="0.3">
      <c r="A10" s="18" t="s">
        <v>63</v>
      </c>
      <c r="B10" s="23" t="s">
        <v>64</v>
      </c>
      <c r="C10" s="19">
        <v>37146</v>
      </c>
      <c r="D10" s="18">
        <v>80</v>
      </c>
      <c r="E10" s="23">
        <v>500000</v>
      </c>
      <c r="F10" s="22">
        <v>0.1</v>
      </c>
      <c r="G10" s="25">
        <v>44000000</v>
      </c>
      <c r="H10" s="28" t="s">
        <v>65</v>
      </c>
    </row>
    <row r="11" spans="1:8" x14ac:dyDescent="0.3">
      <c r="A11" s="18" t="s">
        <v>63</v>
      </c>
      <c r="B11" s="23" t="s">
        <v>64</v>
      </c>
      <c r="C11" s="19">
        <v>37460</v>
      </c>
      <c r="D11" s="18">
        <v>100</v>
      </c>
      <c r="E11" s="23">
        <v>500000</v>
      </c>
      <c r="F11" s="22">
        <v>0.1</v>
      </c>
      <c r="G11" s="25">
        <v>55000000.000000007</v>
      </c>
      <c r="H11" s="28" t="s">
        <v>65</v>
      </c>
    </row>
    <row r="12" spans="1:8" x14ac:dyDescent="0.3">
      <c r="A12" s="56" t="s">
        <v>66</v>
      </c>
      <c r="B12" s="57"/>
      <c r="C12" s="58"/>
      <c r="D12" s="18"/>
      <c r="E12" s="18"/>
      <c r="F12" s="20"/>
      <c r="G12" s="26">
        <v>422288300</v>
      </c>
      <c r="H12" s="28"/>
    </row>
    <row r="14" spans="1:8" x14ac:dyDescent="0.3">
      <c r="A14" s="30" t="s">
        <v>145</v>
      </c>
      <c r="C14" s="29"/>
      <c r="D14" s="29"/>
      <c r="E14" s="29"/>
      <c r="F14" s="29"/>
      <c r="G14" s="29"/>
    </row>
  </sheetData>
  <mergeCells count="2">
    <mergeCell ref="A12:C12"/>
    <mergeCell ref="A1:H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7"/>
  <sheetViews>
    <sheetView workbookViewId="0"/>
  </sheetViews>
  <sheetFormatPr defaultRowHeight="14.4" x14ac:dyDescent="0.3"/>
  <cols>
    <col min="1" max="1" width="5.109375" bestFit="1" customWidth="1"/>
    <col min="2" max="2" width="11" bestFit="1" customWidth="1"/>
    <col min="3" max="3" width="7.44140625" bestFit="1" customWidth="1"/>
    <col min="4" max="4" width="17.21875" bestFit="1" customWidth="1"/>
    <col min="5" max="5" width="9.33203125" bestFit="1" customWidth="1"/>
    <col min="6" max="6" width="11.33203125" bestFit="1" customWidth="1"/>
    <col min="7" max="7" width="8.88671875" bestFit="1" customWidth="1"/>
    <col min="8" max="8" width="3.44140625" bestFit="1" customWidth="1"/>
    <col min="9" max="14" width="10.33203125" bestFit="1" customWidth="1"/>
    <col min="15" max="15" width="10.77734375" bestFit="1" customWidth="1"/>
  </cols>
  <sheetData>
    <row r="1" spans="1:16" s="31" customFormat="1" x14ac:dyDescent="0.3"/>
    <row r="2" spans="1:16" ht="15.6" x14ac:dyDescent="0.3">
      <c r="A2" s="33" t="s">
        <v>26</v>
      </c>
      <c r="B2" s="33" t="s">
        <v>1</v>
      </c>
      <c r="C2" s="33" t="s">
        <v>88</v>
      </c>
      <c r="D2" s="33" t="s">
        <v>89</v>
      </c>
      <c r="E2" s="33" t="s">
        <v>90</v>
      </c>
      <c r="F2" s="33" t="s">
        <v>144</v>
      </c>
      <c r="G2" s="34" t="s">
        <v>91</v>
      </c>
      <c r="H2" s="35" t="s">
        <v>92</v>
      </c>
      <c r="I2" s="31"/>
      <c r="J2" s="31"/>
      <c r="K2" s="31"/>
      <c r="L2" s="31"/>
      <c r="M2" s="31"/>
      <c r="N2" s="31"/>
      <c r="O2" s="31"/>
      <c r="P2" s="31"/>
    </row>
    <row r="3" spans="1:16" ht="15.6" x14ac:dyDescent="0.3">
      <c r="A3" s="36">
        <v>1</v>
      </c>
      <c r="B3" s="37">
        <v>40969</v>
      </c>
      <c r="C3" s="36" t="s">
        <v>93</v>
      </c>
      <c r="D3" s="2" t="s">
        <v>94</v>
      </c>
      <c r="E3" s="2" t="s">
        <v>95</v>
      </c>
      <c r="F3" s="36" t="s">
        <v>96</v>
      </c>
      <c r="G3" s="2">
        <v>16</v>
      </c>
      <c r="H3" s="2" t="s">
        <v>97</v>
      </c>
      <c r="I3" s="31"/>
      <c r="J3" s="31"/>
      <c r="K3" s="31"/>
      <c r="L3" s="31"/>
      <c r="M3" s="31"/>
      <c r="N3" s="31"/>
      <c r="O3" s="31"/>
      <c r="P3" s="31"/>
    </row>
    <row r="4" spans="1:16" ht="15.6" x14ac:dyDescent="0.3">
      <c r="A4" s="36">
        <v>2</v>
      </c>
      <c r="B4" s="37">
        <v>40239</v>
      </c>
      <c r="C4" s="36" t="s">
        <v>98</v>
      </c>
      <c r="D4" s="2" t="s">
        <v>99</v>
      </c>
      <c r="E4" s="2" t="s">
        <v>100</v>
      </c>
      <c r="F4" s="36" t="s">
        <v>101</v>
      </c>
      <c r="G4" s="2">
        <v>20</v>
      </c>
      <c r="H4" s="2" t="s">
        <v>102</v>
      </c>
      <c r="I4" s="31"/>
      <c r="J4" s="31"/>
      <c r="K4" s="31"/>
      <c r="L4" s="31"/>
      <c r="M4" s="31"/>
      <c r="N4" s="31"/>
      <c r="O4" s="31"/>
      <c r="P4" s="31"/>
    </row>
    <row r="5" spans="1:16" ht="15.6" x14ac:dyDescent="0.3">
      <c r="A5" s="36">
        <v>3</v>
      </c>
      <c r="B5" s="37">
        <v>40432</v>
      </c>
      <c r="C5" s="36" t="s">
        <v>103</v>
      </c>
      <c r="D5" s="2" t="s">
        <v>104</v>
      </c>
      <c r="E5" s="2" t="s">
        <v>100</v>
      </c>
      <c r="F5" s="36" t="s">
        <v>96</v>
      </c>
      <c r="G5" s="2">
        <v>18</v>
      </c>
      <c r="H5" s="2" t="s">
        <v>97</v>
      </c>
      <c r="I5" s="31"/>
      <c r="J5" s="31"/>
      <c r="K5" s="31"/>
      <c r="L5" s="31"/>
      <c r="M5" s="31"/>
      <c r="N5" s="31"/>
      <c r="O5" s="31"/>
      <c r="P5" s="31"/>
    </row>
    <row r="6" spans="1:16" ht="15.6" x14ac:dyDescent="0.3">
      <c r="A6" s="36">
        <v>4</v>
      </c>
      <c r="B6" s="37">
        <v>40666</v>
      </c>
      <c r="C6" s="36" t="s">
        <v>105</v>
      </c>
      <c r="D6" s="2" t="s">
        <v>106</v>
      </c>
      <c r="E6" s="2" t="s">
        <v>95</v>
      </c>
      <c r="F6" s="36" t="s">
        <v>96</v>
      </c>
      <c r="G6" s="2">
        <v>21</v>
      </c>
      <c r="H6" s="2" t="s">
        <v>97</v>
      </c>
      <c r="I6" s="31"/>
      <c r="J6" s="31"/>
      <c r="K6" s="31"/>
      <c r="L6" s="31"/>
      <c r="M6" s="31"/>
      <c r="N6" s="31"/>
      <c r="O6" s="31"/>
      <c r="P6" s="31"/>
    </row>
    <row r="7" spans="1:16" ht="15.6" x14ac:dyDescent="0.3">
      <c r="A7" s="36">
        <v>5</v>
      </c>
      <c r="B7" s="37">
        <v>40970</v>
      </c>
      <c r="C7" s="36" t="s">
        <v>107</v>
      </c>
      <c r="D7" s="2" t="s">
        <v>108</v>
      </c>
      <c r="E7" s="2" t="s">
        <v>95</v>
      </c>
      <c r="F7" s="36" t="s">
        <v>101</v>
      </c>
      <c r="G7" s="2">
        <v>26</v>
      </c>
      <c r="H7" s="2" t="s">
        <v>102</v>
      </c>
      <c r="I7" s="31"/>
      <c r="J7" s="31"/>
      <c r="K7" s="31"/>
      <c r="L7" s="31"/>
      <c r="M7" s="31"/>
      <c r="N7" s="31"/>
      <c r="O7" s="31"/>
      <c r="P7" s="31"/>
    </row>
    <row r="8" spans="1:16" ht="15.6" x14ac:dyDescent="0.3">
      <c r="A8" s="36">
        <v>6</v>
      </c>
      <c r="B8" s="37">
        <v>41002</v>
      </c>
      <c r="C8" s="36" t="s">
        <v>109</v>
      </c>
      <c r="D8" s="2" t="s">
        <v>110</v>
      </c>
      <c r="E8" s="2" t="s">
        <v>100</v>
      </c>
      <c r="F8" s="36" t="s">
        <v>111</v>
      </c>
      <c r="G8" s="2">
        <v>19</v>
      </c>
      <c r="H8" s="2" t="s">
        <v>97</v>
      </c>
      <c r="I8" s="31"/>
      <c r="J8" s="31"/>
      <c r="K8" s="31"/>
      <c r="L8" s="31"/>
      <c r="M8" s="31"/>
      <c r="N8" s="31"/>
      <c r="O8" s="31"/>
      <c r="P8" s="31"/>
    </row>
    <row r="9" spans="1:16" ht="15.6" x14ac:dyDescent="0.3">
      <c r="A9" s="36">
        <v>7</v>
      </c>
      <c r="B9" s="37">
        <v>40436</v>
      </c>
      <c r="C9" s="36" t="s">
        <v>112</v>
      </c>
      <c r="D9" s="38" t="s">
        <v>113</v>
      </c>
      <c r="E9" s="38" t="s">
        <v>95</v>
      </c>
      <c r="F9" s="36" t="s">
        <v>111</v>
      </c>
      <c r="G9" s="38">
        <v>25</v>
      </c>
      <c r="H9" s="38" t="s">
        <v>97</v>
      </c>
      <c r="I9" s="31"/>
      <c r="J9" s="31"/>
      <c r="K9" s="31"/>
      <c r="L9" s="31"/>
      <c r="M9" s="31"/>
      <c r="N9" s="31"/>
      <c r="O9" s="31"/>
      <c r="P9" s="31"/>
    </row>
    <row r="10" spans="1:16" ht="15.6" x14ac:dyDescent="0.3">
      <c r="A10" s="36">
        <v>8</v>
      </c>
      <c r="B10" s="37">
        <v>40258</v>
      </c>
      <c r="C10" s="36" t="s">
        <v>114</v>
      </c>
      <c r="D10" s="38" t="s">
        <v>115</v>
      </c>
      <c r="E10" s="38" t="s">
        <v>95</v>
      </c>
      <c r="F10" s="36" t="s">
        <v>96</v>
      </c>
      <c r="G10" s="38">
        <v>29</v>
      </c>
      <c r="H10" s="38" t="s">
        <v>102</v>
      </c>
      <c r="I10" s="31"/>
      <c r="J10" s="31"/>
      <c r="K10" s="31"/>
      <c r="L10" s="31"/>
      <c r="M10" s="31"/>
      <c r="N10" s="31"/>
      <c r="O10" s="31"/>
      <c r="P10" s="31"/>
    </row>
    <row r="11" spans="1:16" ht="15.6" x14ac:dyDescent="0.3">
      <c r="A11" s="36">
        <v>9</v>
      </c>
      <c r="B11" s="37">
        <v>40770</v>
      </c>
      <c r="C11" s="36" t="s">
        <v>103</v>
      </c>
      <c r="D11" s="38" t="s">
        <v>116</v>
      </c>
      <c r="E11" s="38" t="s">
        <v>100</v>
      </c>
      <c r="F11" s="36" t="s">
        <v>96</v>
      </c>
      <c r="G11" s="38">
        <v>23</v>
      </c>
      <c r="H11" s="38" t="s">
        <v>97</v>
      </c>
      <c r="I11" s="31"/>
      <c r="J11" s="31"/>
      <c r="K11" s="31"/>
      <c r="L11" s="31"/>
      <c r="M11" s="31"/>
      <c r="N11" s="31"/>
      <c r="O11" s="31"/>
      <c r="P11" s="31"/>
    </row>
    <row r="12" spans="1:16" ht="15.6" x14ac:dyDescent="0.3">
      <c r="A12" s="36">
        <v>10</v>
      </c>
      <c r="B12" s="37">
        <v>39902</v>
      </c>
      <c r="C12" s="36" t="s">
        <v>105</v>
      </c>
      <c r="D12" s="36" t="s">
        <v>117</v>
      </c>
      <c r="E12" s="36" t="s">
        <v>100</v>
      </c>
      <c r="F12" s="36" t="s">
        <v>101</v>
      </c>
      <c r="G12" s="39">
        <v>15</v>
      </c>
      <c r="H12" s="38" t="s">
        <v>102</v>
      </c>
      <c r="I12" s="31"/>
      <c r="J12" s="31"/>
      <c r="K12" s="31"/>
      <c r="L12" s="31"/>
      <c r="M12" s="31"/>
      <c r="N12" s="31"/>
      <c r="O12" s="31"/>
      <c r="P12" s="31"/>
    </row>
    <row r="13" spans="1:16" ht="15.6" x14ac:dyDescent="0.3">
      <c r="A13" s="36">
        <v>11</v>
      </c>
      <c r="B13" s="37">
        <v>39945</v>
      </c>
      <c r="C13" s="36" t="s">
        <v>107</v>
      </c>
      <c r="D13" s="36" t="s">
        <v>118</v>
      </c>
      <c r="E13" s="36" t="s">
        <v>95</v>
      </c>
      <c r="F13" s="36" t="s">
        <v>111</v>
      </c>
      <c r="G13" s="39">
        <v>25</v>
      </c>
      <c r="H13" s="38" t="s">
        <v>97</v>
      </c>
      <c r="I13" s="31"/>
      <c r="J13" s="31"/>
      <c r="K13" s="31"/>
      <c r="L13" s="31"/>
      <c r="M13" s="31"/>
      <c r="N13" s="31"/>
      <c r="O13" s="31"/>
      <c r="P13" s="31"/>
    </row>
    <row r="14" spans="1:16" ht="15.6" x14ac:dyDescent="0.3">
      <c r="A14" s="36">
        <v>12</v>
      </c>
      <c r="B14" s="37">
        <v>40644</v>
      </c>
      <c r="C14" s="36" t="s">
        <v>119</v>
      </c>
      <c r="D14" s="36" t="s">
        <v>120</v>
      </c>
      <c r="E14" s="36" t="s">
        <v>95</v>
      </c>
      <c r="F14" s="36" t="s">
        <v>96</v>
      </c>
      <c r="G14" s="39">
        <v>22</v>
      </c>
      <c r="H14" s="38" t="s">
        <v>102</v>
      </c>
      <c r="I14" s="31"/>
      <c r="O14" s="31"/>
      <c r="P14" s="31"/>
    </row>
    <row r="15" spans="1:16" ht="15.6" x14ac:dyDescent="0.3">
      <c r="A15" s="36">
        <v>13</v>
      </c>
      <c r="B15" s="37">
        <v>40614</v>
      </c>
      <c r="C15" s="36" t="s">
        <v>121</v>
      </c>
      <c r="D15" s="36" t="s">
        <v>122</v>
      </c>
      <c r="E15" s="36" t="s">
        <v>95</v>
      </c>
      <c r="F15" s="36" t="s">
        <v>111</v>
      </c>
      <c r="G15" s="39">
        <v>24</v>
      </c>
      <c r="H15" s="38" t="s">
        <v>102</v>
      </c>
      <c r="I15" s="31"/>
      <c r="J15" s="31"/>
      <c r="K15" s="31"/>
      <c r="L15" s="31"/>
      <c r="M15" s="31"/>
      <c r="N15" s="31"/>
      <c r="O15" s="31"/>
      <c r="P15" s="31"/>
    </row>
    <row r="16" spans="1:16" ht="15.6" x14ac:dyDescent="0.3">
      <c r="A16" s="36">
        <v>14</v>
      </c>
      <c r="B16" s="37">
        <v>39954</v>
      </c>
      <c r="C16" s="36" t="s">
        <v>109</v>
      </c>
      <c r="D16" s="36" t="s">
        <v>123</v>
      </c>
      <c r="E16" s="36" t="s">
        <v>100</v>
      </c>
      <c r="F16" s="36" t="s">
        <v>101</v>
      </c>
      <c r="G16" s="39">
        <v>29</v>
      </c>
      <c r="H16" s="38" t="s">
        <v>97</v>
      </c>
      <c r="I16" s="31"/>
      <c r="J16" s="31"/>
      <c r="K16" s="31"/>
      <c r="L16" s="31"/>
      <c r="M16" s="31"/>
      <c r="N16" s="31"/>
      <c r="O16" s="31"/>
      <c r="P16" s="31"/>
    </row>
    <row r="17" spans="1:16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</row>
    <row r="18" spans="1:16" x14ac:dyDescent="0.3">
      <c r="A18" s="48" t="s">
        <v>124</v>
      </c>
      <c r="C18" s="48"/>
      <c r="D18" s="48"/>
      <c r="E18" s="48"/>
      <c r="F18" s="48"/>
      <c r="G18" s="31"/>
      <c r="H18" s="31"/>
      <c r="I18" s="31"/>
      <c r="J18" s="31"/>
      <c r="K18" s="31"/>
      <c r="L18" s="31"/>
      <c r="M18" s="31"/>
      <c r="N18" s="31"/>
      <c r="O18" s="31"/>
      <c r="P18" s="31"/>
    </row>
    <row r="19" spans="1:16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</row>
    <row r="20" spans="1:16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</row>
    <row r="21" spans="1:16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</row>
    <row r="22" spans="1:16" x14ac:dyDescent="0.3">
      <c r="A22" s="31"/>
      <c r="P22" s="31"/>
    </row>
    <row r="23" spans="1:16" x14ac:dyDescent="0.3">
      <c r="A23" s="31"/>
      <c r="P23" s="31"/>
    </row>
    <row r="24" spans="1:16" x14ac:dyDescent="0.3">
      <c r="A24" s="31"/>
      <c r="P24" s="31"/>
    </row>
    <row r="25" spans="1:16" x14ac:dyDescent="0.3">
      <c r="A25" s="31"/>
      <c r="P25" s="31"/>
    </row>
    <row r="26" spans="1:16" x14ac:dyDescent="0.3">
      <c r="A26" s="31"/>
      <c r="P26" s="31"/>
    </row>
    <row r="27" spans="1:16" x14ac:dyDescent="0.3">
      <c r="A27" s="31"/>
      <c r="P27" s="31"/>
    </row>
    <row r="28" spans="1:16" x14ac:dyDescent="0.3">
      <c r="A28" s="31"/>
      <c r="I28" s="31"/>
      <c r="J28" s="31"/>
      <c r="K28" s="31"/>
      <c r="L28" s="31"/>
      <c r="M28" s="31"/>
      <c r="N28" s="31"/>
      <c r="O28" s="31"/>
      <c r="P28" s="31"/>
    </row>
    <row r="29" spans="1:16" x14ac:dyDescent="0.3">
      <c r="A29" s="31"/>
      <c r="I29" s="31"/>
      <c r="J29" s="31"/>
      <c r="K29" s="31"/>
      <c r="L29" s="31"/>
      <c r="M29" s="31"/>
      <c r="N29" s="31"/>
      <c r="O29" s="31"/>
      <c r="P29" s="31"/>
    </row>
    <row r="30" spans="1:16" x14ac:dyDescent="0.3">
      <c r="A30" s="31"/>
      <c r="I30" s="31"/>
      <c r="J30" s="31"/>
      <c r="K30" s="31"/>
      <c r="L30" s="31"/>
      <c r="M30" s="31"/>
      <c r="N30" s="31"/>
      <c r="O30" s="31"/>
      <c r="P30" s="31"/>
    </row>
    <row r="31" spans="1:16" x14ac:dyDescent="0.3">
      <c r="A31" s="31"/>
      <c r="I31" s="31"/>
      <c r="J31" s="31"/>
      <c r="K31" s="31"/>
      <c r="L31" s="31"/>
      <c r="M31" s="31"/>
      <c r="N31" s="31"/>
      <c r="O31" s="31"/>
      <c r="P31" s="31"/>
    </row>
    <row r="32" spans="1:16" x14ac:dyDescent="0.3">
      <c r="A32" s="31"/>
      <c r="I32" s="31"/>
      <c r="J32" s="31"/>
      <c r="K32" s="31"/>
      <c r="L32" s="31"/>
      <c r="M32" s="31"/>
      <c r="N32" s="31"/>
      <c r="O32" s="31"/>
      <c r="P32" s="31"/>
    </row>
    <row r="33" spans="1:16" x14ac:dyDescent="0.3">
      <c r="A33" s="31"/>
      <c r="I33" s="31"/>
      <c r="J33" s="31"/>
      <c r="K33" s="31"/>
      <c r="L33" s="31"/>
      <c r="M33" s="31"/>
      <c r="N33" s="31"/>
      <c r="O33" s="31"/>
      <c r="P33" s="31"/>
    </row>
    <row r="34" spans="1:16" x14ac:dyDescent="0.3">
      <c r="A34" s="31"/>
      <c r="I34" s="31"/>
      <c r="J34" s="31"/>
      <c r="K34" s="31"/>
      <c r="L34" s="31"/>
      <c r="M34" s="31"/>
      <c r="N34" s="31"/>
      <c r="O34" s="31"/>
      <c r="P34" s="31"/>
    </row>
    <row r="35" spans="1:16" x14ac:dyDescent="0.3">
      <c r="A35" s="31"/>
      <c r="I35" s="31"/>
      <c r="J35" s="31"/>
      <c r="K35" s="31"/>
      <c r="L35" s="31"/>
      <c r="M35" s="31"/>
      <c r="N35" s="31"/>
      <c r="O35" s="31"/>
      <c r="P35" s="31"/>
    </row>
    <row r="36" spans="1:16" x14ac:dyDescent="0.3">
      <c r="A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</row>
    <row r="37" spans="1:16" x14ac:dyDescent="0.3">
      <c r="A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40"/>
  <sheetViews>
    <sheetView workbookViewId="0"/>
  </sheetViews>
  <sheetFormatPr defaultColWidth="9.109375" defaultRowHeight="13.8" x14ac:dyDescent="0.25"/>
  <cols>
    <col min="1" max="2" width="9.109375" style="32"/>
    <col min="3" max="3" width="11.6640625" style="32" bestFit="1" customWidth="1"/>
    <col min="4" max="7" width="15.6640625" style="32" bestFit="1" customWidth="1"/>
    <col min="8" max="8" width="10.77734375" style="32" bestFit="1" customWidth="1"/>
    <col min="9" max="12" width="15.6640625" style="32" bestFit="1" customWidth="1"/>
    <col min="13" max="13" width="10.77734375" style="32" bestFit="1" customWidth="1"/>
    <col min="14" max="16384" width="9.109375" style="32"/>
  </cols>
  <sheetData>
    <row r="2" spans="1:6" ht="26.4" x14ac:dyDescent="0.25">
      <c r="A2" s="40" t="s">
        <v>1</v>
      </c>
      <c r="B2" s="41" t="s">
        <v>125</v>
      </c>
      <c r="C2" s="41" t="s">
        <v>126</v>
      </c>
      <c r="D2" s="41" t="s">
        <v>127</v>
      </c>
      <c r="E2" s="40" t="s">
        <v>128</v>
      </c>
      <c r="F2" s="40" t="s">
        <v>10</v>
      </c>
    </row>
    <row r="3" spans="1:6" x14ac:dyDescent="0.25">
      <c r="A3" s="14">
        <v>40584</v>
      </c>
      <c r="B3" s="42" t="s">
        <v>129</v>
      </c>
      <c r="C3" s="13">
        <v>54</v>
      </c>
      <c r="D3" s="15" t="s">
        <v>130</v>
      </c>
      <c r="E3" s="15">
        <v>200000</v>
      </c>
      <c r="F3" s="15">
        <v>10800000</v>
      </c>
    </row>
    <row r="4" spans="1:6" x14ac:dyDescent="0.25">
      <c r="A4" s="14">
        <v>40585</v>
      </c>
      <c r="B4" s="42" t="s">
        <v>131</v>
      </c>
      <c r="C4" s="13">
        <v>42</v>
      </c>
      <c r="D4" s="15" t="s">
        <v>132</v>
      </c>
      <c r="E4" s="15">
        <v>210000</v>
      </c>
      <c r="F4" s="15">
        <v>8820000</v>
      </c>
    </row>
    <row r="5" spans="1:6" x14ac:dyDescent="0.25">
      <c r="A5" s="14">
        <v>40587</v>
      </c>
      <c r="B5" s="42" t="s">
        <v>133</v>
      </c>
      <c r="C5" s="13">
        <v>64</v>
      </c>
      <c r="D5" s="15" t="s">
        <v>134</v>
      </c>
      <c r="E5" s="15">
        <v>150000</v>
      </c>
      <c r="F5" s="15">
        <v>9600000</v>
      </c>
    </row>
    <row r="6" spans="1:6" x14ac:dyDescent="0.25">
      <c r="A6" s="14">
        <v>40608</v>
      </c>
      <c r="B6" s="42" t="s">
        <v>135</v>
      </c>
      <c r="C6" s="13">
        <v>36</v>
      </c>
      <c r="D6" s="15" t="s">
        <v>136</v>
      </c>
      <c r="E6" s="15">
        <v>320000</v>
      </c>
      <c r="F6" s="15">
        <v>11520000</v>
      </c>
    </row>
    <row r="7" spans="1:6" x14ac:dyDescent="0.25">
      <c r="A7" s="14">
        <v>40613</v>
      </c>
      <c r="B7" s="42" t="s">
        <v>137</v>
      </c>
      <c r="C7" s="13">
        <v>32</v>
      </c>
      <c r="D7" s="15" t="s">
        <v>132</v>
      </c>
      <c r="E7" s="15">
        <v>210000</v>
      </c>
      <c r="F7" s="15">
        <v>6720000</v>
      </c>
    </row>
    <row r="8" spans="1:6" x14ac:dyDescent="0.25">
      <c r="A8" s="14">
        <v>40620</v>
      </c>
      <c r="B8" s="42" t="s">
        <v>138</v>
      </c>
      <c r="C8" s="13">
        <v>68</v>
      </c>
      <c r="D8" s="15" t="s">
        <v>130</v>
      </c>
      <c r="E8" s="15">
        <v>200000</v>
      </c>
      <c r="F8" s="15">
        <v>13600000</v>
      </c>
    </row>
    <row r="9" spans="1:6" x14ac:dyDescent="0.25">
      <c r="A9" s="14">
        <v>40628</v>
      </c>
      <c r="B9" s="42" t="s">
        <v>139</v>
      </c>
      <c r="C9" s="13">
        <v>100</v>
      </c>
      <c r="D9" s="15" t="s">
        <v>136</v>
      </c>
      <c r="E9" s="15">
        <v>350000</v>
      </c>
      <c r="F9" s="15">
        <v>35000000</v>
      </c>
    </row>
    <row r="10" spans="1:6" x14ac:dyDescent="0.25">
      <c r="A10" s="14">
        <v>40639</v>
      </c>
      <c r="B10" s="42" t="s">
        <v>140</v>
      </c>
      <c r="C10" s="13">
        <v>48</v>
      </c>
      <c r="D10" s="15" t="s">
        <v>134</v>
      </c>
      <c r="E10" s="15">
        <v>150000</v>
      </c>
      <c r="F10" s="15">
        <v>7200000</v>
      </c>
    </row>
    <row r="11" spans="1:6" x14ac:dyDescent="0.25">
      <c r="A11" s="14">
        <v>40642</v>
      </c>
      <c r="B11" s="42" t="s">
        <v>141</v>
      </c>
      <c r="C11" s="13">
        <v>61</v>
      </c>
      <c r="D11" s="15" t="s">
        <v>136</v>
      </c>
      <c r="E11" s="15">
        <v>350000</v>
      </c>
      <c r="F11" s="15">
        <v>21350000</v>
      </c>
    </row>
    <row r="13" spans="1:6" x14ac:dyDescent="0.25">
      <c r="A13" s="43" t="s">
        <v>142</v>
      </c>
    </row>
    <row r="16" spans="1:6" ht="14.4" x14ac:dyDescent="0.3">
      <c r="C16" s="31"/>
      <c r="D16" s="31"/>
    </row>
    <row r="18" spans="3:13" ht="14.4" x14ac:dyDescent="0.3">
      <c r="C18"/>
      <c r="D18"/>
      <c r="E18"/>
      <c r="F18"/>
      <c r="G18"/>
      <c r="H18"/>
      <c r="I18"/>
      <c r="J18"/>
      <c r="K18"/>
      <c r="L18"/>
      <c r="M18"/>
    </row>
    <row r="19" spans="3:13" ht="14.4" x14ac:dyDescent="0.3">
      <c r="C19"/>
      <c r="D19"/>
      <c r="E19"/>
      <c r="F19"/>
      <c r="G19"/>
      <c r="H19"/>
      <c r="I19"/>
      <c r="J19"/>
      <c r="K19"/>
      <c r="L19"/>
      <c r="M19"/>
    </row>
    <row r="20" spans="3:13" ht="14.4" x14ac:dyDescent="0.3">
      <c r="C20"/>
      <c r="D20"/>
      <c r="E20"/>
      <c r="F20"/>
      <c r="G20"/>
      <c r="H20"/>
      <c r="I20"/>
      <c r="J20"/>
      <c r="K20"/>
      <c r="L20"/>
      <c r="M20"/>
    </row>
    <row r="21" spans="3:13" ht="14.4" x14ac:dyDescent="0.3">
      <c r="C21"/>
      <c r="D21"/>
      <c r="E21"/>
      <c r="F21"/>
      <c r="G21"/>
      <c r="H21"/>
      <c r="I21"/>
      <c r="J21"/>
      <c r="K21"/>
      <c r="L21"/>
      <c r="M21"/>
    </row>
    <row r="22" spans="3:13" ht="14.4" x14ac:dyDescent="0.3">
      <c r="C22"/>
      <c r="D22"/>
      <c r="E22"/>
      <c r="F22"/>
      <c r="G22"/>
      <c r="H22"/>
      <c r="I22"/>
      <c r="J22"/>
      <c r="K22"/>
      <c r="L22"/>
      <c r="M22"/>
    </row>
    <row r="23" spans="3:13" ht="14.4" x14ac:dyDescent="0.3">
      <c r="C23"/>
      <c r="D23"/>
      <c r="E23"/>
      <c r="F23"/>
      <c r="G23"/>
      <c r="H23"/>
      <c r="I23"/>
      <c r="J23"/>
      <c r="K23"/>
      <c r="L23"/>
      <c r="M23"/>
    </row>
    <row r="24" spans="3:13" ht="14.4" x14ac:dyDescent="0.3">
      <c r="C24"/>
      <c r="D24"/>
      <c r="E24"/>
      <c r="F24"/>
      <c r="G24"/>
      <c r="H24"/>
      <c r="I24"/>
      <c r="J24"/>
      <c r="K24"/>
      <c r="L24"/>
      <c r="M24"/>
    </row>
    <row r="25" spans="3:13" ht="14.4" x14ac:dyDescent="0.3">
      <c r="C25"/>
      <c r="D25"/>
      <c r="E25"/>
      <c r="F25"/>
      <c r="G25"/>
      <c r="H25"/>
      <c r="I25"/>
      <c r="J25"/>
      <c r="K25"/>
      <c r="L25"/>
      <c r="M25"/>
    </row>
    <row r="26" spans="3:13" ht="14.4" x14ac:dyDescent="0.3">
      <c r="C26"/>
      <c r="D26"/>
      <c r="E26"/>
      <c r="F26"/>
      <c r="G26"/>
      <c r="H26"/>
      <c r="I26"/>
      <c r="J26"/>
      <c r="K26"/>
      <c r="L26"/>
      <c r="M26"/>
    </row>
    <row r="27" spans="3:13" ht="14.4" x14ac:dyDescent="0.3">
      <c r="C27"/>
      <c r="D27"/>
      <c r="E27"/>
      <c r="F27"/>
      <c r="G27"/>
      <c r="H27"/>
      <c r="I27"/>
      <c r="J27"/>
      <c r="K27"/>
      <c r="L27"/>
      <c r="M27"/>
    </row>
    <row r="28" spans="3:13" ht="14.4" x14ac:dyDescent="0.3">
      <c r="C28"/>
      <c r="D28"/>
      <c r="E28"/>
      <c r="F28"/>
      <c r="G28"/>
      <c r="H28"/>
      <c r="I28"/>
      <c r="J28"/>
      <c r="K28"/>
      <c r="L28"/>
      <c r="M28"/>
    </row>
    <row r="29" spans="3:13" ht="14.4" x14ac:dyDescent="0.3">
      <c r="C29"/>
      <c r="D29"/>
      <c r="E29"/>
      <c r="F29"/>
      <c r="G29"/>
      <c r="H29"/>
      <c r="I29"/>
      <c r="J29"/>
      <c r="K29"/>
      <c r="L29"/>
      <c r="M29"/>
    </row>
    <row r="30" spans="3:13" ht="14.4" x14ac:dyDescent="0.3">
      <c r="C30"/>
      <c r="D30"/>
      <c r="E30"/>
      <c r="F30"/>
      <c r="G30"/>
      <c r="H30"/>
      <c r="I30"/>
    </row>
    <row r="31" spans="3:13" ht="14.4" x14ac:dyDescent="0.3">
      <c r="C31"/>
      <c r="D31"/>
      <c r="E31"/>
      <c r="F31"/>
      <c r="G31"/>
      <c r="H31"/>
      <c r="I31"/>
    </row>
    <row r="32" spans="3:13" ht="14.4" x14ac:dyDescent="0.3">
      <c r="C32"/>
      <c r="D32"/>
      <c r="E32"/>
      <c r="F32"/>
      <c r="G32"/>
      <c r="H32"/>
      <c r="I32"/>
    </row>
    <row r="33" spans="3:9" ht="14.4" x14ac:dyDescent="0.3">
      <c r="C33"/>
      <c r="D33"/>
      <c r="E33"/>
      <c r="F33"/>
      <c r="G33"/>
      <c r="H33"/>
      <c r="I33"/>
    </row>
    <row r="34" spans="3:9" ht="14.4" x14ac:dyDescent="0.3">
      <c r="C34"/>
      <c r="D34"/>
      <c r="E34"/>
      <c r="F34"/>
      <c r="G34"/>
      <c r="H34"/>
      <c r="I34"/>
    </row>
    <row r="35" spans="3:9" ht="14.4" x14ac:dyDescent="0.3">
      <c r="C35"/>
      <c r="D35"/>
      <c r="E35"/>
      <c r="F35"/>
      <c r="G35"/>
      <c r="H35"/>
      <c r="I35"/>
    </row>
    <row r="36" spans="3:9" ht="14.4" x14ac:dyDescent="0.3">
      <c r="C36"/>
      <c r="D36"/>
      <c r="E36"/>
      <c r="F36"/>
      <c r="G36"/>
      <c r="H36"/>
      <c r="I36"/>
    </row>
    <row r="37" spans="3:9" ht="14.4" x14ac:dyDescent="0.3">
      <c r="C37"/>
      <c r="D37"/>
      <c r="E37"/>
    </row>
    <row r="38" spans="3:9" ht="14.4" x14ac:dyDescent="0.3">
      <c r="C38"/>
      <c r="D38"/>
      <c r="E38"/>
    </row>
    <row r="39" spans="3:9" ht="14.4" x14ac:dyDescent="0.3">
      <c r="C39"/>
      <c r="D39"/>
      <c r="E39"/>
    </row>
    <row r="40" spans="3:9" ht="14.4" x14ac:dyDescent="0.3">
      <c r="C40"/>
      <c r="D40"/>
      <c r="E4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Vinh Huỳnh</cp:lastModifiedBy>
  <dcterms:created xsi:type="dcterms:W3CDTF">2016-02-28T05:30:27Z</dcterms:created>
  <dcterms:modified xsi:type="dcterms:W3CDTF">2022-09-28T03:10:05Z</dcterms:modified>
</cp:coreProperties>
</file>