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D:\Documents\exel nc\"/>
    </mc:Choice>
  </mc:AlternateContent>
  <xr:revisionPtr revIDLastSave="0" documentId="13_ncr:1_{1581B85C-C033-4597-8974-133ECFA46A54}" xr6:coauthVersionLast="47" xr6:coauthVersionMax="47" xr10:uidLastSave="{00000000-0000-0000-0000-000000000000}"/>
  <bookViews>
    <workbookView xWindow="-120" yWindow="-120" windowWidth="20730" windowHeight="11040" activeTab="1" xr2:uid="{00000000-000D-0000-FFFF-FFFF00000000}"/>
  </bookViews>
  <sheets>
    <sheet name="Khấu hao tài sản CĐ" sheetId="1" r:id="rId1"/>
    <sheet name="Hàm PMT"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44" i="2" l="1"/>
  <c r="B39" i="2"/>
  <c r="B34" i="2"/>
  <c r="B30" i="2"/>
  <c r="B28" i="2"/>
  <c r="B23" i="2"/>
  <c r="D16" i="2"/>
  <c r="E8" i="2"/>
  <c r="E9" i="2"/>
  <c r="E7" i="2"/>
  <c r="C12" i="1"/>
  <c r="C9" i="1"/>
  <c r="C6" i="1"/>
  <c r="D8" i="2"/>
</calcChain>
</file>

<file path=xl/sharedStrings.xml><?xml version="1.0" encoding="utf-8"?>
<sst xmlns="http://schemas.openxmlformats.org/spreadsheetml/2006/main" count="50" uniqueCount="49">
  <si>
    <r>
      <t>SLN(</t>
    </r>
    <r>
      <rPr>
        <b/>
        <sz val="14"/>
        <color rgb="FFFF0000"/>
        <rFont val="Times New Roman"/>
        <family val="1"/>
      </rPr>
      <t>Nguyên giá</t>
    </r>
    <r>
      <rPr>
        <sz val="14"/>
        <color theme="1"/>
        <rFont val="Times New Roman"/>
        <family val="1"/>
      </rPr>
      <t xml:space="preserve">, </t>
    </r>
    <r>
      <rPr>
        <b/>
        <sz val="14"/>
        <color rgb="FF00B050"/>
        <rFont val="Times New Roman"/>
        <family val="1"/>
      </rPr>
      <t>giá trị thanh lý</t>
    </r>
    <r>
      <rPr>
        <sz val="14"/>
        <color theme="1"/>
        <rFont val="Times New Roman"/>
        <family val="1"/>
      </rPr>
      <t xml:space="preserve">, </t>
    </r>
    <r>
      <rPr>
        <b/>
        <sz val="14"/>
        <color rgb="FF00B0F0"/>
        <rFont val="Times New Roman"/>
        <family val="1"/>
      </rPr>
      <t>thời gian khấu hao)</t>
    </r>
  </si>
  <si>
    <t>1. KHẤU HAO THEO PP KHẤU HAO ĐỀU</t>
  </si>
  <si>
    <t>2. KHẤU HAO THEO PP GIẢM CÂN ĐỐI</t>
  </si>
  <si>
    <t>2. KHẤU HAO THEO PP GIẢM CÂN ĐỐI KÉP</t>
  </si>
  <si>
    <r>
      <rPr>
        <sz val="16"/>
        <color theme="1"/>
        <rFont val="Times New Roman"/>
        <family val="1"/>
      </rPr>
      <t>DDB</t>
    </r>
    <r>
      <rPr>
        <sz val="14"/>
        <color theme="1"/>
        <rFont val="Times New Roman"/>
        <family val="1"/>
      </rPr>
      <t>(</t>
    </r>
    <r>
      <rPr>
        <b/>
        <sz val="14"/>
        <color rgb="FFFF0000"/>
        <rFont val="Times New Roman"/>
        <family val="1"/>
      </rPr>
      <t>Nguyên giá</t>
    </r>
    <r>
      <rPr>
        <sz val="14"/>
        <color theme="1"/>
        <rFont val="Times New Roman"/>
        <family val="1"/>
      </rPr>
      <t>,</t>
    </r>
    <r>
      <rPr>
        <b/>
        <sz val="14"/>
        <color rgb="FF92D050"/>
        <rFont val="Times New Roman"/>
        <family val="1"/>
      </rPr>
      <t xml:space="preserve"> </t>
    </r>
    <r>
      <rPr>
        <b/>
        <sz val="14"/>
        <color rgb="FF00B050"/>
        <rFont val="Times New Roman"/>
        <family val="1"/>
      </rPr>
      <t>giá trị thanh lý</t>
    </r>
    <r>
      <rPr>
        <b/>
        <sz val="14"/>
        <color rgb="FF00B0F0"/>
        <rFont val="Times New Roman"/>
        <family val="1"/>
      </rPr>
      <t>, thời gian sử dụng của tài sản</t>
    </r>
    <r>
      <rPr>
        <sz val="14"/>
        <color theme="1"/>
        <rFont val="Times New Roman"/>
        <family val="1"/>
      </rPr>
      <t xml:space="preserve">, </t>
    </r>
    <r>
      <rPr>
        <b/>
        <sz val="14"/>
        <color rgb="FF7030A0"/>
        <rFont val="Times New Roman"/>
        <family val="1"/>
      </rPr>
      <t>kì tính khấu hao</t>
    </r>
    <r>
      <rPr>
        <sz val="14"/>
        <color theme="1"/>
        <rFont val="Times New Roman"/>
        <family val="1"/>
      </rPr>
      <t>,</t>
    </r>
    <r>
      <rPr>
        <b/>
        <u/>
        <sz val="14"/>
        <color theme="9" tint="-0.249977111117893"/>
        <rFont val="Times New Roman"/>
        <family val="1"/>
      </rPr>
      <t>hệ số cân đối giảm (12)</t>
    </r>
    <r>
      <rPr>
        <sz val="14"/>
        <color theme="1"/>
        <rFont val="Times New Roman"/>
        <family val="1"/>
      </rPr>
      <t>)</t>
    </r>
  </si>
  <si>
    <r>
      <rPr>
        <sz val="16"/>
        <color theme="1"/>
        <rFont val="Times New Roman"/>
        <family val="1"/>
      </rPr>
      <t>DB</t>
    </r>
    <r>
      <rPr>
        <sz val="14"/>
        <color theme="1"/>
        <rFont val="Times New Roman"/>
        <family val="1"/>
      </rPr>
      <t>(</t>
    </r>
    <r>
      <rPr>
        <b/>
        <sz val="14"/>
        <color rgb="FFFF0000"/>
        <rFont val="Times New Roman"/>
        <family val="1"/>
      </rPr>
      <t>Nguyên giá</t>
    </r>
    <r>
      <rPr>
        <sz val="14"/>
        <color theme="1"/>
        <rFont val="Times New Roman"/>
        <family val="1"/>
      </rPr>
      <t>,</t>
    </r>
    <r>
      <rPr>
        <b/>
        <sz val="14"/>
        <color rgb="FF92D050"/>
        <rFont val="Times New Roman"/>
        <family val="1"/>
      </rPr>
      <t xml:space="preserve"> </t>
    </r>
    <r>
      <rPr>
        <b/>
        <sz val="14"/>
        <color rgb="FF00B050"/>
        <rFont val="Times New Roman"/>
        <family val="1"/>
      </rPr>
      <t>giá trị thanh lý</t>
    </r>
    <r>
      <rPr>
        <b/>
        <sz val="14"/>
        <color rgb="FF00B0F0"/>
        <rFont val="Times New Roman"/>
        <family val="1"/>
      </rPr>
      <t>, thời gian sử dụng của tài sản</t>
    </r>
    <r>
      <rPr>
        <sz val="14"/>
        <color theme="1"/>
        <rFont val="Times New Roman"/>
        <family val="1"/>
      </rPr>
      <t xml:space="preserve">, </t>
    </r>
    <r>
      <rPr>
        <b/>
        <sz val="14"/>
        <color rgb="FF7030A0"/>
        <rFont val="Times New Roman"/>
        <family val="1"/>
      </rPr>
      <t>kì tính khấu hao</t>
    </r>
    <r>
      <rPr>
        <sz val="14"/>
        <color theme="1"/>
        <rFont val="Times New Roman"/>
        <family val="1"/>
      </rPr>
      <t xml:space="preserve">, </t>
    </r>
    <r>
      <rPr>
        <b/>
        <u/>
        <sz val="14"/>
        <color theme="9" tint="-0.249977111117893"/>
        <rFont val="Times New Roman"/>
        <family val="1"/>
      </rPr>
      <t>số tháng tính khâu hao cho năm đầu tiên (12)</t>
    </r>
    <r>
      <rPr>
        <sz val="14"/>
        <color theme="1"/>
        <rFont val="Times New Roman"/>
        <family val="1"/>
      </rPr>
      <t>)</t>
    </r>
  </si>
  <si>
    <t>Khoản vay</t>
  </si>
  <si>
    <t>Lãi suất/năm</t>
  </si>
  <si>
    <t>Thời hạn (tháng)</t>
  </si>
  <si>
    <t>TIỀN TRẢ MỖI THÁNG</t>
  </si>
  <si>
    <t>1: trả ĐẦU mỗi kì</t>
  </si>
  <si>
    <t>0: trả CUỐI mỗi kì</t>
  </si>
  <si>
    <t>1. TÍNH SỐ TIỀN PHẢI TRẢ CỐ ĐỊNH MỖI KÌ</t>
  </si>
  <si>
    <r>
      <rPr>
        <b/>
        <sz val="16"/>
        <color theme="1"/>
        <rFont val="Times New Roman"/>
        <family val="1"/>
      </rPr>
      <t>PPMT</t>
    </r>
    <r>
      <rPr>
        <sz val="14"/>
        <color theme="1"/>
        <rFont val="Times New Roman"/>
        <family val="1"/>
      </rPr>
      <t>(</t>
    </r>
    <r>
      <rPr>
        <b/>
        <sz val="14"/>
        <color rgb="FFFF0000"/>
        <rFont val="Times New Roman"/>
        <family val="1"/>
      </rPr>
      <t>Lãi suất</t>
    </r>
    <r>
      <rPr>
        <sz val="14"/>
        <color theme="1"/>
        <rFont val="Times New Roman"/>
        <family val="1"/>
      </rPr>
      <t xml:space="preserve">, </t>
    </r>
    <r>
      <rPr>
        <b/>
        <sz val="14"/>
        <color rgb="FF00B050"/>
        <rFont val="Times New Roman"/>
        <family val="1"/>
      </rPr>
      <t>kỳ trả vốn</t>
    </r>
    <r>
      <rPr>
        <b/>
        <sz val="14"/>
        <color theme="1"/>
        <rFont val="Times New Roman"/>
        <family val="1"/>
      </rPr>
      <t xml:space="preserve">, </t>
    </r>
    <r>
      <rPr>
        <b/>
        <sz val="14"/>
        <color rgb="FF0070C0"/>
        <rFont val="Times New Roman"/>
        <family val="1"/>
      </rPr>
      <t>tổng số kỳ thánh toán</t>
    </r>
    <r>
      <rPr>
        <b/>
        <sz val="14"/>
        <color theme="1"/>
        <rFont val="Times New Roman"/>
        <family val="1"/>
      </rPr>
      <t xml:space="preserve">, PV,FV, </t>
    </r>
    <r>
      <rPr>
        <b/>
        <u/>
        <sz val="14"/>
        <color theme="1"/>
        <rFont val="Times New Roman"/>
        <family val="1"/>
      </rPr>
      <t>TYPE</t>
    </r>
    <r>
      <rPr>
        <b/>
        <sz val="14"/>
        <color theme="1"/>
        <rFont val="Times New Roman"/>
        <family val="1"/>
      </rPr>
      <t>)</t>
    </r>
  </si>
  <si>
    <r>
      <t>PV(</t>
    </r>
    <r>
      <rPr>
        <b/>
        <sz val="14"/>
        <color rgb="FFFF0000"/>
        <rFont val="Times New Roman"/>
        <family val="1"/>
      </rPr>
      <t xml:space="preserve"> Lãi suất</t>
    </r>
    <r>
      <rPr>
        <b/>
        <sz val="14"/>
        <color theme="1"/>
        <rFont val="Times New Roman"/>
        <family val="1"/>
      </rPr>
      <t xml:space="preserve">, </t>
    </r>
    <r>
      <rPr>
        <b/>
        <sz val="14"/>
        <color rgb="FF0070C0"/>
        <rFont val="Times New Roman"/>
        <family val="1"/>
      </rPr>
      <t>tổng số kỳ thánh toán</t>
    </r>
    <r>
      <rPr>
        <b/>
        <sz val="14"/>
        <color theme="1"/>
        <rFont val="Times New Roman"/>
        <family val="1"/>
      </rPr>
      <t xml:space="preserve">, </t>
    </r>
    <r>
      <rPr>
        <b/>
        <sz val="14"/>
        <color rgb="FF00B050"/>
        <rFont val="Times New Roman"/>
        <family val="1"/>
      </rPr>
      <t>số tiền đầu tư mỗi kì PMT</t>
    </r>
    <r>
      <rPr>
        <b/>
        <sz val="14"/>
        <color theme="1"/>
        <rFont val="Times New Roman"/>
        <family val="1"/>
      </rPr>
      <t xml:space="preserve">, PV, </t>
    </r>
    <r>
      <rPr>
        <b/>
        <u/>
        <sz val="14"/>
        <color theme="1"/>
        <rFont val="Times New Roman"/>
        <family val="1"/>
      </rPr>
      <t>TYPE</t>
    </r>
    <r>
      <rPr>
        <b/>
        <sz val="14"/>
        <color theme="1"/>
        <rFont val="Times New Roman"/>
        <family val="1"/>
      </rPr>
      <t>)</t>
    </r>
  </si>
  <si>
    <r>
      <t>FV(</t>
    </r>
    <r>
      <rPr>
        <b/>
        <sz val="14"/>
        <color rgb="FFFF0000"/>
        <rFont val="Times New Roman"/>
        <family val="1"/>
      </rPr>
      <t xml:space="preserve"> Lãi suất</t>
    </r>
    <r>
      <rPr>
        <b/>
        <sz val="14"/>
        <color theme="1"/>
        <rFont val="Times New Roman"/>
        <family val="1"/>
      </rPr>
      <t xml:space="preserve">, </t>
    </r>
    <r>
      <rPr>
        <b/>
        <sz val="14"/>
        <color rgb="FF0070C0"/>
        <rFont val="Times New Roman"/>
        <family val="1"/>
      </rPr>
      <t>tổng số kỳ thánh toán</t>
    </r>
    <r>
      <rPr>
        <b/>
        <sz val="14"/>
        <color theme="1"/>
        <rFont val="Times New Roman"/>
        <family val="1"/>
      </rPr>
      <t xml:space="preserve">, </t>
    </r>
    <r>
      <rPr>
        <b/>
        <sz val="14"/>
        <color rgb="FF00B050"/>
        <rFont val="Times New Roman"/>
        <family val="1"/>
      </rPr>
      <t>số tiền đầu tư mỗi kì PMT</t>
    </r>
    <r>
      <rPr>
        <b/>
        <sz val="14"/>
        <color theme="1"/>
        <rFont val="Times New Roman"/>
        <family val="1"/>
      </rPr>
      <t xml:space="preserve">, PV, </t>
    </r>
    <r>
      <rPr>
        <b/>
        <u/>
        <sz val="14"/>
        <color theme="1"/>
        <rFont val="Times New Roman"/>
        <family val="1"/>
      </rPr>
      <t>TYPE</t>
    </r>
    <r>
      <rPr>
        <b/>
        <sz val="14"/>
        <color theme="1"/>
        <rFont val="Times New Roman"/>
        <family val="1"/>
      </rPr>
      <t>)</t>
    </r>
  </si>
  <si>
    <t>4. HÀM FV- Trả về giá trị TƯƠNG LAI nhận được ứng với 1 số tiền ở HiỆN TẠIvới r, pmt KHÔNG ĐỔI</t>
  </si>
  <si>
    <t>5. HÀM PV- Trả về giá trị HiỆN TẠI nhận được ứng với 1 số tiền TƯƠNG LAI với r, pmt KHÔNG ĐỔI</t>
  </si>
  <si>
    <r>
      <t xml:space="preserve">3. XÁC ĐỊNH PHẦN </t>
    </r>
    <r>
      <rPr>
        <b/>
        <sz val="14"/>
        <color rgb="FFFF0000"/>
        <rFont val="Times New Roman"/>
        <family val="1"/>
      </rPr>
      <t xml:space="preserve">LÃI </t>
    </r>
    <r>
      <rPr>
        <b/>
        <sz val="14"/>
        <color theme="1"/>
        <rFont val="Times New Roman"/>
        <family val="1"/>
      </rPr>
      <t>PHẢI TRẢ MỖI KỲ</t>
    </r>
  </si>
  <si>
    <r>
      <t xml:space="preserve">2. XÁC ĐỊNH PHẦN </t>
    </r>
    <r>
      <rPr>
        <b/>
        <sz val="14"/>
        <color rgb="FFFF0000"/>
        <rFont val="Times New Roman"/>
        <family val="1"/>
      </rPr>
      <t>VỐN</t>
    </r>
    <r>
      <rPr>
        <b/>
        <sz val="14"/>
        <color theme="1"/>
        <rFont val="Times New Roman"/>
        <family val="1"/>
      </rPr>
      <t xml:space="preserve"> PHẢI TRẢ MỖI KỲ</t>
    </r>
  </si>
  <si>
    <r>
      <rPr>
        <b/>
        <sz val="16"/>
        <color theme="1"/>
        <rFont val="Times New Roman"/>
        <family val="1"/>
      </rPr>
      <t>IPMT</t>
    </r>
    <r>
      <rPr>
        <sz val="14"/>
        <color theme="1"/>
        <rFont val="Times New Roman"/>
        <family val="1"/>
      </rPr>
      <t>(</t>
    </r>
    <r>
      <rPr>
        <b/>
        <sz val="14"/>
        <color rgb="FFFF0000"/>
        <rFont val="Times New Roman"/>
        <family val="1"/>
      </rPr>
      <t>Lãi suất</t>
    </r>
    <r>
      <rPr>
        <sz val="14"/>
        <color theme="1"/>
        <rFont val="Times New Roman"/>
        <family val="1"/>
      </rPr>
      <t xml:space="preserve">, </t>
    </r>
    <r>
      <rPr>
        <b/>
        <sz val="14"/>
        <color rgb="FF00B050"/>
        <rFont val="Times New Roman"/>
        <family val="1"/>
      </rPr>
      <t>kỳ trả vốn</t>
    </r>
    <r>
      <rPr>
        <b/>
        <sz val="14"/>
        <color theme="1"/>
        <rFont val="Times New Roman"/>
        <family val="1"/>
      </rPr>
      <t xml:space="preserve">, </t>
    </r>
    <r>
      <rPr>
        <b/>
        <sz val="14"/>
        <color rgb="FF0070C0"/>
        <rFont val="Times New Roman"/>
        <family val="1"/>
      </rPr>
      <t>tổng số kỳ thánh toán</t>
    </r>
    <r>
      <rPr>
        <b/>
        <sz val="14"/>
        <color theme="1"/>
        <rFont val="Times New Roman"/>
        <family val="1"/>
      </rPr>
      <t xml:space="preserve">, PV,FV, </t>
    </r>
    <r>
      <rPr>
        <b/>
        <u/>
        <sz val="14"/>
        <color theme="1"/>
        <rFont val="Times New Roman"/>
        <family val="1"/>
      </rPr>
      <t>TYPE</t>
    </r>
    <r>
      <rPr>
        <b/>
        <sz val="14"/>
        <color theme="1"/>
        <rFont val="Times New Roman"/>
        <family val="1"/>
      </rPr>
      <t>)</t>
    </r>
  </si>
  <si>
    <t>Số tiền vay</t>
  </si>
  <si>
    <t>Lãi suất/tháng</t>
  </si>
  <si>
    <t>Thời gian trả 
(số tháng)</t>
  </si>
  <si>
    <t>TRẢ VÀO CUỐI 
MỖI THÁNG</t>
  </si>
  <si>
    <t>TIẾT KIỆM</t>
  </si>
  <si>
    <t>Lãi suất (tháng)</t>
  </si>
  <si>
    <t>THỜI GIAN
(THÁNG)</t>
  </si>
  <si>
    <t>PV : GIÁ TRỊ ĐIỂM HIỆN TẠI</t>
  </si>
  <si>
    <t>FV: GIÁ TRỊ TƯƠNG LAI: NẾU BỎ QUA LÀ 0</t>
  </si>
  <si>
    <t>VD: Số tiền vay là 50 000 000đ trong 2 năm, lãi suất 0.8%/tháng. Tiền vốn góp trả trong tháng đầu tiên được tính bởi công thức</t>
  </si>
  <si>
    <t>VD: Số tiền vay 180.000.000đ trong thời gian 5 năm với lãi suất không đổi  0.95%/tháng. Số tiền phải trả trong tháng cuối kỳ là</t>
  </si>
  <si>
    <t>VD:Số tiền vay là 60000000 đồng, trả dần trong 5 năm vào cuối tháng mỗi tháng. Lãi suất 0,85%/ tháng. Tiền lãi phải trả trong tháng thứ 3 được tính theo công thức:</t>
  </si>
  <si>
    <t xml:space="preserve">VD: Giả sử bạn mở một tài khoản tiết kiệm với lãi suất 0,3% mỗi tháng và gởi vào 300000 đồng vào cuối mỗi tháng, tiền lãi mỗi tháng được nhập vào vốn. </t>
  </si>
  <si>
    <t>Số tiền tiết kiệm có được sau 1 năm được tính bởi công thức:</t>
  </si>
  <si>
    <t xml:space="preserve">VD:Giả sử bạn mua một xe máy và trả trước một số tiền 7000000 đồng, số còn lại thanh toán theo phương thức trả góp trong thời gian 24 tháng (góp vào cuối mỗi tháng), </t>
  </si>
  <si>
    <t>số tiền góp mỗi tháng 1000000 đồng. Lãi suất 0,65%/tháng. Giá trị hiện tại của chiếc xe được tính bởi công thức</t>
  </si>
  <si>
    <r>
      <t>PMT(</t>
    </r>
    <r>
      <rPr>
        <b/>
        <sz val="14"/>
        <color rgb="FFFF0000"/>
        <rFont val="Times New Roman"/>
        <family val="1"/>
      </rPr>
      <t>Lãi suất cho vay/tháng</t>
    </r>
    <r>
      <rPr>
        <b/>
        <sz val="14"/>
        <color theme="1"/>
        <rFont val="Times New Roman"/>
        <family val="1"/>
      </rPr>
      <t xml:space="preserve">, </t>
    </r>
    <r>
      <rPr>
        <b/>
        <sz val="14"/>
        <color rgb="FF00B050"/>
        <rFont val="Times New Roman"/>
        <family val="1"/>
      </rPr>
      <t>tổng số kì thanh toán</t>
    </r>
    <r>
      <rPr>
        <b/>
        <sz val="14"/>
        <color theme="1"/>
        <rFont val="Times New Roman"/>
        <family val="1"/>
      </rPr>
      <t xml:space="preserve">, </t>
    </r>
    <r>
      <rPr>
        <b/>
        <sz val="14"/>
        <color rgb="FFFF3399"/>
        <rFont val="Times New Roman"/>
        <family val="1"/>
      </rPr>
      <t>PV</t>
    </r>
    <r>
      <rPr>
        <b/>
        <sz val="14"/>
        <color theme="1"/>
        <rFont val="Times New Roman"/>
        <family val="1"/>
      </rPr>
      <t xml:space="preserve">, FV, </t>
    </r>
    <r>
      <rPr>
        <b/>
        <sz val="14"/>
        <color rgb="FF0070C0"/>
        <rFont val="Times New Roman"/>
        <family val="1"/>
      </rPr>
      <t>Chỉ ra thời điểm trả tiền(TYPE)</t>
    </r>
    <r>
      <rPr>
        <b/>
        <sz val="14"/>
        <color theme="1"/>
        <rFont val="Times New Roman"/>
        <family val="1"/>
      </rPr>
      <t>)</t>
    </r>
  </si>
  <si>
    <t>Giả sử người nào đó vay 20 triệu với lãi suất 1% mỗi tháng, người vay phải trả một số tiền không đổi vào cuối mỗi tháng và trong thời gian 9 tháng.</t>
  </si>
  <si>
    <t xml:space="preserve">Giả sử bạn có một kế hoạch tiết kiệm hàng tháng với một số tiền  không (xem như tiền tiết kiệm được gửi vào đầu mỗi tháng). </t>
  </si>
  <si>
    <t xml:space="preserve">Để có một số tiền là 8000000 sau 18 tháng. Hãy tính số tiền bạn cần tiết kiệm mỗi tháng?. </t>
  </si>
  <si>
    <t>Xem như lãi suất tiết kiệm không đổi là 0.75%/tháng trong suất thời gian tiết kiệm.</t>
  </si>
  <si>
    <r>
      <t>a)</t>
    </r>
    <r>
      <rPr>
        <sz val="7"/>
        <color theme="1"/>
        <rFont val="Times New Roman"/>
        <family val="1"/>
      </rPr>
      <t xml:space="preserve">     </t>
    </r>
    <r>
      <rPr>
        <sz val="14"/>
        <color theme="1"/>
        <rFont val="Times New Roman"/>
        <family val="1"/>
      </rPr>
      <t>Số tiền phải trả cuối mỗi tháng là:</t>
    </r>
  </si>
  <si>
    <t>VD</t>
  </si>
  <si>
    <t xml:space="preserve">Một Tài Sản A của công ty X có giá trị là 250.000 000đ, thời gian khấu hao là 10 năm, </t>
  </si>
  <si>
    <t>giá trị thanh lý ước tính là 15 000 000đ, khấu hao được chia đều cho 10 năm</t>
  </si>
  <si>
    <t>TÍNH KHẤU HAO CỦA NĂM THỨ 1:</t>
  </si>
  <si>
    <t>TÍNH KHẤU HAO CỦA NĂM THỨ 2:</t>
  </si>
  <si>
    <t>TÍNH KHẤU HAO CỦA NĂM THỨ 3 VỚI HỆ SỐ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</si>
</sst>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1" x14ac:knownFonts="1">
    <font>
      <sz val="11"/>
      <color theme="1"/>
      <name val="Calibri"/>
      <family val="2"/>
      <scheme val="minor"/>
    </font>
    <font>
      <sz val="14"/>
      <color theme="1"/>
      <name val="Times New Roman"/>
      <family val="1"/>
    </font>
    <font>
      <b/>
      <sz val="14"/>
      <color rgb="FFFF0000"/>
      <name val="Times New Roman"/>
      <family val="1"/>
    </font>
    <font>
      <b/>
      <sz val="14"/>
      <color rgb="FF00B050"/>
      <name val="Times New Roman"/>
      <family val="1"/>
    </font>
    <font>
      <b/>
      <sz val="14"/>
      <color rgb="FF00B0F0"/>
      <name val="Times New Roman"/>
      <family val="1"/>
    </font>
    <font>
      <b/>
      <sz val="14"/>
      <color theme="1"/>
      <name val="Times New Roman"/>
      <family val="1"/>
    </font>
    <font>
      <b/>
      <sz val="16"/>
      <color theme="1"/>
      <name val="Times New Roman"/>
      <family val="1"/>
    </font>
    <font>
      <b/>
      <sz val="18"/>
      <color theme="1"/>
      <name val="Times New Roman"/>
      <family val="1"/>
    </font>
    <font>
      <b/>
      <sz val="14"/>
      <color rgb="FF7030A0"/>
      <name val="Times New Roman"/>
      <family val="1"/>
    </font>
    <font>
      <b/>
      <sz val="14"/>
      <color rgb="FFFF3399"/>
      <name val="Times New Roman"/>
      <family val="1"/>
    </font>
    <font>
      <b/>
      <u/>
      <sz val="14"/>
      <color theme="1"/>
      <name val="Times New Roman"/>
      <family val="1"/>
    </font>
    <font>
      <sz val="16"/>
      <color theme="1"/>
      <name val="Times New Roman"/>
      <family val="1"/>
    </font>
    <font>
      <b/>
      <sz val="14"/>
      <color rgb="FF92D050"/>
      <name val="Times New Roman"/>
      <family val="1"/>
    </font>
    <font>
      <b/>
      <u/>
      <sz val="14"/>
      <color theme="9" tint="-0.249977111117893"/>
      <name val="Times New Roman"/>
      <family val="1"/>
    </font>
    <font>
      <sz val="13"/>
      <color theme="1"/>
      <name val="Times New Roman"/>
      <family val="1"/>
    </font>
    <font>
      <b/>
      <sz val="13"/>
      <color theme="1"/>
      <name val="Times New Roman"/>
      <family val="1"/>
    </font>
    <font>
      <b/>
      <sz val="14"/>
      <color rgb="FF0070C0"/>
      <name val="Times New Roman"/>
      <family val="1"/>
    </font>
    <font>
      <b/>
      <sz val="16"/>
      <color theme="1"/>
      <name val="Calibri"/>
      <family val="2"/>
      <scheme val="minor"/>
    </font>
    <font>
      <sz val="14"/>
      <color rgb="FFFF0000"/>
      <name val="Times New Roman"/>
      <family val="1"/>
    </font>
    <font>
      <sz val="18"/>
      <color rgb="FFFF0000"/>
      <name val="Times New Roman"/>
      <family val="1"/>
    </font>
    <font>
      <sz val="7"/>
      <color theme="1"/>
      <name val="Times New Roman"/>
      <family val="1"/>
    </font>
  </fonts>
  <fills count="7">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rgb="FFFF339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46">
    <xf numFmtId="0" fontId="0" fillId="0" borderId="0" xfId="0"/>
    <xf numFmtId="0" fontId="1" fillId="0" borderId="0" xfId="0" applyFont="1"/>
    <xf numFmtId="0" fontId="14" fillId="0" borderId="0" xfId="0" applyFont="1"/>
    <xf numFmtId="0" fontId="14" fillId="0" borderId="1" xfId="0" applyFont="1" applyBorder="1"/>
    <xf numFmtId="9" fontId="14" fillId="0" borderId="1" xfId="0" applyNumberFormat="1" applyFont="1" applyBorder="1"/>
    <xf numFmtId="10" fontId="14" fillId="0" borderId="1" xfId="0" applyNumberFormat="1" applyFont="1" applyBorder="1"/>
    <xf numFmtId="3" fontId="14" fillId="0" borderId="1" xfId="0" applyNumberFormat="1" applyFont="1" applyBorder="1"/>
    <xf numFmtId="3" fontId="14" fillId="4" borderId="1" xfId="0" applyNumberFormat="1" applyFont="1" applyFill="1" applyBorder="1"/>
    <xf numFmtId="3" fontId="14" fillId="0" borderId="0" xfId="0" applyNumberFormat="1" applyFont="1" applyBorder="1"/>
    <xf numFmtId="9" fontId="14" fillId="0" borderId="0" xfId="0" applyNumberFormat="1" applyFont="1" applyBorder="1"/>
    <xf numFmtId="0" fontId="14" fillId="0" borderId="0" xfId="0" applyFont="1" applyBorder="1"/>
    <xf numFmtId="0" fontId="15" fillId="5" borderId="1" xfId="0" applyFont="1" applyFill="1" applyBorder="1" applyAlignment="1">
      <alignment horizontal="center" vertical="center"/>
    </xf>
    <xf numFmtId="0" fontId="14" fillId="5" borderId="1" xfId="0" applyFont="1" applyFill="1" applyBorder="1"/>
    <xf numFmtId="0" fontId="11" fillId="2" borderId="0" xfId="0" applyFont="1" applyFill="1"/>
    <xf numFmtId="0" fontId="11" fillId="2" borderId="0" xfId="0" applyFont="1" applyFill="1" applyAlignment="1">
      <alignment horizontal="center" vertical="center"/>
    </xf>
    <xf numFmtId="3" fontId="14" fillId="0" borderId="0" xfId="0" applyNumberFormat="1" applyFont="1"/>
    <xf numFmtId="0" fontId="1" fillId="0" borderId="0" xfId="0" applyFont="1" applyAlignment="1">
      <alignment horizontal="center" vertical="center"/>
    </xf>
    <xf numFmtId="0" fontId="5" fillId="0" borderId="0" xfId="0" applyFont="1" applyAlignment="1">
      <alignment horizontal="center" vertical="center"/>
    </xf>
    <xf numFmtId="3" fontId="15" fillId="2" borderId="0" xfId="0" applyNumberFormat="1" applyFont="1" applyFill="1" applyBorder="1"/>
    <xf numFmtId="3" fontId="14" fillId="0" borderId="1" xfId="0" applyNumberFormat="1" applyFont="1" applyBorder="1" applyAlignment="1">
      <alignment horizontal="center" vertical="center"/>
    </xf>
    <xf numFmtId="9" fontId="17" fillId="6" borderId="1" xfId="0" applyNumberFormat="1" applyFont="1" applyFill="1" applyBorder="1"/>
    <xf numFmtId="3" fontId="14" fillId="0" borderId="1" xfId="0" applyNumberFormat="1" applyFont="1" applyBorder="1" applyAlignment="1">
      <alignment horizontal="center" vertical="center" wrapText="1"/>
    </xf>
    <xf numFmtId="1" fontId="14" fillId="0" borderId="1" xfId="0" applyNumberFormat="1" applyFont="1" applyBorder="1"/>
    <xf numFmtId="0" fontId="15" fillId="0" borderId="1" xfId="0" applyFont="1" applyBorder="1" applyAlignment="1">
      <alignment horizontal="center" vertical="center"/>
    </xf>
    <xf numFmtId="0" fontId="5" fillId="2" borderId="0" xfId="0" applyFont="1" applyFill="1"/>
    <xf numFmtId="0" fontId="15" fillId="0" borderId="1" xfId="0" applyFont="1" applyBorder="1" applyAlignment="1">
      <alignment horizontal="center" vertical="center" wrapText="1"/>
    </xf>
    <xf numFmtId="8" fontId="14" fillId="0" borderId="0" xfId="0" applyNumberFormat="1" applyFont="1"/>
    <xf numFmtId="0" fontId="5" fillId="2" borderId="0" xfId="0" applyFont="1" applyFill="1" applyAlignment="1">
      <alignment vertical="center"/>
    </xf>
    <xf numFmtId="0" fontId="14" fillId="2" borderId="0" xfId="0" applyFont="1" applyFill="1"/>
    <xf numFmtId="0" fontId="1" fillId="0" borderId="0" xfId="0" applyFont="1" applyAlignment="1">
      <alignment vertical="center"/>
    </xf>
    <xf numFmtId="0" fontId="1" fillId="0" borderId="0" xfId="0" applyFont="1" applyAlignment="1">
      <alignment horizontal="left" vertical="center" indent="5"/>
    </xf>
    <xf numFmtId="0" fontId="1" fillId="0" borderId="0" xfId="0" applyFont="1" applyAlignment="1">
      <alignment horizontal="left" vertical="center" indent="2"/>
    </xf>
    <xf numFmtId="0" fontId="5" fillId="0" borderId="0" xfId="0" applyFont="1" applyFill="1"/>
    <xf numFmtId="2" fontId="19" fillId="3" borderId="0" xfId="0" applyNumberFormat="1" applyFont="1" applyFill="1" applyAlignment="1">
      <alignment vertical="center"/>
    </xf>
    <xf numFmtId="0" fontId="18" fillId="0" borderId="0" xfId="0" applyFont="1"/>
    <xf numFmtId="8" fontId="1" fillId="0" borderId="1" xfId="0" applyNumberFormat="1" applyFont="1" applyBorder="1"/>
    <xf numFmtId="8" fontId="0" fillId="0" borderId="1" xfId="0" applyNumberFormat="1" applyBorder="1"/>
    <xf numFmtId="8" fontId="19" fillId="3" borderId="0" xfId="0" applyNumberFormat="1" applyFont="1" applyFill="1" applyAlignment="1">
      <alignment vertical="center"/>
    </xf>
    <xf numFmtId="0" fontId="1" fillId="0" borderId="0" xfId="0" applyFont="1" applyAlignment="1">
      <alignment horizontal="center"/>
    </xf>
    <xf numFmtId="0" fontId="7" fillId="2" borderId="0" xfId="0" applyFont="1" applyFill="1" applyAlignment="1">
      <alignment horizontal="center"/>
    </xf>
    <xf numFmtId="0" fontId="7" fillId="2" borderId="0" xfId="0" applyFont="1" applyFill="1" applyAlignment="1">
      <alignment horizontal="center" vertical="center"/>
    </xf>
    <xf numFmtId="0" fontId="1" fillId="0" borderId="0" xfId="0" applyFont="1" applyAlignment="1">
      <alignment horizontal="center" vertical="center"/>
    </xf>
    <xf numFmtId="0" fontId="5" fillId="2" borderId="0" xfId="0" applyFont="1" applyFill="1" applyAlignment="1">
      <alignment horizontal="left" vertical="center"/>
    </xf>
    <xf numFmtId="0" fontId="5" fillId="0" borderId="0" xfId="0" applyFont="1" applyAlignment="1">
      <alignment horizontal="center" vertical="center"/>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
  <sheetViews>
    <sheetView workbookViewId="0">
      <selection activeCell="C12" sqref="C12"/>
    </sheetView>
  </sheetViews>
  <sheetFormatPr defaultRowHeight="18.75" x14ac:dyDescent="0.3"/>
  <cols>
    <col min="1" max="1" width="27.42578125" style="1" customWidth="1"/>
    <col min="2" max="2" width="46.5703125" style="1" customWidth="1"/>
    <col min="3" max="3" width="38.28515625" style="1" customWidth="1"/>
    <col min="4" max="4" width="18.42578125" style="1" customWidth="1"/>
    <col min="5" max="5" width="15.28515625" style="1" customWidth="1"/>
    <col min="6" max="6" width="21.42578125" style="1" customWidth="1"/>
    <col min="7" max="7" width="19.140625" style="1" customWidth="1"/>
    <col min="8" max="8" width="16.7109375" style="1" customWidth="1"/>
    <col min="9" max="16384" width="9.140625" style="1"/>
  </cols>
  <sheetData>
    <row r="1" spans="1:16" x14ac:dyDescent="0.3">
      <c r="A1" s="34" t="s">
        <v>44</v>
      </c>
      <c r="B1" s="34"/>
      <c r="C1" s="34"/>
      <c r="D1" s="34"/>
      <c r="E1" s="34"/>
      <c r="F1" s="34"/>
    </row>
    <row r="2" spans="1:16" x14ac:dyDescent="0.3">
      <c r="A2" s="34" t="s">
        <v>45</v>
      </c>
      <c r="B2" s="34"/>
      <c r="C2" s="34"/>
      <c r="D2" s="34"/>
      <c r="E2" s="34"/>
      <c r="F2" s="34"/>
    </row>
    <row r="4" spans="1:16" ht="22.5" x14ac:dyDescent="0.3">
      <c r="A4" s="39" t="s">
        <v>1</v>
      </c>
      <c r="B4" s="39"/>
      <c r="C4" s="39"/>
      <c r="D4" s="39"/>
      <c r="E4" s="39"/>
      <c r="F4" s="39"/>
      <c r="G4" s="39"/>
    </row>
    <row r="5" spans="1:16" x14ac:dyDescent="0.3">
      <c r="A5" s="41" t="s">
        <v>0</v>
      </c>
      <c r="B5" s="41"/>
      <c r="C5" s="41"/>
      <c r="D5" s="41"/>
      <c r="E5" s="41"/>
      <c r="F5" s="41"/>
      <c r="G5" s="41"/>
    </row>
    <row r="6" spans="1:16" x14ac:dyDescent="0.3">
      <c r="A6" s="34" t="s">
        <v>46</v>
      </c>
      <c r="C6" s="35">
        <f>SLN(250000000,15000000,10)</f>
        <v>23500000</v>
      </c>
    </row>
    <row r="7" spans="1:16" ht="24.75" customHeight="1" x14ac:dyDescent="0.3">
      <c r="A7" s="40" t="s">
        <v>2</v>
      </c>
      <c r="B7" s="40"/>
      <c r="C7" s="40"/>
      <c r="D7" s="40"/>
      <c r="E7" s="40"/>
      <c r="F7" s="40"/>
      <c r="G7" s="40"/>
    </row>
    <row r="8" spans="1:16" ht="20.25" x14ac:dyDescent="0.3">
      <c r="A8" s="38" t="s">
        <v>5</v>
      </c>
      <c r="B8" s="38"/>
      <c r="C8" s="38"/>
      <c r="D8" s="38"/>
      <c r="E8" s="38"/>
      <c r="F8" s="38"/>
      <c r="G8" s="38"/>
      <c r="H8" s="38"/>
      <c r="I8" s="38"/>
    </row>
    <row r="9" spans="1:16" x14ac:dyDescent="0.3">
      <c r="A9" s="34" t="s">
        <v>47</v>
      </c>
      <c r="C9" s="35">
        <f>DB(250000000,15000000,10,2)</f>
        <v>46243750</v>
      </c>
    </row>
    <row r="10" spans="1:16" ht="22.5" x14ac:dyDescent="0.3">
      <c r="A10" s="40" t="s">
        <v>3</v>
      </c>
      <c r="B10" s="40"/>
      <c r="C10" s="40"/>
      <c r="D10" s="40"/>
      <c r="E10" s="40"/>
      <c r="F10" s="40"/>
      <c r="G10" s="40"/>
    </row>
    <row r="11" spans="1:16" ht="20.25" x14ac:dyDescent="0.3">
      <c r="A11" s="38" t="s">
        <v>4</v>
      </c>
      <c r="B11" s="38"/>
      <c r="C11" s="38"/>
      <c r="D11" s="38"/>
      <c r="E11" s="38"/>
      <c r="F11" s="38"/>
      <c r="G11" s="38"/>
      <c r="H11" s="38"/>
      <c r="I11" s="38"/>
    </row>
    <row r="12" spans="1:16" x14ac:dyDescent="0.3">
      <c r="A12" s="34" t="s">
        <v>48</v>
      </c>
      <c r="C12" s="36">
        <f>DDB(250000000,15000000,3,2.5)</f>
        <v>32075014.954979215</v>
      </c>
      <c r="D12"/>
      <c r="E12"/>
      <c r="F12"/>
      <c r="G12"/>
      <c r="H12"/>
      <c r="I12"/>
      <c r="J12"/>
      <c r="K12"/>
      <c r="L12"/>
      <c r="M12"/>
      <c r="N12"/>
      <c r="O12"/>
      <c r="P12"/>
    </row>
    <row r="13" spans="1:16" x14ac:dyDescent="0.3">
      <c r="C13"/>
      <c r="D13"/>
      <c r="E13"/>
      <c r="F13"/>
      <c r="G13"/>
      <c r="H13"/>
      <c r="I13"/>
      <c r="J13"/>
      <c r="K13"/>
      <c r="L13"/>
      <c r="M13"/>
      <c r="N13"/>
      <c r="O13"/>
      <c r="P13"/>
    </row>
    <row r="14" spans="1:16" x14ac:dyDescent="0.3">
      <c r="C14"/>
      <c r="D14"/>
      <c r="E14"/>
      <c r="F14"/>
      <c r="G14"/>
      <c r="H14"/>
      <c r="I14"/>
      <c r="J14"/>
      <c r="K14"/>
      <c r="L14"/>
      <c r="M14"/>
      <c r="N14"/>
      <c r="O14"/>
      <c r="P14"/>
    </row>
    <row r="15" spans="1:16" x14ac:dyDescent="0.3">
      <c r="C15"/>
      <c r="D15"/>
      <c r="E15"/>
      <c r="F15"/>
      <c r="G15"/>
      <c r="H15"/>
      <c r="I15"/>
      <c r="J15"/>
      <c r="K15"/>
      <c r="L15"/>
      <c r="M15"/>
      <c r="N15"/>
      <c r="O15"/>
      <c r="P15"/>
    </row>
    <row r="16" spans="1:16" x14ac:dyDescent="0.3">
      <c r="C16"/>
      <c r="D16"/>
      <c r="E16"/>
      <c r="F16"/>
      <c r="G16"/>
      <c r="H16"/>
      <c r="I16"/>
      <c r="J16"/>
      <c r="K16"/>
      <c r="L16"/>
      <c r="M16"/>
      <c r="N16"/>
      <c r="O16"/>
      <c r="P16"/>
    </row>
    <row r="17" spans="3:16" x14ac:dyDescent="0.3">
      <c r="C17"/>
      <c r="D17"/>
      <c r="E17"/>
      <c r="F17"/>
      <c r="G17"/>
      <c r="H17"/>
      <c r="I17"/>
      <c r="J17"/>
      <c r="K17"/>
      <c r="L17"/>
      <c r="M17"/>
      <c r="N17"/>
      <c r="O17"/>
      <c r="P17"/>
    </row>
    <row r="18" spans="3:16" x14ac:dyDescent="0.3">
      <c r="C18"/>
      <c r="D18"/>
      <c r="E18"/>
      <c r="F18"/>
      <c r="G18"/>
      <c r="H18"/>
      <c r="I18"/>
      <c r="J18"/>
      <c r="K18"/>
      <c r="L18"/>
      <c r="M18"/>
      <c r="N18"/>
      <c r="O18"/>
      <c r="P18"/>
    </row>
    <row r="19" spans="3:16" x14ac:dyDescent="0.3">
      <c r="C19"/>
      <c r="D19"/>
      <c r="E19"/>
      <c r="F19"/>
      <c r="G19"/>
      <c r="H19"/>
      <c r="I19"/>
      <c r="J19"/>
      <c r="K19"/>
      <c r="L19"/>
      <c r="M19"/>
      <c r="N19"/>
      <c r="O19"/>
      <c r="P19"/>
    </row>
    <row r="20" spans="3:16" x14ac:dyDescent="0.3">
      <c r="C20"/>
      <c r="D20"/>
      <c r="E20"/>
      <c r="F20"/>
      <c r="G20"/>
      <c r="H20"/>
      <c r="I20"/>
      <c r="J20"/>
      <c r="K20"/>
      <c r="L20"/>
      <c r="M20"/>
      <c r="N20"/>
      <c r="O20"/>
      <c r="P20"/>
    </row>
    <row r="21" spans="3:16" x14ac:dyDescent="0.3">
      <c r="C21"/>
      <c r="D21"/>
      <c r="E21"/>
      <c r="F21"/>
      <c r="G21"/>
      <c r="H21"/>
      <c r="I21"/>
      <c r="J21"/>
      <c r="K21"/>
      <c r="L21"/>
      <c r="M21"/>
      <c r="N21"/>
      <c r="O21"/>
      <c r="P21"/>
    </row>
    <row r="22" spans="3:16" x14ac:dyDescent="0.3">
      <c r="C22"/>
      <c r="D22"/>
      <c r="E22"/>
      <c r="F22"/>
      <c r="G22"/>
      <c r="H22"/>
      <c r="I22"/>
      <c r="J22"/>
      <c r="K22"/>
      <c r="L22"/>
      <c r="M22"/>
      <c r="N22"/>
      <c r="O22"/>
      <c r="P22"/>
    </row>
  </sheetData>
  <mergeCells count="6">
    <mergeCell ref="A11:I11"/>
    <mergeCell ref="A4:G4"/>
    <mergeCell ref="A7:G7"/>
    <mergeCell ref="A10:G10"/>
    <mergeCell ref="A5:G5"/>
    <mergeCell ref="A8:I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N49"/>
  <sheetViews>
    <sheetView tabSelected="1" topLeftCell="A31" workbookViewId="0">
      <selection activeCell="B45" sqref="B45"/>
    </sheetView>
  </sheetViews>
  <sheetFormatPr defaultRowHeight="16.5" x14ac:dyDescent="0.25"/>
  <cols>
    <col min="1" max="1" width="12.28515625" style="2" customWidth="1"/>
    <col min="2" max="2" width="36.42578125" style="2" customWidth="1"/>
    <col min="3" max="3" width="17.85546875" style="2" customWidth="1"/>
    <col min="4" max="4" width="19.85546875" style="2" customWidth="1"/>
    <col min="5" max="5" width="26.85546875" style="2" customWidth="1"/>
    <col min="6" max="6" width="27" style="2" customWidth="1"/>
    <col min="7" max="12" width="9.140625" style="2"/>
    <col min="13" max="13" width="12.5703125" style="2" customWidth="1"/>
    <col min="14" max="16384" width="9.140625" style="2"/>
  </cols>
  <sheetData>
    <row r="2" spans="1:14" ht="18.75" x14ac:dyDescent="0.25">
      <c r="A2" s="42" t="s">
        <v>12</v>
      </c>
      <c r="B2" s="42"/>
      <c r="C2" s="42"/>
      <c r="D2" s="42"/>
      <c r="E2" s="42"/>
      <c r="F2" s="42"/>
      <c r="J2"/>
      <c r="K2"/>
      <c r="L2"/>
      <c r="M2"/>
      <c r="N2"/>
    </row>
    <row r="3" spans="1:14" ht="20.25" x14ac:dyDescent="0.3">
      <c r="B3" s="43" t="s">
        <v>37</v>
      </c>
      <c r="C3" s="43"/>
      <c r="D3" s="43"/>
      <c r="E3" s="43"/>
      <c r="F3" s="43"/>
      <c r="G3" s="13"/>
      <c r="H3" s="14" t="s">
        <v>10</v>
      </c>
      <c r="I3" s="14"/>
      <c r="J3"/>
      <c r="K3"/>
      <c r="L3"/>
      <c r="M3"/>
      <c r="N3"/>
    </row>
    <row r="4" spans="1:14" ht="20.25" x14ac:dyDescent="0.3">
      <c r="C4" s="27" t="s">
        <v>28</v>
      </c>
      <c r="D4" s="28"/>
      <c r="G4" s="13"/>
      <c r="H4" s="14" t="s">
        <v>11</v>
      </c>
      <c r="I4" s="14"/>
      <c r="J4"/>
      <c r="K4"/>
      <c r="L4"/>
      <c r="M4"/>
      <c r="N4"/>
    </row>
    <row r="5" spans="1:14" ht="18.75" x14ac:dyDescent="0.25">
      <c r="C5" s="27" t="s">
        <v>29</v>
      </c>
      <c r="D5" s="27"/>
      <c r="E5" s="28"/>
    </row>
    <row r="6" spans="1:14" x14ac:dyDescent="0.25">
      <c r="B6" s="11" t="s">
        <v>6</v>
      </c>
      <c r="C6" s="11" t="s">
        <v>7</v>
      </c>
      <c r="D6" s="11" t="s">
        <v>8</v>
      </c>
      <c r="E6" s="12" t="s">
        <v>9</v>
      </c>
    </row>
    <row r="7" spans="1:14" x14ac:dyDescent="0.25">
      <c r="B7" s="6">
        <v>10000</v>
      </c>
      <c r="C7" s="4">
        <v>0.08</v>
      </c>
      <c r="D7" s="3">
        <v>10</v>
      </c>
      <c r="E7" s="7">
        <f>PMT(C7/12,D7,B7,0,0)</f>
        <v>-1037.0320893591522</v>
      </c>
    </row>
    <row r="8" spans="1:14" x14ac:dyDescent="0.25">
      <c r="B8" s="6">
        <v>120000000</v>
      </c>
      <c r="C8" s="5">
        <v>1.2E-2</v>
      </c>
      <c r="D8" s="3">
        <f>8*12</f>
        <v>96</v>
      </c>
      <c r="E8" s="7">
        <f t="shared" ref="E8:E9" si="0">PMT(C8/12,D8,B8,0,0)</f>
        <v>-1311584.2690023377</v>
      </c>
    </row>
    <row r="9" spans="1:14" x14ac:dyDescent="0.25">
      <c r="A9"/>
      <c r="B9" s="6">
        <v>20000000</v>
      </c>
      <c r="C9" s="4">
        <v>0.12</v>
      </c>
      <c r="D9" s="3">
        <v>9</v>
      </c>
      <c r="E9" s="7">
        <f t="shared" si="0"/>
        <v>-2334807.2569936216</v>
      </c>
    </row>
    <row r="10" spans="1:14" x14ac:dyDescent="0.25">
      <c r="A10"/>
      <c r="B10" s="8"/>
      <c r="C10" s="9"/>
      <c r="D10" s="10"/>
      <c r="E10"/>
    </row>
    <row r="11" spans="1:14" x14ac:dyDescent="0.25">
      <c r="A11"/>
      <c r="B11" s="8"/>
      <c r="C11" s="9"/>
      <c r="D11" s="10"/>
      <c r="E11"/>
    </row>
    <row r="12" spans="1:14" x14ac:dyDescent="0.25">
      <c r="A12"/>
      <c r="B12" s="18" t="s">
        <v>43</v>
      </c>
      <c r="C12" s="9"/>
      <c r="D12" s="10"/>
      <c r="E12"/>
    </row>
    <row r="13" spans="1:14" ht="18.75" x14ac:dyDescent="0.25">
      <c r="A13"/>
      <c r="B13" s="29" t="s">
        <v>38</v>
      </c>
      <c r="C13" s="9"/>
      <c r="D13" s="10"/>
      <c r="E13"/>
    </row>
    <row r="14" spans="1:14" ht="21" x14ac:dyDescent="0.35">
      <c r="A14"/>
      <c r="B14" s="19" t="s">
        <v>21</v>
      </c>
      <c r="C14" s="6">
        <v>20000000</v>
      </c>
      <c r="D14" s="3" t="s">
        <v>22</v>
      </c>
      <c r="E14" s="20">
        <v>0.01</v>
      </c>
    </row>
    <row r="15" spans="1:14" ht="33" x14ac:dyDescent="0.25">
      <c r="A15"/>
      <c r="B15" s="21" t="s">
        <v>23</v>
      </c>
      <c r="C15" s="22">
        <v>9</v>
      </c>
      <c r="D15" s="44" t="s">
        <v>24</v>
      </c>
      <c r="E15" s="45"/>
    </row>
    <row r="16" spans="1:14" ht="23.25" x14ac:dyDescent="0.25">
      <c r="A16" s="30" t="s">
        <v>42</v>
      </c>
      <c r="D16" s="33">
        <f>PMT(E14,C15,C14,0,0)</f>
        <v>-2334807.2569936216</v>
      </c>
      <c r="I16" s="31"/>
    </row>
    <row r="17" spans="1:6" ht="18.75" x14ac:dyDescent="0.3">
      <c r="B17" s="24" t="s">
        <v>43</v>
      </c>
    </row>
    <row r="18" spans="1:6" ht="18.75" x14ac:dyDescent="0.3">
      <c r="A18" s="1" t="s">
        <v>39</v>
      </c>
      <c r="B18" s="32"/>
    </row>
    <row r="19" spans="1:6" ht="18.75" x14ac:dyDescent="0.3">
      <c r="A19" s="1" t="s">
        <v>40</v>
      </c>
      <c r="B19" s="32"/>
    </row>
    <row r="20" spans="1:6" ht="18.75" x14ac:dyDescent="0.3">
      <c r="A20" s="1" t="s">
        <v>41</v>
      </c>
      <c r="B20" s="32"/>
    </row>
    <row r="21" spans="1:6" x14ac:dyDescent="0.25">
      <c r="B21" s="23" t="s">
        <v>25</v>
      </c>
      <c r="C21" s="19">
        <v>8000000</v>
      </c>
      <c r="D21" s="3" t="s">
        <v>26</v>
      </c>
      <c r="E21" s="5">
        <v>7.4999999999999997E-3</v>
      </c>
    </row>
    <row r="22" spans="1:6" ht="33" x14ac:dyDescent="0.25">
      <c r="B22" s="25" t="s">
        <v>27</v>
      </c>
      <c r="C22" s="19">
        <v>18</v>
      </c>
    </row>
    <row r="23" spans="1:6" ht="23.25" x14ac:dyDescent="0.25">
      <c r="B23" s="33">
        <f>PMT(E21,C22,0,C21,0)</f>
        <v>-416781.31423145981</v>
      </c>
    </row>
    <row r="24" spans="1:6" x14ac:dyDescent="0.25">
      <c r="D24" s="26"/>
      <c r="E24" s="26"/>
    </row>
    <row r="25" spans="1:6" ht="18.75" x14ac:dyDescent="0.25">
      <c r="A25" s="42" t="s">
        <v>19</v>
      </c>
      <c r="B25" s="42"/>
      <c r="C25" s="42"/>
      <c r="D25" s="42"/>
      <c r="E25" s="42"/>
      <c r="F25" s="42"/>
    </row>
    <row r="26" spans="1:6" ht="20.25" x14ac:dyDescent="0.25">
      <c r="B26" s="41" t="s">
        <v>13</v>
      </c>
      <c r="C26" s="41"/>
      <c r="D26" s="41"/>
      <c r="E26" s="41"/>
    </row>
    <row r="27" spans="1:6" ht="18.75" x14ac:dyDescent="0.3">
      <c r="A27" s="1" t="s">
        <v>30</v>
      </c>
      <c r="B27" s="16"/>
      <c r="C27" s="16"/>
      <c r="D27" s="16"/>
      <c r="E27" s="16"/>
    </row>
    <row r="28" spans="1:6" ht="23.25" x14ac:dyDescent="0.25">
      <c r="B28" s="37">
        <f>PPMT(0.8%,1,24,50000000,0,0)</f>
        <v>-1898026.2534647975</v>
      </c>
      <c r="C28" s="16"/>
      <c r="D28" s="16"/>
      <c r="E28" s="16"/>
    </row>
    <row r="29" spans="1:6" x14ac:dyDescent="0.25">
      <c r="A29" s="2" t="s">
        <v>31</v>
      </c>
    </row>
    <row r="30" spans="1:6" ht="23.25" x14ac:dyDescent="0.25">
      <c r="B30" s="37">
        <f>PPMT(0.95%,60,60,180000000,0,0)</f>
        <v>-3912470.345087612</v>
      </c>
    </row>
    <row r="31" spans="1:6" ht="18.75" x14ac:dyDescent="0.25">
      <c r="A31" s="42" t="s">
        <v>18</v>
      </c>
      <c r="B31" s="42"/>
      <c r="C31" s="42"/>
      <c r="D31" s="42"/>
      <c r="E31" s="42"/>
      <c r="F31" s="42"/>
    </row>
    <row r="32" spans="1:6" ht="20.25" x14ac:dyDescent="0.25">
      <c r="B32" s="41" t="s">
        <v>20</v>
      </c>
      <c r="C32" s="41"/>
      <c r="D32" s="41"/>
      <c r="E32" s="41"/>
    </row>
    <row r="33" spans="1:8" ht="18.75" x14ac:dyDescent="0.25">
      <c r="A33" s="2" t="s">
        <v>32</v>
      </c>
      <c r="B33" s="16"/>
      <c r="C33" s="16"/>
      <c r="D33" s="16"/>
      <c r="E33" s="16"/>
    </row>
    <row r="34" spans="1:8" ht="23.25" x14ac:dyDescent="0.25">
      <c r="B34" s="37">
        <f>IPMT(0.85%,3,60,60000000,0,0)</f>
        <v>-496841.81605483539</v>
      </c>
      <c r="C34" s="16"/>
      <c r="D34" s="16"/>
      <c r="E34" s="16"/>
    </row>
    <row r="35" spans="1:8" ht="18.75" x14ac:dyDescent="0.25">
      <c r="A35" s="42" t="s">
        <v>16</v>
      </c>
      <c r="B35" s="42"/>
      <c r="C35" s="42"/>
      <c r="D35" s="42"/>
      <c r="E35" s="42"/>
      <c r="F35" s="42"/>
      <c r="G35" s="42"/>
      <c r="H35" s="42"/>
    </row>
    <row r="36" spans="1:8" ht="18.75" x14ac:dyDescent="0.25">
      <c r="B36" s="43" t="s">
        <v>15</v>
      </c>
      <c r="C36" s="43"/>
      <c r="D36" s="43"/>
      <c r="E36" s="43"/>
      <c r="F36" s="43"/>
    </row>
    <row r="37" spans="1:8" ht="18.75" x14ac:dyDescent="0.25">
      <c r="A37" s="2" t="s">
        <v>33</v>
      </c>
      <c r="B37" s="17"/>
      <c r="C37" s="17"/>
      <c r="D37" s="17"/>
      <c r="E37" s="17"/>
      <c r="F37" s="17"/>
    </row>
    <row r="38" spans="1:8" x14ac:dyDescent="0.25">
      <c r="A38" s="2" t="s">
        <v>34</v>
      </c>
    </row>
    <row r="39" spans="1:8" ht="23.25" x14ac:dyDescent="0.25">
      <c r="B39" s="37">
        <f>FV(0.3%,12,300000,0,0)</f>
        <v>-3659998.0288129831</v>
      </c>
    </row>
    <row r="40" spans="1:8" ht="18.75" x14ac:dyDescent="0.25">
      <c r="A40" s="42" t="s">
        <v>17</v>
      </c>
      <c r="B40" s="42"/>
      <c r="C40" s="42"/>
      <c r="D40" s="42"/>
      <c r="E40" s="42"/>
      <c r="F40" s="42"/>
      <c r="G40" s="42"/>
      <c r="H40" s="42"/>
    </row>
    <row r="41" spans="1:8" ht="18.75" x14ac:dyDescent="0.25">
      <c r="B41" s="43" t="s">
        <v>14</v>
      </c>
      <c r="C41" s="43"/>
      <c r="D41" s="43"/>
      <c r="E41" s="43"/>
      <c r="F41" s="43"/>
    </row>
    <row r="42" spans="1:8" x14ac:dyDescent="0.25">
      <c r="A42" s="2" t="s">
        <v>35</v>
      </c>
      <c r="C42" s="15"/>
    </row>
    <row r="43" spans="1:8" x14ac:dyDescent="0.25">
      <c r="A43" s="2" t="s">
        <v>36</v>
      </c>
      <c r="C43" s="15"/>
    </row>
    <row r="44" spans="1:8" ht="23.25" x14ac:dyDescent="0.25">
      <c r="B44" s="37">
        <f>PV(0.65%,24, 1000000,0, 0)</f>
        <v>-22155200.405337714</v>
      </c>
      <c r="C44" s="15"/>
    </row>
    <row r="45" spans="1:8" x14ac:dyDescent="0.25">
      <c r="A45"/>
      <c r="B45"/>
      <c r="C45"/>
      <c r="D45"/>
      <c r="E45"/>
      <c r="F45"/>
    </row>
    <row r="47" spans="1:8" x14ac:dyDescent="0.25">
      <c r="C47" s="15"/>
    </row>
    <row r="49" spans="3:3" x14ac:dyDescent="0.25">
      <c r="C49" s="15"/>
    </row>
  </sheetData>
  <mergeCells count="11">
    <mergeCell ref="A40:H40"/>
    <mergeCell ref="B41:F41"/>
    <mergeCell ref="A25:F25"/>
    <mergeCell ref="B26:E26"/>
    <mergeCell ref="A31:F31"/>
    <mergeCell ref="B32:E32"/>
    <mergeCell ref="A2:F2"/>
    <mergeCell ref="B3:F3"/>
    <mergeCell ref="D15:E15"/>
    <mergeCell ref="A35:H35"/>
    <mergeCell ref="B36:F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Khấu hao tài sản CĐ</vt:lpstr>
      <vt:lpstr>Hàm PMT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 Quynh</dc:creator>
  <cp:lastModifiedBy>ASUS</cp:lastModifiedBy>
  <dcterms:created xsi:type="dcterms:W3CDTF">2014-08-22T02:13:25Z</dcterms:created>
  <dcterms:modified xsi:type="dcterms:W3CDTF">2022-10-23T13:03:14Z</dcterms:modified>
</cp:coreProperties>
</file>