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FIT1013 - Digital futures/Week 1/"/>
    </mc:Choice>
  </mc:AlternateContent>
  <xr:revisionPtr revIDLastSave="0" documentId="13_ncr:1_{B467C201-1111-F84D-8B46-7088DA321614}" xr6:coauthVersionLast="47" xr6:coauthVersionMax="47" xr10:uidLastSave="{00000000-0000-0000-0000-000000000000}"/>
  <bookViews>
    <workbookView xWindow="0" yWindow="500" windowWidth="28800" windowHeight="17500" activeTab="3" xr2:uid="{AD499E34-EBD7-45D5-8785-A714AC0ACCF1}"/>
  </bookViews>
  <sheets>
    <sheet name="Document" sheetId="5" r:id="rId1"/>
    <sheet name="Sales Commission" sheetId="2" r:id="rId2"/>
    <sheet name="Sales History" sheetId="3" r:id="rId3"/>
    <sheet name="Sales Bud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3" l="1"/>
  <c r="B24" i="2"/>
  <c r="C37" i="4"/>
  <c r="B30" i="4"/>
  <c r="H14" i="4"/>
  <c r="H24" i="4"/>
  <c r="H13" i="4" s="1"/>
  <c r="C23" i="4"/>
  <c r="B23" i="4"/>
  <c r="B25" i="4"/>
  <c r="G23" i="4"/>
  <c r="F23" i="4"/>
  <c r="E23" i="4"/>
  <c r="D23" i="4"/>
  <c r="H25" i="4"/>
  <c r="H23" i="4"/>
  <c r="H12" i="4" s="1"/>
  <c r="C24" i="4"/>
  <c r="D24" i="4"/>
  <c r="E24" i="4"/>
  <c r="E26" i="4" s="1"/>
  <c r="F24" i="4"/>
  <c r="G24" i="4"/>
  <c r="B24" i="4"/>
  <c r="G25" i="4"/>
  <c r="G32" i="4" s="1"/>
  <c r="C25" i="4"/>
  <c r="D25" i="4"/>
  <c r="E25" i="4"/>
  <c r="F25" i="4"/>
  <c r="F32" i="4" s="1"/>
  <c r="D30" i="4"/>
  <c r="B26" i="4"/>
  <c r="C7" i="4"/>
  <c r="C6" i="4"/>
  <c r="B18" i="2"/>
  <c r="C8" i="4"/>
  <c r="B32" i="4" s="1"/>
  <c r="E32" i="4"/>
  <c r="C30" i="4"/>
  <c r="G30" i="4"/>
  <c r="C26" i="4"/>
  <c r="B27" i="3"/>
  <c r="B26" i="3"/>
  <c r="B25" i="3"/>
  <c r="B24" i="3"/>
  <c r="B23" i="3"/>
  <c r="D21" i="2"/>
  <c r="C21" i="2"/>
  <c r="B21" i="2"/>
  <c r="D19" i="2"/>
  <c r="D20" i="2"/>
  <c r="C19" i="2"/>
  <c r="C20" i="2"/>
  <c r="B19" i="2"/>
  <c r="B20" i="2"/>
  <c r="D18" i="2"/>
  <c r="C18" i="2"/>
  <c r="B11" i="2"/>
  <c r="C11" i="2"/>
  <c r="D11" i="2"/>
  <c r="H26" i="4" l="1"/>
  <c r="G26" i="4"/>
  <c r="C32" i="4"/>
  <c r="F30" i="4"/>
  <c r="H30" i="4" s="1"/>
  <c r="D32" i="4"/>
  <c r="E30" i="4"/>
  <c r="F26" i="4"/>
  <c r="D26" i="4"/>
  <c r="H32" i="4"/>
  <c r="E31" i="4"/>
  <c r="C31" i="4"/>
  <c r="C33" i="4" s="1"/>
  <c r="F31" i="4"/>
  <c r="D31" i="4"/>
  <c r="D33" i="4" s="1"/>
  <c r="G31" i="4"/>
  <c r="G33" i="4" s="1"/>
  <c r="B31" i="4"/>
  <c r="F33" i="4" l="1"/>
  <c r="E33" i="4"/>
  <c r="B33" i="4"/>
  <c r="H31" i="4"/>
  <c r="B37" i="4" s="1"/>
  <c r="H33" i="4" l="1"/>
</calcChain>
</file>

<file path=xl/sharedStrings.xml><?xml version="1.0" encoding="utf-8"?>
<sst xmlns="http://schemas.openxmlformats.org/spreadsheetml/2006/main" count="93" uniqueCount="48">
  <si>
    <t>Total</t>
  </si>
  <si>
    <t>Tablet</t>
  </si>
  <si>
    <t>Notebook</t>
  </si>
  <si>
    <t>Computer</t>
  </si>
  <si>
    <t>$,000</t>
  </si>
  <si>
    <t>September</t>
  </si>
  <si>
    <t>August</t>
  </si>
  <si>
    <t>July</t>
  </si>
  <si>
    <t>Items</t>
  </si>
  <si>
    <t>Commission for Year 2022</t>
  </si>
  <si>
    <t>Calculation</t>
  </si>
  <si>
    <t>Sales</t>
  </si>
  <si>
    <t>Commission (2022)</t>
  </si>
  <si>
    <t>Data</t>
  </si>
  <si>
    <t>Total Sales $,000</t>
  </si>
  <si>
    <t>Maximum Sales $,000</t>
  </si>
  <si>
    <t>Minimum Sales $,000</t>
  </si>
  <si>
    <t>Average Sales $,000</t>
  </si>
  <si>
    <t>Number of Years</t>
  </si>
  <si>
    <t>Summary</t>
  </si>
  <si>
    <t>Sales ($,000)</t>
  </si>
  <si>
    <t>Year</t>
  </si>
  <si>
    <t>Sales History</t>
  </si>
  <si>
    <t>ABC Pty Ltd</t>
  </si>
  <si>
    <t>Smart Locks</t>
  </si>
  <si>
    <t>Smart Lighting</t>
  </si>
  <si>
    <t>Security Camera</t>
  </si>
  <si>
    <t>December</t>
  </si>
  <si>
    <t>November</t>
  </si>
  <si>
    <t>October</t>
  </si>
  <si>
    <t>Product</t>
  </si>
  <si>
    <t>2022 Projected Sales Budget ($)</t>
  </si>
  <si>
    <t>2022 Projected Sales Quantity</t>
  </si>
  <si>
    <t>Sales Budget</t>
  </si>
  <si>
    <t>Selling Price for 2022 increase by 4% for Security Camera, 3% for Smart Lighting and 5% for Smart Locks.</t>
  </si>
  <si>
    <t>2022 Quantity Change</t>
  </si>
  <si>
    <t>2021 Actual Sales Quantity</t>
  </si>
  <si>
    <t>2022 Price Change</t>
  </si>
  <si>
    <t>2021 Actual Selling Price</t>
  </si>
  <si>
    <t>Sales Budget for July to December 2022</t>
  </si>
  <si>
    <t>Author</t>
  </si>
  <si>
    <t>Han Luu</t>
  </si>
  <si>
    <t>Date</t>
  </si>
  <si>
    <t>Purpose</t>
  </si>
  <si>
    <t xml:space="preserve">Week 1 Applied </t>
  </si>
  <si>
    <t xml:space="preserve">budget </t>
  </si>
  <si>
    <t>Security camera Budget</t>
  </si>
  <si>
    <t>Sales Quantity is expected to drop by 5% for Smart Locks while || Security Camera and  Smart Lighting is expected to sustain at same level as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</si>
</sst>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_-[$$-409]* #,##0.00_ ;_-[$$-409]* \-#,##0.00\ ;_-[$$-409]* &quot;-&quot;??_ ;_-@_ "/>
    <numFmt numFmtId="168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1"/>
    <xf numFmtId="0" fontId="2" fillId="0" borderId="1" xfId="1" applyBorder="1"/>
    <xf numFmtId="0" fontId="2" fillId="0" borderId="0" xfId="1" applyAlignment="1">
      <alignment horizontal="right"/>
    </xf>
    <xf numFmtId="0" fontId="2" fillId="2" borderId="2" xfId="1" applyFont="1" applyFill="1" applyBorder="1" applyAlignment="1">
      <alignment horizontal="center"/>
    </xf>
    <xf numFmtId="0" fontId="2" fillId="2" borderId="2" xfId="1" applyFont="1" applyFill="1" applyBorder="1"/>
    <xf numFmtId="0" fontId="2" fillId="2" borderId="3" xfId="1" applyFont="1" applyFill="1" applyBorder="1" applyAlignment="1">
      <alignment horizontal="center"/>
    </xf>
    <xf numFmtId="0" fontId="2" fillId="2" borderId="3" xfId="1" applyFont="1" applyFill="1" applyBorder="1"/>
    <xf numFmtId="0" fontId="3" fillId="0" borderId="0" xfId="1" applyFont="1"/>
    <xf numFmtId="165" fontId="2" fillId="0" borderId="0" xfId="1" applyNumberFormat="1"/>
    <xf numFmtId="166" fontId="2" fillId="0" borderId="0" xfId="1" applyNumberFormat="1"/>
    <xf numFmtId="9" fontId="0" fillId="0" borderId="0" xfId="2" applyFont="1"/>
    <xf numFmtId="0" fontId="2" fillId="0" borderId="0" xfId="1" applyAlignment="1">
      <alignment wrapText="1"/>
    </xf>
    <xf numFmtId="0" fontId="2" fillId="0" borderId="0" xfId="1" applyBorder="1"/>
    <xf numFmtId="0" fontId="2" fillId="0" borderId="0" xfId="1" applyFill="1" applyBorder="1"/>
    <xf numFmtId="0" fontId="2" fillId="0" borderId="4" xfId="1" applyBorder="1" applyAlignment="1">
      <alignment horizontal="center"/>
    </xf>
    <xf numFmtId="0" fontId="2" fillId="0" borderId="4" xfId="1" applyFill="1" applyBorder="1"/>
    <xf numFmtId="0" fontId="5" fillId="0" borderId="0" xfId="1" applyFont="1"/>
    <xf numFmtId="1" fontId="2" fillId="0" borderId="0" xfId="1" applyNumberFormat="1"/>
    <xf numFmtId="1" fontId="2" fillId="0" borderId="4" xfId="1" applyNumberFormat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5" fillId="4" borderId="0" xfId="1" applyFont="1" applyFill="1"/>
    <xf numFmtId="0" fontId="6" fillId="4" borderId="0" xfId="1" applyFont="1" applyFill="1"/>
    <xf numFmtId="164" fontId="2" fillId="0" borderId="0" xfId="1" applyNumberFormat="1"/>
    <xf numFmtId="164" fontId="2" fillId="0" borderId="1" xfId="1" applyNumberFormat="1" applyBorder="1"/>
    <xf numFmtId="0" fontId="3" fillId="5" borderId="0" xfId="1" applyFont="1" applyFill="1"/>
    <xf numFmtId="164" fontId="0" fillId="0" borderId="0" xfId="3" applyFont="1"/>
    <xf numFmtId="0" fontId="2" fillId="6" borderId="0" xfId="1" applyFont="1" applyFill="1"/>
    <xf numFmtId="0" fontId="7" fillId="7" borderId="0" xfId="1" applyFont="1" applyFill="1" applyAlignment="1">
      <alignment horizontal="center"/>
    </xf>
    <xf numFmtId="0" fontId="7" fillId="7" borderId="0" xfId="1" applyFont="1" applyFill="1"/>
    <xf numFmtId="0" fontId="2" fillId="0" borderId="0" xfId="1" applyAlignment="1">
      <alignment horizontal="center"/>
    </xf>
    <xf numFmtId="0" fontId="7" fillId="8" borderId="0" xfId="1" applyFont="1" applyFill="1" applyAlignment="1">
      <alignment horizontal="center"/>
    </xf>
    <xf numFmtId="0" fontId="7" fillId="8" borderId="0" xfId="1" applyFont="1" applyFill="1"/>
    <xf numFmtId="0" fontId="7" fillId="7" borderId="0" xfId="1" applyFont="1" applyFill="1" applyAlignment="1">
      <alignment horizontal="center" wrapText="1"/>
    </xf>
    <xf numFmtId="0" fontId="7" fillId="8" borderId="0" xfId="1" applyFont="1" applyFill="1" applyAlignment="1">
      <alignment horizontal="center" wrapText="1"/>
    </xf>
    <xf numFmtId="0" fontId="4" fillId="0" borderId="0" xfId="1" applyFont="1"/>
    <xf numFmtId="0" fontId="4" fillId="4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7" fillId="8" borderId="0" xfId="1" applyFont="1" applyFill="1" applyAlignment="1">
      <alignment horizontal="center"/>
    </xf>
    <xf numFmtId="0" fontId="7" fillId="7" borderId="0" xfId="1" applyFont="1" applyFill="1" applyAlignment="1">
      <alignment horizontal="center" wrapText="1"/>
    </xf>
    <xf numFmtId="0" fontId="8" fillId="4" borderId="0" xfId="1" applyFont="1" applyFill="1" applyAlignment="1">
      <alignment horizontal="center"/>
    </xf>
    <xf numFmtId="0" fontId="7" fillId="7" borderId="0" xfId="1" applyFont="1" applyFill="1" applyAlignment="1">
      <alignment horizontal="center"/>
    </xf>
    <xf numFmtId="0" fontId="10" fillId="0" borderId="0" xfId="0" applyFont="1"/>
    <xf numFmtId="14" fontId="0" fillId="0" borderId="0" xfId="0" applyNumberFormat="1"/>
    <xf numFmtId="44" fontId="2" fillId="0" borderId="4" xfId="4" applyFont="1" applyBorder="1" applyAlignment="1">
      <alignment horizontal="center"/>
    </xf>
    <xf numFmtId="168" fontId="2" fillId="0" borderId="4" xfId="4" applyNumberFormat="1" applyFont="1" applyBorder="1" applyAlignment="1">
      <alignment horizontal="center"/>
    </xf>
    <xf numFmtId="0" fontId="1" fillId="0" borderId="0" xfId="1" applyFont="1"/>
    <xf numFmtId="9" fontId="2" fillId="0" borderId="0" xfId="1" applyNumberFormat="1"/>
    <xf numFmtId="44" fontId="2" fillId="3" borderId="0" xfId="4" applyFont="1" applyFill="1" applyAlignment="1">
      <alignment horizontal="center"/>
    </xf>
    <xf numFmtId="1" fontId="2" fillId="3" borderId="0" xfId="4" applyNumberFormat="1" applyFont="1" applyFill="1" applyAlignment="1">
      <alignment horizontal="center"/>
    </xf>
    <xf numFmtId="1" fontId="2" fillId="0" borderId="1" xfId="1" applyNumberFormat="1" applyBorder="1"/>
    <xf numFmtId="44" fontId="2" fillId="0" borderId="1" xfId="4" applyFont="1" applyBorder="1"/>
    <xf numFmtId="168" fontId="2" fillId="0" borderId="0" xfId="4" applyNumberFormat="1" applyFont="1"/>
    <xf numFmtId="44" fontId="2" fillId="0" borderId="0" xfId="1" applyNumberFormat="1"/>
    <xf numFmtId="0" fontId="11" fillId="0" borderId="0" xfId="0" applyFont="1"/>
  </cellXfs>
  <cellStyles count="5">
    <cellStyle name="Comma 2" xfId="3" xr:uid="{A9EE9CB4-3FDC-4F89-B005-BF7743E9E6E8}"/>
    <cellStyle name="Currency" xfId="4" builtinId="4"/>
    <cellStyle name="Normal" xfId="0" builtinId="0"/>
    <cellStyle name="Normal 2" xfId="1" xr:uid="{308D1A7D-DDF7-4949-A985-E487F7314962}"/>
    <cellStyle name="Percent 2" xfId="2" xr:uid="{EA321C95-472E-42C6-A4A2-A5B77B468E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D231-9ECD-7649-9BAC-37EA377ED924}">
  <dimension ref="A1:B5"/>
  <sheetViews>
    <sheetView workbookViewId="0">
      <selection activeCell="E15" sqref="E15"/>
    </sheetView>
  </sheetViews>
  <sheetFormatPr baseColWidth="10" defaultRowHeight="15" x14ac:dyDescent="0.2"/>
  <sheetData>
    <row r="1" spans="1:2" ht="37" x14ac:dyDescent="0.45">
      <c r="A1" s="42" t="s">
        <v>44</v>
      </c>
    </row>
    <row r="3" spans="1:2" x14ac:dyDescent="0.2">
      <c r="A3" t="s">
        <v>40</v>
      </c>
      <c r="B3" t="s">
        <v>41</v>
      </c>
    </row>
    <row r="4" spans="1:2" x14ac:dyDescent="0.2">
      <c r="A4" t="s">
        <v>42</v>
      </c>
      <c r="B4" s="43">
        <v>44770</v>
      </c>
    </row>
    <row r="5" spans="1:2" x14ac:dyDescent="0.2">
      <c r="A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6382-2B3A-42E5-A85A-4734142F5F90}">
  <dimension ref="A1:H24"/>
  <sheetViews>
    <sheetView zoomScale="135" workbookViewId="0">
      <selection activeCell="B25" sqref="B25"/>
    </sheetView>
  </sheetViews>
  <sheetFormatPr baseColWidth="10" defaultColWidth="12" defaultRowHeight="16" x14ac:dyDescent="0.2"/>
  <cols>
    <col min="1" max="1" width="17.5" style="1" customWidth="1"/>
    <col min="2" max="16384" width="12" style="1"/>
  </cols>
  <sheetData>
    <row r="1" spans="1:8" ht="21" x14ac:dyDescent="0.25">
      <c r="A1" s="36" t="s">
        <v>13</v>
      </c>
      <c r="B1" s="36"/>
      <c r="C1" s="36"/>
      <c r="D1" s="36"/>
    </row>
    <row r="2" spans="1:8" x14ac:dyDescent="0.2">
      <c r="B2" s="12"/>
    </row>
    <row r="3" spans="1:8" x14ac:dyDescent="0.2">
      <c r="A3" s="1" t="s">
        <v>12</v>
      </c>
      <c r="B3" s="11">
        <v>0.2</v>
      </c>
    </row>
    <row r="4" spans="1:8" x14ac:dyDescent="0.2">
      <c r="B4" s="10"/>
    </row>
    <row r="5" spans="1:8" x14ac:dyDescent="0.2">
      <c r="A5" s="8" t="s">
        <v>11</v>
      </c>
    </row>
    <row r="6" spans="1:8" x14ac:dyDescent="0.2">
      <c r="A6" s="7" t="s">
        <v>8</v>
      </c>
      <c r="B6" s="6" t="s">
        <v>7</v>
      </c>
      <c r="C6" s="6" t="s">
        <v>6</v>
      </c>
      <c r="D6" s="6" t="s">
        <v>5</v>
      </c>
    </row>
    <row r="7" spans="1:8" x14ac:dyDescent="0.2">
      <c r="A7" s="5"/>
      <c r="B7" s="4" t="s">
        <v>4</v>
      </c>
      <c r="C7" s="4" t="s">
        <v>4</v>
      </c>
      <c r="D7" s="4" t="s">
        <v>4</v>
      </c>
    </row>
    <row r="8" spans="1:8" x14ac:dyDescent="0.2">
      <c r="A8" s="1" t="s">
        <v>3</v>
      </c>
      <c r="B8" s="1">
        <v>10.350000000000001</v>
      </c>
      <c r="C8" s="1">
        <v>11.100000000000001</v>
      </c>
      <c r="D8" s="1">
        <v>11.25</v>
      </c>
      <c r="F8" s="9"/>
      <c r="G8" s="9"/>
      <c r="H8" s="9"/>
    </row>
    <row r="9" spans="1:8" x14ac:dyDescent="0.2">
      <c r="A9" s="1" t="s">
        <v>2</v>
      </c>
      <c r="B9" s="1">
        <v>4.1999999999999993</v>
      </c>
      <c r="C9" s="1">
        <v>3.75</v>
      </c>
      <c r="D9" s="1">
        <v>3.1500000000000004</v>
      </c>
      <c r="F9" s="9"/>
      <c r="G9" s="9"/>
      <c r="H9" s="9"/>
    </row>
    <row r="10" spans="1:8" x14ac:dyDescent="0.2">
      <c r="A10" s="1" t="s">
        <v>1</v>
      </c>
      <c r="B10" s="1">
        <v>7.6499999999999995</v>
      </c>
      <c r="C10" s="1">
        <v>8.25</v>
      </c>
      <c r="D10" s="1">
        <v>7.9499999999999993</v>
      </c>
      <c r="F10" s="9"/>
      <c r="G10" s="9"/>
      <c r="H10" s="9"/>
    </row>
    <row r="11" spans="1:8" ht="17" thickBot="1" x14ac:dyDescent="0.25">
      <c r="A11" s="2" t="s">
        <v>0</v>
      </c>
      <c r="B11" s="51">
        <f>SUM(B8:B10)</f>
        <v>22.2</v>
      </c>
      <c r="C11" s="51">
        <f>SUM(C8:C10)</f>
        <v>23.1</v>
      </c>
      <c r="D11" s="51">
        <f>SUM(D8:D10)</f>
        <v>22.35</v>
      </c>
    </row>
    <row r="12" spans="1:8" ht="17" thickTop="1" x14ac:dyDescent="0.2"/>
    <row r="13" spans="1:8" ht="21" x14ac:dyDescent="0.25">
      <c r="A13" s="37" t="s">
        <v>10</v>
      </c>
      <c r="B13" s="37"/>
      <c r="C13" s="37"/>
      <c r="D13" s="37"/>
    </row>
    <row r="15" spans="1:8" x14ac:dyDescent="0.2">
      <c r="A15" s="8" t="s">
        <v>9</v>
      </c>
    </row>
    <row r="16" spans="1:8" x14ac:dyDescent="0.2">
      <c r="A16" s="7" t="s">
        <v>8</v>
      </c>
      <c r="B16" s="6" t="s">
        <v>7</v>
      </c>
      <c r="C16" s="6" t="s">
        <v>6</v>
      </c>
      <c r="D16" s="6" t="s">
        <v>5</v>
      </c>
    </row>
    <row r="17" spans="1:4" x14ac:dyDescent="0.2">
      <c r="A17" s="5"/>
      <c r="B17" s="4" t="s">
        <v>4</v>
      </c>
      <c r="C17" s="4" t="s">
        <v>4</v>
      </c>
      <c r="D17" s="4" t="s">
        <v>4</v>
      </c>
    </row>
    <row r="18" spans="1:4" x14ac:dyDescent="0.2">
      <c r="A18" s="1" t="s">
        <v>3</v>
      </c>
      <c r="B18" s="3">
        <f>B8*$B$3</f>
        <v>2.0700000000000003</v>
      </c>
      <c r="C18" s="3">
        <f>C8*$B$3</f>
        <v>2.2200000000000002</v>
      </c>
      <c r="D18" s="3">
        <f t="shared" ref="D18:D20" si="0">D8*$B$3</f>
        <v>2.25</v>
      </c>
    </row>
    <row r="19" spans="1:4" x14ac:dyDescent="0.2">
      <c r="A19" s="1" t="s">
        <v>2</v>
      </c>
      <c r="B19" s="3">
        <f t="shared" ref="B19:C20" si="1">B9*$B$3</f>
        <v>0.83999999999999986</v>
      </c>
      <c r="C19" s="3">
        <f t="shared" si="1"/>
        <v>0.75</v>
      </c>
      <c r="D19" s="3">
        <f t="shared" si="0"/>
        <v>0.63000000000000012</v>
      </c>
    </row>
    <row r="20" spans="1:4" x14ac:dyDescent="0.2">
      <c r="A20" s="1" t="s">
        <v>1</v>
      </c>
      <c r="B20" s="3">
        <f t="shared" si="1"/>
        <v>1.53</v>
      </c>
      <c r="C20" s="3">
        <f t="shared" si="1"/>
        <v>1.6500000000000001</v>
      </c>
      <c r="D20" s="3">
        <f t="shared" si="0"/>
        <v>1.5899999999999999</v>
      </c>
    </row>
    <row r="21" spans="1:4" ht="17" thickBot="1" x14ac:dyDescent="0.25">
      <c r="A21" s="2" t="s">
        <v>0</v>
      </c>
      <c r="B21" s="51">
        <f>SUM(B18:B20)</f>
        <v>4.4400000000000004</v>
      </c>
      <c r="C21" s="51">
        <f>SUM(C18:C20)</f>
        <v>4.62</v>
      </c>
      <c r="D21" s="51">
        <f>SUM(D18:D20)</f>
        <v>4.47</v>
      </c>
    </row>
    <row r="22" spans="1:4" ht="17" thickTop="1" x14ac:dyDescent="0.2"/>
    <row r="24" spans="1:4" x14ac:dyDescent="0.2">
      <c r="B24" t="str">
        <f>"the highest value is &amp;"&amp;E24&amp;",""000"</f>
        <v>the highest value is &amp;,"000</v>
      </c>
    </row>
  </sheetData>
  <mergeCells count="2">
    <mergeCell ref="A1:D1"/>
    <mergeCell ref="A13:D13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6913-D5B5-41EF-B797-EFFC6F4FFE72}">
  <dimension ref="A1:D31"/>
  <sheetViews>
    <sheetView topLeftCell="A23" zoomScale="150" workbookViewId="0">
      <selection activeCell="A31" sqref="A31"/>
    </sheetView>
  </sheetViews>
  <sheetFormatPr baseColWidth="10" defaultColWidth="12" defaultRowHeight="16" x14ac:dyDescent="0.2"/>
  <cols>
    <col min="1" max="1" width="22.6640625" style="1" bestFit="1" customWidth="1"/>
    <col min="2" max="2" width="13.83203125" style="1" customWidth="1"/>
    <col min="3" max="3" width="5.83203125" style="1" customWidth="1"/>
    <col min="4" max="16384" width="12" style="1"/>
  </cols>
  <sheetData>
    <row r="1" spans="1:4" ht="31" x14ac:dyDescent="0.35">
      <c r="A1" s="22" t="s">
        <v>23</v>
      </c>
    </row>
    <row r="2" spans="1:4" ht="21" x14ac:dyDescent="0.25">
      <c r="A2" s="21" t="s">
        <v>22</v>
      </c>
    </row>
    <row r="3" spans="1:4" ht="21" x14ac:dyDescent="0.25">
      <c r="A3" s="17"/>
    </row>
    <row r="4" spans="1:4" x14ac:dyDescent="0.2">
      <c r="A4" s="20" t="s">
        <v>21</v>
      </c>
      <c r="B4" s="20" t="s">
        <v>20</v>
      </c>
    </row>
    <row r="5" spans="1:4" x14ac:dyDescent="0.2">
      <c r="A5" s="15">
        <v>2007</v>
      </c>
      <c r="B5" s="19">
        <v>253</v>
      </c>
      <c r="D5" s="18"/>
    </row>
    <row r="6" spans="1:4" x14ac:dyDescent="0.2">
      <c r="A6" s="15">
        <v>2008</v>
      </c>
      <c r="B6" s="15">
        <v>217</v>
      </c>
      <c r="D6" s="18"/>
    </row>
    <row r="7" spans="1:4" x14ac:dyDescent="0.2">
      <c r="A7" s="15">
        <v>2009</v>
      </c>
      <c r="B7" s="15">
        <v>265</v>
      </c>
      <c r="D7" s="18"/>
    </row>
    <row r="8" spans="1:4" x14ac:dyDescent="0.2">
      <c r="A8" s="15">
        <v>2010</v>
      </c>
      <c r="B8" s="15">
        <v>248</v>
      </c>
      <c r="D8" s="18"/>
    </row>
    <row r="9" spans="1:4" x14ac:dyDescent="0.2">
      <c r="A9" s="15">
        <v>2011</v>
      </c>
      <c r="B9" s="15">
        <v>255</v>
      </c>
      <c r="D9" s="18"/>
    </row>
    <row r="10" spans="1:4" x14ac:dyDescent="0.2">
      <c r="A10" s="15">
        <v>2012</v>
      </c>
      <c r="B10" s="15">
        <v>248</v>
      </c>
      <c r="D10" s="18"/>
    </row>
    <row r="11" spans="1:4" x14ac:dyDescent="0.2">
      <c r="A11" s="15">
        <v>2013</v>
      </c>
      <c r="B11" s="15">
        <v>228</v>
      </c>
      <c r="D11" s="18"/>
    </row>
    <row r="12" spans="1:4" x14ac:dyDescent="0.2">
      <c r="A12" s="15">
        <v>2014</v>
      </c>
      <c r="B12" s="15">
        <v>251</v>
      </c>
      <c r="D12" s="18"/>
    </row>
    <row r="13" spans="1:4" x14ac:dyDescent="0.2">
      <c r="A13" s="15">
        <v>2015</v>
      </c>
      <c r="B13" s="15">
        <v>264</v>
      </c>
      <c r="D13" s="18"/>
    </row>
    <row r="14" spans="1:4" x14ac:dyDescent="0.2">
      <c r="A14" s="15">
        <v>2016</v>
      </c>
      <c r="B14" s="15">
        <v>207</v>
      </c>
      <c r="D14" s="18"/>
    </row>
    <row r="15" spans="1:4" x14ac:dyDescent="0.2">
      <c r="A15" s="15">
        <v>2017</v>
      </c>
      <c r="B15" s="15">
        <v>147</v>
      </c>
      <c r="D15" s="18"/>
    </row>
    <row r="16" spans="1:4" x14ac:dyDescent="0.2">
      <c r="A16" s="15">
        <v>2018</v>
      </c>
      <c r="B16" s="15">
        <v>243</v>
      </c>
      <c r="D16" s="18"/>
    </row>
    <row r="17" spans="1:4" x14ac:dyDescent="0.2">
      <c r="A17" s="15">
        <v>2019</v>
      </c>
      <c r="B17" s="15">
        <v>246</v>
      </c>
      <c r="D17" s="18"/>
    </row>
    <row r="18" spans="1:4" x14ac:dyDescent="0.2">
      <c r="A18" s="15">
        <v>2020</v>
      </c>
      <c r="B18" s="15">
        <v>219</v>
      </c>
      <c r="D18" s="18"/>
    </row>
    <row r="19" spans="1:4" x14ac:dyDescent="0.2">
      <c r="A19" s="15">
        <v>2021</v>
      </c>
      <c r="B19" s="15">
        <v>186</v>
      </c>
      <c r="D19" s="18"/>
    </row>
    <row r="20" spans="1:4" x14ac:dyDescent="0.2">
      <c r="A20" s="15">
        <v>2022</v>
      </c>
      <c r="B20" s="15">
        <v>192</v>
      </c>
      <c r="D20" s="18"/>
    </row>
    <row r="21" spans="1:4" ht="21" x14ac:dyDescent="0.25">
      <c r="A21" s="17"/>
    </row>
    <row r="22" spans="1:4" ht="21" x14ac:dyDescent="0.25">
      <c r="A22" s="37" t="s">
        <v>19</v>
      </c>
      <c r="B22" s="37"/>
    </row>
    <row r="23" spans="1:4" x14ac:dyDescent="0.2">
      <c r="A23" s="16" t="s">
        <v>18</v>
      </c>
      <c r="B23" s="15">
        <f>COUNT(A5:A20)</f>
        <v>16</v>
      </c>
    </row>
    <row r="24" spans="1:4" x14ac:dyDescent="0.2">
      <c r="A24" s="16" t="s">
        <v>17</v>
      </c>
      <c r="B24" s="44">
        <f>AVERAGE(B5:B20)</f>
        <v>229.3125</v>
      </c>
    </row>
    <row r="25" spans="1:4" x14ac:dyDescent="0.2">
      <c r="A25" s="16" t="s">
        <v>16</v>
      </c>
      <c r="B25" s="45">
        <f>MIN(B5:B20)</f>
        <v>147</v>
      </c>
    </row>
    <row r="26" spans="1:4" x14ac:dyDescent="0.2">
      <c r="A26" s="16" t="s">
        <v>15</v>
      </c>
      <c r="B26" s="45">
        <f>MAX(B5:B20)</f>
        <v>265</v>
      </c>
    </row>
    <row r="27" spans="1:4" x14ac:dyDescent="0.2">
      <c r="A27" s="16" t="s">
        <v>14</v>
      </c>
      <c r="B27" s="45">
        <f>SUM(B5:B20)</f>
        <v>3669</v>
      </c>
    </row>
    <row r="28" spans="1:4" x14ac:dyDescent="0.2">
      <c r="A28" s="14"/>
      <c r="B28" s="13"/>
    </row>
    <row r="30" spans="1:4" x14ac:dyDescent="0.2">
      <c r="A30" s="54"/>
    </row>
    <row r="31" spans="1:4" x14ac:dyDescent="0.2">
      <c r="A31" s="54" t="str">
        <f>"The highest value is $"&amp;B26&amp;",000"</f>
        <v>The highest value is $265,000</v>
      </c>
    </row>
  </sheetData>
  <mergeCells count="1">
    <mergeCell ref="A22:B2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5532-757D-43D6-A351-5F22E441E52B}">
  <dimension ref="A1:I38"/>
  <sheetViews>
    <sheetView tabSelected="1" topLeftCell="A7" zoomScale="109" workbookViewId="0">
      <selection activeCell="B38" sqref="B38"/>
    </sheetView>
  </sheetViews>
  <sheetFormatPr baseColWidth="10" defaultColWidth="12" defaultRowHeight="16" x14ac:dyDescent="0.2"/>
  <cols>
    <col min="1" max="1" width="16" style="1" customWidth="1"/>
    <col min="2" max="2" width="14.33203125" style="1" customWidth="1"/>
    <col min="3" max="5" width="12.1640625" style="1" bestFit="1" customWidth="1"/>
    <col min="6" max="6" width="12.33203125" style="1" bestFit="1" customWidth="1"/>
    <col min="7" max="7" width="12.5" style="1" bestFit="1" customWidth="1"/>
    <col min="8" max="8" width="13.6640625" style="1" bestFit="1" customWidth="1"/>
    <col min="9" max="16384" width="12" style="1"/>
  </cols>
  <sheetData>
    <row r="1" spans="1:8" ht="21" x14ac:dyDescent="0.25">
      <c r="A1" s="35" t="s">
        <v>39</v>
      </c>
    </row>
    <row r="3" spans="1:8" ht="21" x14ac:dyDescent="0.25">
      <c r="A3" s="36" t="s">
        <v>13</v>
      </c>
      <c r="B3" s="40"/>
      <c r="C3" s="40"/>
      <c r="D3" s="40"/>
      <c r="E3" s="40"/>
      <c r="F3" s="40"/>
      <c r="G3" s="40"/>
      <c r="H3" s="40"/>
    </row>
    <row r="5" spans="1:8" ht="34" x14ac:dyDescent="0.2">
      <c r="A5" s="32" t="s">
        <v>30</v>
      </c>
      <c r="B5" s="34" t="s">
        <v>38</v>
      </c>
      <c r="C5" s="33" t="s">
        <v>37</v>
      </c>
      <c r="E5" s="46"/>
      <c r="F5" s="47"/>
    </row>
    <row r="6" spans="1:8" x14ac:dyDescent="0.2">
      <c r="A6" s="27" t="s">
        <v>26</v>
      </c>
      <c r="B6" s="10">
        <v>2689</v>
      </c>
      <c r="C6" s="48">
        <f>B6+(B6*0.04)</f>
        <v>2796.56</v>
      </c>
      <c r="F6" s="47"/>
    </row>
    <row r="7" spans="1:8" x14ac:dyDescent="0.2">
      <c r="A7" s="27" t="s">
        <v>25</v>
      </c>
      <c r="B7" s="10">
        <v>175</v>
      </c>
      <c r="C7" s="48">
        <f>B7+(B7*0.03)</f>
        <v>180.25</v>
      </c>
      <c r="F7" s="47"/>
    </row>
    <row r="8" spans="1:8" x14ac:dyDescent="0.2">
      <c r="A8" s="27" t="s">
        <v>24</v>
      </c>
      <c r="B8" s="10">
        <v>399</v>
      </c>
      <c r="C8" s="48">
        <f>B8+(B8*0.05)</f>
        <v>418.95</v>
      </c>
      <c r="F8" s="47"/>
    </row>
    <row r="10" spans="1:8" x14ac:dyDescent="0.2">
      <c r="A10" s="32"/>
      <c r="B10" s="38" t="s">
        <v>36</v>
      </c>
      <c r="C10" s="38"/>
      <c r="D10" s="38"/>
      <c r="E10" s="38"/>
      <c r="F10" s="38"/>
      <c r="G10" s="38"/>
      <c r="H10" s="39" t="s">
        <v>35</v>
      </c>
    </row>
    <row r="11" spans="1:8" x14ac:dyDescent="0.2">
      <c r="A11" s="32" t="s">
        <v>30</v>
      </c>
      <c r="B11" s="31" t="s">
        <v>7</v>
      </c>
      <c r="C11" s="31" t="s">
        <v>6</v>
      </c>
      <c r="D11" s="31" t="s">
        <v>5</v>
      </c>
      <c r="E11" s="31" t="s">
        <v>29</v>
      </c>
      <c r="F11" s="31" t="s">
        <v>28</v>
      </c>
      <c r="G11" s="31" t="s">
        <v>27</v>
      </c>
      <c r="H11" s="39"/>
    </row>
    <row r="12" spans="1:8" x14ac:dyDescent="0.2">
      <c r="A12" s="27" t="s">
        <v>26</v>
      </c>
      <c r="B12" s="30">
        <v>50</v>
      </c>
      <c r="C12" s="30">
        <v>45</v>
      </c>
      <c r="D12" s="30">
        <v>43</v>
      </c>
      <c r="E12" s="30">
        <v>55</v>
      </c>
      <c r="F12" s="30">
        <v>58</v>
      </c>
      <c r="G12" s="30">
        <v>45</v>
      </c>
      <c r="H12" s="49">
        <f>SUM(B12:G12)-H23</f>
        <v>0</v>
      </c>
    </row>
    <row r="13" spans="1:8" x14ac:dyDescent="0.2">
      <c r="A13" s="27" t="s">
        <v>25</v>
      </c>
      <c r="B13" s="30">
        <v>105</v>
      </c>
      <c r="C13" s="30">
        <v>103</v>
      </c>
      <c r="D13" s="30">
        <v>101</v>
      </c>
      <c r="E13" s="30">
        <v>108</v>
      </c>
      <c r="F13" s="30">
        <v>115</v>
      </c>
      <c r="G13" s="30">
        <v>125</v>
      </c>
      <c r="H13" s="49">
        <f>SUM(B13:G13)-H24</f>
        <v>0</v>
      </c>
    </row>
    <row r="14" spans="1:8" x14ac:dyDescent="0.2">
      <c r="A14" s="27" t="s">
        <v>24</v>
      </c>
      <c r="B14" s="30">
        <v>20</v>
      </c>
      <c r="C14" s="30">
        <v>24</v>
      </c>
      <c r="D14" s="30">
        <v>24</v>
      </c>
      <c r="E14" s="30">
        <v>25</v>
      </c>
      <c r="F14" s="30">
        <v>25</v>
      </c>
      <c r="G14" s="30">
        <v>26</v>
      </c>
      <c r="H14" s="49">
        <f>SUM(B14:G14)-H25</f>
        <v>7.2000000000000171</v>
      </c>
    </row>
    <row r="16" spans="1:8" x14ac:dyDescent="0.2">
      <c r="A16" s="1" t="s">
        <v>34</v>
      </c>
    </row>
    <row r="17" spans="1:8" x14ac:dyDescent="0.2">
      <c r="A17" s="46" t="s">
        <v>47</v>
      </c>
    </row>
    <row r="19" spans="1:8" ht="21" x14ac:dyDescent="0.25">
      <c r="A19" s="37" t="s">
        <v>33</v>
      </c>
      <c r="B19" s="37"/>
      <c r="C19" s="37"/>
      <c r="D19" s="37"/>
      <c r="E19" s="37"/>
      <c r="F19" s="37"/>
      <c r="G19" s="37"/>
      <c r="H19" s="37"/>
    </row>
    <row r="21" spans="1:8" x14ac:dyDescent="0.2">
      <c r="A21" s="41" t="s">
        <v>32</v>
      </c>
      <c r="B21" s="41"/>
      <c r="C21" s="41"/>
      <c r="D21" s="41"/>
      <c r="E21" s="41"/>
      <c r="F21" s="41"/>
      <c r="G21" s="41"/>
      <c r="H21" s="41"/>
    </row>
    <row r="22" spans="1:8" x14ac:dyDescent="0.2">
      <c r="A22" s="29" t="s">
        <v>30</v>
      </c>
      <c r="B22" s="28" t="s">
        <v>7</v>
      </c>
      <c r="C22" s="28" t="s">
        <v>6</v>
      </c>
      <c r="D22" s="28" t="s">
        <v>5</v>
      </c>
      <c r="E22" s="28" t="s">
        <v>29</v>
      </c>
      <c r="F22" s="28" t="s">
        <v>28</v>
      </c>
      <c r="G22" s="28" t="s">
        <v>27</v>
      </c>
      <c r="H22" s="28" t="s">
        <v>0</v>
      </c>
    </row>
    <row r="23" spans="1:8" x14ac:dyDescent="0.2">
      <c r="A23" s="27" t="s">
        <v>26</v>
      </c>
      <c r="B23" s="18">
        <f>B12</f>
        <v>50</v>
      </c>
      <c r="C23" s="18">
        <f>C12</f>
        <v>45</v>
      </c>
      <c r="D23" s="18">
        <f>D12</f>
        <v>43</v>
      </c>
      <c r="E23" s="18">
        <f>E12</f>
        <v>55</v>
      </c>
      <c r="F23" s="18">
        <f>F12</f>
        <v>58</v>
      </c>
      <c r="G23" s="18">
        <f>G12</f>
        <v>45</v>
      </c>
      <c r="H23" s="18">
        <f>SUM(B23:G23)</f>
        <v>296</v>
      </c>
    </row>
    <row r="24" spans="1:8" x14ac:dyDescent="0.2">
      <c r="A24" s="27" t="s">
        <v>25</v>
      </c>
      <c r="B24" s="18">
        <f>B13</f>
        <v>105</v>
      </c>
      <c r="C24" s="18">
        <f t="shared" ref="C24:G24" si="0">C13</f>
        <v>103</v>
      </c>
      <c r="D24" s="18">
        <f t="shared" si="0"/>
        <v>101</v>
      </c>
      <c r="E24" s="18">
        <f t="shared" si="0"/>
        <v>108</v>
      </c>
      <c r="F24" s="18">
        <f t="shared" si="0"/>
        <v>115</v>
      </c>
      <c r="G24" s="18">
        <f t="shared" si="0"/>
        <v>125</v>
      </c>
      <c r="H24" s="18">
        <f>SUM(B24:G24)</f>
        <v>657</v>
      </c>
    </row>
    <row r="25" spans="1:8" x14ac:dyDescent="0.2">
      <c r="A25" s="27" t="s">
        <v>24</v>
      </c>
      <c r="B25" s="18">
        <f>B14-(B14*0.05)</f>
        <v>19</v>
      </c>
      <c r="C25" s="18">
        <f>C14-(C14*0.05)</f>
        <v>22.8</v>
      </c>
      <c r="D25" s="18">
        <f>D14-(D14*0.05)</f>
        <v>22.8</v>
      </c>
      <c r="E25" s="18">
        <f>E14-(E14*0.05)</f>
        <v>23.75</v>
      </c>
      <c r="F25" s="18">
        <f>F14-(F14*0.05)</f>
        <v>23.75</v>
      </c>
      <c r="G25" s="18">
        <f>G14-(G14*0.05)</f>
        <v>24.7</v>
      </c>
      <c r="H25" s="18">
        <f t="shared" ref="H24:H25" si="1">SUM(B25:G25)</f>
        <v>136.79999999999998</v>
      </c>
    </row>
    <row r="26" spans="1:8" ht="17" thickBot="1" x14ac:dyDescent="0.25">
      <c r="A26" s="25" t="s">
        <v>0</v>
      </c>
      <c r="B26" s="50">
        <f>SUM(B23:B25)</f>
        <v>174</v>
      </c>
      <c r="C26" s="50">
        <f t="shared" ref="C26:F26" si="2">SUM(C23:C25)</f>
        <v>170.8</v>
      </c>
      <c r="D26" s="50">
        <f t="shared" si="2"/>
        <v>166.8</v>
      </c>
      <c r="E26" s="50">
        <f t="shared" si="2"/>
        <v>186.75</v>
      </c>
      <c r="F26" s="50">
        <f t="shared" si="2"/>
        <v>196.75</v>
      </c>
      <c r="G26" s="50">
        <f>SUM(G23:G25)</f>
        <v>194.7</v>
      </c>
      <c r="H26" s="50">
        <f>SUM(H23:H25)</f>
        <v>1089.8</v>
      </c>
    </row>
    <row r="27" spans="1:8" ht="17" thickTop="1" x14ac:dyDescent="0.2"/>
    <row r="28" spans="1:8" x14ac:dyDescent="0.2">
      <c r="A28" s="41" t="s">
        <v>31</v>
      </c>
      <c r="B28" s="41"/>
      <c r="C28" s="41"/>
      <c r="D28" s="41"/>
      <c r="E28" s="41"/>
      <c r="F28" s="41"/>
      <c r="G28" s="41"/>
      <c r="H28" s="41"/>
    </row>
    <row r="29" spans="1:8" x14ac:dyDescent="0.2">
      <c r="A29" s="29" t="s">
        <v>30</v>
      </c>
      <c r="B29" s="28" t="s">
        <v>7</v>
      </c>
      <c r="C29" s="28" t="s">
        <v>6</v>
      </c>
      <c r="D29" s="28" t="s">
        <v>5</v>
      </c>
      <c r="E29" s="28" t="s">
        <v>29</v>
      </c>
      <c r="F29" s="28" t="s">
        <v>28</v>
      </c>
      <c r="G29" s="28" t="s">
        <v>27</v>
      </c>
      <c r="H29" s="28" t="s">
        <v>0</v>
      </c>
    </row>
    <row r="30" spans="1:8" x14ac:dyDescent="0.2">
      <c r="A30" s="27" t="s">
        <v>26</v>
      </c>
      <c r="B30" s="26">
        <f>B23*$C$6</f>
        <v>139828</v>
      </c>
      <c r="C30" s="26">
        <f t="shared" ref="C30:G30" si="3">C23*$C$6</f>
        <v>125845.2</v>
      </c>
      <c r="D30" s="26">
        <f>D23*$C$6</f>
        <v>120252.08</v>
      </c>
      <c r="E30" s="26">
        <f>E23*$C$6</f>
        <v>153810.79999999999</v>
      </c>
      <c r="F30" s="26">
        <f t="shared" si="3"/>
        <v>162200.48000000001</v>
      </c>
      <c r="G30" s="26">
        <f t="shared" si="3"/>
        <v>125845.2</v>
      </c>
      <c r="H30" s="26">
        <f>SUM(B30:G30)</f>
        <v>827781.76</v>
      </c>
    </row>
    <row r="31" spans="1:8" x14ac:dyDescent="0.2">
      <c r="A31" s="27" t="s">
        <v>25</v>
      </c>
      <c r="B31" s="26">
        <f>B24*$C$7</f>
        <v>18926.25</v>
      </c>
      <c r="C31" s="26">
        <f t="shared" ref="C31:G31" si="4">C24*$C$7</f>
        <v>18565.75</v>
      </c>
      <c r="D31" s="26">
        <f t="shared" si="4"/>
        <v>18205.25</v>
      </c>
      <c r="E31" s="26">
        <f t="shared" si="4"/>
        <v>19467</v>
      </c>
      <c r="F31" s="26">
        <f t="shared" si="4"/>
        <v>20728.75</v>
      </c>
      <c r="G31" s="26">
        <f t="shared" si="4"/>
        <v>22531.25</v>
      </c>
      <c r="H31" s="26">
        <f>SUM(B31:G31)</f>
        <v>118424.25</v>
      </c>
    </row>
    <row r="32" spans="1:8" x14ac:dyDescent="0.2">
      <c r="A32" s="27" t="s">
        <v>24</v>
      </c>
      <c r="B32" s="26">
        <f>B25*$C$8</f>
        <v>7960.05</v>
      </c>
      <c r="C32" s="26">
        <f>C25*$C$8</f>
        <v>9552.06</v>
      </c>
      <c r="D32" s="26">
        <f>D25*$C$8</f>
        <v>9552.06</v>
      </c>
      <c r="E32" s="26">
        <f>E25*$C$8</f>
        <v>9950.0625</v>
      </c>
      <c r="F32" s="26">
        <f>F25*$C$8</f>
        <v>9950.0625</v>
      </c>
      <c r="G32" s="26">
        <f>G25*$C$8</f>
        <v>10348.064999999999</v>
      </c>
      <c r="H32" s="26">
        <f>SUM(B32:G32)</f>
        <v>57312.36</v>
      </c>
    </row>
    <row r="33" spans="1:9" ht="17" thickBot="1" x14ac:dyDescent="0.25">
      <c r="A33" s="25" t="s">
        <v>0</v>
      </c>
      <c r="B33" s="24">
        <f>SUM(B30:B32)</f>
        <v>166714.29999999999</v>
      </c>
      <c r="C33" s="24">
        <f t="shared" ref="C33:H33" si="5">SUM(C30:C32)</f>
        <v>153963.01</v>
      </c>
      <c r="D33" s="24">
        <f t="shared" si="5"/>
        <v>148009.39000000001</v>
      </c>
      <c r="E33" s="24">
        <f t="shared" si="5"/>
        <v>183227.86249999999</v>
      </c>
      <c r="F33" s="24">
        <f t="shared" si="5"/>
        <v>192879.29250000001</v>
      </c>
      <c r="G33" s="24">
        <f t="shared" si="5"/>
        <v>158724.51500000001</v>
      </c>
      <c r="H33" s="24">
        <f t="shared" si="5"/>
        <v>1003518.37</v>
      </c>
    </row>
    <row r="34" spans="1:9" ht="17" thickTop="1" x14ac:dyDescent="0.2">
      <c r="B34" s="23"/>
      <c r="C34" s="23"/>
      <c r="D34" s="23"/>
      <c r="E34" s="23"/>
      <c r="F34" s="23"/>
      <c r="G34" s="23"/>
      <c r="H34" s="23"/>
    </row>
    <row r="35" spans="1:9" x14ac:dyDescent="0.2">
      <c r="H35" s="23"/>
      <c r="I35" s="23"/>
    </row>
    <row r="36" spans="1:9" x14ac:dyDescent="0.2">
      <c r="A36" s="46" t="s">
        <v>45</v>
      </c>
      <c r="B36" s="52">
        <v>1100000</v>
      </c>
    </row>
    <row r="37" spans="1:9" x14ac:dyDescent="0.2">
      <c r="A37" s="46" t="s">
        <v>46</v>
      </c>
      <c r="B37" s="53">
        <f>B36-SUM(H31:H32)</f>
        <v>924263.39</v>
      </c>
      <c r="C37" s="53">
        <f>B37/H25</f>
        <v>6756.3113304093577</v>
      </c>
      <c r="D37" s="53"/>
    </row>
    <row r="38" spans="1:9" x14ac:dyDescent="0.2">
      <c r="B38" s="18"/>
    </row>
  </sheetData>
  <mergeCells count="6">
    <mergeCell ref="B10:G10"/>
    <mergeCell ref="H10:H11"/>
    <mergeCell ref="A3:H3"/>
    <mergeCell ref="A19:H19"/>
    <mergeCell ref="A28:H28"/>
    <mergeCell ref="A21:H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</vt:lpstr>
      <vt:lpstr>Sales Commission</vt:lpstr>
      <vt:lpstr>Sales History</vt:lpstr>
      <vt:lpstr>Sales Budget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Wong</dc:creator>
  <cp:lastModifiedBy>Han Luu</cp:lastModifiedBy>
  <dcterms:created xsi:type="dcterms:W3CDTF">2022-07-19T07:57:46Z</dcterms:created>
  <dcterms:modified xsi:type="dcterms:W3CDTF">2022-07-27T23:42:16Z</dcterms:modified>
</cp:coreProperties>
</file>