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0195" yWindow="435" windowWidth="20730" windowHeight="11760" activeTab="1"/>
  </bookViews>
  <sheets>
    <sheet name="Disclaimer" sheetId="3" r:id="rId1"/>
    <sheet name="OAR Tabel" sheetId="1" r:id="rId2"/>
    <sheet name="References" sheetId="2" r:id="rId3"/>
  </sheets>
  <calcPr calcId="179017"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D20" i="1"/>
  <c r="E20"/>
  <c r="F20"/>
  <c r="G20"/>
  <c r="H20"/>
  <c r="I20"/>
  <c r="J20"/>
  <c r="K20"/>
  <c r="L20"/>
  <c r="M20"/>
  <c r="N20"/>
  <c r="O20"/>
  <c r="P20"/>
  <c r="Q20"/>
  <c r="R20"/>
  <c r="S20"/>
  <c r="T20"/>
  <c r="U20"/>
  <c r="V20"/>
  <c r="W20"/>
  <c r="X20"/>
  <c r="Y20"/>
  <c r="Z20"/>
  <c r="AA20"/>
  <c r="AB20"/>
  <c r="AC20"/>
  <c r="D16"/>
  <c r="E16"/>
  <c r="F16"/>
  <c r="G16"/>
  <c r="H16"/>
  <c r="I16"/>
  <c r="J16"/>
  <c r="K16"/>
  <c r="L16"/>
  <c r="M16"/>
  <c r="N16"/>
  <c r="O16"/>
  <c r="P16"/>
  <c r="Q16"/>
  <c r="R16"/>
  <c r="S16"/>
  <c r="T16"/>
  <c r="U16"/>
  <c r="V16"/>
  <c r="W16"/>
  <c r="X16"/>
  <c r="Y16"/>
  <c r="Z16"/>
  <c r="AA16"/>
  <c r="AB16"/>
  <c r="AC16"/>
  <c r="AC18"/>
  <c r="AB18"/>
  <c r="AA18"/>
  <c r="Z18"/>
  <c r="Y18"/>
  <c r="X18"/>
  <c r="W18"/>
  <c r="AC14"/>
  <c r="AB14"/>
  <c r="AA14"/>
  <c r="Z14"/>
  <c r="Y14"/>
  <c r="X14"/>
  <c r="W14"/>
  <c r="AC12"/>
  <c r="AB12"/>
  <c r="AA12"/>
  <c r="Z12"/>
  <c r="Y12"/>
  <c r="X12"/>
  <c r="W12"/>
  <c r="AC10"/>
  <c r="AB10"/>
  <c r="AA10"/>
  <c r="Z10"/>
  <c r="Y10"/>
  <c r="X10"/>
  <c r="W10"/>
  <c r="AC9"/>
  <c r="AB9"/>
  <c r="AA9"/>
  <c r="Z9"/>
  <c r="Y9"/>
  <c r="X9"/>
  <c r="W9"/>
  <c r="AC7"/>
  <c r="AB7"/>
  <c r="AA7"/>
  <c r="Z7"/>
  <c r="Y7"/>
  <c r="X7"/>
  <c r="W7"/>
  <c r="V18"/>
  <c r="U18"/>
  <c r="T18"/>
  <c r="S18"/>
  <c r="R18"/>
  <c r="Q18"/>
  <c r="P18"/>
  <c r="O18"/>
  <c r="N18"/>
  <c r="M18"/>
  <c r="V14"/>
  <c r="U14"/>
  <c r="T14"/>
  <c r="S14"/>
  <c r="R14"/>
  <c r="Q14"/>
  <c r="P14"/>
  <c r="O14"/>
  <c r="N14"/>
  <c r="M14"/>
  <c r="V12"/>
  <c r="U12"/>
  <c r="T12"/>
  <c r="S12"/>
  <c r="R12"/>
  <c r="Q12"/>
  <c r="P12"/>
  <c r="O12"/>
  <c r="N12"/>
  <c r="M12"/>
  <c r="V10"/>
  <c r="U10"/>
  <c r="T10"/>
  <c r="S10"/>
  <c r="R10"/>
  <c r="Q10"/>
  <c r="P10"/>
  <c r="O10"/>
  <c r="N10"/>
  <c r="M10"/>
  <c r="V9"/>
  <c r="U9"/>
  <c r="T9"/>
  <c r="S9"/>
  <c r="R9"/>
  <c r="Q9"/>
  <c r="P9"/>
  <c r="O9"/>
  <c r="N9"/>
  <c r="M9"/>
  <c r="V7"/>
  <c r="U7"/>
  <c r="T7"/>
  <c r="S7"/>
  <c r="R7"/>
  <c r="Q7"/>
  <c r="P7"/>
  <c r="O7"/>
  <c r="N7"/>
  <c r="M7"/>
  <c r="D7"/>
  <c r="E7"/>
  <c r="F7"/>
  <c r="G7"/>
  <c r="H7"/>
  <c r="I7"/>
  <c r="J7"/>
  <c r="K7"/>
  <c r="L7"/>
  <c r="D9"/>
  <c r="E9"/>
  <c r="F9"/>
  <c r="G9"/>
  <c r="H9"/>
  <c r="I9"/>
  <c r="J9"/>
  <c r="K9"/>
  <c r="L9"/>
  <c r="K18"/>
  <c r="L18"/>
  <c r="K14"/>
  <c r="L14"/>
  <c r="K12"/>
  <c r="L12"/>
  <c r="K10"/>
  <c r="L10"/>
  <c r="D10"/>
  <c r="E10"/>
  <c r="F10"/>
  <c r="G10"/>
  <c r="H10"/>
  <c r="I10"/>
  <c r="J10"/>
  <c r="D12"/>
  <c r="E12"/>
  <c r="F12"/>
  <c r="G12"/>
  <c r="H12"/>
  <c r="I12"/>
  <c r="J12"/>
  <c r="D14"/>
  <c r="E14"/>
  <c r="F14"/>
  <c r="G14"/>
  <c r="H14"/>
  <c r="I14"/>
  <c r="J14"/>
  <c r="D18"/>
  <c r="E18"/>
  <c r="F18"/>
  <c r="G18"/>
  <c r="H18"/>
  <c r="I18"/>
  <c r="J18"/>
</calcChain>
</file>

<file path=xl/sharedStrings.xml><?xml version="1.0" encoding="utf-8"?>
<sst xmlns="http://schemas.openxmlformats.org/spreadsheetml/2006/main" count="75" uniqueCount="75">
  <si>
    <t>Toxicity</t>
  </si>
  <si>
    <t>Brain</t>
  </si>
  <si>
    <t>Optic neuropathy</t>
  </si>
  <si>
    <t>Dosis</t>
  </si>
  <si>
    <t>α/β
[Gy]</t>
  </si>
  <si>
    <t>Fractions</t>
  </si>
  <si>
    <t>Brainstem</t>
  </si>
  <si>
    <t>Cornea</t>
  </si>
  <si>
    <t>Retina</t>
  </si>
  <si>
    <t>Chiasm &amp; Optic nerve</t>
  </si>
  <si>
    <t>Skin</t>
  </si>
  <si>
    <t>Lens</t>
  </si>
  <si>
    <t>Dose constraint
EQD2</t>
  </si>
  <si>
    <t>symptomatic brain necrosis</t>
  </si>
  <si>
    <t>Permanente craniale neuropathie of necrosis</t>
  </si>
  <si>
    <t>Erosion/ulceration</t>
  </si>
  <si>
    <t>Cataract</t>
  </si>
  <si>
    <t>Loss of vision</t>
  </si>
  <si>
    <t>Permanent alopecia</t>
  </si>
  <si>
    <t>Dose</t>
  </si>
  <si>
    <t>Organ at risk</t>
  </si>
  <si>
    <r>
      <t>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55 Gy</t>
    </r>
  </si>
  <si>
    <r>
      <t>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45 Gy</t>
    </r>
  </si>
  <si>
    <r>
      <t>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10 Gy</t>
    </r>
  </si>
  <si>
    <r>
      <t>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25 Gy</t>
    </r>
  </si>
  <si>
    <r>
      <t>V</t>
    </r>
    <r>
      <rPr>
        <b/>
        <vertAlign val="subscript"/>
        <sz val="14"/>
        <color theme="0"/>
        <rFont val="Calibri"/>
        <family val="2"/>
        <scheme val="minor"/>
      </rPr>
      <t>60Gy</t>
    </r>
    <r>
      <rPr>
        <b/>
        <sz val="14"/>
        <color theme="0"/>
        <rFont val="Calibri"/>
        <family val="2"/>
        <scheme val="minor"/>
      </rPr>
      <t xml:space="preserve"> &lt; 3cc</t>
    </r>
  </si>
  <si>
    <r>
      <t>Interior 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54Gy</t>
    </r>
  </si>
  <si>
    <r>
      <t>Surface 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60 Gy</t>
    </r>
  </si>
  <si>
    <t>Tolerance dose (physical dose, depending on number of fractions)</t>
  </si>
  <si>
    <r>
      <t>D</t>
    </r>
    <r>
      <rPr>
        <b/>
        <vertAlign val="subscript"/>
        <sz val="14"/>
        <color theme="0"/>
        <rFont val="Calibri"/>
        <family val="2"/>
        <scheme val="minor"/>
      </rPr>
      <t>0.03cc</t>
    </r>
    <r>
      <rPr>
        <b/>
        <sz val="14"/>
        <color theme="0"/>
        <rFont val="Calibri"/>
        <family val="2"/>
        <scheme val="minor"/>
      </rPr>
      <t xml:space="preserve"> </t>
    </r>
    <r>
      <rPr>
        <b/>
        <sz val="14"/>
        <color theme="0"/>
        <rFont val="Calibri"/>
        <family val="2"/>
      </rPr>
      <t>≤ 50 Gy</t>
    </r>
  </si>
  <si>
    <t>[3-7]</t>
  </si>
  <si>
    <t>[8-17]</t>
  </si>
  <si>
    <t>[18-25]</t>
  </si>
  <si>
    <t>References:</t>
  </si>
  <si>
    <r>
      <t>1.</t>
    </r>
    <r>
      <rPr>
        <sz val="7"/>
        <color theme="1"/>
        <rFont val="Times New Roman"/>
        <family val="1"/>
      </rPr>
      <t xml:space="preserve">       </t>
    </r>
    <r>
      <rPr>
        <sz val="11"/>
        <color theme="1"/>
        <rFont val="Calibri"/>
        <family val="2"/>
        <scheme val="minor"/>
      </rPr>
      <t>Hoffmann AL, Nahum AE. Fractionation in normal tissues: the (α/β)eff concept can account for dose heterogeneity and volume effects. Phys Med Biol 2013;58:6897–914. doi:10.1088/0031-9155/58/19/6897.</t>
    </r>
  </si>
  <si>
    <r>
      <t>2.</t>
    </r>
    <r>
      <rPr>
        <sz val="7"/>
        <color theme="1"/>
        <rFont val="Times New Roman"/>
        <family val="1"/>
      </rPr>
      <t xml:space="preserve">       </t>
    </r>
    <r>
      <rPr>
        <sz val="11"/>
        <color theme="1"/>
        <rFont val="Calibri"/>
        <family val="2"/>
        <scheme val="minor"/>
      </rPr>
      <t>Perkó Z, Bortfeld TR, Hong TS, Wolfgang J, Unkelbach J. Derivation of mean dose tolerances for new fractionation schemes and treatment modalities. Phys Med Biol 2017. doi:10.1088/1361-6560/aa9836.</t>
    </r>
  </si>
  <si>
    <r>
      <t>3.</t>
    </r>
    <r>
      <rPr>
        <sz val="7"/>
        <color theme="1"/>
        <rFont val="Times New Roman"/>
        <family val="1"/>
      </rPr>
      <t xml:space="preserve">       </t>
    </r>
    <r>
      <rPr>
        <sz val="11"/>
        <color theme="1"/>
        <rFont val="Calibri"/>
        <family val="2"/>
        <scheme val="minor"/>
      </rPr>
      <t>Mayo C, Yorke E, Merchant TE. Radiation associated brainstem injury. Int J Radiat Oncol Biol Phys 2010;76:S36-41. doi:10.1016/j.ijrobp.2009.08.078.</t>
    </r>
  </si>
  <si>
    <r>
      <t>4.</t>
    </r>
    <r>
      <rPr>
        <sz val="7"/>
        <color theme="1"/>
        <rFont val="Times New Roman"/>
        <family val="1"/>
      </rPr>
      <t xml:space="preserve">       </t>
    </r>
    <r>
      <rPr>
        <sz val="11"/>
        <color theme="1"/>
        <rFont val="Calibri"/>
        <family val="2"/>
        <scheme val="minor"/>
      </rPr>
      <t>Lawrence YR, Li XA, el Naqa I, Hahn CA, Marks LB, Merchant TE, et al. Radiation Dose–Volume Effects in the Brain. Int J Radiat Oncol 2010;76:S20–7. doi:10.1016/j.ijrobp.2009.02.091.</t>
    </r>
  </si>
  <si>
    <r>
      <t>5.</t>
    </r>
    <r>
      <rPr>
        <sz val="7"/>
        <color theme="1"/>
        <rFont val="Times New Roman"/>
        <family val="1"/>
      </rPr>
      <t xml:space="preserve">       </t>
    </r>
    <r>
      <rPr>
        <sz val="11"/>
        <color theme="1"/>
        <rFont val="Calibri"/>
        <family val="2"/>
        <scheme val="minor"/>
      </rPr>
      <t>Su S-F, Huang Y, Xiao W, Huang S-M, Han F, Xie C, et al. Clinical and dosimetric characteristics of temporal lobe injury following intensity modulated radiotherapy of 885 nasopharyngeal carcinoma. Radiother Oncol 2012;104:312–6. doi:10.1016/j.radonc.2012.06.012.</t>
    </r>
  </si>
  <si>
    <r>
      <t>6.</t>
    </r>
    <r>
      <rPr>
        <sz val="7"/>
        <color theme="1"/>
        <rFont val="Times New Roman"/>
        <family val="1"/>
      </rPr>
      <t xml:space="preserve">       </t>
    </r>
    <r>
      <rPr>
        <sz val="11"/>
        <color theme="1"/>
        <rFont val="Calibri"/>
        <family val="2"/>
        <scheme val="minor"/>
      </rPr>
      <t>Zhou X, Ou X, Xu T, Wang X, Shen C, Ding J, et al. Effect of Dosimetric Factors on Occurrence and Volume of Temporal Lobe Necrosis Following Intensity Modulated Radiation Therapy for Nasopharyngeal Carcinoma: A Case-Control Study. Int J Radiat Oncol 2014;90:261–9. doi:10.1016/j.ijrobp.2014.05.036.</t>
    </r>
  </si>
  <si>
    <r>
      <t>7.</t>
    </r>
    <r>
      <rPr>
        <sz val="7"/>
        <color theme="1"/>
        <rFont val="Times New Roman"/>
        <family val="1"/>
      </rPr>
      <t xml:space="preserve">       </t>
    </r>
    <r>
      <rPr>
        <sz val="11"/>
        <color theme="1"/>
        <rFont val="Calibri"/>
        <family val="2"/>
        <scheme val="minor"/>
      </rPr>
      <t>McDonald MW, Linton OR, Calley CSJ. Dose–Volume Relationships Associated With Temporal Lobe Radiation Necrosis After Skull Base Proton Beam Therapy. Int J Radiat Oncol 2015;91:261–7. doi:10.1016/j.ijrobp.2014.10.011</t>
    </r>
  </si>
  <si>
    <r>
      <t>8.</t>
    </r>
    <r>
      <rPr>
        <sz val="7"/>
        <color theme="1"/>
        <rFont val="Times New Roman"/>
        <family val="1"/>
      </rPr>
      <t xml:space="preserve">       </t>
    </r>
    <r>
      <rPr>
        <sz val="11"/>
        <color theme="1"/>
        <rFont val="Calibri"/>
        <family val="2"/>
        <scheme val="minor"/>
      </rPr>
      <t>Flickinger JC, Lunsford LD, Singer J, Cano ER, Deutsch M. Megavoltage external beam irradiation of craniopharyngiomas: analysis of tumor control and morbidity. Int J Radiat Oncol Biol Phys 1990;19:117–22.</t>
    </r>
  </si>
  <si>
    <r>
      <t>9.</t>
    </r>
    <r>
      <rPr>
        <sz val="7"/>
        <color theme="1"/>
        <rFont val="Times New Roman"/>
        <family val="1"/>
      </rPr>
      <t xml:space="preserve">       </t>
    </r>
    <r>
      <rPr>
        <sz val="11"/>
        <color theme="1"/>
        <rFont val="Calibri"/>
        <family val="2"/>
        <scheme val="minor"/>
      </rPr>
      <t>Guimas V, Thariat J, Graff-Cailleau P, Boisselier P, Pointreau Y, Pommier P, et al. [Intensity modulated radiotherapy for head and neck cancer, dose constraint for normal tissue: Cochlea vestibular apparatus and brainstem]. Cancer Radiother 2016;20:475–83. doi:10.1016/j.canrad.2016.07.077.</t>
    </r>
  </si>
  <si>
    <r>
      <t>10.</t>
    </r>
    <r>
      <rPr>
        <sz val="7"/>
        <color theme="1"/>
        <rFont val="Times New Roman"/>
        <family val="1"/>
      </rPr>
      <t xml:space="preserve">   </t>
    </r>
    <r>
      <rPr>
        <sz val="11"/>
        <color theme="1"/>
        <rFont val="Calibri"/>
        <family val="2"/>
        <scheme val="minor"/>
      </rPr>
      <t>Jian JJ-M, Cheng SH, Tsai SY-C, Yen K-CL, Chu N-M, Chan K-Y, et al. Improvement f local control of T3 and T4 nasopharyngeal carcinoma by hyperfractionated radiotherapy and concomitant chemotherapy. Int J Radiat Oncol Biol Phys 2002;53:344–52.</t>
    </r>
  </si>
  <si>
    <r>
      <t>11.</t>
    </r>
    <r>
      <rPr>
        <sz val="7"/>
        <color theme="1"/>
        <rFont val="Times New Roman"/>
        <family val="1"/>
      </rPr>
      <t xml:space="preserve">   </t>
    </r>
    <r>
      <rPr>
        <sz val="11"/>
        <color theme="1"/>
        <rFont val="Calibri"/>
        <family val="2"/>
        <scheme val="minor"/>
      </rPr>
      <t>Uy NW, Woo SY, Teh BS, Mai WY, Carpenter LS, Chiu JK, et al. Intensity-modulated radiation therapy (IMRT) 910 for meningioma. Int J Radiat Oncol Biol Phys 2002;53:1265–70.</t>
    </r>
  </si>
  <si>
    <r>
      <t>12.</t>
    </r>
    <r>
      <rPr>
        <sz val="7"/>
        <color theme="1"/>
        <rFont val="Times New Roman"/>
        <family val="1"/>
      </rPr>
      <t xml:space="preserve">   </t>
    </r>
    <r>
      <rPr>
        <sz val="11"/>
        <color theme="1"/>
        <rFont val="Calibri"/>
        <family val="2"/>
        <scheme val="minor"/>
      </rPr>
      <t>Schoenfeld GO, Amdur RJ, Morris CG, Li JG, Hinerman RW, Mendenhall WM. Patterns of Failure and Toxicity after Intensity-Modulated Radiotherapy for Head and Neck Cancer. Int J Radiat Oncol 2008;71:377–85. doi:10.1016/j.ijrobp.2007.10.010.</t>
    </r>
  </si>
  <si>
    <r>
      <t>13.</t>
    </r>
    <r>
      <rPr>
        <sz val="7"/>
        <color theme="1"/>
        <rFont val="Times New Roman"/>
        <family val="1"/>
      </rPr>
      <t xml:space="preserve">   </t>
    </r>
    <r>
      <rPr>
        <sz val="11"/>
        <color theme="1"/>
        <rFont val="Calibri"/>
        <family val="2"/>
        <scheme val="minor"/>
      </rPr>
      <t>Zheng Y, Han F, Xiao W, Xiang Y, Lu L, Deng X, et al. Analysis of late toxicity in nasopharyngeal carcinoma patients treated with intensity modulated radiation therapy. Radiat Oncol 2015;10:17. doi:10.1186/s13014-014-0326-z.</t>
    </r>
  </si>
  <si>
    <r>
      <t>14.</t>
    </r>
    <r>
      <rPr>
        <sz val="7"/>
        <color theme="1"/>
        <rFont val="Times New Roman"/>
        <family val="1"/>
      </rPr>
      <t xml:space="preserve">   </t>
    </r>
    <r>
      <rPr>
        <sz val="11"/>
        <color theme="1"/>
        <rFont val="Calibri"/>
        <family val="2"/>
        <scheme val="minor"/>
      </rPr>
      <t>Weber DC, Malyapa R, Albertini F, Bolsi A, Kliebsch U, Walser M, et al. Long term outcomes of patients with skull-base low-grade chondrosarcoma and chordoma patients treated with pencil beam scanning proton therapy. Radiother Oncol 2016;120:169–74. doi:10.1016/j.radonc.2016.05.011.</t>
    </r>
  </si>
  <si>
    <r>
      <t>15.</t>
    </r>
    <r>
      <rPr>
        <sz val="7"/>
        <color theme="1"/>
        <rFont val="Times New Roman"/>
        <family val="1"/>
      </rPr>
      <t xml:space="preserve">   </t>
    </r>
    <r>
      <rPr>
        <sz val="11"/>
        <color theme="1"/>
        <rFont val="Calibri"/>
        <family val="2"/>
        <scheme val="minor"/>
      </rPr>
      <t>Nishimura H, Ogino T, Kawashima M, Nihei K, Arahira S, Onozawa M, et al. Proton-Beam Therapy for Olfactory Neuroblastoma. Int J Radiat Oncol 2007;68:758–62. doi:10.1016/j.ijrobp.2006.12.071.</t>
    </r>
  </si>
  <si>
    <r>
      <t>16.</t>
    </r>
    <r>
      <rPr>
        <sz val="7"/>
        <color theme="1"/>
        <rFont val="Times New Roman"/>
        <family val="1"/>
      </rPr>
      <t xml:space="preserve">   </t>
    </r>
    <r>
      <rPr>
        <sz val="11"/>
        <color theme="1"/>
        <rFont val="Calibri"/>
        <family val="2"/>
        <scheme val="minor"/>
      </rPr>
      <t>Noël G, Feuvret L, Calugaru V, Dhermain F, Mammar H, Haie-Méder C, et al. Chordomas of the base of the skull and upper cervical spine. One hundred patients irradiated by a 3D conformal technique combining photon and proton beams. Acta Oncol (Madr) 2005;44:700–8. doi:10.1080/02841860500326257.</t>
    </r>
  </si>
  <si>
    <r>
      <t>17.</t>
    </r>
    <r>
      <rPr>
        <sz val="7"/>
        <color theme="1"/>
        <rFont val="Times New Roman"/>
        <family val="1"/>
      </rPr>
      <t xml:space="preserve">   </t>
    </r>
    <r>
      <rPr>
        <sz val="11"/>
        <color theme="1"/>
        <rFont val="Calibri"/>
        <family val="2"/>
        <scheme val="minor"/>
      </rPr>
      <t>Debus J, Hug EB, Liebsch NJ, O’Farrel D, Finkelstein D, Efird J, et al. Brainstem tolerance to conformal radiotherapy of skull base tumors. Int J Radiat Oncol Biol Phys 1997;39:967–75.</t>
    </r>
  </si>
  <si>
    <r>
      <t>18.</t>
    </r>
    <r>
      <rPr>
        <sz val="7"/>
        <color theme="1"/>
        <rFont val="Times New Roman"/>
        <family val="1"/>
      </rPr>
      <t xml:space="preserve">   </t>
    </r>
    <r>
      <rPr>
        <sz val="11"/>
        <color theme="1"/>
        <rFont val="Calibri"/>
        <family val="2"/>
        <scheme val="minor"/>
      </rPr>
      <t>Archer DB, Amoaku WMK, Gardiner TA. Radiation retinopathy—Clinical, histopathological, ultrastructural and experimental correlations. Eye 1991;5:239–51. doi:10.1038/eye.1991.39.</t>
    </r>
  </si>
  <si>
    <r>
      <t>19.</t>
    </r>
    <r>
      <rPr>
        <sz val="7"/>
        <color theme="1"/>
        <rFont val="Times New Roman"/>
        <family val="1"/>
      </rPr>
      <t xml:space="preserve">   </t>
    </r>
    <r>
      <rPr>
        <sz val="11"/>
        <color theme="1"/>
        <rFont val="Calibri"/>
        <family val="2"/>
        <scheme val="minor"/>
      </rPr>
      <t>McClellan RL, el Gammal T, Kline LB. Early bilateral radiation-induced optic neuropathy with follow-up MRI. Neuroradiology 1995;37:131–3.</t>
    </r>
  </si>
  <si>
    <r>
      <t>20.</t>
    </r>
    <r>
      <rPr>
        <sz val="7"/>
        <color theme="1"/>
        <rFont val="Times New Roman"/>
        <family val="1"/>
      </rPr>
      <t xml:space="preserve">   </t>
    </r>
    <r>
      <rPr>
        <sz val="11"/>
        <color theme="1"/>
        <rFont val="Calibri"/>
        <family val="2"/>
        <scheme val="minor"/>
      </rPr>
      <t>Jiang GL, Tucker SL, Guttenberger R, Peters LJ, Morrison WH, Garden AS, et al. Radiation-induced injury to the visual pathway. Radiother Oncol 1994;30:17–25.</t>
    </r>
  </si>
  <si>
    <r>
      <t>21.</t>
    </r>
    <r>
      <rPr>
        <sz val="7"/>
        <color theme="1"/>
        <rFont val="Times New Roman"/>
        <family val="1"/>
      </rPr>
      <t xml:space="preserve">   </t>
    </r>
    <r>
      <rPr>
        <sz val="11"/>
        <color theme="1"/>
        <rFont val="Calibri"/>
        <family val="2"/>
        <scheme val="minor"/>
      </rPr>
      <t>Goldsmith BJ, Rosenthal SA, Wara WM, Larson DA. Optic neuropathy after irradiation of meningioma. Radiology 1992;185:71–6. doi:10.1148/radiology.185.1.1523337.</t>
    </r>
  </si>
  <si>
    <r>
      <t>22.</t>
    </r>
    <r>
      <rPr>
        <sz val="7"/>
        <color theme="1"/>
        <rFont val="Times New Roman"/>
        <family val="1"/>
      </rPr>
      <t xml:space="preserve">   </t>
    </r>
    <r>
      <rPr>
        <sz val="11"/>
        <color theme="1"/>
        <rFont val="Calibri"/>
        <family val="2"/>
        <scheme val="minor"/>
      </rPr>
      <t>Martel MK, Sandler HM, Cornblath WT, Marsh LH, Hazuka MB, Roa WH, et al. Dose-volume complication analysis for visual pathway structures of patients with advanced paranasal sinus tumors. Int J Radiat Oncol Biol Phys 1997;38:273–84.</t>
    </r>
  </si>
  <si>
    <r>
      <t>23.</t>
    </r>
    <r>
      <rPr>
        <sz val="7"/>
        <color theme="1"/>
        <rFont val="Times New Roman"/>
        <family val="1"/>
      </rPr>
      <t xml:space="preserve">   </t>
    </r>
    <r>
      <rPr>
        <sz val="11"/>
        <color theme="1"/>
        <rFont val="Calibri"/>
        <family val="2"/>
        <scheme val="minor"/>
      </rPr>
      <t>Flickinger JC, Lunsford LD, Singer J, Cano ER, Deutsch M. Megavoltage external beam irradiation of craniopharyngiomas: analysis of tumor control and morbidity. Int J Radiat Oncol Biol Phys 1990;19:117–22.</t>
    </r>
  </si>
  <si>
    <r>
      <t>24.</t>
    </r>
    <r>
      <rPr>
        <sz val="7"/>
        <color theme="1"/>
        <rFont val="Times New Roman"/>
        <family val="1"/>
      </rPr>
      <t xml:space="preserve">   </t>
    </r>
    <r>
      <rPr>
        <sz val="11"/>
        <color theme="1"/>
        <rFont val="Calibri"/>
        <family val="2"/>
        <scheme val="minor"/>
      </rPr>
      <t>Hoppe BS, Stegman LD, Zelefsky MJ, Rosenzweig KE, Wolden SL, Patel SG, et al. Treatment of nasal cavity and paranasal sinus cancer with modern radiotherapy techniques in the postoperative setting—the MSKCC experience. Int J Radiat Oncol 2007;67:691–702. doi:10.1016/j.ijrobp.2006.09.023.</t>
    </r>
  </si>
  <si>
    <r>
      <t>25.</t>
    </r>
    <r>
      <rPr>
        <sz val="7"/>
        <color theme="1"/>
        <rFont val="Times New Roman"/>
        <family val="1"/>
      </rPr>
      <t xml:space="preserve">   </t>
    </r>
    <r>
      <rPr>
        <sz val="11"/>
        <color theme="1"/>
        <rFont val="Calibri"/>
        <family val="2"/>
        <scheme val="minor"/>
      </rPr>
      <t>Mackley HB, Reddy CA, Lee S-Y, Harnisch GA, Mayberg MR, Hamrahian AH, et al. Intensity-modulated radiotherapy for pituitary adenomas: the preliminary report of the Cleveland Clinic experience. Int J Radiat Oncol Biol Phys 2007;67:232–9. doi:10.1016/j.ijrobp.2006.08.039.</t>
    </r>
  </si>
  <si>
    <r>
      <t>26.</t>
    </r>
    <r>
      <rPr>
        <sz val="7"/>
        <color theme="1"/>
        <rFont val="Times New Roman"/>
        <family val="1"/>
      </rPr>
      <t xml:space="preserve">   </t>
    </r>
    <r>
      <rPr>
        <sz val="11"/>
        <color theme="1"/>
        <rFont val="Calibri"/>
        <family val="2"/>
        <scheme val="minor"/>
      </rPr>
      <t>Cancer Institute N. Common Terminology Criteria for Adverse Events (CTCAE) Common Terminology Criteria for Adverse Events v4.0 (CTCAE) 2009.</t>
    </r>
  </si>
  <si>
    <r>
      <t>27.</t>
    </r>
    <r>
      <rPr>
        <sz val="7"/>
        <color theme="1"/>
        <rFont val="Times New Roman"/>
        <family val="1"/>
      </rPr>
      <t xml:space="preserve">   </t>
    </r>
    <r>
      <rPr>
        <sz val="11"/>
        <color theme="1"/>
        <rFont val="Calibri"/>
        <family val="2"/>
        <scheme val="minor"/>
      </rPr>
      <t>Barabino S, Raghavan A, Loeffler J, Dana R. Radiotherapy-induced ocular surface disease. Cornea 2005;24:909–14.</t>
    </r>
  </si>
  <si>
    <r>
      <t>28.</t>
    </r>
    <r>
      <rPr>
        <sz val="7"/>
        <color theme="1"/>
        <rFont val="Times New Roman"/>
        <family val="1"/>
      </rPr>
      <t xml:space="preserve">   </t>
    </r>
    <r>
      <rPr>
        <sz val="11"/>
        <color theme="1"/>
        <rFont val="Calibri"/>
        <family val="2"/>
        <scheme val="minor"/>
      </rPr>
      <t>Merriam GR, Worgul B V, Worgul B V. Experimental radiation cataract--its clinical relevance. Bull N Y Acad Med 1983;59:372–92.</t>
    </r>
  </si>
  <si>
    <r>
      <t>29.</t>
    </r>
    <r>
      <rPr>
        <sz val="7"/>
        <color theme="1"/>
        <rFont val="Times New Roman"/>
        <family val="1"/>
      </rPr>
      <t xml:space="preserve">   </t>
    </r>
    <r>
      <rPr>
        <sz val="11"/>
        <color theme="1"/>
        <rFont val="Calibri"/>
        <family val="2"/>
        <scheme val="minor"/>
      </rPr>
      <t>Henk JM, Whitelocke RA, Warrington AP, Bessell EM. Radiation dose to the lens and cataract formation. Int J Radiat Oncol Biol Phys 1993;25:815–20.</t>
    </r>
  </si>
  <si>
    <r>
      <t>30.</t>
    </r>
    <r>
      <rPr>
        <sz val="7"/>
        <color theme="1"/>
        <rFont val="Times New Roman"/>
        <family val="1"/>
      </rPr>
      <t xml:space="preserve">   </t>
    </r>
    <r>
      <rPr>
        <sz val="11"/>
        <color theme="1"/>
        <rFont val="Calibri"/>
        <family val="2"/>
        <scheme val="minor"/>
      </rPr>
      <t>Brown GC, Shields JA, Sanborn 705 G, Augsburger JJ, Savino PJ, Schatz NJ. Radiation retinopathy. Ophthalmology 1982;89:1494–501.</t>
    </r>
  </si>
  <si>
    <r>
      <t>31.</t>
    </r>
    <r>
      <rPr>
        <sz val="7"/>
        <color theme="1"/>
        <rFont val="Times New Roman"/>
        <family val="1"/>
      </rPr>
      <t xml:space="preserve">   </t>
    </r>
    <r>
      <rPr>
        <sz val="11"/>
        <color theme="1"/>
        <rFont val="Calibri"/>
        <family val="2"/>
        <scheme val="minor"/>
      </rPr>
      <t>Parsons JT, Bova FJ, Fitzgerald CR, Mendenhall WM, Million RR. Radiation retinopathy after external-beam irradiation: analysis of time-dose factors. Int J Radiat 720 Oncol Biol Phys 1994;30:765–73.</t>
    </r>
  </si>
  <si>
    <r>
      <t>32.</t>
    </r>
    <r>
      <rPr>
        <sz val="7"/>
        <color theme="1"/>
        <rFont val="Times New Roman"/>
        <family val="1"/>
      </rPr>
      <t xml:space="preserve">   </t>
    </r>
    <r>
      <rPr>
        <sz val="11"/>
        <color theme="1"/>
        <rFont val="Calibri"/>
        <family val="2"/>
        <scheme val="minor"/>
      </rPr>
      <t>Stram DO, Mizuno S. Analysis of the DS86 atomic bomb radiation dosimetry methods using data on severe epilation. Radiat Res 1989;117:93–113.</t>
    </r>
  </si>
  <si>
    <t>[26,27]</t>
  </si>
  <si>
    <t>[28,29]</t>
  </si>
  <si>
    <t>[18,26,30,31]</t>
  </si>
  <si>
    <t>[32]</t>
  </si>
  <si>
    <t>EPTN consensus-based guideline for the 
tolerance dose per fraction of 
organs at risk in the brain</t>
  </si>
  <si>
    <t>Daniëlle BP Eekers, Maarten Lambrecht, 
Petra De Witt Nyström, Ans Swinnen, Frederik WR Wesseling,  
Erik Roelofs, Esther GC Troost</t>
  </si>
  <si>
    <r>
      <rPr>
        <sz val="11"/>
        <rFont val="Calibri"/>
        <family val="2"/>
        <scheme val="minor"/>
      </rPr>
      <t xml:space="preserve">CancerData 2018 : </t>
    </r>
    <r>
      <rPr>
        <u/>
        <sz val="11"/>
        <rFont val="Calibri"/>
        <family val="2"/>
        <scheme val="minor"/>
      </rPr>
      <t>doi:10.17195/candat.2018.01.1</t>
    </r>
  </si>
  <si>
    <t>Disclaimer</t>
  </si>
  <si>
    <t>This table has been prepared with the greatest care by named authors. However, neither any of the authors, nor related affiliations nor any party involved in creating, producing or delivering this information shall be liable for any loss, damage or cost whatsoever, whether in contract, tort (including negligence) or otherwise arising from reliance on information contained in this table, access to, use of, or inability to use this information, or any errors or omissions in its content.</t>
  </si>
</sst>
</file>

<file path=xl/styles.xml><?xml version="1.0" encoding="utf-8"?>
<styleSheet xmlns="http://schemas.openxmlformats.org/spreadsheetml/2006/main">
  <numFmts count="1">
    <numFmt numFmtId="164" formatCode="0.0"/>
  </numFmts>
  <fonts count="22">
    <font>
      <sz val="11"/>
      <color theme="1"/>
      <name val="Calibri"/>
      <family val="2"/>
      <scheme val="minor"/>
    </font>
    <font>
      <b/>
      <sz val="11"/>
      <name val="Calibri"/>
      <family val="2"/>
      <scheme val="minor"/>
    </font>
    <font>
      <b/>
      <sz val="16"/>
      <color theme="0"/>
      <name val="Calibri"/>
      <family val="2"/>
      <scheme val="minor"/>
    </font>
    <font>
      <b/>
      <sz val="18"/>
      <color theme="0"/>
      <name val="Calibri"/>
      <family val="2"/>
      <scheme val="minor"/>
    </font>
    <font>
      <sz val="18"/>
      <color theme="0"/>
      <name val="Calibri"/>
      <family val="2"/>
      <scheme val="minor"/>
    </font>
    <font>
      <sz val="11"/>
      <name val="Calibri"/>
      <family val="2"/>
      <scheme val="minor"/>
    </font>
    <font>
      <sz val="12"/>
      <color theme="0"/>
      <name val="Calibri"/>
      <family val="2"/>
      <scheme val="minor"/>
    </font>
    <font>
      <b/>
      <sz val="11"/>
      <color theme="1"/>
      <name val="Calibri"/>
      <family val="2"/>
      <scheme val="minor"/>
    </font>
    <font>
      <b/>
      <sz val="12"/>
      <color theme="1"/>
      <name val="Calibri"/>
      <family val="2"/>
      <scheme val="minor"/>
    </font>
    <font>
      <b/>
      <sz val="12"/>
      <name val="Calibri"/>
      <family val="2"/>
      <scheme val="minor"/>
    </font>
    <font>
      <b/>
      <sz val="14"/>
      <color theme="0"/>
      <name val="Calibri"/>
      <family val="2"/>
      <scheme val="minor"/>
    </font>
    <font>
      <b/>
      <sz val="18"/>
      <color rgb="FF002060"/>
      <name val="Calibri"/>
      <family val="2"/>
      <scheme val="minor"/>
    </font>
    <font>
      <sz val="16"/>
      <color theme="0"/>
      <name val="Calibri"/>
      <family val="2"/>
      <scheme val="minor"/>
    </font>
    <font>
      <b/>
      <vertAlign val="subscript"/>
      <sz val="14"/>
      <color theme="0"/>
      <name val="Calibri"/>
      <family val="2"/>
      <scheme val="minor"/>
    </font>
    <font>
      <b/>
      <sz val="14"/>
      <color theme="0"/>
      <name val="Calibri"/>
      <family val="2"/>
    </font>
    <font>
      <b/>
      <sz val="14"/>
      <color rgb="FF009AD0"/>
      <name val="Calibri"/>
      <family val="2"/>
      <scheme val="minor"/>
    </font>
    <font>
      <sz val="7"/>
      <color theme="1"/>
      <name val="Times New Roman"/>
      <family val="1"/>
    </font>
    <font>
      <u/>
      <sz val="11"/>
      <color theme="10"/>
      <name val="Calibri"/>
      <family val="2"/>
      <scheme val="minor"/>
    </font>
    <font>
      <sz val="12"/>
      <color theme="1"/>
      <name val="Calibri Light"/>
      <family val="2"/>
    </font>
    <font>
      <b/>
      <sz val="14"/>
      <color theme="1"/>
      <name val="Calibri Light"/>
      <family val="2"/>
    </font>
    <font>
      <u/>
      <sz val="11"/>
      <name val="Calibri"/>
      <family val="2"/>
      <scheme val="minor"/>
    </font>
    <font>
      <b/>
      <u/>
      <sz val="14"/>
      <color theme="1"/>
      <name val="Calibri Light"/>
      <family val="2"/>
    </font>
  </fonts>
  <fills count="6">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theme="4" tint="-0.249977111117893"/>
        <bgColor indexed="64"/>
      </patternFill>
    </fill>
    <fill>
      <patternFill patternType="solid">
        <fgColor theme="4"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7" fillId="0" borderId="0" applyNumberFormat="0" applyFill="0" applyBorder="0" applyAlignment="0" applyProtection="0"/>
  </cellStyleXfs>
  <cellXfs count="81">
    <xf numFmtId="0" fontId="0" fillId="0" borderId="0" xfId="0"/>
    <xf numFmtId="164" fontId="1" fillId="0" borderId="1" xfId="0" applyNumberFormat="1" applyFont="1" applyBorder="1" applyAlignment="1">
      <alignment horizontal="center"/>
    </xf>
    <xf numFmtId="0" fontId="0" fillId="0" borderId="0" xfId="0" applyFont="1" applyBorder="1" applyAlignment="1">
      <alignment horizontal="left" indent="1"/>
    </xf>
    <xf numFmtId="0" fontId="8" fillId="0" borderId="0" xfId="0" applyFont="1" applyBorder="1"/>
    <xf numFmtId="0" fontId="7" fillId="0" borderId="0" xfId="0" applyFont="1" applyBorder="1"/>
    <xf numFmtId="14" fontId="7" fillId="0" borderId="0" xfId="0" applyNumberFormat="1" applyFont="1" applyBorder="1"/>
    <xf numFmtId="0" fontId="0" fillId="0" borderId="0" xfId="0" applyFont="1" applyBorder="1"/>
    <xf numFmtId="0" fontId="0" fillId="0" borderId="0" xfId="0" applyBorder="1" applyAlignment="1">
      <alignment horizontal="center"/>
    </xf>
    <xf numFmtId="0" fontId="7" fillId="0" borderId="0" xfId="0" applyFont="1" applyBorder="1" applyAlignment="1">
      <alignment horizontal="left" indent="2"/>
    </xf>
    <xf numFmtId="0" fontId="0" fillId="0" borderId="0" xfId="0" applyFont="1" applyBorder="1" applyAlignment="1">
      <alignment horizontal="center"/>
    </xf>
    <xf numFmtId="0" fontId="0" fillId="0" borderId="0" xfId="0" applyFont="1" applyBorder="1" applyAlignment="1">
      <alignment vertical="center"/>
    </xf>
    <xf numFmtId="0" fontId="0" fillId="0" borderId="0" xfId="0" applyFont="1" applyBorder="1" applyAlignment="1">
      <alignment horizontal="center" vertical="center"/>
    </xf>
    <xf numFmtId="0" fontId="5" fillId="0" borderId="0" xfId="0" applyFont="1" applyBorder="1" applyAlignment="1">
      <alignment horizontal="center" vertical="center"/>
    </xf>
    <xf numFmtId="0" fontId="7" fillId="0" borderId="0" xfId="0" applyFont="1" applyBorder="1" applyAlignment="1">
      <alignment horizontal="center"/>
    </xf>
    <xf numFmtId="0" fontId="1" fillId="2" borderId="6" xfId="0" applyFont="1" applyFill="1" applyBorder="1" applyAlignment="1">
      <alignment horizontal="center" vertical="center"/>
    </xf>
    <xf numFmtId="0" fontId="5" fillId="0" borderId="9" xfId="0" applyNumberFormat="1" applyFont="1" applyBorder="1" applyAlignment="1">
      <alignment horizontal="center" vertical="center"/>
    </xf>
    <xf numFmtId="9" fontId="1" fillId="0" borderId="10" xfId="0" applyNumberFormat="1" applyFont="1" applyBorder="1" applyAlignment="1">
      <alignment horizontal="left" vertical="center" indent="2"/>
    </xf>
    <xf numFmtId="164" fontId="1" fillId="0" borderId="2" xfId="0" applyNumberFormat="1" applyFont="1" applyBorder="1" applyAlignment="1">
      <alignment horizontal="center"/>
    </xf>
    <xf numFmtId="9" fontId="1" fillId="0" borderId="12" xfId="0" applyNumberFormat="1" applyFont="1" applyBorder="1" applyAlignment="1">
      <alignment horizontal="left" vertical="center" indent="2"/>
    </xf>
    <xf numFmtId="0" fontId="5" fillId="0" borderId="9" xfId="0" applyFont="1" applyBorder="1" applyAlignment="1">
      <alignment horizontal="center" vertical="center"/>
    </xf>
    <xf numFmtId="0" fontId="1" fillId="0" borderId="10" xfId="0" applyFont="1" applyBorder="1" applyAlignment="1">
      <alignment horizontal="left" vertical="center" indent="2"/>
    </xf>
    <xf numFmtId="0" fontId="0" fillId="0" borderId="9" xfId="0" applyBorder="1" applyAlignment="1">
      <alignment horizontal="center"/>
    </xf>
    <xf numFmtId="0" fontId="7" fillId="0" borderId="10" xfId="0" applyFont="1" applyBorder="1" applyAlignment="1">
      <alignment horizontal="left" indent="2"/>
    </xf>
    <xf numFmtId="0" fontId="3" fillId="3" borderId="5" xfId="0" applyFont="1" applyFill="1" applyBorder="1" applyAlignment="1">
      <alignment horizontal="left" indent="1"/>
    </xf>
    <xf numFmtId="0" fontId="6" fillId="3" borderId="8" xfId="0" applyFont="1" applyFill="1" applyBorder="1" applyAlignment="1">
      <alignment horizontal="left" indent="1"/>
    </xf>
    <xf numFmtId="0" fontId="6" fillId="3" borderId="11" xfId="0" applyFont="1" applyFill="1" applyBorder="1" applyAlignment="1">
      <alignment horizontal="left" indent="1"/>
    </xf>
    <xf numFmtId="0" fontId="4" fillId="3" borderId="8" xfId="0" applyFont="1" applyFill="1" applyBorder="1" applyAlignment="1">
      <alignment horizontal="left" indent="1"/>
    </xf>
    <xf numFmtId="0" fontId="11" fillId="5" borderId="5" xfId="0" applyFont="1" applyFill="1" applyBorder="1" applyAlignment="1">
      <alignment horizontal="left" indent="1"/>
    </xf>
    <xf numFmtId="0" fontId="5" fillId="5" borderId="6" xfId="0" applyFont="1" applyFill="1" applyBorder="1" applyAlignment="1">
      <alignment horizontal="center" vertical="center"/>
    </xf>
    <xf numFmtId="0" fontId="1" fillId="5" borderId="7" xfId="0" applyFont="1" applyFill="1" applyBorder="1" applyAlignment="1">
      <alignment horizontal="left" vertical="center" indent="2"/>
    </xf>
    <xf numFmtId="0" fontId="1" fillId="4" borderId="6" xfId="0" applyFont="1" applyFill="1" applyBorder="1" applyAlignment="1">
      <alignment horizontal="center"/>
    </xf>
    <xf numFmtId="0" fontId="1" fillId="4" borderId="6" xfId="0" applyFont="1" applyFill="1" applyBorder="1" applyAlignment="1">
      <alignment horizontal="center" vertical="center"/>
    </xf>
    <xf numFmtId="0" fontId="1" fillId="4" borderId="6" xfId="0" applyFont="1" applyFill="1" applyBorder="1" applyAlignment="1">
      <alignment horizontal="center" vertical="center" wrapText="1"/>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4" xfId="0" applyFont="1" applyFill="1" applyBorder="1" applyAlignment="1">
      <alignment horizontal="center"/>
    </xf>
    <xf numFmtId="0" fontId="10" fillId="4" borderId="7" xfId="0" applyFont="1" applyFill="1" applyBorder="1" applyAlignment="1">
      <alignment horizontal="left" vertical="center" indent="2"/>
    </xf>
    <xf numFmtId="0" fontId="12" fillId="4" borderId="14" xfId="0" applyFont="1" applyFill="1" applyBorder="1" applyAlignment="1">
      <alignment horizontal="center" vertical="center"/>
    </xf>
    <xf numFmtId="0" fontId="12" fillId="4" borderId="15" xfId="0" applyFont="1" applyFill="1" applyBorder="1" applyAlignment="1">
      <alignment horizontal="center" vertical="center"/>
    </xf>
    <xf numFmtId="0" fontId="1" fillId="5" borderId="0" xfId="0" applyFont="1" applyFill="1" applyBorder="1" applyAlignment="1">
      <alignment horizontal="center" vertical="center"/>
    </xf>
    <xf numFmtId="0" fontId="9" fillId="5" borderId="0" xfId="0" applyFont="1" applyFill="1" applyBorder="1" applyAlignment="1">
      <alignment horizontal="center"/>
    </xf>
    <xf numFmtId="0" fontId="9" fillId="5" borderId="9" xfId="0" applyFont="1" applyFill="1" applyBorder="1" applyAlignment="1">
      <alignment horizontal="center"/>
    </xf>
    <xf numFmtId="0" fontId="2" fillId="4" borderId="15" xfId="0" applyNumberFormat="1" applyFont="1" applyFill="1" applyBorder="1" applyAlignment="1">
      <alignment horizontal="center" vertical="center"/>
    </xf>
    <xf numFmtId="0" fontId="5" fillId="5" borderId="0" xfId="0" applyFont="1" applyFill="1" applyBorder="1" applyAlignment="1">
      <alignment horizontal="center" vertical="center"/>
    </xf>
    <xf numFmtId="0" fontId="5" fillId="5" borderId="9" xfId="0" applyFont="1" applyFill="1" applyBorder="1" applyAlignment="1">
      <alignment horizontal="center" vertical="center"/>
    </xf>
    <xf numFmtId="0" fontId="11" fillId="5" borderId="8" xfId="0" applyFont="1" applyFill="1" applyBorder="1" applyAlignment="1">
      <alignment horizontal="left" indent="1"/>
    </xf>
    <xf numFmtId="0" fontId="1" fillId="5" borderId="10" xfId="0" applyFont="1" applyFill="1" applyBorder="1" applyAlignment="1">
      <alignment horizontal="left" vertical="center" indent="2"/>
    </xf>
    <xf numFmtId="0" fontId="3" fillId="3" borderId="2"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left" vertical="center" indent="2"/>
    </xf>
    <xf numFmtId="0" fontId="10" fillId="4" borderId="15" xfId="0" applyFont="1" applyFill="1" applyBorder="1" applyAlignment="1">
      <alignment horizontal="left" vertical="center" indent="2"/>
    </xf>
    <xf numFmtId="0" fontId="10" fillId="4" borderId="14" xfId="0" applyFont="1" applyFill="1" applyBorder="1" applyAlignment="1">
      <alignment horizontal="left" vertical="center" indent="2"/>
    </xf>
    <xf numFmtId="0" fontId="10" fillId="4" borderId="13" xfId="0" applyFont="1" applyFill="1" applyBorder="1" applyAlignment="1">
      <alignment horizontal="left" vertical="center" indent="2"/>
    </xf>
    <xf numFmtId="0" fontId="10" fillId="4" borderId="14" xfId="0" applyFont="1" applyFill="1" applyBorder="1" applyAlignment="1">
      <alignment horizontal="right" vertical="center" indent="3"/>
    </xf>
    <xf numFmtId="0" fontId="10" fillId="4" borderId="13" xfId="0" applyFont="1" applyFill="1" applyBorder="1" applyAlignment="1">
      <alignment horizontal="right" vertical="center" indent="4"/>
    </xf>
    <xf numFmtId="0" fontId="10" fillId="4" borderId="14" xfId="0" applyFont="1" applyFill="1" applyBorder="1" applyAlignment="1">
      <alignment horizontal="right" vertical="center" indent="4"/>
    </xf>
    <xf numFmtId="0" fontId="15" fillId="0" borderId="0" xfId="0" applyFont="1" applyAlignment="1">
      <alignment vertical="center"/>
    </xf>
    <xf numFmtId="0" fontId="0" fillId="0" borderId="0" xfId="0" applyAlignment="1">
      <alignment horizontal="left" vertical="center" indent="5"/>
    </xf>
    <xf numFmtId="0" fontId="0" fillId="0" borderId="16" xfId="0" applyBorder="1"/>
    <xf numFmtId="0" fontId="18" fillId="0" borderId="17" xfId="0" applyFont="1" applyBorder="1"/>
    <xf numFmtId="0" fontId="18" fillId="0" borderId="18" xfId="0" applyFont="1" applyBorder="1"/>
    <xf numFmtId="0" fontId="0" fillId="0" borderId="19" xfId="0" applyBorder="1"/>
    <xf numFmtId="0" fontId="18" fillId="0" borderId="20" xfId="0" applyFont="1" applyBorder="1"/>
    <xf numFmtId="0" fontId="18" fillId="0" borderId="0" xfId="0" applyFont="1" applyBorder="1" applyAlignment="1">
      <alignment horizontal="center"/>
    </xf>
    <xf numFmtId="0" fontId="18" fillId="0" borderId="20" xfId="0" applyFont="1" applyBorder="1" applyAlignment="1">
      <alignment horizontal="center"/>
    </xf>
    <xf numFmtId="0" fontId="18" fillId="0" borderId="0" xfId="0" applyFont="1" applyBorder="1"/>
    <xf numFmtId="0" fontId="18" fillId="0" borderId="20" xfId="0" applyFont="1" applyBorder="1" applyAlignment="1">
      <alignment vertical="top" wrapText="1"/>
    </xf>
    <xf numFmtId="0" fontId="0" fillId="0" borderId="21" xfId="0" applyBorder="1"/>
    <xf numFmtId="0" fontId="18" fillId="0" borderId="22" xfId="0" applyFont="1" applyBorder="1" applyAlignment="1">
      <alignment vertical="top" wrapText="1"/>
    </xf>
    <xf numFmtId="0" fontId="18" fillId="0" borderId="23" xfId="0" applyFont="1" applyBorder="1" applyAlignment="1">
      <alignment vertical="top" wrapText="1"/>
    </xf>
    <xf numFmtId="0" fontId="0" fillId="0" borderId="0" xfId="0" applyBorder="1"/>
    <xf numFmtId="0" fontId="18" fillId="0" borderId="0" xfId="0" applyFont="1" applyBorder="1" applyAlignment="1">
      <alignment horizontal="justify" vertical="top" wrapText="1"/>
    </xf>
    <xf numFmtId="0" fontId="18" fillId="0" borderId="0" xfId="0" applyFont="1" applyBorder="1" applyAlignment="1">
      <alignment vertical="top" wrapText="1"/>
    </xf>
    <xf numFmtId="0" fontId="18" fillId="0" borderId="0" xfId="0" applyFont="1" applyAlignment="1">
      <alignment vertical="top" wrapText="1"/>
    </xf>
    <xf numFmtId="0" fontId="19" fillId="0" borderId="0" xfId="0" applyFont="1" applyBorder="1" applyAlignment="1">
      <alignment horizontal="center" vertical="center" wrapText="1"/>
    </xf>
    <xf numFmtId="0" fontId="18" fillId="0" borderId="0" xfId="0" applyFont="1" applyBorder="1" applyAlignment="1">
      <alignment horizontal="center" wrapText="1"/>
    </xf>
    <xf numFmtId="0" fontId="20" fillId="0" borderId="0" xfId="1" applyFont="1" applyBorder="1" applyAlignment="1">
      <alignment horizontal="center"/>
    </xf>
    <xf numFmtId="0" fontId="21" fillId="0" borderId="0" xfId="0" applyFont="1" applyBorder="1" applyAlignment="1">
      <alignment horizontal="center"/>
    </xf>
    <xf numFmtId="0" fontId="18" fillId="0" borderId="0" xfId="0" applyFont="1" applyBorder="1" applyAlignment="1">
      <alignment horizontal="justify" vertical="top" wrapText="1"/>
    </xf>
    <xf numFmtId="0" fontId="2" fillId="3" borderId="3"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oi.org/10.17195/candat.2018.01.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C3:I30"/>
  <sheetViews>
    <sheetView showGridLines="0" topLeftCell="A14" zoomScale="125" workbookViewId="0">
      <selection activeCell="D9" sqref="D9:H11"/>
    </sheetView>
  </sheetViews>
  <sheetFormatPr defaultColWidth="11.42578125" defaultRowHeight="17.25" customHeight="1"/>
  <cols>
    <col min="3" max="9" width="12" customWidth="1"/>
  </cols>
  <sheetData>
    <row r="3" spans="3:9" ht="17.25" customHeight="1" thickBot="1"/>
    <row r="4" spans="3:9" ht="17.25" customHeight="1">
      <c r="C4" s="59"/>
      <c r="D4" s="60"/>
      <c r="E4" s="60"/>
      <c r="F4" s="60"/>
      <c r="G4" s="60"/>
      <c r="H4" s="60"/>
      <c r="I4" s="61"/>
    </row>
    <row r="5" spans="3:9" ht="17.25" customHeight="1">
      <c r="C5" s="62"/>
      <c r="D5" s="75" t="s">
        <v>70</v>
      </c>
      <c r="E5" s="75"/>
      <c r="F5" s="75"/>
      <c r="G5" s="75"/>
      <c r="H5" s="75"/>
      <c r="I5" s="63"/>
    </row>
    <row r="6" spans="3:9" ht="17.25" customHeight="1">
      <c r="C6" s="62"/>
      <c r="D6" s="75"/>
      <c r="E6" s="75"/>
      <c r="F6" s="75"/>
      <c r="G6" s="75"/>
      <c r="H6" s="75"/>
      <c r="I6" s="63"/>
    </row>
    <row r="7" spans="3:9" ht="17.25" customHeight="1">
      <c r="C7" s="62"/>
      <c r="D7" s="75"/>
      <c r="E7" s="75"/>
      <c r="F7" s="75"/>
      <c r="G7" s="75"/>
      <c r="H7" s="75"/>
      <c r="I7" s="63"/>
    </row>
    <row r="8" spans="3:9" ht="17.25" customHeight="1">
      <c r="C8" s="62"/>
      <c r="D8" s="64"/>
      <c r="E8" s="64"/>
      <c r="F8" s="64"/>
      <c r="G8" s="64"/>
      <c r="H8" s="64"/>
      <c r="I8" s="63"/>
    </row>
    <row r="9" spans="3:9" ht="17.25" customHeight="1">
      <c r="C9" s="62"/>
      <c r="D9" s="76" t="s">
        <v>71</v>
      </c>
      <c r="E9" s="76"/>
      <c r="F9" s="76"/>
      <c r="G9" s="76"/>
      <c r="H9" s="76"/>
      <c r="I9" s="63"/>
    </row>
    <row r="10" spans="3:9" ht="17.25" customHeight="1">
      <c r="C10" s="62"/>
      <c r="D10" s="76"/>
      <c r="E10" s="76"/>
      <c r="F10" s="76"/>
      <c r="G10" s="76"/>
      <c r="H10" s="76"/>
      <c r="I10" s="65"/>
    </row>
    <row r="11" spans="3:9" ht="17.25" customHeight="1">
      <c r="C11" s="62"/>
      <c r="D11" s="76"/>
      <c r="E11" s="76"/>
      <c r="F11" s="76"/>
      <c r="G11" s="76"/>
      <c r="H11" s="76"/>
      <c r="I11" s="65"/>
    </row>
    <row r="12" spans="3:9" ht="17.25" customHeight="1">
      <c r="C12" s="62"/>
      <c r="D12" s="66"/>
      <c r="E12" s="66"/>
      <c r="F12" s="64"/>
      <c r="G12" s="64"/>
      <c r="H12" s="64"/>
      <c r="I12" s="65"/>
    </row>
    <row r="13" spans="3:9" ht="17.25" customHeight="1">
      <c r="C13" s="62"/>
      <c r="D13" s="77" t="s">
        <v>72</v>
      </c>
      <c r="E13" s="77"/>
      <c r="F13" s="77"/>
      <c r="G13" s="77"/>
      <c r="H13" s="77"/>
      <c r="I13" s="65"/>
    </row>
    <row r="14" spans="3:9" ht="17.25" customHeight="1">
      <c r="C14" s="62"/>
      <c r="D14" s="66"/>
      <c r="E14" s="66"/>
      <c r="F14" s="64"/>
      <c r="G14" s="64"/>
      <c r="H14" s="64"/>
      <c r="I14" s="65"/>
    </row>
    <row r="15" spans="3:9" ht="17.25" customHeight="1">
      <c r="C15" s="62"/>
      <c r="D15" s="78" t="s">
        <v>73</v>
      </c>
      <c r="E15" s="78"/>
      <c r="F15" s="78"/>
      <c r="G15" s="78"/>
      <c r="H15" s="78"/>
      <c r="I15" s="63"/>
    </row>
    <row r="16" spans="3:9" ht="17.25" customHeight="1">
      <c r="C16" s="62"/>
      <c r="D16" s="66"/>
      <c r="E16" s="66"/>
      <c r="F16" s="66"/>
      <c r="G16" s="66"/>
      <c r="H16" s="66"/>
      <c r="I16" s="63"/>
    </row>
    <row r="17" spans="3:9" ht="17.25" customHeight="1">
      <c r="C17" s="62"/>
      <c r="D17" s="79" t="s">
        <v>74</v>
      </c>
      <c r="E17" s="79"/>
      <c r="F17" s="79"/>
      <c r="G17" s="79"/>
      <c r="H17" s="79"/>
      <c r="I17" s="67"/>
    </row>
    <row r="18" spans="3:9" ht="17.25" customHeight="1">
      <c r="C18" s="62"/>
      <c r="D18" s="79"/>
      <c r="E18" s="79"/>
      <c r="F18" s="79"/>
      <c r="G18" s="79"/>
      <c r="H18" s="79"/>
      <c r="I18" s="67"/>
    </row>
    <row r="19" spans="3:9" ht="17.25" customHeight="1">
      <c r="C19" s="62"/>
      <c r="D19" s="79"/>
      <c r="E19" s="79"/>
      <c r="F19" s="79"/>
      <c r="G19" s="79"/>
      <c r="H19" s="79"/>
      <c r="I19" s="67"/>
    </row>
    <row r="20" spans="3:9" ht="17.25" customHeight="1">
      <c r="C20" s="62"/>
      <c r="D20" s="79"/>
      <c r="E20" s="79"/>
      <c r="F20" s="79"/>
      <c r="G20" s="79"/>
      <c r="H20" s="79"/>
      <c r="I20" s="67"/>
    </row>
    <row r="21" spans="3:9" ht="17.25" customHeight="1">
      <c r="C21" s="62"/>
      <c r="D21" s="79"/>
      <c r="E21" s="79"/>
      <c r="F21" s="79"/>
      <c r="G21" s="79"/>
      <c r="H21" s="79"/>
      <c r="I21" s="67"/>
    </row>
    <row r="22" spans="3:9" ht="17.25" customHeight="1">
      <c r="C22" s="62"/>
      <c r="D22" s="79"/>
      <c r="E22" s="79"/>
      <c r="F22" s="79"/>
      <c r="G22" s="79"/>
      <c r="H22" s="79"/>
      <c r="I22" s="67"/>
    </row>
    <row r="23" spans="3:9" ht="17.25" customHeight="1">
      <c r="C23" s="62"/>
      <c r="D23" s="79"/>
      <c r="E23" s="79"/>
      <c r="F23" s="79"/>
      <c r="G23" s="79"/>
      <c r="H23" s="79"/>
      <c r="I23" s="67"/>
    </row>
    <row r="24" spans="3:9" ht="17.25" customHeight="1">
      <c r="C24" s="62"/>
      <c r="D24" s="79"/>
      <c r="E24" s="79"/>
      <c r="F24" s="79"/>
      <c r="G24" s="79"/>
      <c r="H24" s="79"/>
      <c r="I24" s="67"/>
    </row>
    <row r="25" spans="3:9" ht="17.25" customHeight="1" thickBot="1">
      <c r="C25" s="68"/>
      <c r="D25" s="69"/>
      <c r="E25" s="69"/>
      <c r="F25" s="69"/>
      <c r="G25" s="69"/>
      <c r="H25" s="69"/>
      <c r="I25" s="70"/>
    </row>
    <row r="26" spans="3:9" ht="17.25" customHeight="1">
      <c r="C26" s="71"/>
      <c r="D26" s="72"/>
      <c r="E26" s="72"/>
      <c r="F26" s="72"/>
      <c r="G26" s="72"/>
      <c r="H26" s="72"/>
      <c r="I26" s="73"/>
    </row>
    <row r="27" spans="3:9" ht="17.25" customHeight="1">
      <c r="D27" s="74"/>
      <c r="E27" s="74"/>
      <c r="F27" s="74"/>
      <c r="G27" s="74"/>
      <c r="H27" s="74"/>
      <c r="I27" s="74"/>
    </row>
    <row r="28" spans="3:9" ht="17.25" customHeight="1">
      <c r="D28" s="74"/>
      <c r="E28" s="74"/>
      <c r="F28" s="74"/>
      <c r="G28" s="74"/>
      <c r="H28" s="74"/>
      <c r="I28" s="74"/>
    </row>
    <row r="29" spans="3:9" ht="17.25" customHeight="1">
      <c r="D29" s="74"/>
      <c r="E29" s="74"/>
      <c r="F29" s="74"/>
      <c r="G29" s="74"/>
      <c r="H29" s="74"/>
      <c r="I29" s="74"/>
    </row>
    <row r="30" spans="3:9" ht="17.25" customHeight="1">
      <c r="D30" s="74"/>
      <c r="E30" s="74"/>
      <c r="F30" s="74"/>
      <c r="G30" s="74"/>
      <c r="H30" s="74"/>
      <c r="I30" s="74"/>
    </row>
  </sheetData>
  <mergeCells count="5">
    <mergeCell ref="D5:H7"/>
    <mergeCell ref="D9:H11"/>
    <mergeCell ref="D13:H13"/>
    <mergeCell ref="D15:H15"/>
    <mergeCell ref="D17:H24"/>
  </mergeCells>
  <hyperlinks>
    <hyperlink ref="D13:H13" r:id="rId1" display="CancerData 2018 : doi:10.17195/candat.2018.01.1"/>
  </hyperlinks>
  <pageMargins left="0.7" right="0.7" top="0.75" bottom="0.75" header="0.3" footer="0.3"/>
  <pageSetup paperSize="9" orientation="landscape" r:id="rId2"/>
</worksheet>
</file>

<file path=xl/worksheets/sheet2.xml><?xml version="1.0" encoding="utf-8"?>
<worksheet xmlns="http://schemas.openxmlformats.org/spreadsheetml/2006/main" xmlns:r="http://schemas.openxmlformats.org/officeDocument/2006/relationships">
  <sheetPr>
    <pageSetUpPr fitToPage="1"/>
  </sheetPr>
  <dimension ref="B1:AH20"/>
  <sheetViews>
    <sheetView showGridLines="0" tabSelected="1" zoomScale="90" zoomScaleNormal="80" zoomScalePageLayoutView="80" workbookViewId="0">
      <pane xSplit="3" ySplit="4" topLeftCell="D5" activePane="bottomRight" state="frozen"/>
      <selection pane="topRight" activeCell="C1" sqref="C1"/>
      <selection pane="bottomLeft" activeCell="A5" sqref="A5"/>
      <selection pane="bottomRight" activeCell="H8" sqref="H8"/>
    </sheetView>
  </sheetViews>
  <sheetFormatPr defaultColWidth="8.85546875" defaultRowHeight="15.75"/>
  <cols>
    <col min="1" max="1" width="8.85546875" style="6"/>
    <col min="2" max="2" width="35.85546875" style="2" customWidth="1"/>
    <col min="3" max="3" width="30.7109375" style="3" customWidth="1"/>
    <col min="4" max="29" width="5.85546875" style="13" customWidth="1"/>
    <col min="30" max="30" width="8" style="9" customWidth="1"/>
    <col min="31" max="31" width="10.140625" style="7" hidden="1" customWidth="1"/>
    <col min="32" max="32" width="54.85546875" style="8" customWidth="1"/>
    <col min="33" max="33" width="8.85546875" style="6"/>
    <col min="34" max="34" width="17.85546875" style="9" bestFit="1" customWidth="1"/>
    <col min="35" max="35" width="9.7109375" style="6" bestFit="1" customWidth="1"/>
    <col min="36" max="36" width="8.85546875" style="6"/>
    <col min="37" max="37" width="137.42578125" style="6" bestFit="1" customWidth="1"/>
    <col min="38" max="16384" width="8.85546875" style="6"/>
  </cols>
  <sheetData>
    <row r="1" spans="2:34">
      <c r="D1" s="4"/>
      <c r="E1" s="5"/>
      <c r="F1" s="4"/>
      <c r="G1" s="4"/>
      <c r="H1" s="4"/>
      <c r="I1" s="4"/>
      <c r="J1" s="4"/>
      <c r="K1" s="4"/>
      <c r="L1" s="4"/>
      <c r="M1" s="4"/>
      <c r="N1" s="4"/>
      <c r="O1" s="4"/>
      <c r="P1" s="4"/>
      <c r="Q1" s="4"/>
      <c r="R1" s="4"/>
      <c r="S1" s="4"/>
      <c r="T1" s="4"/>
      <c r="U1" s="4"/>
      <c r="V1" s="4"/>
      <c r="W1" s="4"/>
      <c r="X1" s="4"/>
      <c r="Y1" s="4"/>
      <c r="Z1" s="4"/>
      <c r="AA1" s="4"/>
      <c r="AB1" s="4"/>
      <c r="AC1" s="4"/>
      <c r="AD1" s="6"/>
    </row>
    <row r="3" spans="2:34" s="10" customFormat="1" ht="54" customHeight="1">
      <c r="B3" s="47"/>
      <c r="C3" s="48" t="s">
        <v>12</v>
      </c>
      <c r="D3" s="80" t="s">
        <v>28</v>
      </c>
      <c r="E3" s="80"/>
      <c r="F3" s="80"/>
      <c r="G3" s="80"/>
      <c r="H3" s="80"/>
      <c r="I3" s="80"/>
      <c r="J3" s="80"/>
      <c r="K3" s="80"/>
      <c r="L3" s="80"/>
      <c r="M3" s="80"/>
      <c r="N3" s="80"/>
      <c r="O3" s="80"/>
      <c r="P3" s="80"/>
      <c r="Q3" s="80"/>
      <c r="R3" s="80"/>
      <c r="S3" s="80"/>
      <c r="T3" s="80"/>
      <c r="U3" s="80"/>
      <c r="V3" s="80"/>
      <c r="W3" s="80"/>
      <c r="X3" s="80"/>
      <c r="Y3" s="80"/>
      <c r="Z3" s="80"/>
      <c r="AA3" s="80"/>
      <c r="AB3" s="80"/>
      <c r="AC3" s="80"/>
      <c r="AD3" s="48" t="s">
        <v>4</v>
      </c>
      <c r="AE3" s="49" t="s">
        <v>19</v>
      </c>
      <c r="AF3" s="50" t="s">
        <v>0</v>
      </c>
      <c r="AH3" s="11"/>
    </row>
    <row r="4" spans="2:34" s="10" customFormat="1" ht="37.35" customHeight="1">
      <c r="B4" s="45" t="s">
        <v>5</v>
      </c>
      <c r="C4" s="40"/>
      <c r="D4" s="39">
        <v>15</v>
      </c>
      <c r="E4" s="39">
        <v>16</v>
      </c>
      <c r="F4" s="39">
        <v>17</v>
      </c>
      <c r="G4" s="39">
        <v>18</v>
      </c>
      <c r="H4" s="39">
        <v>19</v>
      </c>
      <c r="I4" s="39">
        <v>20</v>
      </c>
      <c r="J4" s="39">
        <v>21</v>
      </c>
      <c r="K4" s="39">
        <v>22</v>
      </c>
      <c r="L4" s="39">
        <v>23</v>
      </c>
      <c r="M4" s="39">
        <v>24</v>
      </c>
      <c r="N4" s="39">
        <v>25</v>
      </c>
      <c r="O4" s="39">
        <v>26</v>
      </c>
      <c r="P4" s="39">
        <v>27</v>
      </c>
      <c r="Q4" s="39">
        <v>28</v>
      </c>
      <c r="R4" s="39">
        <v>29</v>
      </c>
      <c r="S4" s="39">
        <v>30</v>
      </c>
      <c r="T4" s="39">
        <v>31</v>
      </c>
      <c r="U4" s="39">
        <v>32</v>
      </c>
      <c r="V4" s="39">
        <v>33</v>
      </c>
      <c r="W4" s="39">
        <v>34</v>
      </c>
      <c r="X4" s="39">
        <v>35</v>
      </c>
      <c r="Y4" s="39">
        <v>36</v>
      </c>
      <c r="Z4" s="39">
        <v>37</v>
      </c>
      <c r="AA4" s="39">
        <v>38</v>
      </c>
      <c r="AB4" s="39">
        <v>39</v>
      </c>
      <c r="AC4" s="39">
        <v>40</v>
      </c>
      <c r="AD4" s="43"/>
      <c r="AE4" s="44"/>
      <c r="AF4" s="46"/>
      <c r="AH4" s="11"/>
    </row>
    <row r="5" spans="2:34" s="10" customFormat="1" ht="37.35" customHeight="1">
      <c r="B5" s="27" t="s">
        <v>20</v>
      </c>
      <c r="C5" s="41"/>
      <c r="D5" s="39"/>
      <c r="E5" s="39"/>
      <c r="F5" s="39"/>
      <c r="G5" s="39"/>
      <c r="H5" s="39"/>
      <c r="I5" s="39"/>
      <c r="J5" s="39"/>
      <c r="K5" s="39"/>
      <c r="L5" s="39"/>
      <c r="M5" s="39"/>
      <c r="N5" s="39"/>
      <c r="O5" s="39"/>
      <c r="P5" s="39"/>
      <c r="Q5" s="39"/>
      <c r="R5" s="39"/>
      <c r="S5" s="39"/>
      <c r="T5" s="39"/>
      <c r="U5" s="39"/>
      <c r="V5" s="39"/>
      <c r="W5" s="39"/>
      <c r="X5" s="39"/>
      <c r="Y5" s="39"/>
      <c r="Z5" s="39"/>
      <c r="AA5" s="39"/>
      <c r="AB5" s="39"/>
      <c r="AC5" s="39"/>
      <c r="AD5" s="44"/>
      <c r="AE5" s="28"/>
      <c r="AF5" s="29"/>
      <c r="AH5" s="11"/>
    </row>
    <row r="6" spans="2:34" ht="40.35" customHeight="1">
      <c r="B6" s="23" t="s">
        <v>1</v>
      </c>
      <c r="C6" s="51"/>
      <c r="D6" s="30"/>
      <c r="E6" s="30"/>
      <c r="F6" s="30"/>
      <c r="G6" s="30"/>
      <c r="H6" s="30"/>
      <c r="I6" s="30"/>
      <c r="J6" s="30"/>
      <c r="K6" s="30"/>
      <c r="L6" s="30"/>
      <c r="M6" s="30"/>
      <c r="N6" s="30"/>
      <c r="O6" s="30"/>
      <c r="P6" s="30"/>
      <c r="Q6" s="30"/>
      <c r="R6" s="30"/>
      <c r="S6" s="30"/>
      <c r="T6" s="30"/>
      <c r="U6" s="30"/>
      <c r="V6" s="30"/>
      <c r="W6" s="30"/>
      <c r="X6" s="30"/>
      <c r="Y6" s="30"/>
      <c r="Z6" s="30"/>
      <c r="AA6" s="30"/>
      <c r="AB6" s="30"/>
      <c r="AC6" s="30"/>
      <c r="AD6" s="42">
        <v>2</v>
      </c>
      <c r="AE6" s="31" t="s">
        <v>3</v>
      </c>
      <c r="AF6" s="36" t="s">
        <v>13</v>
      </c>
    </row>
    <row r="7" spans="2:34" ht="27" customHeight="1">
      <c r="B7" s="24" t="s">
        <v>30</v>
      </c>
      <c r="C7" s="54" t="s">
        <v>25</v>
      </c>
      <c r="D7" s="1">
        <f t="shared" ref="D7:AC7" si="0">(-$AD$6*D4 + SQRT(($AD$6*D4)^2+4*D4*$AE$7*(2+$AD$6)))/(2*D4)*D4</f>
        <v>46.846584384264908</v>
      </c>
      <c r="E7" s="1">
        <f t="shared" si="0"/>
        <v>48</v>
      </c>
      <c r="F7" s="1">
        <f t="shared" si="0"/>
        <v>49.098411478642959</v>
      </c>
      <c r="G7" s="1">
        <f t="shared" si="0"/>
        <v>50.146900149603283</v>
      </c>
      <c r="H7" s="1">
        <f t="shared" si="0"/>
        <v>51.149839629182338</v>
      </c>
      <c r="I7" s="1">
        <f t="shared" si="0"/>
        <v>52.111025509279784</v>
      </c>
      <c r="J7" s="1">
        <f t="shared" si="0"/>
        <v>53.033776075518389</v>
      </c>
      <c r="K7" s="1">
        <f t="shared" si="0"/>
        <v>53.921011584409229</v>
      </c>
      <c r="L7" s="1">
        <f t="shared" si="0"/>
        <v>54.775317421403045</v>
      </c>
      <c r="M7" s="1">
        <f t="shared" si="0"/>
        <v>55.598994968529595</v>
      </c>
      <c r="N7" s="1">
        <f t="shared" si="0"/>
        <v>56.394102980498531</v>
      </c>
      <c r="O7" s="1">
        <f t="shared" si="0"/>
        <v>57.162491545167164</v>
      </c>
      <c r="P7" s="1">
        <f t="shared" si="0"/>
        <v>57.905830188509441</v>
      </c>
      <c r="Q7" s="1">
        <f t="shared" si="0"/>
        <v>58.625631310830855</v>
      </c>
      <c r="R7" s="1">
        <f t="shared" si="0"/>
        <v>59.323269867006182</v>
      </c>
      <c r="S7" s="1">
        <f t="shared" si="0"/>
        <v>60</v>
      </c>
      <c r="T7" s="1">
        <f t="shared" si="0"/>
        <v>60.656969184017868</v>
      </c>
      <c r="U7" s="1">
        <f t="shared" si="0"/>
        <v>61.295230317524812</v>
      </c>
      <c r="V7" s="1">
        <f t="shared" si="0"/>
        <v>61.915752117338243</v>
      </c>
      <c r="W7" s="1">
        <f t="shared" si="0"/>
        <v>62.519428096109237</v>
      </c>
      <c r="X7" s="1">
        <f t="shared" si="0"/>
        <v>63.107084351742913</v>
      </c>
      <c r="Y7" s="1">
        <f t="shared" si="0"/>
        <v>63.679486355016891</v>
      </c>
      <c r="Z7" s="1">
        <f t="shared" si="0"/>
        <v>64.237344888138978</v>
      </c>
      <c r="AA7" s="1">
        <f t="shared" si="0"/>
        <v>64.78132126023678</v>
      </c>
      <c r="AB7" s="1">
        <f t="shared" si="0"/>
        <v>65.312031904282264</v>
      </c>
      <c r="AC7" s="17">
        <f t="shared" si="0"/>
        <v>65.830052442583622</v>
      </c>
      <c r="AD7" s="37"/>
      <c r="AE7" s="15">
        <v>60</v>
      </c>
      <c r="AF7" s="16"/>
    </row>
    <row r="8" spans="2:34" ht="40.35" customHeight="1">
      <c r="B8" s="23" t="s">
        <v>6</v>
      </c>
      <c r="C8" s="53"/>
      <c r="D8" s="30"/>
      <c r="E8" s="30"/>
      <c r="F8" s="30"/>
      <c r="G8" s="30"/>
      <c r="H8" s="30"/>
      <c r="I8" s="30"/>
      <c r="J8" s="30"/>
      <c r="K8" s="30"/>
      <c r="L8" s="30"/>
      <c r="M8" s="30"/>
      <c r="N8" s="30"/>
      <c r="O8" s="30"/>
      <c r="P8" s="30"/>
      <c r="Q8" s="30"/>
      <c r="R8" s="30"/>
      <c r="S8" s="30"/>
      <c r="T8" s="30"/>
      <c r="U8" s="30"/>
      <c r="V8" s="30"/>
      <c r="W8" s="30"/>
      <c r="X8" s="30"/>
      <c r="Y8" s="30"/>
      <c r="Z8" s="30"/>
      <c r="AA8" s="30"/>
      <c r="AB8" s="30"/>
      <c r="AC8" s="30"/>
      <c r="AD8" s="33">
        <v>2</v>
      </c>
      <c r="AE8" s="14"/>
      <c r="AF8" s="36" t="s">
        <v>14</v>
      </c>
    </row>
    <row r="9" spans="2:34" ht="27" customHeight="1">
      <c r="B9" s="25" t="s">
        <v>31</v>
      </c>
      <c r="C9" s="51" t="s">
        <v>26</v>
      </c>
      <c r="D9" s="1">
        <f t="shared" ref="D9:AC9" si="1">(-$AD$8*D4 + SQRT(($AD$8*D4)^2+4*D4*$AE$9*(2+$AD$8)))/(2*D4)*D4</f>
        <v>43.864250611045748</v>
      </c>
      <c r="E9" s="1">
        <f t="shared" si="1"/>
        <v>44.926184846911269</v>
      </c>
      <c r="F9" s="1">
        <f t="shared" si="1"/>
        <v>45.936475910238251</v>
      </c>
      <c r="G9" s="1">
        <f t="shared" si="1"/>
        <v>46.899922958351809</v>
      </c>
      <c r="H9" s="1">
        <f t="shared" si="1"/>
        <v>47.82065548915245</v>
      </c>
      <c r="I9" s="1">
        <f t="shared" si="1"/>
        <v>48.702256149270667</v>
      </c>
      <c r="J9" s="1">
        <f t="shared" si="1"/>
        <v>49.547856097829083</v>
      </c>
      <c r="K9" s="1">
        <f t="shared" si="1"/>
        <v>50.360210060502176</v>
      </c>
      <c r="L9" s="1">
        <f t="shared" si="1"/>
        <v>51.141756116239925</v>
      </c>
      <c r="M9" s="1">
        <f t="shared" si="1"/>
        <v>51.894663844041105</v>
      </c>
      <c r="N9" s="1">
        <f t="shared" si="1"/>
        <v>52.620873481300123</v>
      </c>
      <c r="O9" s="1">
        <f t="shared" si="1"/>
        <v>53.322128060207767</v>
      </c>
      <c r="P9" s="1">
        <f t="shared" si="1"/>
        <v>54</v>
      </c>
      <c r="Q9" s="1">
        <f t="shared" si="1"/>
        <v>54.655913279087301</v>
      </c>
      <c r="R9" s="1">
        <f t="shared" si="1"/>
        <v>55.291162051546067</v>
      </c>
      <c r="S9" s="1">
        <f t="shared" si="1"/>
        <v>55.906926379658117</v>
      </c>
      <c r="T9" s="1">
        <f t="shared" si="1"/>
        <v>56.504285609334588</v>
      </c>
      <c r="U9" s="1">
        <f t="shared" si="1"/>
        <v>57.084229805280344</v>
      </c>
      <c r="V9" s="1">
        <f t="shared" si="1"/>
        <v>57.647669578428761</v>
      </c>
      <c r="W9" s="1">
        <f t="shared" si="1"/>
        <v>58.195444572928878</v>
      </c>
      <c r="X9" s="1">
        <f t="shared" si="1"/>
        <v>58.728330829050833</v>
      </c>
      <c r="Y9" s="1">
        <f t="shared" si="1"/>
        <v>59.247047198325262</v>
      </c>
      <c r="Z9" s="1">
        <f t="shared" si="1"/>
        <v>59.752260955493952</v>
      </c>
      <c r="AA9" s="1">
        <f t="shared" si="1"/>
        <v>60.244592726521091</v>
      </c>
      <c r="AB9" s="1">
        <f t="shared" si="1"/>
        <v>60.724620831567975</v>
      </c>
      <c r="AC9" s="17">
        <f t="shared" si="1"/>
        <v>61.192885125388145</v>
      </c>
      <c r="AD9" s="38"/>
      <c r="AE9" s="12">
        <v>54</v>
      </c>
      <c r="AF9" s="18"/>
    </row>
    <row r="10" spans="2:34" ht="27" customHeight="1">
      <c r="B10" s="26"/>
      <c r="C10" s="52" t="s">
        <v>27</v>
      </c>
      <c r="D10" s="1">
        <f t="shared" ref="D10:AC10" si="2">(-$AD$8*D4 + SQRT(($AD$8*D4)^2+4*D4*$AE$10*(2+$AD$8)))/(2*D4)*D4</f>
        <v>46.846584384264908</v>
      </c>
      <c r="E10" s="1">
        <f t="shared" si="2"/>
        <v>48</v>
      </c>
      <c r="F10" s="1">
        <f t="shared" si="2"/>
        <v>49.098411478642959</v>
      </c>
      <c r="G10" s="1">
        <f t="shared" si="2"/>
        <v>50.146900149603283</v>
      </c>
      <c r="H10" s="1">
        <f t="shared" si="2"/>
        <v>51.149839629182338</v>
      </c>
      <c r="I10" s="1">
        <f t="shared" si="2"/>
        <v>52.111025509279784</v>
      </c>
      <c r="J10" s="1">
        <f t="shared" si="2"/>
        <v>53.033776075518389</v>
      </c>
      <c r="K10" s="1">
        <f t="shared" si="2"/>
        <v>53.921011584409229</v>
      </c>
      <c r="L10" s="1">
        <f t="shared" si="2"/>
        <v>54.775317421403045</v>
      </c>
      <c r="M10" s="1">
        <f t="shared" si="2"/>
        <v>55.598994968529595</v>
      </c>
      <c r="N10" s="1">
        <f t="shared" si="2"/>
        <v>56.394102980498531</v>
      </c>
      <c r="O10" s="1">
        <f t="shared" si="2"/>
        <v>57.162491545167164</v>
      </c>
      <c r="P10" s="1">
        <f t="shared" si="2"/>
        <v>57.905830188509441</v>
      </c>
      <c r="Q10" s="1">
        <f t="shared" si="2"/>
        <v>58.625631310830855</v>
      </c>
      <c r="R10" s="1">
        <f t="shared" si="2"/>
        <v>59.323269867006182</v>
      </c>
      <c r="S10" s="1">
        <f t="shared" si="2"/>
        <v>60</v>
      </c>
      <c r="T10" s="1">
        <f t="shared" si="2"/>
        <v>60.656969184017868</v>
      </c>
      <c r="U10" s="1">
        <f t="shared" si="2"/>
        <v>61.295230317524812</v>
      </c>
      <c r="V10" s="1">
        <f t="shared" si="2"/>
        <v>61.915752117338243</v>
      </c>
      <c r="W10" s="1">
        <f t="shared" si="2"/>
        <v>62.519428096109237</v>
      </c>
      <c r="X10" s="1">
        <f t="shared" si="2"/>
        <v>63.107084351742913</v>
      </c>
      <c r="Y10" s="1">
        <f t="shared" si="2"/>
        <v>63.679486355016891</v>
      </c>
      <c r="Z10" s="1">
        <f t="shared" si="2"/>
        <v>64.237344888138978</v>
      </c>
      <c r="AA10" s="1">
        <f t="shared" si="2"/>
        <v>64.78132126023678</v>
      </c>
      <c r="AB10" s="1">
        <f t="shared" si="2"/>
        <v>65.312031904282264</v>
      </c>
      <c r="AC10" s="17">
        <f t="shared" si="2"/>
        <v>65.830052442583622</v>
      </c>
      <c r="AD10" s="37"/>
      <c r="AE10" s="19">
        <v>60</v>
      </c>
      <c r="AF10" s="16"/>
    </row>
    <row r="11" spans="2:34" ht="40.35" customHeight="1">
      <c r="B11" s="23" t="s">
        <v>9</v>
      </c>
      <c r="C11" s="55"/>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3">
        <v>2</v>
      </c>
      <c r="AE11" s="32"/>
      <c r="AF11" s="36" t="s">
        <v>2</v>
      </c>
    </row>
    <row r="12" spans="2:34" ht="27" customHeight="1">
      <c r="B12" s="24" t="s">
        <v>32</v>
      </c>
      <c r="C12" s="56" t="s">
        <v>21</v>
      </c>
      <c r="D12" s="1">
        <f t="shared" ref="D12:AC12" si="3">(-$AD$11*D4 + SQRT(($AD$11*D4)^2+4*D4*$AE$12*(2+$AD$11)))/(2*D4)*D4</f>
        <v>44.371710435189584</v>
      </c>
      <c r="E12" s="1">
        <f t="shared" si="3"/>
        <v>45.449165982948863</v>
      </c>
      <c r="F12" s="1">
        <f t="shared" si="3"/>
        <v>46.474404290233394</v>
      </c>
      <c r="G12" s="1">
        <f t="shared" si="3"/>
        <v>47.452272687814286</v>
      </c>
      <c r="H12" s="1">
        <f t="shared" si="3"/>
        <v>48.386942355325786</v>
      </c>
      <c r="I12" s="1">
        <f t="shared" si="3"/>
        <v>49.282032302755098</v>
      </c>
      <c r="J12" s="1">
        <f t="shared" si="3"/>
        <v>50.140705647329639</v>
      </c>
      <c r="K12" s="1">
        <f t="shared" si="3"/>
        <v>50.965745387818799</v>
      </c>
      <c r="L12" s="1">
        <f t="shared" si="3"/>
        <v>51.759614766262665</v>
      </c>
      <c r="M12" s="1">
        <f t="shared" si="3"/>
        <v>52.524505878835967</v>
      </c>
      <c r="N12" s="1">
        <f t="shared" si="3"/>
        <v>53.262379212492625</v>
      </c>
      <c r="O12" s="1">
        <f t="shared" si="3"/>
        <v>53.974996092528826</v>
      </c>
      <c r="P12" s="1">
        <f t="shared" si="3"/>
        <v>54.663945532897202</v>
      </c>
      <c r="Q12" s="1">
        <f t="shared" si="3"/>
        <v>55.330666623998638</v>
      </c>
      <c r="R12" s="1">
        <f t="shared" si="3"/>
        <v>55.976467330667489</v>
      </c>
      <c r="S12" s="1">
        <f t="shared" si="3"/>
        <v>56.602540378443862</v>
      </c>
      <c r="T12" s="1">
        <f t="shared" si="3"/>
        <v>57.209976760001467</v>
      </c>
      <c r="U12" s="1">
        <f t="shared" si="3"/>
        <v>57.799777282574595</v>
      </c>
      <c r="V12" s="1">
        <f t="shared" si="3"/>
        <v>58.372862492098818</v>
      </c>
      <c r="W12" s="1">
        <f t="shared" si="3"/>
        <v>58.930081243911545</v>
      </c>
      <c r="X12" s="1">
        <f t="shared" si="3"/>
        <v>59.472218138455915</v>
      </c>
      <c r="Y12" s="1">
        <f t="shared" si="3"/>
        <v>60</v>
      </c>
      <c r="Z12" s="1">
        <f t="shared" si="3"/>
        <v>60.514101544340761</v>
      </c>
      <c r="AA12" s="1">
        <f t="shared" si="3"/>
        <v>61.015150355892501</v>
      </c>
      <c r="AB12" s="1">
        <f t="shared" si="3"/>
        <v>61.503731274017881</v>
      </c>
      <c r="AC12" s="17">
        <f t="shared" si="3"/>
        <v>61.980390271855697</v>
      </c>
      <c r="AD12" s="34"/>
      <c r="AE12" s="19">
        <v>55</v>
      </c>
      <c r="AF12" s="16"/>
    </row>
    <row r="13" spans="2:34" ht="40.35" customHeight="1">
      <c r="B13" s="23" t="s">
        <v>7</v>
      </c>
      <c r="C13" s="55"/>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3">
        <v>3</v>
      </c>
      <c r="AE13" s="31"/>
      <c r="AF13" s="36" t="s">
        <v>15</v>
      </c>
    </row>
    <row r="14" spans="2:34" ht="27" customHeight="1">
      <c r="B14" s="24" t="s">
        <v>66</v>
      </c>
      <c r="C14" s="56" t="s">
        <v>29</v>
      </c>
      <c r="D14" s="1">
        <f t="shared" ref="D14:AC14" si="4">(-$AD$13*D4 + SQRT(($AD$13*D4)^2+4*D4*$AE$14*(2+$AD$13)))/(2*D4)*D4</f>
        <v>42.739941753499437</v>
      </c>
      <c r="E14" s="1">
        <f t="shared" si="4"/>
        <v>43.646138101151053</v>
      </c>
      <c r="F14" s="1">
        <f t="shared" si="4"/>
        <v>44.501785691509326</v>
      </c>
      <c r="G14" s="1">
        <f t="shared" si="4"/>
        <v>45.311824759163699</v>
      </c>
      <c r="H14" s="1">
        <f t="shared" si="4"/>
        <v>46.080493428241674</v>
      </c>
      <c r="I14" s="1">
        <f t="shared" si="4"/>
        <v>46.81145747868608</v>
      </c>
      <c r="J14" s="1">
        <f t="shared" si="4"/>
        <v>47.50791099630468</v>
      </c>
      <c r="K14" s="1">
        <f t="shared" si="4"/>
        <v>48.172655494322704</v>
      </c>
      <c r="L14" s="1">
        <f t="shared" si="4"/>
        <v>48.808162865351918</v>
      </c>
      <c r="M14" s="1">
        <f t="shared" si="4"/>
        <v>49.41662601625049</v>
      </c>
      <c r="N14" s="1">
        <f t="shared" si="4"/>
        <v>50</v>
      </c>
      <c r="O14" s="1">
        <f t="shared" si="4"/>
        <v>50.560035730229586</v>
      </c>
      <c r="P14" s="1">
        <f t="shared" si="4"/>
        <v>51.098307844632146</v>
      </c>
      <c r="Q14" s="1">
        <f t="shared" si="4"/>
        <v>51.616237907747603</v>
      </c>
      <c r="R14" s="1">
        <f t="shared" si="4"/>
        <v>52.115113868049121</v>
      </c>
      <c r="S14" s="1">
        <f t="shared" si="4"/>
        <v>52.596106479715672</v>
      </c>
      <c r="T14" s="1">
        <f t="shared" si="4"/>
        <v>53.06028324588074</v>
      </c>
      <c r="U14" s="1">
        <f t="shared" si="4"/>
        <v>53.508620323596162</v>
      </c>
      <c r="V14" s="1">
        <f t="shared" si="4"/>
        <v>53.942012741438859</v>
      </c>
      <c r="W14" s="1">
        <f t="shared" si="4"/>
        <v>54.3612832116238</v>
      </c>
      <c r="X14" s="1">
        <f t="shared" si="4"/>
        <v>54.767189764624675</v>
      </c>
      <c r="Y14" s="1">
        <f t="shared" si="4"/>
        <v>55.160432391961507</v>
      </c>
      <c r="Z14" s="1">
        <f t="shared" si="4"/>
        <v>55.541658849280523</v>
      </c>
      <c r="AA14" s="1">
        <f t="shared" si="4"/>
        <v>55.911469745106061</v>
      </c>
      <c r="AB14" s="1">
        <f t="shared" si="4"/>
        <v>56.270423019173364</v>
      </c>
      <c r="AC14" s="17">
        <f t="shared" si="4"/>
        <v>56.619037896906008</v>
      </c>
      <c r="AD14" s="34"/>
      <c r="AE14" s="19">
        <v>50</v>
      </c>
      <c r="AF14" s="20"/>
    </row>
    <row r="15" spans="2:34" ht="40.35" customHeight="1">
      <c r="B15" s="23" t="s">
        <v>11</v>
      </c>
      <c r="C15" s="55"/>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3">
        <v>1</v>
      </c>
      <c r="AE15" s="30"/>
      <c r="AF15" s="36" t="s">
        <v>16</v>
      </c>
    </row>
    <row r="16" spans="2:34" ht="27" customHeight="1">
      <c r="B16" s="24" t="s">
        <v>67</v>
      </c>
      <c r="C16" s="56" t="s">
        <v>23</v>
      </c>
      <c r="D16" s="1">
        <f t="shared" ref="D16:AC16" si="5">(-$AD$15*D4 + SQRT(($AD$15*D4)^2+4*D4*$AE$16*(2+$AD$15)))/(2*D4)*D4</f>
        <v>15</v>
      </c>
      <c r="E16" s="1">
        <f t="shared" si="5"/>
        <v>15.323807579381203</v>
      </c>
      <c r="F16" s="1">
        <f t="shared" si="5"/>
        <v>15.629857024027309</v>
      </c>
      <c r="G16" s="1">
        <f t="shared" si="5"/>
        <v>15.919871588754223</v>
      </c>
      <c r="H16" s="1">
        <f t="shared" si="5"/>
        <v>16.195330315059195</v>
      </c>
      <c r="I16" s="1">
        <f t="shared" si="5"/>
        <v>16.457513110645905</v>
      </c>
      <c r="J16" s="1">
        <f t="shared" si="5"/>
        <v>16.707535720825582</v>
      </c>
      <c r="K16" s="1">
        <f t="shared" si="5"/>
        <v>16.946377224964241</v>
      </c>
      <c r="L16" s="1">
        <f t="shared" si="5"/>
        <v>17.174901917879335</v>
      </c>
      <c r="M16" s="1">
        <f t="shared" si="5"/>
        <v>17.393876913398138</v>
      </c>
      <c r="N16" s="1">
        <f t="shared" si="5"/>
        <v>17.603986446980738</v>
      </c>
      <c r="O16" s="1">
        <f t="shared" si="5"/>
        <v>17.805843601498726</v>
      </c>
      <c r="P16" s="1">
        <f t="shared" si="5"/>
        <v>18</v>
      </c>
      <c r="Q16" s="1">
        <f t="shared" si="5"/>
        <v>18.186953878862163</v>
      </c>
      <c r="R16" s="1">
        <f t="shared" si="5"/>
        <v>18.36715685908959</v>
      </c>
      <c r="S16" s="1">
        <f t="shared" si="5"/>
        <v>18.541019662496844</v>
      </c>
      <c r="T16" s="1">
        <f t="shared" si="5"/>
        <v>18.70891696619465</v>
      </c>
      <c r="U16" s="1">
        <f t="shared" si="5"/>
        <v>18.871191548325392</v>
      </c>
      <c r="V16" s="1">
        <f t="shared" si="5"/>
        <v>19.028157846981031</v>
      </c>
      <c r="W16" s="1">
        <f t="shared" si="5"/>
        <v>19.180105030251084</v>
      </c>
      <c r="X16" s="1">
        <f t="shared" si="5"/>
        <v>19.327299656640591</v>
      </c>
      <c r="Y16" s="1">
        <f t="shared" si="5"/>
        <v>19.469987990390386</v>
      </c>
      <c r="Z16" s="1">
        <f t="shared" si="5"/>
        <v>19.608398024582456</v>
      </c>
      <c r="AA16" s="1">
        <f t="shared" si="5"/>
        <v>19.742741255621034</v>
      </c>
      <c r="AB16" s="1">
        <f t="shared" si="5"/>
        <v>19.873214245220062</v>
      </c>
      <c r="AC16" s="17">
        <f t="shared" si="5"/>
        <v>20</v>
      </c>
      <c r="AD16" s="35"/>
      <c r="AE16" s="21">
        <v>10</v>
      </c>
      <c r="AF16" s="22"/>
    </row>
    <row r="17" spans="2:32" ht="40.35" customHeight="1">
      <c r="B17" s="23" t="s">
        <v>8</v>
      </c>
      <c r="C17" s="55"/>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3">
        <v>3</v>
      </c>
      <c r="AE17" s="31"/>
      <c r="AF17" s="36" t="s">
        <v>17</v>
      </c>
    </row>
    <row r="18" spans="2:32" ht="27" customHeight="1">
      <c r="B18" s="24" t="s">
        <v>68</v>
      </c>
      <c r="C18" s="56" t="s">
        <v>22</v>
      </c>
      <c r="D18" s="1">
        <f t="shared" ref="D18:AC18" si="6">(-$AD$17*D4 + SQRT(($AD$17*D4)^2+4*D4*$AE$18*(2+$AD$17)))/(2*D4)*D4</f>
        <v>39.799678971885562</v>
      </c>
      <c r="E18" s="1">
        <f t="shared" si="6"/>
        <v>40.621977685614041</v>
      </c>
      <c r="F18" s="1">
        <f t="shared" si="6"/>
        <v>41.397309362933271</v>
      </c>
      <c r="G18" s="1">
        <f t="shared" si="6"/>
        <v>42.130311730817468</v>
      </c>
      <c r="H18" s="1">
        <f t="shared" si="6"/>
        <v>42.82496056781244</v>
      </c>
      <c r="I18" s="1">
        <f t="shared" si="6"/>
        <v>43.484692283495349</v>
      </c>
      <c r="J18" s="1">
        <f t="shared" si="6"/>
        <v>44.112498966771355</v>
      </c>
      <c r="K18" s="1">
        <f t="shared" si="6"/>
        <v>44.711003081931707</v>
      </c>
      <c r="L18" s="1">
        <f t="shared" si="6"/>
        <v>45.282516881833203</v>
      </c>
      <c r="M18" s="1">
        <f t="shared" si="6"/>
        <v>45.829090181915134</v>
      </c>
      <c r="N18" s="1">
        <f t="shared" si="6"/>
        <v>46.352549156242119</v>
      </c>
      <c r="O18" s="1">
        <f t="shared" si="6"/>
        <v>46.854528127525114</v>
      </c>
      <c r="P18" s="1">
        <f t="shared" si="6"/>
        <v>47.336495831744102</v>
      </c>
      <c r="Q18" s="1">
        <f t="shared" si="6"/>
        <v>47.799777282574595</v>
      </c>
      <c r="R18" s="1">
        <f t="shared" si="6"/>
        <v>48.245572100238164</v>
      </c>
      <c r="S18" s="1">
        <f t="shared" si="6"/>
        <v>48.674969975975969</v>
      </c>
      <c r="T18" s="1">
        <f t="shared" si="6"/>
        <v>49.088963798128916</v>
      </c>
      <c r="U18" s="1">
        <f t="shared" si="6"/>
        <v>49.48846085563153</v>
      </c>
      <c r="V18" s="1">
        <f t="shared" si="6"/>
        <v>49.874292450311316</v>
      </c>
      <c r="W18" s="1">
        <f t="shared" si="6"/>
        <v>50.247222184117234</v>
      </c>
      <c r="X18" s="1">
        <f t="shared" si="6"/>
        <v>50.607953136506396</v>
      </c>
      <c r="Y18" s="1">
        <f t="shared" si="6"/>
        <v>50.95713410721541</v>
      </c>
      <c r="Z18" s="1">
        <f t="shared" si="6"/>
        <v>51.295365067965378</v>
      </c>
      <c r="AA18" s="1">
        <f t="shared" si="6"/>
        <v>51.623201941390036</v>
      </c>
      <c r="AB18" s="1">
        <f t="shared" si="6"/>
        <v>51.9411608051998</v>
      </c>
      <c r="AC18" s="17">
        <f t="shared" si="6"/>
        <v>52.249721603218248</v>
      </c>
      <c r="AD18" s="34"/>
      <c r="AE18" s="19">
        <v>45</v>
      </c>
      <c r="AF18" s="20"/>
    </row>
    <row r="19" spans="2:32" ht="40.35" customHeight="1">
      <c r="B19" s="23" t="s">
        <v>10</v>
      </c>
      <c r="C19" s="55"/>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3">
        <v>2</v>
      </c>
      <c r="AE19" s="31"/>
      <c r="AF19" s="36" t="s">
        <v>18</v>
      </c>
    </row>
    <row r="20" spans="2:32" ht="27" customHeight="1">
      <c r="B20" s="24" t="s">
        <v>69</v>
      </c>
      <c r="C20" s="56" t="s">
        <v>24</v>
      </c>
      <c r="D20" s="1">
        <f t="shared" ref="D20:AC20" si="7">(-$AD$19*D4 + SQRT(($AD$19*D4)^2+4*D4*$AE$20*(2+$AD$19)))/(2*D4)*D4</f>
        <v>26.533119314590373</v>
      </c>
      <c r="E20" s="1">
        <f t="shared" si="7"/>
        <v>27.08131845707603</v>
      </c>
      <c r="F20" s="1">
        <f t="shared" si="7"/>
        <v>27.598206241955516</v>
      </c>
      <c r="G20" s="1">
        <f t="shared" si="7"/>
        <v>28.086874487211652</v>
      </c>
      <c r="H20" s="1">
        <f t="shared" si="7"/>
        <v>28.549973711874962</v>
      </c>
      <c r="I20" s="1">
        <f t="shared" si="7"/>
        <v>28.989794855663561</v>
      </c>
      <c r="J20" s="1">
        <f t="shared" si="7"/>
        <v>29.408332644514239</v>
      </c>
      <c r="K20" s="1">
        <f t="shared" si="7"/>
        <v>29.80733538795447</v>
      </c>
      <c r="L20" s="1">
        <f t="shared" si="7"/>
        <v>30.1883445878888</v>
      </c>
      <c r="M20" s="1">
        <f t="shared" si="7"/>
        <v>30.552726787943421</v>
      </c>
      <c r="N20" s="1">
        <f t="shared" si="7"/>
        <v>30.901699437494738</v>
      </c>
      <c r="O20" s="1">
        <f t="shared" si="7"/>
        <v>31.236352085016737</v>
      </c>
      <c r="P20" s="1">
        <f t="shared" si="7"/>
        <v>31.557663887829406</v>
      </c>
      <c r="Q20" s="1">
        <f t="shared" si="7"/>
        <v>31.866518188383058</v>
      </c>
      <c r="R20" s="1">
        <f t="shared" si="7"/>
        <v>32.163714733492114</v>
      </c>
      <c r="S20" s="1">
        <f t="shared" si="7"/>
        <v>32.44997998398398</v>
      </c>
      <c r="T20" s="1">
        <f t="shared" si="7"/>
        <v>32.725975865419272</v>
      </c>
      <c r="U20" s="1">
        <f t="shared" si="7"/>
        <v>32.992307237087687</v>
      </c>
      <c r="V20" s="1">
        <f t="shared" si="7"/>
        <v>33.249528300207544</v>
      </c>
      <c r="W20" s="1">
        <f t="shared" si="7"/>
        <v>33.498148122744823</v>
      </c>
      <c r="X20" s="1">
        <f t="shared" si="7"/>
        <v>33.738635424337602</v>
      </c>
      <c r="Y20" s="1">
        <f t="shared" si="7"/>
        <v>33.971422738143602</v>
      </c>
      <c r="Z20" s="1">
        <f t="shared" si="7"/>
        <v>34.196910045310247</v>
      </c>
      <c r="AA20" s="1">
        <f t="shared" si="7"/>
        <v>34.415467960926691</v>
      </c>
      <c r="AB20" s="1">
        <f t="shared" si="7"/>
        <v>34.627440536799867</v>
      </c>
      <c r="AC20" s="17">
        <f t="shared" si="7"/>
        <v>34.833147735478832</v>
      </c>
      <c r="AD20" s="34"/>
      <c r="AE20" s="19">
        <v>25</v>
      </c>
      <c r="AF20" s="16"/>
    </row>
  </sheetData>
  <mergeCells count="1">
    <mergeCell ref="D3:AC3"/>
  </mergeCells>
  <pageMargins left="0.7" right="0.7" top="0.75" bottom="0.75" header="0.3" footer="0.3"/>
  <pageSetup paperSize="8" scale="36"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33"/>
  <sheetViews>
    <sheetView workbookViewId="0">
      <selection activeCell="B33" sqref="B33"/>
    </sheetView>
  </sheetViews>
  <sheetFormatPr defaultColWidth="8.85546875" defaultRowHeight="15"/>
  <sheetData>
    <row r="1" spans="1:1" ht="18.75">
      <c r="A1" s="57" t="s">
        <v>33</v>
      </c>
    </row>
    <row r="2" spans="1:1">
      <c r="A2" s="58" t="s">
        <v>34</v>
      </c>
    </row>
    <row r="3" spans="1:1">
      <c r="A3" s="58" t="s">
        <v>35</v>
      </c>
    </row>
    <row r="4" spans="1:1">
      <c r="A4" s="58" t="s">
        <v>36</v>
      </c>
    </row>
    <row r="5" spans="1:1">
      <c r="A5" s="58" t="s">
        <v>37</v>
      </c>
    </row>
    <row r="6" spans="1:1">
      <c r="A6" s="58" t="s">
        <v>38</v>
      </c>
    </row>
    <row r="7" spans="1:1">
      <c r="A7" s="58" t="s">
        <v>39</v>
      </c>
    </row>
    <row r="8" spans="1:1">
      <c r="A8" s="58" t="s">
        <v>40</v>
      </c>
    </row>
    <row r="9" spans="1:1">
      <c r="A9" s="58" t="s">
        <v>41</v>
      </c>
    </row>
    <row r="10" spans="1:1">
      <c r="A10" s="58" t="s">
        <v>42</v>
      </c>
    </row>
    <row r="11" spans="1:1">
      <c r="A11" s="58" t="s">
        <v>43</v>
      </c>
    </row>
    <row r="12" spans="1:1">
      <c r="A12" s="58" t="s">
        <v>44</v>
      </c>
    </row>
    <row r="13" spans="1:1">
      <c r="A13" s="58" t="s">
        <v>45</v>
      </c>
    </row>
    <row r="14" spans="1:1">
      <c r="A14" s="58" t="s">
        <v>46</v>
      </c>
    </row>
    <row r="15" spans="1:1">
      <c r="A15" s="58" t="s">
        <v>47</v>
      </c>
    </row>
    <row r="16" spans="1:1">
      <c r="A16" s="58" t="s">
        <v>48</v>
      </c>
    </row>
    <row r="17" spans="1:1">
      <c r="A17" s="58" t="s">
        <v>49</v>
      </c>
    </row>
    <row r="18" spans="1:1">
      <c r="A18" s="58" t="s">
        <v>50</v>
      </c>
    </row>
    <row r="19" spans="1:1">
      <c r="A19" s="58" t="s">
        <v>51</v>
      </c>
    </row>
    <row r="20" spans="1:1">
      <c r="A20" s="58" t="s">
        <v>52</v>
      </c>
    </row>
    <row r="21" spans="1:1">
      <c r="A21" s="58" t="s">
        <v>53</v>
      </c>
    </row>
    <row r="22" spans="1:1">
      <c r="A22" s="58" t="s">
        <v>54</v>
      </c>
    </row>
    <row r="23" spans="1:1">
      <c r="A23" s="58" t="s">
        <v>55</v>
      </c>
    </row>
    <row r="24" spans="1:1">
      <c r="A24" s="58" t="s">
        <v>56</v>
      </c>
    </row>
    <row r="25" spans="1:1">
      <c r="A25" s="58" t="s">
        <v>57</v>
      </c>
    </row>
    <row r="26" spans="1:1">
      <c r="A26" s="58" t="s">
        <v>58</v>
      </c>
    </row>
    <row r="27" spans="1:1">
      <c r="A27" s="58" t="s">
        <v>59</v>
      </c>
    </row>
    <row r="28" spans="1:1">
      <c r="A28" s="58" t="s">
        <v>60</v>
      </c>
    </row>
    <row r="29" spans="1:1">
      <c r="A29" s="58" t="s">
        <v>61</v>
      </c>
    </row>
    <row r="30" spans="1:1">
      <c r="A30" s="58" t="s">
        <v>62</v>
      </c>
    </row>
    <row r="31" spans="1:1">
      <c r="A31" s="58" t="s">
        <v>63</v>
      </c>
    </row>
    <row r="32" spans="1:1">
      <c r="A32" s="58" t="s">
        <v>64</v>
      </c>
    </row>
    <row r="33" spans="1:1">
      <c r="A33" s="58" t="s">
        <v>65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Zorglijn xmlns="a734a08e-7fa6-416b-ad9e-da7e3890e2f3">Neurologie</Zorglijn>
    <Documenttype xmlns="a734a08e-7fa6-416b-ad9e-da7e3890e2f3">Toleranties</Documenttype>
    <Jaar xmlns="a734a08e-7fa6-416b-ad9e-da7e3890e2f3">2016</Jaa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368B540AD24194C91800A2C3AC86932" ma:contentTypeVersion="5" ma:contentTypeDescription="Create a new document." ma:contentTypeScope="" ma:versionID="37b6a9569d1d8875041a35d1d2267108">
  <xsd:schema xmlns:xsd="http://www.w3.org/2001/XMLSchema" xmlns:xs="http://www.w3.org/2001/XMLSchema" xmlns:p="http://schemas.microsoft.com/office/2006/metadata/properties" xmlns:ns2="a734a08e-7fa6-416b-ad9e-da7e3890e2f3" xmlns:ns3="70b1592e-7aec-4ea2-b504-f8a538d1de5a" targetNamespace="http://schemas.microsoft.com/office/2006/metadata/properties" ma:root="true" ma:fieldsID="b25102bcfce97bdb16d086f573eade82" ns2:_="" ns3:_="">
    <xsd:import namespace="a734a08e-7fa6-416b-ad9e-da7e3890e2f3"/>
    <xsd:import namespace="70b1592e-7aec-4ea2-b504-f8a538d1de5a"/>
    <xsd:element name="properties">
      <xsd:complexType>
        <xsd:sequence>
          <xsd:element name="documentManagement">
            <xsd:complexType>
              <xsd:all>
                <xsd:element ref="ns2:Documenttype"/>
                <xsd:element ref="ns2:Zorglijn"/>
                <xsd:element ref="ns2:Jaa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34a08e-7fa6-416b-ad9e-da7e3890e2f3" elementFormDefault="qualified">
    <xsd:import namespace="http://schemas.microsoft.com/office/2006/documentManagement/types"/>
    <xsd:import namespace="http://schemas.microsoft.com/office/infopath/2007/PartnerControls"/>
    <xsd:element name="Documenttype" ma:index="8" ma:displayName="Documenttype" ma:format="Dropdown" ma:internalName="Documenttype">
      <xsd:simpleType>
        <xsd:restriction base="dms:Choice">
          <xsd:enumeration value="Beleidaanvraag"/>
          <xsd:enumeration value="Daisy"/>
          <xsd:enumeration value="Overige"/>
          <xsd:enumeration value="Presentatie"/>
          <xsd:enumeration value="Projectaanvraag"/>
          <xsd:enumeration value="Projecten"/>
          <xsd:enumeration value="Specs"/>
          <xsd:enumeration value="Studie"/>
          <xsd:enumeration value="Toleranties"/>
          <xsd:enumeration value="Werkafspraak"/>
        </xsd:restriction>
      </xsd:simpleType>
    </xsd:element>
    <xsd:element name="Zorglijn" ma:index="9" ma:displayName="Zorglijn" ma:format="Dropdown" ma:internalName="Zorglijn">
      <xsd:simpleType>
        <xsd:restriction base="dms:Choice">
          <xsd:enumeration value="Hoofd-hals"/>
          <xsd:enumeration value="Neurologie"/>
          <xsd:enumeration value="Stereotactie"/>
          <xsd:enumeration value="Sarcomen"/>
          <xsd:enumeration value="Kinderoncologie / CSA"/>
        </xsd:restriction>
      </xsd:simpleType>
    </xsd:element>
    <xsd:element name="Jaar" ma:index="10" nillable="true" ma:displayName="Jaar" ma:format="Dropdown" ma:internalName="Jaar">
      <xsd:simpleType>
        <xsd:restriction base="dms:Choice">
          <xsd:enumeration value="2010"/>
          <xsd:enumeration value="2011"/>
          <xsd:enumeration value="2012"/>
          <xsd:enumeration value="2013"/>
          <xsd:enumeration value="2014"/>
          <xsd:enumeration value="2015"/>
          <xsd:enumeration value="2016"/>
          <xsd:enumeration value="2017"/>
          <xsd:enumeration value="2018"/>
          <xsd:enumeration value="2019"/>
          <xsd:enumeration value="2020"/>
          <xsd:enumeration value="nvt"/>
        </xsd:restriction>
      </xsd:simpleType>
    </xsd:element>
  </xsd:schema>
  <xsd:schema xmlns:xsd="http://www.w3.org/2001/XMLSchema" xmlns:xs="http://www.w3.org/2001/XMLSchema" xmlns:dms="http://schemas.microsoft.com/office/2006/documentManagement/types" xmlns:pc="http://schemas.microsoft.com/office/infopath/2007/PartnerControls" targetNamespace="70b1592e-7aec-4ea2-b504-f8a538d1de5a"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E2137D-51A1-4051-8FFD-32A85112CD76}">
  <ds:schemaRefs>
    <ds:schemaRef ds:uri="http://www.w3.org/XML/1998/namespace"/>
    <ds:schemaRef ds:uri="http://purl.org/dc/dcmitype/"/>
    <ds:schemaRef ds:uri="70b1592e-7aec-4ea2-b504-f8a538d1de5a"/>
    <ds:schemaRef ds:uri="http://purl.org/dc/elements/1.1/"/>
    <ds:schemaRef ds:uri="http://purl.org/dc/terms/"/>
    <ds:schemaRef ds:uri="a734a08e-7fa6-416b-ad9e-da7e3890e2f3"/>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5CE61A10-659D-45D4-9538-BFAAEACC04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34a08e-7fa6-416b-ad9e-da7e3890e2f3"/>
    <ds:schemaRef ds:uri="70b1592e-7aec-4ea2-b504-f8a538d1de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EBF69A-5174-4430-997C-BF67EDE754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OAR Tabel</vt:lpstr>
      <vt:lpstr>References</vt:lpstr>
    </vt:vector>
  </TitlesOfParts>
  <Company>Maastro Clinic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OAR tabel per aantal fracties</dc:title>
  <dc:creator>Danielle Eekers</dc:creator>
  <cp:lastModifiedBy>user</cp:lastModifiedBy>
  <cp:lastPrinted>2017-08-01T12:51:17Z</cp:lastPrinted>
  <dcterms:created xsi:type="dcterms:W3CDTF">2015-11-16T14:10:28Z</dcterms:created>
  <dcterms:modified xsi:type="dcterms:W3CDTF">2018-11-29T04:38:55Z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0x0101002368B540AD24194C91800A2C3AC86932</vt:lpwstr>
  </property>
</Properties>
</file>