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f\Desktop\personal\"/>
    </mc:Choice>
  </mc:AlternateContent>
  <xr:revisionPtr revIDLastSave="0" documentId="13_ncr:1_{B31C3FBB-519D-4C45-96D3-19B78FDC7BE4}" xr6:coauthVersionLast="47" xr6:coauthVersionMax="47" xr10:uidLastSave="{00000000-0000-0000-0000-000000000000}"/>
  <bookViews>
    <workbookView xWindow="-120" yWindow="-120" windowWidth="29040" windowHeight="15840" xr2:uid="{08836A28-72B3-4601-B060-B8924ED76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B26" i="1"/>
  <c r="B23" i="1"/>
  <c r="F17" i="1"/>
  <c r="F21" i="1"/>
  <c r="F20" i="1"/>
  <c r="F19" i="1"/>
  <c r="F18" i="1"/>
  <c r="F23" i="1" l="1"/>
  <c r="F26" i="1"/>
  <c r="B11" i="1" l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tc={086DB4C4-97B0-4EE8-B9C9-EE5E6C4E0C66}</author>
  </authors>
  <commentList>
    <comment ref="B32" authorId="0" shapeId="0" xr:uid="{086DB4C4-97B0-4EE8-B9C9-EE5E6C4E0C66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ignoring interest as that is split 50/50 and is kept by the bank ie never part of value of house</t>
      </text>
    </comment>
  </commentList>
</comments>
</file>

<file path=xl/sharedStrings.xml><?xml version="1.0" encoding="utf-8"?>
<sst xmlns="http://schemas.openxmlformats.org/spreadsheetml/2006/main" count="75" uniqueCount="59">
  <si>
    <t>A - valuation</t>
  </si>
  <si>
    <t>B - outstanding mortgage</t>
  </si>
  <si>
    <t>C - Hannah Capital</t>
  </si>
  <si>
    <t>D - Sandy Capital</t>
  </si>
  <si>
    <t>E - Sandy deposit</t>
  </si>
  <si>
    <t>Hannah to pay Sandy =</t>
  </si>
  <si>
    <t>Sandy to pay Hannah =</t>
  </si>
  <si>
    <t>0.5(A-B+E)+D-C</t>
  </si>
  <si>
    <t>0.5(A-B-E)+C-D</t>
  </si>
  <si>
    <t>old way</t>
  </si>
  <si>
    <t>new way - Hannah's</t>
  </si>
  <si>
    <t>C - Hannah capital contributions</t>
  </si>
  <si>
    <t>D - Hannah deposit</t>
  </si>
  <si>
    <t>E - Sandy capital contributions</t>
  </si>
  <si>
    <t>F - Sandy deposit</t>
  </si>
  <si>
    <t>0.5(A-B-D+F)-C+E</t>
  </si>
  <si>
    <t>0.5(A-B+D-F)+C-E</t>
  </si>
  <si>
    <t>new way - Morag's</t>
  </si>
  <si>
    <t>D - Sandy capital contributions</t>
  </si>
  <si>
    <t>F - Hannah deposit</t>
  </si>
  <si>
    <t>0.5(A-B)-(C+F)+(D+E)</t>
  </si>
  <si>
    <t>0.5(A-B)-(D+E)+(C+F)</t>
  </si>
  <si>
    <t>Hannah to pay Sandy:</t>
  </si>
  <si>
    <t>his deposit</t>
  </si>
  <si>
    <t>= F</t>
  </si>
  <si>
    <t>his capital contributions</t>
  </si>
  <si>
    <t>= E</t>
  </si>
  <si>
    <t>his half of mortgage paid off</t>
  </si>
  <si>
    <t>half change in value</t>
  </si>
  <si>
    <t>minus Hannah's deposit</t>
  </si>
  <si>
    <t>minus Hannah's capital contributions</t>
  </si>
  <si>
    <t>= -D</t>
  </si>
  <si>
    <t>= -C</t>
  </si>
  <si>
    <t>= half (initial mortgage minus outstanding mortgage)</t>
  </si>
  <si>
    <t>= half (new valuation minus purchase price)</t>
  </si>
  <si>
    <t>total:</t>
  </si>
  <si>
    <t>= half (A - purchase price)</t>
  </si>
  <si>
    <t>purchase price terms cancel out:</t>
  </si>
  <si>
    <t>also + F then - 0.5F:</t>
  </si>
  <si>
    <t>initial mortgage = purchase price minus total deposit = purchase price - (D+F)</t>
  </si>
  <si>
    <t>^old way in hidden rows</t>
  </si>
  <si>
    <t>F + E + 0.5(purchase price - (D+F) - B + A - purchase price) - D - C</t>
  </si>
  <si>
    <t>E + 0.5(- D + F - B + A) - D - C</t>
  </si>
  <si>
    <t>F + E + 0.5( - D - F - B + A) - D - C</t>
  </si>
  <si>
    <t>Sandy to pay Hannah:</t>
  </si>
  <si>
    <t>her deposit</t>
  </si>
  <si>
    <t>her capital contributions</t>
  </si>
  <si>
    <t>her half of mortgage paid off</t>
  </si>
  <si>
    <t>minus his deposit</t>
  </si>
  <si>
    <t>minus his capital contributions</t>
  </si>
  <si>
    <t>= D</t>
  </si>
  <si>
    <t>= C</t>
  </si>
  <si>
    <t>= half(initial mortgage minus outstanding mortgage)</t>
  </si>
  <si>
    <t>= -F</t>
  </si>
  <si>
    <t>= -E</t>
  </si>
  <si>
    <t>D + C + 0.5(purchase price - (D+F) - B + A - purchase price) - F - E</t>
  </si>
  <si>
    <t>also + D then - 0.5D:</t>
  </si>
  <si>
    <t>C + 0.5(D - F - B + A) - F - E</t>
  </si>
  <si>
    <t>D + C + 0.5(- D - F - B + A) - F -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</si>
</sst>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FD2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6FD2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Ford" id="{B6586F48-F75F-4FDC-B257-EAB408EB0A52}" userId="S::hf@swri.co.uk::cf393ec4-fd92-42f7-84d3-093280b6bd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2" dT="2021-12-06T09:34:23.78" personId="{B6586F48-F75F-4FDC-B257-EAB408EB0A52}" id="{086DB4C4-97B0-4EE8-B9C9-EE5E6C4E0C66}">
    <text>ignoring interest as that is split 50/50 and is kept by the bank ie never part of value of house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91DB-EE07-4773-9FA2-C2F4A6FE70BA}">
  <dimension ref="A1:F52"/>
  <sheetViews>
    <sheetView tabSelected="1" topLeftCell="A13" workbookViewId="0">
      <selection activeCell="B21" sqref="B21"/>
    </sheetView>
  </sheetViews>
  <sheetFormatPr defaultRowHeight="15" x14ac:dyDescent="0.25"/>
  <cols>
    <col min="1" max="1" width="34.140625" customWidth="1"/>
    <col min="2" max="2" width="16.140625" bestFit="1" customWidth="1"/>
    <col min="5" max="5" width="19.85546875" customWidth="1"/>
    <col min="6" max="6" width="19.42578125" bestFit="1" customWidth="1"/>
  </cols>
  <sheetData>
    <row r="1" spans="1:6" hidden="1" x14ac:dyDescent="0.25">
      <c r="A1" t="s">
        <v>9</v>
      </c>
    </row>
    <row r="2" spans="1:6" hidden="1" x14ac:dyDescent="0.25">
      <c r="A2" t="s">
        <v>0</v>
      </c>
      <c r="B2" s="1">
        <v>230000</v>
      </c>
    </row>
    <row r="3" spans="1:6" hidden="1" x14ac:dyDescent="0.25">
      <c r="A3" t="s">
        <v>1</v>
      </c>
      <c r="B3" s="1">
        <v>176000</v>
      </c>
    </row>
    <row r="4" spans="1:6" hidden="1" x14ac:dyDescent="0.25">
      <c r="A4" t="s">
        <v>2</v>
      </c>
      <c r="B4" s="1">
        <v>5000</v>
      </c>
    </row>
    <row r="5" spans="1:6" hidden="1" x14ac:dyDescent="0.25">
      <c r="A5" t="s">
        <v>3</v>
      </c>
      <c r="B5" s="1">
        <v>5000</v>
      </c>
    </row>
    <row r="6" spans="1:6" hidden="1" x14ac:dyDescent="0.25">
      <c r="A6" t="s">
        <v>4</v>
      </c>
      <c r="B6" s="1">
        <v>44000</v>
      </c>
    </row>
    <row r="7" spans="1:6" hidden="1" x14ac:dyDescent="0.25"/>
    <row r="8" spans="1:6" hidden="1" x14ac:dyDescent="0.25">
      <c r="A8" s="3" t="s">
        <v>5</v>
      </c>
      <c r="B8">
        <f>0.5*(B2-B3+B6)+B5-B4</f>
        <v>49000</v>
      </c>
    </row>
    <row r="9" spans="1:6" hidden="1" x14ac:dyDescent="0.25">
      <c r="A9" s="3"/>
      <c r="B9" t="s">
        <v>7</v>
      </c>
    </row>
    <row r="10" spans="1:6" hidden="1" x14ac:dyDescent="0.25"/>
    <row r="11" spans="1:6" hidden="1" x14ac:dyDescent="0.25">
      <c r="A11" s="3" t="s">
        <v>6</v>
      </c>
      <c r="B11">
        <f>0.5*(B2-B3-B6)+B4-B5</f>
        <v>5000</v>
      </c>
    </row>
    <row r="12" spans="1:6" hidden="1" x14ac:dyDescent="0.25">
      <c r="A12" s="3"/>
      <c r="B12" t="s">
        <v>8</v>
      </c>
    </row>
    <row r="13" spans="1:6" x14ac:dyDescent="0.25">
      <c r="A13" t="s">
        <v>40</v>
      </c>
    </row>
    <row r="15" spans="1:6" x14ac:dyDescent="0.25">
      <c r="A15" t="s">
        <v>10</v>
      </c>
      <c r="E15" t="s">
        <v>17</v>
      </c>
    </row>
    <row r="16" spans="1:6" x14ac:dyDescent="0.25">
      <c r="A16" t="s">
        <v>0</v>
      </c>
      <c r="B16" s="1">
        <v>247500</v>
      </c>
      <c r="E16" t="s">
        <v>0</v>
      </c>
      <c r="F16">
        <f>B16</f>
        <v>247500</v>
      </c>
    </row>
    <row r="17" spans="1:6" x14ac:dyDescent="0.25">
      <c r="A17" t="s">
        <v>1</v>
      </c>
      <c r="B17" s="1">
        <v>166500</v>
      </c>
      <c r="E17" t="s">
        <v>1</v>
      </c>
      <c r="F17">
        <f>B17</f>
        <v>166500</v>
      </c>
    </row>
    <row r="18" spans="1:6" x14ac:dyDescent="0.25">
      <c r="A18" t="s">
        <v>11</v>
      </c>
      <c r="B18" s="1">
        <v>0</v>
      </c>
      <c r="E18" t="s">
        <v>11</v>
      </c>
      <c r="F18">
        <f>B18</f>
        <v>0</v>
      </c>
    </row>
    <row r="19" spans="1:6" x14ac:dyDescent="0.25">
      <c r="A19" t="s">
        <v>12</v>
      </c>
      <c r="B19" s="1">
        <v>30000</v>
      </c>
      <c r="E19" t="s">
        <v>18</v>
      </c>
      <c r="F19">
        <f>B20</f>
        <v>0</v>
      </c>
    </row>
    <row r="20" spans="1:6" x14ac:dyDescent="0.25">
      <c r="A20" t="s">
        <v>13</v>
      </c>
      <c r="B20" s="1">
        <v>0</v>
      </c>
      <c r="E20" t="s">
        <v>4</v>
      </c>
      <c r="F20">
        <f>B21</f>
        <v>40000</v>
      </c>
    </row>
    <row r="21" spans="1:6" x14ac:dyDescent="0.25">
      <c r="A21" t="s">
        <v>14</v>
      </c>
      <c r="B21" s="1">
        <v>40000</v>
      </c>
      <c r="E21" t="s">
        <v>19</v>
      </c>
      <c r="F21">
        <f>B19</f>
        <v>30000</v>
      </c>
    </row>
    <row r="23" spans="1:6" x14ac:dyDescent="0.25">
      <c r="A23" s="3" t="s">
        <v>5</v>
      </c>
      <c r="B23">
        <f>0.5*(B16-B17-B19+B21)-B18+B20</f>
        <v>45500</v>
      </c>
      <c r="E23" s="3" t="s">
        <v>5</v>
      </c>
      <c r="F23">
        <f>0.5*(F16-F17)-(F18+F21)+(F19+F20)</f>
        <v>50500</v>
      </c>
    </row>
    <row r="24" spans="1:6" x14ac:dyDescent="0.25">
      <c r="A24" s="3"/>
      <c r="B24" t="s">
        <v>15</v>
      </c>
      <c r="E24" s="3"/>
      <c r="F24" t="s">
        <v>20</v>
      </c>
    </row>
    <row r="26" spans="1:6" x14ac:dyDescent="0.25">
      <c r="A26" s="3" t="s">
        <v>6</v>
      </c>
      <c r="B26">
        <f>0.5*(B16-B17+B19-B21)+B18-B20</f>
        <v>35500</v>
      </c>
      <c r="E26" s="3" t="s">
        <v>6</v>
      </c>
      <c r="F26">
        <f>0.5*(F16-F17)-(F19+F20)+(F18+F21)</f>
        <v>30500</v>
      </c>
    </row>
    <row r="27" spans="1:6" x14ac:dyDescent="0.25">
      <c r="A27" s="3"/>
      <c r="B27" t="s">
        <v>16</v>
      </c>
      <c r="E27" s="3"/>
      <c r="F27" t="s">
        <v>21</v>
      </c>
    </row>
    <row r="29" spans="1:6" x14ac:dyDescent="0.25">
      <c r="A29" t="s">
        <v>22</v>
      </c>
    </row>
    <row r="30" spans="1:6" x14ac:dyDescent="0.25">
      <c r="A30" t="s">
        <v>23</v>
      </c>
      <c r="B30" s="2" t="s">
        <v>24</v>
      </c>
    </row>
    <row r="31" spans="1:6" x14ac:dyDescent="0.25">
      <c r="A31" t="s">
        <v>25</v>
      </c>
      <c r="B31" s="2" t="s">
        <v>26</v>
      </c>
    </row>
    <row r="32" spans="1:6" x14ac:dyDescent="0.25">
      <c r="A32" t="s">
        <v>27</v>
      </c>
      <c r="B32" s="2" t="s">
        <v>33</v>
      </c>
      <c r="F32" t="s">
        <v>39</v>
      </c>
    </row>
    <row r="33" spans="1:6" x14ac:dyDescent="0.25">
      <c r="A33" t="s">
        <v>28</v>
      </c>
      <c r="B33" s="2" t="s">
        <v>34</v>
      </c>
      <c r="F33" s="2" t="s">
        <v>36</v>
      </c>
    </row>
    <row r="34" spans="1:6" x14ac:dyDescent="0.25">
      <c r="A34" t="s">
        <v>29</v>
      </c>
      <c r="B34" s="2" t="s">
        <v>31</v>
      </c>
    </row>
    <row r="35" spans="1:6" x14ac:dyDescent="0.25">
      <c r="A35" t="s">
        <v>30</v>
      </c>
      <c r="B35" s="2" t="s">
        <v>32</v>
      </c>
    </row>
    <row r="37" spans="1:6" x14ac:dyDescent="0.25">
      <c r="A37" t="s">
        <v>35</v>
      </c>
      <c r="B37" t="s">
        <v>41</v>
      </c>
    </row>
    <row r="38" spans="1:6" x14ac:dyDescent="0.25">
      <c r="A38" t="s">
        <v>37</v>
      </c>
      <c r="B38" t="s">
        <v>43</v>
      </c>
    </row>
    <row r="39" spans="1:6" x14ac:dyDescent="0.25">
      <c r="A39" t="s">
        <v>38</v>
      </c>
      <c r="B39" t="s">
        <v>42</v>
      </c>
    </row>
    <row r="42" spans="1:6" x14ac:dyDescent="0.25">
      <c r="A42" t="s">
        <v>44</v>
      </c>
    </row>
    <row r="43" spans="1:6" x14ac:dyDescent="0.25">
      <c r="A43" t="s">
        <v>45</v>
      </c>
      <c r="B43" s="2" t="s">
        <v>50</v>
      </c>
    </row>
    <row r="44" spans="1:6" x14ac:dyDescent="0.25">
      <c r="A44" t="s">
        <v>46</v>
      </c>
      <c r="B44" s="2" t="s">
        <v>51</v>
      </c>
    </row>
    <row r="45" spans="1:6" x14ac:dyDescent="0.25">
      <c r="A45" t="s">
        <v>47</v>
      </c>
      <c r="B45" s="2" t="s">
        <v>52</v>
      </c>
      <c r="F45" t="s">
        <v>39</v>
      </c>
    </row>
    <row r="46" spans="1:6" x14ac:dyDescent="0.25">
      <c r="A46" t="s">
        <v>28</v>
      </c>
      <c r="B46" s="2" t="s">
        <v>34</v>
      </c>
      <c r="F46" s="2" t="s">
        <v>36</v>
      </c>
    </row>
    <row r="47" spans="1:6" x14ac:dyDescent="0.25">
      <c r="A47" t="s">
        <v>48</v>
      </c>
      <c r="B47" s="2" t="s">
        <v>53</v>
      </c>
    </row>
    <row r="48" spans="1:6" x14ac:dyDescent="0.25">
      <c r="A48" t="s">
        <v>49</v>
      </c>
      <c r="B48" s="2" t="s">
        <v>54</v>
      </c>
    </row>
    <row r="50" spans="1:2" x14ac:dyDescent="0.25">
      <c r="A50" t="s">
        <v>35</v>
      </c>
      <c r="B50" t="s">
        <v>55</v>
      </c>
    </row>
    <row r="51" spans="1:2" x14ac:dyDescent="0.25">
      <c r="A51" t="s">
        <v>37</v>
      </c>
      <c r="B51" t="s">
        <v>58</v>
      </c>
    </row>
    <row r="52" spans="1:2" x14ac:dyDescent="0.25">
      <c r="A52" t="s">
        <v>56</v>
      </c>
      <c r="B52" t="s">
        <v>57</v>
      </c>
    </row>
  </sheetData>
  <protectedRanges>
    <protectedRange sqref="B16:B21" name="Range2"/>
    <protectedRange sqref="B2:B6" name="Range1"/>
  </protectedRanges>
  <mergeCells count="6">
    <mergeCell ref="A8:A9"/>
    <mergeCell ref="A11:A12"/>
    <mergeCell ref="A23:A24"/>
    <mergeCell ref="A26:A27"/>
    <mergeCell ref="E23:E24"/>
    <mergeCell ref="E26:E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Ford</dc:creator>
  <cp:lastModifiedBy>Hannah Ford</cp:lastModifiedBy>
  <dcterms:created xsi:type="dcterms:W3CDTF">2021-01-06T16:24:14Z</dcterms:created>
  <dcterms:modified xsi:type="dcterms:W3CDTF">2021-12-06T13:54:32Z</dcterms:modified>
</cp:coreProperties>
</file>