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wo\Desktop\"/>
    </mc:Choice>
  </mc:AlternateContent>
  <xr:revisionPtr revIDLastSave="0" documentId="13_ncr:1_{1CB3CA45-4A3A-40AE-852A-74742E1FF2EC}" xr6:coauthVersionLast="46" xr6:coauthVersionMax="46" xr10:uidLastSave="{00000000-0000-0000-0000-000000000000}"/>
  <bookViews>
    <workbookView xWindow="-110" yWindow="-110" windowWidth="19420" windowHeight="10420" activeTab="5" xr2:uid="{00000000-000D-0000-FFFF-FFFF00000000}"/>
  </bookViews>
  <sheets>
    <sheet name="movieRanking" sheetId="1" r:id="rId1"/>
    <sheet name="Sheet1" sheetId="4" r:id="rId2"/>
    <sheet name="Sheet2" sheetId="5" r:id="rId3"/>
    <sheet name="Sheet3" sheetId="6" r:id="rId4"/>
    <sheet name="byContinent" sheetId="2" r:id="rId5"/>
    <sheet name="index" sheetId="3" r:id="rId6"/>
  </sheets>
  <definedNames>
    <definedName name="_xlnm._FilterDatabase" localSheetId="4" hidden="1">byContinent!$A$1:$S$1310</definedName>
    <definedName name="_xlnm._FilterDatabase" localSheetId="5" hidden="1">index!$A$1:$C$1</definedName>
  </definedNames>
  <calcPr calcId="181029"/>
  <pivotCaches>
    <pivotCache cacheId="12" r:id="rId7"/>
  </pivotCaches>
  <fileRecoveryPr repairLoad="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F9" i="3" s="1"/>
  <c r="E10" i="3"/>
  <c r="E11" i="3"/>
  <c r="E12" i="3"/>
  <c r="E13" i="3"/>
  <c r="E14" i="3"/>
  <c r="E15" i="3"/>
  <c r="E16" i="3"/>
  <c r="E17" i="3"/>
  <c r="F17" i="3" s="1"/>
  <c r="E18" i="3"/>
  <c r="E19" i="3"/>
  <c r="E20" i="3"/>
  <c r="E21" i="3"/>
  <c r="E22" i="3"/>
  <c r="F22" i="3" s="1"/>
  <c r="E23" i="3"/>
  <c r="E24" i="3"/>
  <c r="E25" i="3"/>
  <c r="F25" i="3" s="1"/>
  <c r="E26" i="3"/>
  <c r="E27" i="3"/>
  <c r="E28" i="3"/>
  <c r="E29" i="3"/>
  <c r="E30" i="3"/>
  <c r="F30" i="3" s="1"/>
  <c r="E31" i="3"/>
  <c r="E32" i="3"/>
  <c r="E33" i="3"/>
  <c r="F33" i="3" s="1"/>
  <c r="E34" i="3"/>
  <c r="F34" i="3" s="1"/>
  <c r="E35" i="3"/>
  <c r="E36" i="3"/>
  <c r="E37" i="3"/>
  <c r="E38" i="3"/>
  <c r="F38" i="3" s="1"/>
  <c r="E39" i="3"/>
  <c r="F39" i="3" s="1"/>
  <c r="E40" i="3"/>
  <c r="F40" i="3" s="1"/>
  <c r="E2" i="3"/>
  <c r="F2" i="3" s="1"/>
  <c r="F3" i="3"/>
  <c r="F4" i="3"/>
  <c r="F5" i="3"/>
  <c r="F6" i="3"/>
  <c r="F7" i="3"/>
  <c r="F8" i="3"/>
  <c r="F10" i="3"/>
  <c r="F12" i="3"/>
  <c r="F13" i="3"/>
  <c r="F14" i="3"/>
  <c r="F15" i="3"/>
  <c r="F16" i="3"/>
  <c r="F18" i="3"/>
  <c r="F19" i="3"/>
  <c r="F20" i="3"/>
  <c r="F21" i="3"/>
  <c r="F23" i="3"/>
  <c r="F24" i="3"/>
  <c r="F26" i="3"/>
  <c r="F27" i="3"/>
  <c r="F28" i="3"/>
  <c r="F29" i="3"/>
  <c r="F31" i="3"/>
  <c r="F32" i="3"/>
  <c r="F35" i="3"/>
  <c r="F36" i="3"/>
  <c r="F37" i="3"/>
  <c r="D3" i="3"/>
  <c r="D4" i="3"/>
  <c r="D5" i="3"/>
  <c r="D6" i="3"/>
  <c r="D7" i="3"/>
  <c r="D8" i="3"/>
  <c r="D9" i="3"/>
  <c r="D10" i="3"/>
  <c r="D11" i="3"/>
  <c r="F11" i="3" s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2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I2" i="2"/>
  <c r="E2" i="2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M165" i="2" s="1"/>
  <c r="L166" i="2"/>
  <c r="M166" i="2" s="1"/>
  <c r="L167" i="2"/>
  <c r="M167" i="2" s="1"/>
  <c r="L168" i="2"/>
  <c r="M168" i="2" s="1"/>
  <c r="L169" i="2"/>
  <c r="M169" i="2" s="1"/>
  <c r="L170" i="2"/>
  <c r="M170" i="2" s="1"/>
  <c r="L171" i="2"/>
  <c r="M171" i="2" s="1"/>
  <c r="L172" i="2"/>
  <c r="M172" i="2" s="1"/>
  <c r="L173" i="2"/>
  <c r="M173" i="2" s="1"/>
  <c r="L174" i="2"/>
  <c r="M174" i="2" s="1"/>
  <c r="L175" i="2"/>
  <c r="M175" i="2" s="1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M181" i="2" s="1"/>
  <c r="L182" i="2"/>
  <c r="M182" i="2" s="1"/>
  <c r="L183" i="2"/>
  <c r="M183" i="2" s="1"/>
  <c r="L184" i="2"/>
  <c r="M184" i="2" s="1"/>
  <c r="L185" i="2"/>
  <c r="M185" i="2" s="1"/>
  <c r="L186" i="2"/>
  <c r="M186" i="2" s="1"/>
  <c r="L187" i="2"/>
  <c r="M187" i="2" s="1"/>
  <c r="L188" i="2"/>
  <c r="M188" i="2" s="1"/>
  <c r="L189" i="2"/>
  <c r="M189" i="2" s="1"/>
  <c r="L190" i="2"/>
  <c r="M190" i="2" s="1"/>
  <c r="L191" i="2"/>
  <c r="M191" i="2" s="1"/>
  <c r="L192" i="2"/>
  <c r="M192" i="2" s="1"/>
  <c r="L193" i="2"/>
  <c r="M193" i="2" s="1"/>
  <c r="L194" i="2"/>
  <c r="M194" i="2" s="1"/>
  <c r="L195" i="2"/>
  <c r="M195" i="2" s="1"/>
  <c r="L196" i="2"/>
  <c r="M196" i="2" s="1"/>
  <c r="L197" i="2"/>
  <c r="M197" i="2" s="1"/>
  <c r="L198" i="2"/>
  <c r="M198" i="2" s="1"/>
  <c r="L199" i="2"/>
  <c r="M199" i="2" s="1"/>
  <c r="L200" i="2"/>
  <c r="M200" i="2" s="1"/>
  <c r="L201" i="2"/>
  <c r="M201" i="2" s="1"/>
  <c r="L202" i="2"/>
  <c r="M202" i="2" s="1"/>
  <c r="L203" i="2"/>
  <c r="M203" i="2" s="1"/>
  <c r="L204" i="2"/>
  <c r="M204" i="2" s="1"/>
  <c r="L205" i="2"/>
  <c r="M205" i="2" s="1"/>
  <c r="L206" i="2"/>
  <c r="M206" i="2" s="1"/>
  <c r="L207" i="2"/>
  <c r="M207" i="2" s="1"/>
  <c r="L208" i="2"/>
  <c r="M208" i="2" s="1"/>
  <c r="L209" i="2"/>
  <c r="M209" i="2" s="1"/>
  <c r="L210" i="2"/>
  <c r="M210" i="2" s="1"/>
  <c r="L211" i="2"/>
  <c r="M211" i="2" s="1"/>
  <c r="L212" i="2"/>
  <c r="M212" i="2" s="1"/>
  <c r="L213" i="2"/>
  <c r="M213" i="2" s="1"/>
  <c r="L214" i="2"/>
  <c r="M214" i="2" s="1"/>
  <c r="L215" i="2"/>
  <c r="M215" i="2" s="1"/>
  <c r="L216" i="2"/>
  <c r="M216" i="2" s="1"/>
  <c r="L217" i="2"/>
  <c r="M217" i="2" s="1"/>
  <c r="L218" i="2"/>
  <c r="M218" i="2" s="1"/>
  <c r="L219" i="2"/>
  <c r="M219" i="2" s="1"/>
  <c r="L220" i="2"/>
  <c r="M220" i="2" s="1"/>
  <c r="L221" i="2"/>
  <c r="M221" i="2" s="1"/>
  <c r="L222" i="2"/>
  <c r="M222" i="2" s="1"/>
  <c r="L223" i="2"/>
  <c r="M223" i="2" s="1"/>
  <c r="L224" i="2"/>
  <c r="M224" i="2" s="1"/>
  <c r="L225" i="2"/>
  <c r="M225" i="2" s="1"/>
  <c r="L226" i="2"/>
  <c r="M226" i="2" s="1"/>
  <c r="L227" i="2"/>
  <c r="M227" i="2" s="1"/>
  <c r="L228" i="2"/>
  <c r="M228" i="2" s="1"/>
  <c r="L229" i="2"/>
  <c r="M229" i="2" s="1"/>
  <c r="L230" i="2"/>
  <c r="M230" i="2" s="1"/>
  <c r="L231" i="2"/>
  <c r="M231" i="2" s="1"/>
  <c r="L232" i="2"/>
  <c r="M232" i="2" s="1"/>
  <c r="L233" i="2"/>
  <c r="M233" i="2" s="1"/>
  <c r="L234" i="2"/>
  <c r="M234" i="2" s="1"/>
  <c r="L235" i="2"/>
  <c r="M235" i="2" s="1"/>
  <c r="L236" i="2"/>
  <c r="M236" i="2" s="1"/>
  <c r="L237" i="2"/>
  <c r="M237" i="2" s="1"/>
  <c r="L238" i="2"/>
  <c r="M238" i="2" s="1"/>
  <c r="L239" i="2"/>
  <c r="M239" i="2" s="1"/>
  <c r="L240" i="2"/>
  <c r="M240" i="2" s="1"/>
  <c r="L241" i="2"/>
  <c r="M241" i="2" s="1"/>
  <c r="L242" i="2"/>
  <c r="M242" i="2" s="1"/>
  <c r="L243" i="2"/>
  <c r="M243" i="2" s="1"/>
  <c r="L244" i="2"/>
  <c r="M244" i="2" s="1"/>
  <c r="L245" i="2"/>
  <c r="M245" i="2" s="1"/>
  <c r="L246" i="2"/>
  <c r="M246" i="2" s="1"/>
  <c r="L247" i="2"/>
  <c r="M247" i="2" s="1"/>
  <c r="L248" i="2"/>
  <c r="M248" i="2" s="1"/>
  <c r="L249" i="2"/>
  <c r="M249" i="2" s="1"/>
  <c r="L250" i="2"/>
  <c r="M250" i="2" s="1"/>
  <c r="L251" i="2"/>
  <c r="M251" i="2" s="1"/>
  <c r="L252" i="2"/>
  <c r="M252" i="2" s="1"/>
  <c r="L253" i="2"/>
  <c r="M253" i="2" s="1"/>
  <c r="L254" i="2"/>
  <c r="M254" i="2" s="1"/>
  <c r="L255" i="2"/>
  <c r="M255" i="2" s="1"/>
  <c r="L256" i="2"/>
  <c r="M256" i="2" s="1"/>
  <c r="L257" i="2"/>
  <c r="M257" i="2" s="1"/>
  <c r="L258" i="2"/>
  <c r="M258" i="2" s="1"/>
  <c r="L259" i="2"/>
  <c r="M259" i="2" s="1"/>
  <c r="L260" i="2"/>
  <c r="M260" i="2" s="1"/>
  <c r="L261" i="2"/>
  <c r="M261" i="2" s="1"/>
  <c r="L262" i="2"/>
  <c r="M262" i="2" s="1"/>
  <c r="L263" i="2"/>
  <c r="M263" i="2" s="1"/>
  <c r="L264" i="2"/>
  <c r="M264" i="2" s="1"/>
  <c r="L265" i="2"/>
  <c r="M265" i="2" s="1"/>
  <c r="L266" i="2"/>
  <c r="M266" i="2" s="1"/>
  <c r="L267" i="2"/>
  <c r="M267" i="2" s="1"/>
  <c r="L268" i="2"/>
  <c r="M268" i="2" s="1"/>
  <c r="L269" i="2"/>
  <c r="M269" i="2" s="1"/>
  <c r="L270" i="2"/>
  <c r="M270" i="2" s="1"/>
  <c r="L271" i="2"/>
  <c r="M271" i="2" s="1"/>
  <c r="L272" i="2"/>
  <c r="M272" i="2" s="1"/>
  <c r="L273" i="2"/>
  <c r="M273" i="2" s="1"/>
  <c r="L274" i="2"/>
  <c r="M274" i="2" s="1"/>
  <c r="L275" i="2"/>
  <c r="M275" i="2" s="1"/>
  <c r="L276" i="2"/>
  <c r="M276" i="2" s="1"/>
  <c r="L277" i="2"/>
  <c r="M277" i="2" s="1"/>
  <c r="L278" i="2"/>
  <c r="M278" i="2" s="1"/>
  <c r="L279" i="2"/>
  <c r="M279" i="2" s="1"/>
  <c r="L280" i="2"/>
  <c r="M280" i="2" s="1"/>
  <c r="L281" i="2"/>
  <c r="M281" i="2" s="1"/>
  <c r="L282" i="2"/>
  <c r="M282" i="2" s="1"/>
  <c r="L283" i="2"/>
  <c r="M283" i="2" s="1"/>
  <c r="L284" i="2"/>
  <c r="M284" i="2" s="1"/>
  <c r="L285" i="2"/>
  <c r="M285" i="2" s="1"/>
  <c r="L286" i="2"/>
  <c r="M286" i="2" s="1"/>
  <c r="L287" i="2"/>
  <c r="M287" i="2" s="1"/>
  <c r="L288" i="2"/>
  <c r="M288" i="2" s="1"/>
  <c r="L289" i="2"/>
  <c r="M289" i="2" s="1"/>
  <c r="L290" i="2"/>
  <c r="M290" i="2" s="1"/>
  <c r="L291" i="2"/>
  <c r="M291" i="2" s="1"/>
  <c r="L292" i="2"/>
  <c r="M292" i="2" s="1"/>
  <c r="L293" i="2"/>
  <c r="M293" i="2" s="1"/>
  <c r="L294" i="2"/>
  <c r="M294" i="2" s="1"/>
  <c r="L295" i="2"/>
  <c r="M295" i="2" s="1"/>
  <c r="L296" i="2"/>
  <c r="M296" i="2" s="1"/>
  <c r="L297" i="2"/>
  <c r="M297" i="2" s="1"/>
  <c r="L298" i="2"/>
  <c r="M298" i="2" s="1"/>
  <c r="L299" i="2"/>
  <c r="M299" i="2" s="1"/>
  <c r="L300" i="2"/>
  <c r="M300" i="2" s="1"/>
  <c r="L301" i="2"/>
  <c r="M301" i="2" s="1"/>
  <c r="L302" i="2"/>
  <c r="M302" i="2" s="1"/>
  <c r="L303" i="2"/>
  <c r="M303" i="2" s="1"/>
  <c r="L304" i="2"/>
  <c r="M304" i="2" s="1"/>
  <c r="L305" i="2"/>
  <c r="M305" i="2" s="1"/>
  <c r="L306" i="2"/>
  <c r="M306" i="2" s="1"/>
  <c r="L307" i="2"/>
  <c r="M307" i="2" s="1"/>
  <c r="L308" i="2"/>
  <c r="M308" i="2" s="1"/>
  <c r="L309" i="2"/>
  <c r="M309" i="2" s="1"/>
  <c r="L310" i="2"/>
  <c r="M310" i="2" s="1"/>
  <c r="L311" i="2"/>
  <c r="M311" i="2" s="1"/>
  <c r="L312" i="2"/>
  <c r="M312" i="2" s="1"/>
  <c r="L313" i="2"/>
  <c r="M313" i="2" s="1"/>
  <c r="L314" i="2"/>
  <c r="M314" i="2" s="1"/>
  <c r="L315" i="2"/>
  <c r="M315" i="2" s="1"/>
  <c r="L316" i="2"/>
  <c r="M316" i="2" s="1"/>
  <c r="L317" i="2"/>
  <c r="M317" i="2" s="1"/>
  <c r="L318" i="2"/>
  <c r="M318" i="2" s="1"/>
  <c r="L319" i="2"/>
  <c r="M319" i="2" s="1"/>
  <c r="L320" i="2"/>
  <c r="M320" i="2" s="1"/>
  <c r="L321" i="2"/>
  <c r="M321" i="2" s="1"/>
  <c r="L322" i="2"/>
  <c r="M322" i="2" s="1"/>
  <c r="L323" i="2"/>
  <c r="M323" i="2" s="1"/>
  <c r="L324" i="2"/>
  <c r="M324" i="2" s="1"/>
  <c r="L325" i="2"/>
  <c r="M325" i="2" s="1"/>
  <c r="L326" i="2"/>
  <c r="M326" i="2" s="1"/>
  <c r="L327" i="2"/>
  <c r="M327" i="2" s="1"/>
  <c r="L328" i="2"/>
  <c r="M328" i="2" s="1"/>
  <c r="L329" i="2"/>
  <c r="M329" i="2" s="1"/>
  <c r="L330" i="2"/>
  <c r="M330" i="2" s="1"/>
  <c r="L331" i="2"/>
  <c r="M331" i="2" s="1"/>
  <c r="L332" i="2"/>
  <c r="M332" i="2" s="1"/>
  <c r="L333" i="2"/>
  <c r="M333" i="2" s="1"/>
  <c r="L334" i="2"/>
  <c r="M334" i="2" s="1"/>
  <c r="L335" i="2"/>
  <c r="M335" i="2" s="1"/>
  <c r="L336" i="2"/>
  <c r="M336" i="2" s="1"/>
  <c r="L337" i="2"/>
  <c r="M337" i="2" s="1"/>
  <c r="L338" i="2"/>
  <c r="M338" i="2" s="1"/>
  <c r="L339" i="2"/>
  <c r="M339" i="2" s="1"/>
  <c r="L340" i="2"/>
  <c r="M340" i="2" s="1"/>
  <c r="L341" i="2"/>
  <c r="M341" i="2" s="1"/>
  <c r="L342" i="2"/>
  <c r="M342" i="2" s="1"/>
  <c r="L343" i="2"/>
  <c r="M343" i="2" s="1"/>
  <c r="L344" i="2"/>
  <c r="M344" i="2" s="1"/>
  <c r="L345" i="2"/>
  <c r="M345" i="2" s="1"/>
  <c r="L346" i="2"/>
  <c r="M346" i="2" s="1"/>
  <c r="L347" i="2"/>
  <c r="M347" i="2" s="1"/>
  <c r="L348" i="2"/>
  <c r="M348" i="2" s="1"/>
  <c r="L349" i="2"/>
  <c r="M349" i="2" s="1"/>
  <c r="L350" i="2"/>
  <c r="M350" i="2" s="1"/>
  <c r="L351" i="2"/>
  <c r="M351" i="2" s="1"/>
  <c r="L352" i="2"/>
  <c r="M352" i="2" s="1"/>
  <c r="L353" i="2"/>
  <c r="M353" i="2" s="1"/>
  <c r="L354" i="2"/>
  <c r="M354" i="2" s="1"/>
  <c r="L355" i="2"/>
  <c r="M355" i="2" s="1"/>
  <c r="L356" i="2"/>
  <c r="M356" i="2" s="1"/>
  <c r="L357" i="2"/>
  <c r="M357" i="2" s="1"/>
  <c r="L358" i="2"/>
  <c r="M358" i="2" s="1"/>
  <c r="L359" i="2"/>
  <c r="M359" i="2" s="1"/>
  <c r="L360" i="2"/>
  <c r="M360" i="2" s="1"/>
  <c r="L361" i="2"/>
  <c r="M361" i="2" s="1"/>
  <c r="L362" i="2"/>
  <c r="M362" i="2" s="1"/>
  <c r="L363" i="2"/>
  <c r="M363" i="2" s="1"/>
  <c r="L364" i="2"/>
  <c r="M364" i="2" s="1"/>
  <c r="L365" i="2"/>
  <c r="M365" i="2" s="1"/>
  <c r="L366" i="2"/>
  <c r="M366" i="2" s="1"/>
  <c r="L367" i="2"/>
  <c r="M367" i="2" s="1"/>
  <c r="L368" i="2"/>
  <c r="M368" i="2" s="1"/>
  <c r="L369" i="2"/>
  <c r="M369" i="2" s="1"/>
  <c r="L370" i="2"/>
  <c r="M370" i="2" s="1"/>
  <c r="L371" i="2"/>
  <c r="M371" i="2" s="1"/>
  <c r="L372" i="2"/>
  <c r="M372" i="2" s="1"/>
  <c r="L373" i="2"/>
  <c r="M373" i="2" s="1"/>
  <c r="L374" i="2"/>
  <c r="M374" i="2" s="1"/>
  <c r="L375" i="2"/>
  <c r="M375" i="2" s="1"/>
  <c r="L376" i="2"/>
  <c r="M376" i="2" s="1"/>
  <c r="L377" i="2"/>
  <c r="M377" i="2" s="1"/>
  <c r="L378" i="2"/>
  <c r="M378" i="2" s="1"/>
  <c r="L379" i="2"/>
  <c r="M379" i="2" s="1"/>
  <c r="L380" i="2"/>
  <c r="M380" i="2" s="1"/>
  <c r="L381" i="2"/>
  <c r="M381" i="2" s="1"/>
  <c r="L382" i="2"/>
  <c r="M382" i="2" s="1"/>
  <c r="L383" i="2"/>
  <c r="M383" i="2" s="1"/>
  <c r="L384" i="2"/>
  <c r="M384" i="2" s="1"/>
  <c r="L385" i="2"/>
  <c r="M385" i="2" s="1"/>
  <c r="L386" i="2"/>
  <c r="M386" i="2" s="1"/>
  <c r="L387" i="2"/>
  <c r="M387" i="2" s="1"/>
  <c r="L388" i="2"/>
  <c r="M388" i="2" s="1"/>
  <c r="L389" i="2"/>
  <c r="M389" i="2" s="1"/>
  <c r="L390" i="2"/>
  <c r="M390" i="2" s="1"/>
  <c r="L391" i="2"/>
  <c r="M391" i="2" s="1"/>
  <c r="L392" i="2"/>
  <c r="M392" i="2" s="1"/>
  <c r="L393" i="2"/>
  <c r="M393" i="2" s="1"/>
  <c r="L394" i="2"/>
  <c r="M394" i="2" s="1"/>
  <c r="L395" i="2"/>
  <c r="M395" i="2" s="1"/>
  <c r="L396" i="2"/>
  <c r="M396" i="2" s="1"/>
  <c r="L397" i="2"/>
  <c r="M397" i="2" s="1"/>
  <c r="L398" i="2"/>
  <c r="M398" i="2" s="1"/>
  <c r="L399" i="2"/>
  <c r="M399" i="2" s="1"/>
  <c r="L400" i="2"/>
  <c r="M400" i="2" s="1"/>
  <c r="L401" i="2"/>
  <c r="M401" i="2" s="1"/>
  <c r="L402" i="2"/>
  <c r="M402" i="2" s="1"/>
  <c r="L403" i="2"/>
  <c r="M403" i="2" s="1"/>
  <c r="L404" i="2"/>
  <c r="M404" i="2" s="1"/>
  <c r="L405" i="2"/>
  <c r="M405" i="2" s="1"/>
  <c r="L406" i="2"/>
  <c r="M406" i="2" s="1"/>
  <c r="L407" i="2"/>
  <c r="M407" i="2" s="1"/>
  <c r="L408" i="2"/>
  <c r="M408" i="2" s="1"/>
  <c r="L409" i="2"/>
  <c r="M409" i="2" s="1"/>
  <c r="L410" i="2"/>
  <c r="M410" i="2" s="1"/>
  <c r="L411" i="2"/>
  <c r="M411" i="2" s="1"/>
  <c r="L412" i="2"/>
  <c r="M412" i="2" s="1"/>
  <c r="L413" i="2"/>
  <c r="M413" i="2" s="1"/>
  <c r="L414" i="2"/>
  <c r="M414" i="2" s="1"/>
  <c r="L415" i="2"/>
  <c r="M415" i="2" s="1"/>
  <c r="L416" i="2"/>
  <c r="M416" i="2" s="1"/>
  <c r="L417" i="2"/>
  <c r="M417" i="2" s="1"/>
  <c r="L418" i="2"/>
  <c r="M418" i="2" s="1"/>
  <c r="L419" i="2"/>
  <c r="M419" i="2" s="1"/>
  <c r="L420" i="2"/>
  <c r="M420" i="2" s="1"/>
  <c r="L421" i="2"/>
  <c r="M421" i="2" s="1"/>
  <c r="L422" i="2"/>
  <c r="M422" i="2" s="1"/>
  <c r="L423" i="2"/>
  <c r="M423" i="2" s="1"/>
  <c r="L424" i="2"/>
  <c r="M424" i="2" s="1"/>
  <c r="L425" i="2"/>
  <c r="M425" i="2" s="1"/>
  <c r="L426" i="2"/>
  <c r="M426" i="2" s="1"/>
  <c r="L427" i="2"/>
  <c r="M427" i="2" s="1"/>
  <c r="L428" i="2"/>
  <c r="M428" i="2" s="1"/>
  <c r="L429" i="2"/>
  <c r="M429" i="2" s="1"/>
  <c r="L430" i="2"/>
  <c r="M430" i="2" s="1"/>
  <c r="L431" i="2"/>
  <c r="M431" i="2" s="1"/>
  <c r="L432" i="2"/>
  <c r="M432" i="2" s="1"/>
  <c r="L433" i="2"/>
  <c r="M433" i="2" s="1"/>
  <c r="L434" i="2"/>
  <c r="M434" i="2" s="1"/>
  <c r="L435" i="2"/>
  <c r="M435" i="2" s="1"/>
  <c r="L436" i="2"/>
  <c r="M436" i="2" s="1"/>
  <c r="L437" i="2"/>
  <c r="M437" i="2" s="1"/>
  <c r="L438" i="2"/>
  <c r="M438" i="2" s="1"/>
  <c r="L439" i="2"/>
  <c r="M439" i="2" s="1"/>
  <c r="L440" i="2"/>
  <c r="M440" i="2" s="1"/>
  <c r="L441" i="2"/>
  <c r="M441" i="2" s="1"/>
  <c r="L442" i="2"/>
  <c r="M442" i="2" s="1"/>
  <c r="L443" i="2"/>
  <c r="M443" i="2" s="1"/>
  <c r="L444" i="2"/>
  <c r="M444" i="2" s="1"/>
  <c r="L445" i="2"/>
  <c r="M445" i="2" s="1"/>
  <c r="L446" i="2"/>
  <c r="M446" i="2" s="1"/>
  <c r="L447" i="2"/>
  <c r="M447" i="2" s="1"/>
  <c r="L448" i="2"/>
  <c r="M448" i="2" s="1"/>
  <c r="L449" i="2"/>
  <c r="M449" i="2" s="1"/>
  <c r="L450" i="2"/>
  <c r="M450" i="2" s="1"/>
  <c r="L451" i="2"/>
  <c r="M451" i="2" s="1"/>
  <c r="L452" i="2"/>
  <c r="M452" i="2" s="1"/>
  <c r="L453" i="2"/>
  <c r="M453" i="2" s="1"/>
  <c r="L454" i="2"/>
  <c r="M454" i="2" s="1"/>
  <c r="L455" i="2"/>
  <c r="M455" i="2" s="1"/>
  <c r="L456" i="2"/>
  <c r="M456" i="2" s="1"/>
  <c r="L457" i="2"/>
  <c r="M457" i="2" s="1"/>
  <c r="L458" i="2"/>
  <c r="M458" i="2" s="1"/>
  <c r="L459" i="2"/>
  <c r="M459" i="2" s="1"/>
  <c r="L460" i="2"/>
  <c r="M460" i="2" s="1"/>
  <c r="L461" i="2"/>
  <c r="M461" i="2" s="1"/>
  <c r="L462" i="2"/>
  <c r="M462" i="2" s="1"/>
  <c r="L463" i="2"/>
  <c r="M463" i="2" s="1"/>
  <c r="L464" i="2"/>
  <c r="M464" i="2" s="1"/>
  <c r="L465" i="2"/>
  <c r="M465" i="2" s="1"/>
  <c r="L466" i="2"/>
  <c r="M466" i="2" s="1"/>
  <c r="L467" i="2"/>
  <c r="M467" i="2" s="1"/>
  <c r="L468" i="2"/>
  <c r="M468" i="2" s="1"/>
  <c r="L469" i="2"/>
  <c r="M469" i="2" s="1"/>
  <c r="L470" i="2"/>
  <c r="M470" i="2" s="1"/>
  <c r="L471" i="2"/>
  <c r="M471" i="2" s="1"/>
  <c r="L472" i="2"/>
  <c r="M472" i="2" s="1"/>
  <c r="L473" i="2"/>
  <c r="M473" i="2" s="1"/>
  <c r="L474" i="2"/>
  <c r="M474" i="2" s="1"/>
  <c r="L475" i="2"/>
  <c r="M475" i="2" s="1"/>
  <c r="L476" i="2"/>
  <c r="M476" i="2" s="1"/>
  <c r="L477" i="2"/>
  <c r="M477" i="2" s="1"/>
  <c r="L478" i="2"/>
  <c r="M478" i="2" s="1"/>
  <c r="L479" i="2"/>
  <c r="M479" i="2" s="1"/>
  <c r="L480" i="2"/>
  <c r="M480" i="2" s="1"/>
  <c r="L481" i="2"/>
  <c r="M481" i="2" s="1"/>
  <c r="L482" i="2"/>
  <c r="M482" i="2" s="1"/>
  <c r="L483" i="2"/>
  <c r="M483" i="2" s="1"/>
  <c r="L484" i="2"/>
  <c r="M484" i="2" s="1"/>
  <c r="L485" i="2"/>
  <c r="M485" i="2" s="1"/>
  <c r="L486" i="2"/>
  <c r="M486" i="2" s="1"/>
  <c r="L487" i="2"/>
  <c r="M487" i="2" s="1"/>
  <c r="L488" i="2"/>
  <c r="M488" i="2" s="1"/>
  <c r="L489" i="2"/>
  <c r="M489" i="2" s="1"/>
  <c r="L490" i="2"/>
  <c r="M490" i="2" s="1"/>
  <c r="L491" i="2"/>
  <c r="M491" i="2" s="1"/>
  <c r="L492" i="2"/>
  <c r="M492" i="2" s="1"/>
  <c r="L493" i="2"/>
  <c r="M493" i="2" s="1"/>
  <c r="L494" i="2"/>
  <c r="M494" i="2" s="1"/>
  <c r="L495" i="2"/>
  <c r="M495" i="2" s="1"/>
  <c r="L496" i="2"/>
  <c r="M496" i="2" s="1"/>
  <c r="L497" i="2"/>
  <c r="M497" i="2" s="1"/>
  <c r="L498" i="2"/>
  <c r="M498" i="2" s="1"/>
  <c r="L499" i="2"/>
  <c r="M499" i="2" s="1"/>
  <c r="L500" i="2"/>
  <c r="M500" i="2" s="1"/>
  <c r="L501" i="2"/>
  <c r="M501" i="2" s="1"/>
  <c r="L502" i="2"/>
  <c r="M502" i="2" s="1"/>
  <c r="L503" i="2"/>
  <c r="M503" i="2" s="1"/>
  <c r="L504" i="2"/>
  <c r="M504" i="2" s="1"/>
  <c r="L505" i="2"/>
  <c r="M505" i="2" s="1"/>
  <c r="L506" i="2"/>
  <c r="M506" i="2" s="1"/>
  <c r="L507" i="2"/>
  <c r="M507" i="2" s="1"/>
  <c r="L508" i="2"/>
  <c r="M508" i="2" s="1"/>
  <c r="L509" i="2"/>
  <c r="M509" i="2" s="1"/>
  <c r="L510" i="2"/>
  <c r="M510" i="2" s="1"/>
  <c r="L511" i="2"/>
  <c r="M511" i="2" s="1"/>
  <c r="L512" i="2"/>
  <c r="M512" i="2" s="1"/>
  <c r="L513" i="2"/>
  <c r="M513" i="2" s="1"/>
  <c r="L514" i="2"/>
  <c r="M514" i="2" s="1"/>
  <c r="L515" i="2"/>
  <c r="M515" i="2" s="1"/>
  <c r="L516" i="2"/>
  <c r="M516" i="2" s="1"/>
  <c r="L517" i="2"/>
  <c r="M517" i="2" s="1"/>
  <c r="L518" i="2"/>
  <c r="M518" i="2" s="1"/>
  <c r="L519" i="2"/>
  <c r="M519" i="2" s="1"/>
  <c r="L520" i="2"/>
  <c r="M520" i="2" s="1"/>
  <c r="L521" i="2"/>
  <c r="M521" i="2" s="1"/>
  <c r="L522" i="2"/>
  <c r="M522" i="2" s="1"/>
  <c r="L523" i="2"/>
  <c r="M523" i="2" s="1"/>
  <c r="L524" i="2"/>
  <c r="M524" i="2" s="1"/>
  <c r="L525" i="2"/>
  <c r="M525" i="2" s="1"/>
  <c r="L526" i="2"/>
  <c r="M526" i="2" s="1"/>
  <c r="L527" i="2"/>
  <c r="M527" i="2" s="1"/>
  <c r="L528" i="2"/>
  <c r="M528" i="2" s="1"/>
  <c r="L529" i="2"/>
  <c r="M529" i="2" s="1"/>
  <c r="L530" i="2"/>
  <c r="M530" i="2" s="1"/>
  <c r="L531" i="2"/>
  <c r="M531" i="2" s="1"/>
  <c r="L532" i="2"/>
  <c r="M532" i="2" s="1"/>
  <c r="L533" i="2"/>
  <c r="M533" i="2" s="1"/>
  <c r="L534" i="2"/>
  <c r="M534" i="2" s="1"/>
  <c r="L535" i="2"/>
  <c r="M535" i="2" s="1"/>
  <c r="L536" i="2"/>
  <c r="M536" i="2" s="1"/>
  <c r="L537" i="2"/>
  <c r="M537" i="2" s="1"/>
  <c r="L538" i="2"/>
  <c r="M538" i="2" s="1"/>
  <c r="L539" i="2"/>
  <c r="M539" i="2" s="1"/>
  <c r="L540" i="2"/>
  <c r="M540" i="2" s="1"/>
  <c r="L541" i="2"/>
  <c r="M541" i="2" s="1"/>
  <c r="L542" i="2"/>
  <c r="M542" i="2" s="1"/>
  <c r="L543" i="2"/>
  <c r="M543" i="2" s="1"/>
  <c r="L544" i="2"/>
  <c r="M544" i="2" s="1"/>
  <c r="L545" i="2"/>
  <c r="M545" i="2" s="1"/>
  <c r="L546" i="2"/>
  <c r="M546" i="2" s="1"/>
  <c r="L547" i="2"/>
  <c r="M547" i="2" s="1"/>
  <c r="L548" i="2"/>
  <c r="M548" i="2" s="1"/>
  <c r="L549" i="2"/>
  <c r="M549" i="2" s="1"/>
  <c r="L550" i="2"/>
  <c r="M550" i="2" s="1"/>
  <c r="L551" i="2"/>
  <c r="M551" i="2" s="1"/>
  <c r="L552" i="2"/>
  <c r="M552" i="2" s="1"/>
  <c r="L553" i="2"/>
  <c r="M553" i="2" s="1"/>
  <c r="L554" i="2"/>
  <c r="M554" i="2" s="1"/>
  <c r="L555" i="2"/>
  <c r="M555" i="2" s="1"/>
  <c r="L556" i="2"/>
  <c r="M556" i="2" s="1"/>
  <c r="L557" i="2"/>
  <c r="M557" i="2" s="1"/>
  <c r="L558" i="2"/>
  <c r="M558" i="2" s="1"/>
  <c r="L559" i="2"/>
  <c r="M559" i="2" s="1"/>
  <c r="L560" i="2"/>
  <c r="M560" i="2" s="1"/>
  <c r="L561" i="2"/>
  <c r="M561" i="2" s="1"/>
  <c r="L562" i="2"/>
  <c r="M562" i="2" s="1"/>
  <c r="L563" i="2"/>
  <c r="M563" i="2" s="1"/>
  <c r="L564" i="2"/>
  <c r="M564" i="2" s="1"/>
  <c r="L565" i="2"/>
  <c r="M565" i="2" s="1"/>
  <c r="L566" i="2"/>
  <c r="M566" i="2" s="1"/>
  <c r="L567" i="2"/>
  <c r="M567" i="2" s="1"/>
  <c r="L568" i="2"/>
  <c r="M568" i="2" s="1"/>
  <c r="L569" i="2"/>
  <c r="M569" i="2" s="1"/>
  <c r="L570" i="2"/>
  <c r="M570" i="2" s="1"/>
  <c r="L571" i="2"/>
  <c r="M571" i="2" s="1"/>
  <c r="L572" i="2"/>
  <c r="M572" i="2" s="1"/>
  <c r="L573" i="2"/>
  <c r="M573" i="2" s="1"/>
  <c r="L574" i="2"/>
  <c r="M574" i="2" s="1"/>
  <c r="L575" i="2"/>
  <c r="M575" i="2" s="1"/>
  <c r="L576" i="2"/>
  <c r="M576" i="2" s="1"/>
  <c r="L577" i="2"/>
  <c r="M577" i="2" s="1"/>
  <c r="L578" i="2"/>
  <c r="M578" i="2" s="1"/>
  <c r="L579" i="2"/>
  <c r="M579" i="2" s="1"/>
  <c r="L580" i="2"/>
  <c r="M580" i="2" s="1"/>
  <c r="L581" i="2"/>
  <c r="M581" i="2" s="1"/>
  <c r="L582" i="2"/>
  <c r="M582" i="2" s="1"/>
  <c r="L583" i="2"/>
  <c r="M583" i="2" s="1"/>
  <c r="L584" i="2"/>
  <c r="M584" i="2" s="1"/>
  <c r="L585" i="2"/>
  <c r="M585" i="2" s="1"/>
  <c r="L586" i="2"/>
  <c r="M586" i="2" s="1"/>
  <c r="L587" i="2"/>
  <c r="M587" i="2" s="1"/>
  <c r="L588" i="2"/>
  <c r="M588" i="2" s="1"/>
  <c r="L589" i="2"/>
  <c r="M589" i="2" s="1"/>
  <c r="L590" i="2"/>
  <c r="M590" i="2" s="1"/>
  <c r="L591" i="2"/>
  <c r="M591" i="2" s="1"/>
  <c r="L592" i="2"/>
  <c r="M592" i="2" s="1"/>
  <c r="L593" i="2"/>
  <c r="M593" i="2" s="1"/>
  <c r="L594" i="2"/>
  <c r="M594" i="2" s="1"/>
  <c r="L595" i="2"/>
  <c r="M595" i="2" s="1"/>
  <c r="L596" i="2"/>
  <c r="M596" i="2" s="1"/>
  <c r="L597" i="2"/>
  <c r="M597" i="2" s="1"/>
  <c r="L598" i="2"/>
  <c r="M598" i="2" s="1"/>
  <c r="L599" i="2"/>
  <c r="M599" i="2" s="1"/>
  <c r="L600" i="2"/>
  <c r="M600" i="2" s="1"/>
  <c r="L601" i="2"/>
  <c r="M601" i="2" s="1"/>
  <c r="L602" i="2"/>
  <c r="M602" i="2" s="1"/>
  <c r="L603" i="2"/>
  <c r="M603" i="2" s="1"/>
  <c r="L604" i="2"/>
  <c r="M604" i="2" s="1"/>
  <c r="L605" i="2"/>
  <c r="M605" i="2" s="1"/>
  <c r="L606" i="2"/>
  <c r="M606" i="2" s="1"/>
  <c r="L607" i="2"/>
  <c r="M607" i="2" s="1"/>
  <c r="L608" i="2"/>
  <c r="M608" i="2" s="1"/>
  <c r="L609" i="2"/>
  <c r="M609" i="2" s="1"/>
  <c r="L610" i="2"/>
  <c r="M610" i="2" s="1"/>
  <c r="L611" i="2"/>
  <c r="M611" i="2" s="1"/>
  <c r="L612" i="2"/>
  <c r="M612" i="2" s="1"/>
  <c r="L613" i="2"/>
  <c r="M613" i="2" s="1"/>
  <c r="L614" i="2"/>
  <c r="M614" i="2" s="1"/>
  <c r="L615" i="2"/>
  <c r="M615" i="2" s="1"/>
  <c r="L616" i="2"/>
  <c r="M616" i="2" s="1"/>
  <c r="L617" i="2"/>
  <c r="M617" i="2" s="1"/>
  <c r="L618" i="2"/>
  <c r="M618" i="2" s="1"/>
  <c r="L619" i="2"/>
  <c r="M619" i="2" s="1"/>
  <c r="L620" i="2"/>
  <c r="M620" i="2" s="1"/>
  <c r="L621" i="2"/>
  <c r="M621" i="2" s="1"/>
  <c r="L622" i="2"/>
  <c r="M622" i="2" s="1"/>
  <c r="L623" i="2"/>
  <c r="M623" i="2" s="1"/>
  <c r="L624" i="2"/>
  <c r="M624" i="2" s="1"/>
  <c r="L625" i="2"/>
  <c r="M625" i="2" s="1"/>
  <c r="L626" i="2"/>
  <c r="M626" i="2" s="1"/>
  <c r="L627" i="2"/>
  <c r="M627" i="2" s="1"/>
  <c r="L628" i="2"/>
  <c r="M628" i="2" s="1"/>
  <c r="L629" i="2"/>
  <c r="M629" i="2" s="1"/>
  <c r="L630" i="2"/>
  <c r="M630" i="2" s="1"/>
  <c r="L631" i="2"/>
  <c r="M631" i="2" s="1"/>
  <c r="L632" i="2"/>
  <c r="M632" i="2" s="1"/>
  <c r="L633" i="2"/>
  <c r="M633" i="2" s="1"/>
  <c r="L634" i="2"/>
  <c r="M634" i="2" s="1"/>
  <c r="L635" i="2"/>
  <c r="M635" i="2" s="1"/>
  <c r="L636" i="2"/>
  <c r="M636" i="2" s="1"/>
  <c r="L637" i="2"/>
  <c r="M637" i="2" s="1"/>
  <c r="L638" i="2"/>
  <c r="M638" i="2" s="1"/>
  <c r="L639" i="2"/>
  <c r="M639" i="2" s="1"/>
  <c r="L640" i="2"/>
  <c r="M640" i="2" s="1"/>
  <c r="L641" i="2"/>
  <c r="M641" i="2" s="1"/>
  <c r="L642" i="2"/>
  <c r="M642" i="2" s="1"/>
  <c r="L643" i="2"/>
  <c r="M643" i="2" s="1"/>
  <c r="L644" i="2"/>
  <c r="M644" i="2" s="1"/>
  <c r="L645" i="2"/>
  <c r="M645" i="2" s="1"/>
  <c r="L646" i="2"/>
  <c r="M646" i="2" s="1"/>
  <c r="L647" i="2"/>
  <c r="M647" i="2" s="1"/>
  <c r="L648" i="2"/>
  <c r="M648" i="2" s="1"/>
  <c r="L649" i="2"/>
  <c r="M649" i="2" s="1"/>
  <c r="L650" i="2"/>
  <c r="M650" i="2" s="1"/>
  <c r="L651" i="2"/>
  <c r="M651" i="2" s="1"/>
  <c r="L652" i="2"/>
  <c r="M652" i="2" s="1"/>
  <c r="L653" i="2"/>
  <c r="M653" i="2" s="1"/>
  <c r="L654" i="2"/>
  <c r="M654" i="2" s="1"/>
  <c r="L655" i="2"/>
  <c r="M655" i="2" s="1"/>
  <c r="L656" i="2"/>
  <c r="M656" i="2" s="1"/>
  <c r="L657" i="2"/>
  <c r="M657" i="2" s="1"/>
  <c r="L658" i="2"/>
  <c r="M658" i="2" s="1"/>
  <c r="L659" i="2"/>
  <c r="M659" i="2" s="1"/>
  <c r="L660" i="2"/>
  <c r="M660" i="2" s="1"/>
  <c r="L661" i="2"/>
  <c r="M661" i="2" s="1"/>
  <c r="L662" i="2"/>
  <c r="M662" i="2" s="1"/>
  <c r="L663" i="2"/>
  <c r="M663" i="2" s="1"/>
  <c r="L664" i="2"/>
  <c r="M664" i="2" s="1"/>
  <c r="L665" i="2"/>
  <c r="M665" i="2" s="1"/>
  <c r="L666" i="2"/>
  <c r="M666" i="2" s="1"/>
  <c r="L667" i="2"/>
  <c r="M667" i="2" s="1"/>
  <c r="L668" i="2"/>
  <c r="M668" i="2" s="1"/>
  <c r="L669" i="2"/>
  <c r="M669" i="2" s="1"/>
  <c r="L670" i="2"/>
  <c r="M670" i="2" s="1"/>
  <c r="L671" i="2"/>
  <c r="M671" i="2" s="1"/>
  <c r="L672" i="2"/>
  <c r="M672" i="2" s="1"/>
  <c r="L673" i="2"/>
  <c r="M673" i="2" s="1"/>
  <c r="L674" i="2"/>
  <c r="M674" i="2" s="1"/>
  <c r="L675" i="2"/>
  <c r="M675" i="2" s="1"/>
  <c r="L676" i="2"/>
  <c r="M676" i="2" s="1"/>
  <c r="L677" i="2"/>
  <c r="M677" i="2" s="1"/>
  <c r="L678" i="2"/>
  <c r="M678" i="2" s="1"/>
  <c r="L679" i="2"/>
  <c r="M679" i="2" s="1"/>
  <c r="L680" i="2"/>
  <c r="M680" i="2" s="1"/>
  <c r="L681" i="2"/>
  <c r="M681" i="2" s="1"/>
  <c r="L682" i="2"/>
  <c r="M682" i="2" s="1"/>
  <c r="L683" i="2"/>
  <c r="M683" i="2" s="1"/>
  <c r="L684" i="2"/>
  <c r="M684" i="2" s="1"/>
  <c r="L685" i="2"/>
  <c r="M685" i="2" s="1"/>
  <c r="L686" i="2"/>
  <c r="M686" i="2" s="1"/>
  <c r="L687" i="2"/>
  <c r="M687" i="2" s="1"/>
  <c r="L688" i="2"/>
  <c r="M688" i="2" s="1"/>
  <c r="L689" i="2"/>
  <c r="M689" i="2" s="1"/>
  <c r="L690" i="2"/>
  <c r="M690" i="2" s="1"/>
  <c r="L691" i="2"/>
  <c r="M691" i="2" s="1"/>
  <c r="L692" i="2"/>
  <c r="M692" i="2" s="1"/>
  <c r="L693" i="2"/>
  <c r="M693" i="2" s="1"/>
  <c r="L694" i="2"/>
  <c r="M694" i="2" s="1"/>
  <c r="L695" i="2"/>
  <c r="M695" i="2" s="1"/>
  <c r="L696" i="2"/>
  <c r="M696" i="2" s="1"/>
  <c r="L697" i="2"/>
  <c r="M697" i="2" s="1"/>
  <c r="L698" i="2"/>
  <c r="M698" i="2" s="1"/>
  <c r="L699" i="2"/>
  <c r="M699" i="2" s="1"/>
  <c r="L700" i="2"/>
  <c r="M700" i="2" s="1"/>
  <c r="L701" i="2"/>
  <c r="M701" i="2" s="1"/>
  <c r="L702" i="2"/>
  <c r="M702" i="2" s="1"/>
  <c r="L703" i="2"/>
  <c r="M703" i="2" s="1"/>
  <c r="L704" i="2"/>
  <c r="M704" i="2" s="1"/>
  <c r="L705" i="2"/>
  <c r="M705" i="2" s="1"/>
  <c r="L706" i="2"/>
  <c r="M706" i="2" s="1"/>
  <c r="L707" i="2"/>
  <c r="M707" i="2" s="1"/>
  <c r="L708" i="2"/>
  <c r="M708" i="2" s="1"/>
  <c r="L709" i="2"/>
  <c r="M709" i="2" s="1"/>
  <c r="L710" i="2"/>
  <c r="M710" i="2" s="1"/>
  <c r="L711" i="2"/>
  <c r="M711" i="2" s="1"/>
  <c r="L712" i="2"/>
  <c r="M712" i="2" s="1"/>
  <c r="L713" i="2"/>
  <c r="M713" i="2" s="1"/>
  <c r="L714" i="2"/>
  <c r="M714" i="2" s="1"/>
  <c r="L715" i="2"/>
  <c r="M715" i="2" s="1"/>
  <c r="L716" i="2"/>
  <c r="M716" i="2" s="1"/>
  <c r="L717" i="2"/>
  <c r="M717" i="2" s="1"/>
  <c r="L718" i="2"/>
  <c r="M718" i="2" s="1"/>
  <c r="L719" i="2"/>
  <c r="M719" i="2" s="1"/>
  <c r="L720" i="2"/>
  <c r="M720" i="2" s="1"/>
  <c r="L721" i="2"/>
  <c r="M721" i="2" s="1"/>
  <c r="L722" i="2"/>
  <c r="M722" i="2" s="1"/>
  <c r="L723" i="2"/>
  <c r="M723" i="2" s="1"/>
  <c r="L724" i="2"/>
  <c r="M724" i="2" s="1"/>
  <c r="L725" i="2"/>
  <c r="M725" i="2" s="1"/>
  <c r="L726" i="2"/>
  <c r="M726" i="2" s="1"/>
  <c r="L727" i="2"/>
  <c r="M727" i="2" s="1"/>
  <c r="L728" i="2"/>
  <c r="M728" i="2" s="1"/>
  <c r="L729" i="2"/>
  <c r="M729" i="2" s="1"/>
  <c r="L730" i="2"/>
  <c r="M730" i="2" s="1"/>
  <c r="L731" i="2"/>
  <c r="M731" i="2" s="1"/>
  <c r="L732" i="2"/>
  <c r="M732" i="2" s="1"/>
  <c r="L733" i="2"/>
  <c r="M733" i="2" s="1"/>
  <c r="L734" i="2"/>
  <c r="M734" i="2" s="1"/>
  <c r="L735" i="2"/>
  <c r="M735" i="2" s="1"/>
  <c r="L736" i="2"/>
  <c r="M736" i="2" s="1"/>
  <c r="L737" i="2"/>
  <c r="M737" i="2" s="1"/>
  <c r="L738" i="2"/>
  <c r="M738" i="2" s="1"/>
  <c r="L739" i="2"/>
  <c r="M739" i="2" s="1"/>
  <c r="L740" i="2"/>
  <c r="M740" i="2" s="1"/>
  <c r="L741" i="2"/>
  <c r="M741" i="2" s="1"/>
  <c r="L742" i="2"/>
  <c r="M742" i="2" s="1"/>
  <c r="L743" i="2"/>
  <c r="M743" i="2" s="1"/>
  <c r="L744" i="2"/>
  <c r="M744" i="2" s="1"/>
  <c r="L745" i="2"/>
  <c r="M745" i="2" s="1"/>
  <c r="L746" i="2"/>
  <c r="M746" i="2" s="1"/>
  <c r="L747" i="2"/>
  <c r="M747" i="2" s="1"/>
  <c r="L748" i="2"/>
  <c r="M748" i="2" s="1"/>
  <c r="L749" i="2"/>
  <c r="M749" i="2" s="1"/>
  <c r="L750" i="2"/>
  <c r="M750" i="2" s="1"/>
  <c r="L751" i="2"/>
  <c r="M751" i="2" s="1"/>
  <c r="L752" i="2"/>
  <c r="M752" i="2" s="1"/>
  <c r="L753" i="2"/>
  <c r="M753" i="2" s="1"/>
  <c r="L754" i="2"/>
  <c r="M754" i="2" s="1"/>
  <c r="L755" i="2"/>
  <c r="M755" i="2" s="1"/>
  <c r="L756" i="2"/>
  <c r="M756" i="2" s="1"/>
  <c r="L757" i="2"/>
  <c r="M757" i="2" s="1"/>
  <c r="L758" i="2"/>
  <c r="M758" i="2" s="1"/>
  <c r="L759" i="2"/>
  <c r="M759" i="2" s="1"/>
  <c r="L760" i="2"/>
  <c r="M760" i="2" s="1"/>
  <c r="L761" i="2"/>
  <c r="M761" i="2" s="1"/>
  <c r="L762" i="2"/>
  <c r="M762" i="2" s="1"/>
  <c r="L763" i="2"/>
  <c r="M763" i="2" s="1"/>
  <c r="L764" i="2"/>
  <c r="M764" i="2" s="1"/>
  <c r="L765" i="2"/>
  <c r="M765" i="2" s="1"/>
  <c r="L766" i="2"/>
  <c r="M766" i="2" s="1"/>
  <c r="L767" i="2"/>
  <c r="M767" i="2" s="1"/>
  <c r="L768" i="2"/>
  <c r="M768" i="2" s="1"/>
  <c r="L769" i="2"/>
  <c r="M769" i="2" s="1"/>
  <c r="L770" i="2"/>
  <c r="M770" i="2" s="1"/>
  <c r="L771" i="2"/>
  <c r="M771" i="2" s="1"/>
  <c r="L772" i="2"/>
  <c r="M772" i="2" s="1"/>
  <c r="L773" i="2"/>
  <c r="M773" i="2" s="1"/>
  <c r="L774" i="2"/>
  <c r="M774" i="2" s="1"/>
  <c r="L775" i="2"/>
  <c r="M775" i="2" s="1"/>
  <c r="L776" i="2"/>
  <c r="M776" i="2" s="1"/>
  <c r="L777" i="2"/>
  <c r="M777" i="2" s="1"/>
  <c r="L778" i="2"/>
  <c r="M778" i="2" s="1"/>
  <c r="L779" i="2"/>
  <c r="M779" i="2" s="1"/>
  <c r="L780" i="2"/>
  <c r="M780" i="2" s="1"/>
  <c r="L781" i="2"/>
  <c r="M781" i="2" s="1"/>
  <c r="L782" i="2"/>
  <c r="M782" i="2" s="1"/>
  <c r="L783" i="2"/>
  <c r="M783" i="2" s="1"/>
  <c r="L784" i="2"/>
  <c r="M784" i="2" s="1"/>
  <c r="L785" i="2"/>
  <c r="M785" i="2" s="1"/>
  <c r="L786" i="2"/>
  <c r="M786" i="2" s="1"/>
  <c r="L787" i="2"/>
  <c r="M787" i="2" s="1"/>
  <c r="L788" i="2"/>
  <c r="M788" i="2" s="1"/>
  <c r="L789" i="2"/>
  <c r="M789" i="2" s="1"/>
  <c r="L790" i="2"/>
  <c r="M790" i="2" s="1"/>
  <c r="L791" i="2"/>
  <c r="M791" i="2" s="1"/>
  <c r="L792" i="2"/>
  <c r="M792" i="2" s="1"/>
  <c r="L793" i="2"/>
  <c r="M793" i="2" s="1"/>
  <c r="L794" i="2"/>
  <c r="M794" i="2" s="1"/>
  <c r="L795" i="2"/>
  <c r="M795" i="2" s="1"/>
  <c r="L796" i="2"/>
  <c r="M796" i="2" s="1"/>
  <c r="L797" i="2"/>
  <c r="M797" i="2" s="1"/>
  <c r="L798" i="2"/>
  <c r="M798" i="2" s="1"/>
  <c r="L799" i="2"/>
  <c r="M799" i="2" s="1"/>
  <c r="L800" i="2"/>
  <c r="M800" i="2" s="1"/>
  <c r="L801" i="2"/>
  <c r="M801" i="2" s="1"/>
  <c r="L802" i="2"/>
  <c r="M802" i="2" s="1"/>
  <c r="L803" i="2"/>
  <c r="M803" i="2" s="1"/>
  <c r="L804" i="2"/>
  <c r="M804" i="2" s="1"/>
  <c r="L805" i="2"/>
  <c r="M805" i="2" s="1"/>
  <c r="L806" i="2"/>
  <c r="M806" i="2" s="1"/>
  <c r="L807" i="2"/>
  <c r="M807" i="2" s="1"/>
  <c r="L808" i="2"/>
  <c r="M808" i="2" s="1"/>
  <c r="L809" i="2"/>
  <c r="M809" i="2" s="1"/>
  <c r="L810" i="2"/>
  <c r="M810" i="2" s="1"/>
  <c r="L811" i="2"/>
  <c r="M811" i="2" s="1"/>
  <c r="L812" i="2"/>
  <c r="M812" i="2" s="1"/>
  <c r="L813" i="2"/>
  <c r="M813" i="2" s="1"/>
  <c r="L814" i="2"/>
  <c r="M814" i="2" s="1"/>
  <c r="L815" i="2"/>
  <c r="M815" i="2" s="1"/>
  <c r="L816" i="2"/>
  <c r="M816" i="2" s="1"/>
  <c r="L817" i="2"/>
  <c r="M817" i="2" s="1"/>
  <c r="L818" i="2"/>
  <c r="M818" i="2" s="1"/>
  <c r="L819" i="2"/>
  <c r="M819" i="2" s="1"/>
  <c r="L820" i="2"/>
  <c r="M820" i="2" s="1"/>
  <c r="L821" i="2"/>
  <c r="M821" i="2" s="1"/>
  <c r="L822" i="2"/>
  <c r="M822" i="2" s="1"/>
  <c r="L823" i="2"/>
  <c r="M823" i="2" s="1"/>
  <c r="L824" i="2"/>
  <c r="M824" i="2" s="1"/>
  <c r="L825" i="2"/>
  <c r="M825" i="2" s="1"/>
  <c r="L826" i="2"/>
  <c r="M826" i="2" s="1"/>
  <c r="L827" i="2"/>
  <c r="M827" i="2" s="1"/>
  <c r="L828" i="2"/>
  <c r="M828" i="2" s="1"/>
  <c r="L829" i="2"/>
  <c r="M829" i="2" s="1"/>
  <c r="L830" i="2"/>
  <c r="M830" i="2" s="1"/>
  <c r="L831" i="2"/>
  <c r="M831" i="2" s="1"/>
  <c r="L832" i="2"/>
  <c r="M832" i="2" s="1"/>
  <c r="L833" i="2"/>
  <c r="M833" i="2" s="1"/>
  <c r="L834" i="2"/>
  <c r="M834" i="2" s="1"/>
  <c r="L835" i="2"/>
  <c r="M835" i="2" s="1"/>
  <c r="L836" i="2"/>
  <c r="M836" i="2" s="1"/>
  <c r="L837" i="2"/>
  <c r="M837" i="2" s="1"/>
  <c r="L838" i="2"/>
  <c r="M838" i="2" s="1"/>
  <c r="L839" i="2"/>
  <c r="M839" i="2" s="1"/>
  <c r="L840" i="2"/>
  <c r="M840" i="2" s="1"/>
  <c r="L841" i="2"/>
  <c r="M841" i="2" s="1"/>
  <c r="L842" i="2"/>
  <c r="M842" i="2" s="1"/>
  <c r="L843" i="2"/>
  <c r="M843" i="2" s="1"/>
  <c r="L844" i="2"/>
  <c r="M844" i="2" s="1"/>
  <c r="L845" i="2"/>
  <c r="M845" i="2" s="1"/>
  <c r="L846" i="2"/>
  <c r="M846" i="2" s="1"/>
  <c r="L847" i="2"/>
  <c r="M847" i="2" s="1"/>
  <c r="L848" i="2"/>
  <c r="M848" i="2" s="1"/>
  <c r="L849" i="2"/>
  <c r="M849" i="2" s="1"/>
  <c r="L850" i="2"/>
  <c r="M850" i="2" s="1"/>
  <c r="L851" i="2"/>
  <c r="M851" i="2" s="1"/>
  <c r="L852" i="2"/>
  <c r="M852" i="2" s="1"/>
  <c r="L853" i="2"/>
  <c r="M853" i="2" s="1"/>
  <c r="L854" i="2"/>
  <c r="M854" i="2" s="1"/>
  <c r="L855" i="2"/>
  <c r="M855" i="2" s="1"/>
  <c r="L856" i="2"/>
  <c r="M856" i="2" s="1"/>
  <c r="L857" i="2"/>
  <c r="M857" i="2" s="1"/>
  <c r="L858" i="2"/>
  <c r="M858" i="2" s="1"/>
  <c r="L859" i="2"/>
  <c r="M859" i="2" s="1"/>
  <c r="L860" i="2"/>
  <c r="M860" i="2" s="1"/>
  <c r="L861" i="2"/>
  <c r="M861" i="2" s="1"/>
  <c r="L862" i="2"/>
  <c r="M862" i="2" s="1"/>
  <c r="L863" i="2"/>
  <c r="M863" i="2" s="1"/>
  <c r="L864" i="2"/>
  <c r="M864" i="2" s="1"/>
  <c r="L865" i="2"/>
  <c r="M865" i="2" s="1"/>
  <c r="L866" i="2"/>
  <c r="M866" i="2" s="1"/>
  <c r="L867" i="2"/>
  <c r="M867" i="2" s="1"/>
  <c r="L868" i="2"/>
  <c r="M868" i="2" s="1"/>
  <c r="L869" i="2"/>
  <c r="M869" i="2" s="1"/>
  <c r="L870" i="2"/>
  <c r="M870" i="2" s="1"/>
  <c r="L871" i="2"/>
  <c r="M871" i="2" s="1"/>
  <c r="L872" i="2"/>
  <c r="M872" i="2" s="1"/>
  <c r="L873" i="2"/>
  <c r="M873" i="2" s="1"/>
  <c r="L874" i="2"/>
  <c r="M874" i="2" s="1"/>
  <c r="L875" i="2"/>
  <c r="M875" i="2" s="1"/>
  <c r="L876" i="2"/>
  <c r="M876" i="2" s="1"/>
  <c r="L877" i="2"/>
  <c r="M877" i="2" s="1"/>
  <c r="L878" i="2"/>
  <c r="M878" i="2" s="1"/>
  <c r="L879" i="2"/>
  <c r="M879" i="2" s="1"/>
  <c r="L880" i="2"/>
  <c r="M880" i="2" s="1"/>
  <c r="L881" i="2"/>
  <c r="M881" i="2" s="1"/>
  <c r="L882" i="2"/>
  <c r="M882" i="2" s="1"/>
  <c r="L883" i="2"/>
  <c r="M883" i="2" s="1"/>
  <c r="L884" i="2"/>
  <c r="M884" i="2" s="1"/>
  <c r="L885" i="2"/>
  <c r="M885" i="2" s="1"/>
  <c r="L886" i="2"/>
  <c r="M886" i="2" s="1"/>
  <c r="L887" i="2"/>
  <c r="M887" i="2" s="1"/>
  <c r="L888" i="2"/>
  <c r="M888" i="2" s="1"/>
  <c r="L889" i="2"/>
  <c r="M889" i="2" s="1"/>
  <c r="L890" i="2"/>
  <c r="M890" i="2" s="1"/>
  <c r="L891" i="2"/>
  <c r="M891" i="2" s="1"/>
  <c r="L892" i="2"/>
  <c r="M892" i="2" s="1"/>
  <c r="L893" i="2"/>
  <c r="M893" i="2" s="1"/>
  <c r="L894" i="2"/>
  <c r="M894" i="2" s="1"/>
  <c r="L895" i="2"/>
  <c r="M895" i="2" s="1"/>
  <c r="L896" i="2"/>
  <c r="M896" i="2" s="1"/>
  <c r="L897" i="2"/>
  <c r="M897" i="2" s="1"/>
  <c r="L898" i="2"/>
  <c r="M898" i="2" s="1"/>
  <c r="L899" i="2"/>
  <c r="M899" i="2" s="1"/>
  <c r="L900" i="2"/>
  <c r="M900" i="2" s="1"/>
  <c r="L901" i="2"/>
  <c r="M901" i="2" s="1"/>
  <c r="L902" i="2"/>
  <c r="M902" i="2" s="1"/>
  <c r="L903" i="2"/>
  <c r="M903" i="2" s="1"/>
  <c r="L904" i="2"/>
  <c r="M904" i="2" s="1"/>
  <c r="L905" i="2"/>
  <c r="M905" i="2" s="1"/>
  <c r="L906" i="2"/>
  <c r="M906" i="2" s="1"/>
  <c r="L907" i="2"/>
  <c r="M907" i="2" s="1"/>
  <c r="L908" i="2"/>
  <c r="M908" i="2" s="1"/>
  <c r="L909" i="2"/>
  <c r="M909" i="2" s="1"/>
  <c r="L910" i="2"/>
  <c r="M910" i="2" s="1"/>
  <c r="L911" i="2"/>
  <c r="M911" i="2" s="1"/>
  <c r="L912" i="2"/>
  <c r="M912" i="2" s="1"/>
  <c r="L913" i="2"/>
  <c r="M913" i="2" s="1"/>
  <c r="L914" i="2"/>
  <c r="M914" i="2" s="1"/>
  <c r="L915" i="2"/>
  <c r="M915" i="2" s="1"/>
  <c r="L916" i="2"/>
  <c r="M916" i="2" s="1"/>
  <c r="L917" i="2"/>
  <c r="M917" i="2" s="1"/>
  <c r="L918" i="2"/>
  <c r="M918" i="2" s="1"/>
  <c r="L919" i="2"/>
  <c r="M919" i="2" s="1"/>
  <c r="L920" i="2"/>
  <c r="M920" i="2" s="1"/>
  <c r="L921" i="2"/>
  <c r="M921" i="2" s="1"/>
  <c r="L922" i="2"/>
  <c r="M922" i="2" s="1"/>
  <c r="L923" i="2"/>
  <c r="M923" i="2" s="1"/>
  <c r="L924" i="2"/>
  <c r="M924" i="2" s="1"/>
  <c r="L925" i="2"/>
  <c r="M925" i="2" s="1"/>
  <c r="L926" i="2"/>
  <c r="M926" i="2" s="1"/>
  <c r="L927" i="2"/>
  <c r="M927" i="2" s="1"/>
  <c r="L928" i="2"/>
  <c r="M928" i="2" s="1"/>
  <c r="L929" i="2"/>
  <c r="M929" i="2" s="1"/>
  <c r="L930" i="2"/>
  <c r="M930" i="2" s="1"/>
  <c r="L931" i="2"/>
  <c r="M931" i="2" s="1"/>
  <c r="L932" i="2"/>
  <c r="M932" i="2" s="1"/>
  <c r="L933" i="2"/>
  <c r="M933" i="2" s="1"/>
  <c r="L934" i="2"/>
  <c r="M934" i="2" s="1"/>
  <c r="L935" i="2"/>
  <c r="M935" i="2" s="1"/>
  <c r="L936" i="2"/>
  <c r="M936" i="2" s="1"/>
  <c r="L937" i="2"/>
  <c r="M937" i="2" s="1"/>
  <c r="L938" i="2"/>
  <c r="M938" i="2" s="1"/>
  <c r="L939" i="2"/>
  <c r="M939" i="2" s="1"/>
  <c r="L940" i="2"/>
  <c r="M940" i="2" s="1"/>
  <c r="L941" i="2"/>
  <c r="M941" i="2" s="1"/>
  <c r="L942" i="2"/>
  <c r="M942" i="2" s="1"/>
  <c r="L943" i="2"/>
  <c r="M943" i="2" s="1"/>
  <c r="L944" i="2"/>
  <c r="M944" i="2" s="1"/>
  <c r="L945" i="2"/>
  <c r="M945" i="2" s="1"/>
  <c r="L946" i="2"/>
  <c r="M946" i="2" s="1"/>
  <c r="L947" i="2"/>
  <c r="M947" i="2" s="1"/>
  <c r="L948" i="2"/>
  <c r="M948" i="2" s="1"/>
  <c r="L949" i="2"/>
  <c r="M949" i="2" s="1"/>
  <c r="L950" i="2"/>
  <c r="M950" i="2" s="1"/>
  <c r="L951" i="2"/>
  <c r="M951" i="2" s="1"/>
  <c r="L952" i="2"/>
  <c r="M952" i="2" s="1"/>
  <c r="L953" i="2"/>
  <c r="M953" i="2" s="1"/>
  <c r="L954" i="2"/>
  <c r="M954" i="2" s="1"/>
  <c r="L955" i="2"/>
  <c r="M955" i="2" s="1"/>
  <c r="L956" i="2"/>
  <c r="M956" i="2" s="1"/>
  <c r="L957" i="2"/>
  <c r="M957" i="2" s="1"/>
  <c r="L958" i="2"/>
  <c r="M958" i="2" s="1"/>
  <c r="L959" i="2"/>
  <c r="M959" i="2" s="1"/>
  <c r="L960" i="2"/>
  <c r="M960" i="2" s="1"/>
  <c r="L961" i="2"/>
  <c r="M961" i="2" s="1"/>
  <c r="L962" i="2"/>
  <c r="M962" i="2" s="1"/>
  <c r="L963" i="2"/>
  <c r="M963" i="2" s="1"/>
  <c r="L964" i="2"/>
  <c r="M964" i="2" s="1"/>
  <c r="L965" i="2"/>
  <c r="M965" i="2" s="1"/>
  <c r="L966" i="2"/>
  <c r="M966" i="2" s="1"/>
  <c r="L967" i="2"/>
  <c r="M967" i="2" s="1"/>
  <c r="L968" i="2"/>
  <c r="M968" i="2" s="1"/>
  <c r="L969" i="2"/>
  <c r="M969" i="2" s="1"/>
  <c r="L970" i="2"/>
  <c r="M970" i="2" s="1"/>
  <c r="L971" i="2"/>
  <c r="M971" i="2" s="1"/>
  <c r="L972" i="2"/>
  <c r="M972" i="2" s="1"/>
  <c r="L973" i="2"/>
  <c r="M973" i="2" s="1"/>
  <c r="L974" i="2"/>
  <c r="M974" i="2" s="1"/>
  <c r="L975" i="2"/>
  <c r="M975" i="2" s="1"/>
  <c r="L976" i="2"/>
  <c r="M976" i="2" s="1"/>
  <c r="L977" i="2"/>
  <c r="M977" i="2" s="1"/>
  <c r="L978" i="2"/>
  <c r="M978" i="2" s="1"/>
  <c r="L979" i="2"/>
  <c r="M979" i="2" s="1"/>
  <c r="L980" i="2"/>
  <c r="M980" i="2" s="1"/>
  <c r="L981" i="2"/>
  <c r="M981" i="2" s="1"/>
  <c r="L982" i="2"/>
  <c r="M982" i="2" s="1"/>
  <c r="L983" i="2"/>
  <c r="M983" i="2" s="1"/>
  <c r="L984" i="2"/>
  <c r="M984" i="2" s="1"/>
  <c r="L985" i="2"/>
  <c r="M985" i="2" s="1"/>
  <c r="L986" i="2"/>
  <c r="M986" i="2" s="1"/>
  <c r="L987" i="2"/>
  <c r="M987" i="2" s="1"/>
  <c r="L988" i="2"/>
  <c r="M988" i="2" s="1"/>
  <c r="L989" i="2"/>
  <c r="M989" i="2" s="1"/>
  <c r="L990" i="2"/>
  <c r="M990" i="2" s="1"/>
  <c r="L991" i="2"/>
  <c r="M991" i="2" s="1"/>
  <c r="L992" i="2"/>
  <c r="M992" i="2" s="1"/>
  <c r="L993" i="2"/>
  <c r="M993" i="2" s="1"/>
  <c r="L994" i="2"/>
  <c r="M994" i="2" s="1"/>
  <c r="L995" i="2"/>
  <c r="M995" i="2" s="1"/>
  <c r="L996" i="2"/>
  <c r="M996" i="2" s="1"/>
  <c r="L997" i="2"/>
  <c r="M997" i="2" s="1"/>
  <c r="L998" i="2"/>
  <c r="M998" i="2" s="1"/>
  <c r="L999" i="2"/>
  <c r="M999" i="2" s="1"/>
  <c r="L1000" i="2"/>
  <c r="M1000" i="2" s="1"/>
  <c r="L1001" i="2"/>
  <c r="M1001" i="2" s="1"/>
  <c r="L1002" i="2"/>
  <c r="M1002" i="2" s="1"/>
  <c r="L1003" i="2"/>
  <c r="M1003" i="2" s="1"/>
  <c r="L1004" i="2"/>
  <c r="M1004" i="2" s="1"/>
  <c r="L1005" i="2"/>
  <c r="M1005" i="2" s="1"/>
  <c r="L1006" i="2"/>
  <c r="M1006" i="2" s="1"/>
  <c r="L1007" i="2"/>
  <c r="M1007" i="2" s="1"/>
  <c r="L1008" i="2"/>
  <c r="M1008" i="2" s="1"/>
  <c r="L1009" i="2"/>
  <c r="M1009" i="2" s="1"/>
  <c r="L1010" i="2"/>
  <c r="M1010" i="2" s="1"/>
  <c r="L1011" i="2"/>
  <c r="M1011" i="2" s="1"/>
  <c r="L1012" i="2"/>
  <c r="M1012" i="2" s="1"/>
  <c r="L1013" i="2"/>
  <c r="M1013" i="2" s="1"/>
  <c r="L1014" i="2"/>
  <c r="M1014" i="2" s="1"/>
  <c r="L1015" i="2"/>
  <c r="M1015" i="2" s="1"/>
  <c r="L1016" i="2"/>
  <c r="M1016" i="2" s="1"/>
  <c r="L1017" i="2"/>
  <c r="M1017" i="2" s="1"/>
  <c r="L1018" i="2"/>
  <c r="M1018" i="2" s="1"/>
  <c r="L1019" i="2"/>
  <c r="M1019" i="2" s="1"/>
  <c r="L1020" i="2"/>
  <c r="M1020" i="2" s="1"/>
  <c r="L1021" i="2"/>
  <c r="M1021" i="2" s="1"/>
  <c r="L1022" i="2"/>
  <c r="M1022" i="2" s="1"/>
  <c r="L1023" i="2"/>
  <c r="M1023" i="2" s="1"/>
  <c r="L1024" i="2"/>
  <c r="M1024" i="2" s="1"/>
  <c r="L1025" i="2"/>
  <c r="M1025" i="2" s="1"/>
  <c r="L1026" i="2"/>
  <c r="M1026" i="2" s="1"/>
  <c r="L1027" i="2"/>
  <c r="M1027" i="2" s="1"/>
  <c r="L1028" i="2"/>
  <c r="M1028" i="2" s="1"/>
  <c r="L1029" i="2"/>
  <c r="M1029" i="2" s="1"/>
  <c r="L1030" i="2"/>
  <c r="M1030" i="2" s="1"/>
  <c r="L1031" i="2"/>
  <c r="M1031" i="2" s="1"/>
  <c r="L1032" i="2"/>
  <c r="M1032" i="2" s="1"/>
  <c r="L1033" i="2"/>
  <c r="M1033" i="2" s="1"/>
  <c r="L1034" i="2"/>
  <c r="M1034" i="2" s="1"/>
  <c r="L1035" i="2"/>
  <c r="M1035" i="2" s="1"/>
  <c r="L1036" i="2"/>
  <c r="M1036" i="2" s="1"/>
  <c r="L1037" i="2"/>
  <c r="M1037" i="2" s="1"/>
  <c r="L1038" i="2"/>
  <c r="M1038" i="2" s="1"/>
  <c r="L1039" i="2"/>
  <c r="M1039" i="2" s="1"/>
  <c r="L1040" i="2"/>
  <c r="M1040" i="2" s="1"/>
  <c r="L1041" i="2"/>
  <c r="M1041" i="2" s="1"/>
  <c r="L1042" i="2"/>
  <c r="M1042" i="2" s="1"/>
  <c r="L1043" i="2"/>
  <c r="M1043" i="2" s="1"/>
  <c r="L1044" i="2"/>
  <c r="M1044" i="2" s="1"/>
  <c r="L1045" i="2"/>
  <c r="M1045" i="2" s="1"/>
  <c r="L1046" i="2"/>
  <c r="M1046" i="2" s="1"/>
  <c r="L1047" i="2"/>
  <c r="M1047" i="2" s="1"/>
  <c r="L1048" i="2"/>
  <c r="M1048" i="2" s="1"/>
  <c r="L1049" i="2"/>
  <c r="M1049" i="2" s="1"/>
  <c r="L1050" i="2"/>
  <c r="M1050" i="2" s="1"/>
  <c r="L1051" i="2"/>
  <c r="M1051" i="2" s="1"/>
  <c r="L1052" i="2"/>
  <c r="M1052" i="2" s="1"/>
  <c r="L1053" i="2"/>
  <c r="M1053" i="2" s="1"/>
  <c r="L1054" i="2"/>
  <c r="M1054" i="2" s="1"/>
  <c r="L1055" i="2"/>
  <c r="M1055" i="2" s="1"/>
  <c r="L1056" i="2"/>
  <c r="M1056" i="2" s="1"/>
  <c r="L1057" i="2"/>
  <c r="M1057" i="2" s="1"/>
  <c r="L1058" i="2"/>
  <c r="M1058" i="2" s="1"/>
  <c r="L1059" i="2"/>
  <c r="M1059" i="2" s="1"/>
  <c r="L1060" i="2"/>
  <c r="M1060" i="2" s="1"/>
  <c r="L1061" i="2"/>
  <c r="M1061" i="2" s="1"/>
  <c r="L1062" i="2"/>
  <c r="M1062" i="2" s="1"/>
  <c r="L1063" i="2"/>
  <c r="M1063" i="2" s="1"/>
  <c r="L1064" i="2"/>
  <c r="M1064" i="2" s="1"/>
  <c r="L1065" i="2"/>
  <c r="M1065" i="2" s="1"/>
  <c r="L1066" i="2"/>
  <c r="M1066" i="2" s="1"/>
  <c r="L1067" i="2"/>
  <c r="M1067" i="2" s="1"/>
  <c r="L1068" i="2"/>
  <c r="M1068" i="2" s="1"/>
  <c r="L1069" i="2"/>
  <c r="M1069" i="2" s="1"/>
  <c r="L1070" i="2"/>
  <c r="M1070" i="2" s="1"/>
  <c r="L1071" i="2"/>
  <c r="M1071" i="2" s="1"/>
  <c r="L1072" i="2"/>
  <c r="M1072" i="2" s="1"/>
  <c r="L1073" i="2"/>
  <c r="M1073" i="2" s="1"/>
  <c r="L1074" i="2"/>
  <c r="M1074" i="2" s="1"/>
  <c r="L1075" i="2"/>
  <c r="M1075" i="2" s="1"/>
  <c r="L1076" i="2"/>
  <c r="M1076" i="2" s="1"/>
  <c r="L1077" i="2"/>
  <c r="M1077" i="2" s="1"/>
  <c r="L1078" i="2"/>
  <c r="M1078" i="2" s="1"/>
  <c r="L1079" i="2"/>
  <c r="M1079" i="2" s="1"/>
  <c r="L1080" i="2"/>
  <c r="M1080" i="2" s="1"/>
  <c r="L1081" i="2"/>
  <c r="M1081" i="2" s="1"/>
  <c r="L1082" i="2"/>
  <c r="M1082" i="2" s="1"/>
  <c r="L1083" i="2"/>
  <c r="M1083" i="2" s="1"/>
  <c r="L1084" i="2"/>
  <c r="M1084" i="2" s="1"/>
  <c r="L1085" i="2"/>
  <c r="M1085" i="2" s="1"/>
  <c r="L1086" i="2"/>
  <c r="M1086" i="2" s="1"/>
  <c r="L1087" i="2"/>
  <c r="M1087" i="2" s="1"/>
  <c r="L1088" i="2"/>
  <c r="M1088" i="2" s="1"/>
  <c r="L1089" i="2"/>
  <c r="M1089" i="2" s="1"/>
  <c r="L1090" i="2"/>
  <c r="M1090" i="2" s="1"/>
  <c r="L1091" i="2"/>
  <c r="M1091" i="2" s="1"/>
  <c r="L1092" i="2"/>
  <c r="M1092" i="2" s="1"/>
  <c r="L1093" i="2"/>
  <c r="M1093" i="2" s="1"/>
  <c r="L1094" i="2"/>
  <c r="M1094" i="2" s="1"/>
  <c r="L1095" i="2"/>
  <c r="M1095" i="2" s="1"/>
  <c r="L1096" i="2"/>
  <c r="M1096" i="2" s="1"/>
  <c r="L1097" i="2"/>
  <c r="M1097" i="2" s="1"/>
  <c r="L1098" i="2"/>
  <c r="M1098" i="2" s="1"/>
  <c r="L1099" i="2"/>
  <c r="M1099" i="2" s="1"/>
  <c r="L1100" i="2"/>
  <c r="M1100" i="2" s="1"/>
  <c r="L1101" i="2"/>
  <c r="M1101" i="2" s="1"/>
  <c r="L1102" i="2"/>
  <c r="M1102" i="2" s="1"/>
  <c r="L1103" i="2"/>
  <c r="M1103" i="2" s="1"/>
  <c r="L1104" i="2"/>
  <c r="M1104" i="2" s="1"/>
  <c r="L1105" i="2"/>
  <c r="M1105" i="2" s="1"/>
  <c r="L1106" i="2"/>
  <c r="M1106" i="2" s="1"/>
  <c r="L1107" i="2"/>
  <c r="M1107" i="2" s="1"/>
  <c r="L1108" i="2"/>
  <c r="M1108" i="2" s="1"/>
  <c r="L1109" i="2"/>
  <c r="M1109" i="2" s="1"/>
  <c r="L1110" i="2"/>
  <c r="M1110" i="2" s="1"/>
  <c r="L1111" i="2"/>
  <c r="M1111" i="2" s="1"/>
  <c r="L1112" i="2"/>
  <c r="M1112" i="2" s="1"/>
  <c r="L1113" i="2"/>
  <c r="M1113" i="2" s="1"/>
  <c r="L1114" i="2"/>
  <c r="M1114" i="2" s="1"/>
  <c r="L1115" i="2"/>
  <c r="M1115" i="2" s="1"/>
  <c r="L1116" i="2"/>
  <c r="M1116" i="2" s="1"/>
  <c r="L1117" i="2"/>
  <c r="M1117" i="2" s="1"/>
  <c r="L1118" i="2"/>
  <c r="M1118" i="2" s="1"/>
  <c r="L1119" i="2"/>
  <c r="M1119" i="2" s="1"/>
  <c r="L1120" i="2"/>
  <c r="M1120" i="2" s="1"/>
  <c r="L1121" i="2"/>
  <c r="M1121" i="2" s="1"/>
  <c r="L1122" i="2"/>
  <c r="M1122" i="2" s="1"/>
  <c r="L1123" i="2"/>
  <c r="M1123" i="2" s="1"/>
  <c r="L1124" i="2"/>
  <c r="M1124" i="2" s="1"/>
  <c r="L1125" i="2"/>
  <c r="M1125" i="2" s="1"/>
  <c r="L1126" i="2"/>
  <c r="M1126" i="2" s="1"/>
  <c r="L1127" i="2"/>
  <c r="M1127" i="2" s="1"/>
  <c r="L1128" i="2"/>
  <c r="M1128" i="2" s="1"/>
  <c r="L1129" i="2"/>
  <c r="M1129" i="2" s="1"/>
  <c r="L1130" i="2"/>
  <c r="M1130" i="2" s="1"/>
  <c r="L1131" i="2"/>
  <c r="M1131" i="2" s="1"/>
  <c r="L1132" i="2"/>
  <c r="M1132" i="2" s="1"/>
  <c r="L1133" i="2"/>
  <c r="M1133" i="2" s="1"/>
  <c r="L1134" i="2"/>
  <c r="M1134" i="2" s="1"/>
  <c r="L1135" i="2"/>
  <c r="M1135" i="2" s="1"/>
  <c r="L1136" i="2"/>
  <c r="M1136" i="2" s="1"/>
  <c r="L1137" i="2"/>
  <c r="M1137" i="2" s="1"/>
  <c r="L1138" i="2"/>
  <c r="M1138" i="2" s="1"/>
  <c r="L1139" i="2"/>
  <c r="M1139" i="2" s="1"/>
  <c r="L1140" i="2"/>
  <c r="M1140" i="2" s="1"/>
  <c r="L1141" i="2"/>
  <c r="M1141" i="2" s="1"/>
  <c r="L1142" i="2"/>
  <c r="M1142" i="2" s="1"/>
  <c r="L1143" i="2"/>
  <c r="M1143" i="2" s="1"/>
  <c r="L1144" i="2"/>
  <c r="M1144" i="2" s="1"/>
  <c r="L1145" i="2"/>
  <c r="M1145" i="2" s="1"/>
  <c r="L1146" i="2"/>
  <c r="M1146" i="2" s="1"/>
  <c r="L1147" i="2"/>
  <c r="M1147" i="2" s="1"/>
  <c r="L1148" i="2"/>
  <c r="M1148" i="2" s="1"/>
  <c r="L1149" i="2"/>
  <c r="M1149" i="2" s="1"/>
  <c r="L1150" i="2"/>
  <c r="M1150" i="2" s="1"/>
  <c r="L1151" i="2"/>
  <c r="M1151" i="2" s="1"/>
  <c r="L1152" i="2"/>
  <c r="M1152" i="2" s="1"/>
  <c r="L1153" i="2"/>
  <c r="M1153" i="2" s="1"/>
  <c r="L1154" i="2"/>
  <c r="M1154" i="2" s="1"/>
  <c r="L1155" i="2"/>
  <c r="M1155" i="2" s="1"/>
  <c r="L1156" i="2"/>
  <c r="M1156" i="2" s="1"/>
  <c r="L1157" i="2"/>
  <c r="M1157" i="2" s="1"/>
  <c r="L1158" i="2"/>
  <c r="M1158" i="2" s="1"/>
  <c r="L1159" i="2"/>
  <c r="M1159" i="2" s="1"/>
  <c r="L1160" i="2"/>
  <c r="M1160" i="2" s="1"/>
  <c r="L1161" i="2"/>
  <c r="M1161" i="2" s="1"/>
  <c r="L1162" i="2"/>
  <c r="M1162" i="2" s="1"/>
  <c r="L1163" i="2"/>
  <c r="M1163" i="2" s="1"/>
  <c r="L1164" i="2"/>
  <c r="M1164" i="2" s="1"/>
  <c r="L1165" i="2"/>
  <c r="M1165" i="2" s="1"/>
  <c r="L1166" i="2"/>
  <c r="M1166" i="2" s="1"/>
  <c r="L1167" i="2"/>
  <c r="M1167" i="2" s="1"/>
  <c r="L1168" i="2"/>
  <c r="M1168" i="2" s="1"/>
  <c r="L1169" i="2"/>
  <c r="M1169" i="2" s="1"/>
  <c r="L1170" i="2"/>
  <c r="M1170" i="2" s="1"/>
  <c r="L1171" i="2"/>
  <c r="M1171" i="2" s="1"/>
  <c r="L1172" i="2"/>
  <c r="M1172" i="2" s="1"/>
  <c r="L1173" i="2"/>
  <c r="M1173" i="2" s="1"/>
  <c r="L1174" i="2"/>
  <c r="M1174" i="2" s="1"/>
  <c r="L1175" i="2"/>
  <c r="M1175" i="2" s="1"/>
  <c r="L1176" i="2"/>
  <c r="M1176" i="2" s="1"/>
  <c r="L1177" i="2"/>
  <c r="M1177" i="2" s="1"/>
  <c r="L1178" i="2"/>
  <c r="M1178" i="2" s="1"/>
  <c r="L1179" i="2"/>
  <c r="M1179" i="2" s="1"/>
  <c r="L1180" i="2"/>
  <c r="M1180" i="2" s="1"/>
  <c r="L1181" i="2"/>
  <c r="M1181" i="2" s="1"/>
  <c r="L1182" i="2"/>
  <c r="M1182" i="2" s="1"/>
  <c r="L1183" i="2"/>
  <c r="M1183" i="2" s="1"/>
  <c r="L1184" i="2"/>
  <c r="M1184" i="2" s="1"/>
  <c r="L1185" i="2"/>
  <c r="M1185" i="2" s="1"/>
  <c r="L1186" i="2"/>
  <c r="M1186" i="2" s="1"/>
  <c r="L1187" i="2"/>
  <c r="M1187" i="2" s="1"/>
  <c r="L1188" i="2"/>
  <c r="M1188" i="2" s="1"/>
  <c r="L1189" i="2"/>
  <c r="M1189" i="2" s="1"/>
  <c r="L1190" i="2"/>
  <c r="M1190" i="2" s="1"/>
  <c r="L1191" i="2"/>
  <c r="M1191" i="2" s="1"/>
  <c r="L1192" i="2"/>
  <c r="M1192" i="2" s="1"/>
  <c r="L1193" i="2"/>
  <c r="M1193" i="2" s="1"/>
  <c r="L1194" i="2"/>
  <c r="M1194" i="2" s="1"/>
  <c r="L1195" i="2"/>
  <c r="M1195" i="2" s="1"/>
  <c r="L1196" i="2"/>
  <c r="M1196" i="2" s="1"/>
  <c r="L1197" i="2"/>
  <c r="M1197" i="2" s="1"/>
  <c r="L1198" i="2"/>
  <c r="M1198" i="2" s="1"/>
  <c r="L1199" i="2"/>
  <c r="M1199" i="2" s="1"/>
  <c r="L1200" i="2"/>
  <c r="M1200" i="2" s="1"/>
  <c r="L1201" i="2"/>
  <c r="M1201" i="2" s="1"/>
  <c r="L1202" i="2"/>
  <c r="M1202" i="2" s="1"/>
  <c r="L1203" i="2"/>
  <c r="M1203" i="2" s="1"/>
  <c r="L1204" i="2"/>
  <c r="M1204" i="2" s="1"/>
  <c r="L1205" i="2"/>
  <c r="M1205" i="2" s="1"/>
  <c r="L1206" i="2"/>
  <c r="M1206" i="2" s="1"/>
  <c r="L1207" i="2"/>
  <c r="M1207" i="2" s="1"/>
  <c r="L1208" i="2"/>
  <c r="M1208" i="2" s="1"/>
  <c r="L1209" i="2"/>
  <c r="M1209" i="2" s="1"/>
  <c r="L1210" i="2"/>
  <c r="M1210" i="2" s="1"/>
  <c r="L1211" i="2"/>
  <c r="M1211" i="2" s="1"/>
  <c r="L1212" i="2"/>
  <c r="M1212" i="2" s="1"/>
  <c r="L1213" i="2"/>
  <c r="M1213" i="2" s="1"/>
  <c r="L1214" i="2"/>
  <c r="M1214" i="2" s="1"/>
  <c r="L1215" i="2"/>
  <c r="M1215" i="2" s="1"/>
  <c r="L1216" i="2"/>
  <c r="M1216" i="2" s="1"/>
  <c r="L1217" i="2"/>
  <c r="M1217" i="2" s="1"/>
  <c r="L1218" i="2"/>
  <c r="M1218" i="2" s="1"/>
  <c r="L1219" i="2"/>
  <c r="M1219" i="2" s="1"/>
  <c r="L1220" i="2"/>
  <c r="M1220" i="2" s="1"/>
  <c r="L1221" i="2"/>
  <c r="M1221" i="2" s="1"/>
  <c r="L1222" i="2"/>
  <c r="M1222" i="2" s="1"/>
  <c r="L1223" i="2"/>
  <c r="M1223" i="2" s="1"/>
  <c r="L1224" i="2"/>
  <c r="M1224" i="2" s="1"/>
  <c r="L1225" i="2"/>
  <c r="M1225" i="2" s="1"/>
  <c r="L1226" i="2"/>
  <c r="M1226" i="2" s="1"/>
  <c r="L1227" i="2"/>
  <c r="M1227" i="2" s="1"/>
  <c r="L1228" i="2"/>
  <c r="M1228" i="2" s="1"/>
  <c r="L1229" i="2"/>
  <c r="M1229" i="2" s="1"/>
  <c r="L1230" i="2"/>
  <c r="M1230" i="2" s="1"/>
  <c r="L1231" i="2"/>
  <c r="M1231" i="2" s="1"/>
  <c r="L1232" i="2"/>
  <c r="M1232" i="2" s="1"/>
  <c r="L1233" i="2"/>
  <c r="M1233" i="2" s="1"/>
  <c r="L1234" i="2"/>
  <c r="M1234" i="2" s="1"/>
  <c r="L1235" i="2"/>
  <c r="M1235" i="2" s="1"/>
  <c r="L1236" i="2"/>
  <c r="M1236" i="2" s="1"/>
  <c r="L1237" i="2"/>
  <c r="M1237" i="2" s="1"/>
  <c r="L1238" i="2"/>
  <c r="M1238" i="2" s="1"/>
  <c r="L1239" i="2"/>
  <c r="M1239" i="2" s="1"/>
  <c r="L1240" i="2"/>
  <c r="M1240" i="2" s="1"/>
  <c r="L1241" i="2"/>
  <c r="M1241" i="2" s="1"/>
  <c r="L1242" i="2"/>
  <c r="M1242" i="2" s="1"/>
  <c r="L1243" i="2"/>
  <c r="M1243" i="2" s="1"/>
  <c r="L1244" i="2"/>
  <c r="M1244" i="2" s="1"/>
  <c r="L1245" i="2"/>
  <c r="M1245" i="2" s="1"/>
  <c r="L1246" i="2"/>
  <c r="M1246" i="2" s="1"/>
  <c r="L1247" i="2"/>
  <c r="M1247" i="2" s="1"/>
  <c r="L1248" i="2"/>
  <c r="M1248" i="2" s="1"/>
  <c r="L1249" i="2"/>
  <c r="M1249" i="2" s="1"/>
  <c r="L1250" i="2"/>
  <c r="M1250" i="2" s="1"/>
  <c r="L1251" i="2"/>
  <c r="M1251" i="2" s="1"/>
  <c r="L1252" i="2"/>
  <c r="M1252" i="2" s="1"/>
  <c r="L1253" i="2"/>
  <c r="M1253" i="2" s="1"/>
  <c r="L1254" i="2"/>
  <c r="M1254" i="2" s="1"/>
  <c r="L1255" i="2"/>
  <c r="M1255" i="2" s="1"/>
  <c r="L1256" i="2"/>
  <c r="M1256" i="2" s="1"/>
  <c r="L1257" i="2"/>
  <c r="M1257" i="2" s="1"/>
  <c r="L1258" i="2"/>
  <c r="M1258" i="2" s="1"/>
  <c r="L1259" i="2"/>
  <c r="M1259" i="2" s="1"/>
  <c r="L1260" i="2"/>
  <c r="M1260" i="2" s="1"/>
  <c r="L1261" i="2"/>
  <c r="M1261" i="2" s="1"/>
  <c r="L1262" i="2"/>
  <c r="M1262" i="2" s="1"/>
  <c r="L1263" i="2"/>
  <c r="M1263" i="2" s="1"/>
  <c r="L1264" i="2"/>
  <c r="M1264" i="2" s="1"/>
  <c r="L1265" i="2"/>
  <c r="M1265" i="2" s="1"/>
  <c r="L1266" i="2"/>
  <c r="M1266" i="2" s="1"/>
  <c r="L1267" i="2"/>
  <c r="M1267" i="2" s="1"/>
  <c r="L1268" i="2"/>
  <c r="M1268" i="2" s="1"/>
  <c r="L1269" i="2"/>
  <c r="M1269" i="2" s="1"/>
  <c r="L1270" i="2"/>
  <c r="M1270" i="2" s="1"/>
  <c r="L1271" i="2"/>
  <c r="M1271" i="2" s="1"/>
  <c r="L1272" i="2"/>
  <c r="M1272" i="2" s="1"/>
  <c r="L1273" i="2"/>
  <c r="M1273" i="2" s="1"/>
  <c r="L1274" i="2"/>
  <c r="M1274" i="2" s="1"/>
  <c r="L1275" i="2"/>
  <c r="M1275" i="2" s="1"/>
  <c r="L1276" i="2"/>
  <c r="M1276" i="2" s="1"/>
  <c r="L1277" i="2"/>
  <c r="M1277" i="2" s="1"/>
  <c r="L1278" i="2"/>
  <c r="M1278" i="2" s="1"/>
  <c r="L1279" i="2"/>
  <c r="M1279" i="2" s="1"/>
  <c r="L1280" i="2"/>
  <c r="M1280" i="2" s="1"/>
  <c r="L1281" i="2"/>
  <c r="M1281" i="2" s="1"/>
  <c r="L1282" i="2"/>
  <c r="M1282" i="2" s="1"/>
  <c r="L1283" i="2"/>
  <c r="M1283" i="2" s="1"/>
  <c r="L1284" i="2"/>
  <c r="M1284" i="2" s="1"/>
  <c r="L1285" i="2"/>
  <c r="M1285" i="2" s="1"/>
  <c r="L1286" i="2"/>
  <c r="M1286" i="2" s="1"/>
  <c r="L1287" i="2"/>
  <c r="M1287" i="2" s="1"/>
  <c r="L1288" i="2"/>
  <c r="M1288" i="2" s="1"/>
  <c r="L1289" i="2"/>
  <c r="M1289" i="2" s="1"/>
  <c r="L1290" i="2"/>
  <c r="M1290" i="2" s="1"/>
  <c r="L1291" i="2"/>
  <c r="M1291" i="2" s="1"/>
  <c r="L1292" i="2"/>
  <c r="M1292" i="2" s="1"/>
  <c r="L1293" i="2"/>
  <c r="M1293" i="2" s="1"/>
  <c r="L1294" i="2"/>
  <c r="M1294" i="2" s="1"/>
  <c r="L1295" i="2"/>
  <c r="M1295" i="2" s="1"/>
  <c r="L1296" i="2"/>
  <c r="M1296" i="2" s="1"/>
  <c r="L1297" i="2"/>
  <c r="M1297" i="2" s="1"/>
  <c r="L1298" i="2"/>
  <c r="M1298" i="2" s="1"/>
  <c r="L1299" i="2"/>
  <c r="M1299" i="2" s="1"/>
  <c r="L1300" i="2"/>
  <c r="M1300" i="2" s="1"/>
  <c r="L1301" i="2"/>
  <c r="M1301" i="2" s="1"/>
  <c r="L1302" i="2"/>
  <c r="M1302" i="2" s="1"/>
  <c r="L1303" i="2"/>
  <c r="M1303" i="2" s="1"/>
  <c r="L1304" i="2"/>
  <c r="M1304" i="2" s="1"/>
  <c r="L1305" i="2"/>
  <c r="M1305" i="2" s="1"/>
  <c r="L1306" i="2"/>
  <c r="M1306" i="2" s="1"/>
  <c r="L1307" i="2"/>
  <c r="M1307" i="2" s="1"/>
  <c r="L1308" i="2"/>
  <c r="M1308" i="2" s="1"/>
  <c r="L1309" i="2"/>
  <c r="M1309" i="2" s="1"/>
  <c r="L1310" i="2"/>
  <c r="M1310" i="2" s="1"/>
  <c r="L2" i="2"/>
  <c r="M2" i="2" s="1"/>
</calcChain>
</file>

<file path=xl/sharedStrings.xml><?xml version="1.0" encoding="utf-8"?>
<sst xmlns="http://schemas.openxmlformats.org/spreadsheetml/2006/main" count="19669" uniqueCount="3972">
  <si>
    <t>ID</t>
  </si>
  <si>
    <t>Title</t>
  </si>
  <si>
    <t>User Scores</t>
  </si>
  <si>
    <t>Users</t>
  </si>
  <si>
    <t>Specialist Socres</t>
  </si>
  <si>
    <t>Specialists</t>
  </si>
  <si>
    <t>Genre</t>
  </si>
  <si>
    <t>Nation</t>
  </si>
  <si>
    <t>Year</t>
  </si>
  <si>
    <t>Date</t>
  </si>
  <si>
    <t>Director</t>
  </si>
  <si>
    <t>Stared</t>
  </si>
  <si>
    <t>Rate_Ko</t>
  </si>
  <si>
    <t>Rate_USA</t>
  </si>
  <si>
    <t>그린 북</t>
  </si>
  <si>
    <t>드라마</t>
  </si>
  <si>
    <t>미국</t>
  </si>
  <si>
    <t>.01.09</t>
  </si>
  <si>
    <t xml:space="preserve"> 피터 패럴리 </t>
  </si>
  <si>
    <t xml:space="preserve"> 비고 모텐슨(토니 발레롱가), 마허샬라 알리(돈 셜리 박사) </t>
  </si>
  <si>
    <t>12세 관람가</t>
  </si>
  <si>
    <t>PG-13</t>
  </si>
  <si>
    <t>가버나움</t>
  </si>
  <si>
    <t>레바논</t>
  </si>
  <si>
    <t>.01.24</t>
  </si>
  <si>
    <t xml:space="preserve"> 나딘 라바키 </t>
  </si>
  <si>
    <t xml:space="preserve"> 자인 알 라피아(자인), 요르다노스 시프로우(라힐) </t>
  </si>
  <si>
    <t>15세 관람가</t>
  </si>
  <si>
    <t>R</t>
  </si>
  <si>
    <t>베일리 어게인</t>
  </si>
  <si>
    <t>모험</t>
  </si>
  <si>
    <t>.11.22</t>
  </si>
  <si>
    <t xml:space="preserve"> 라세 할스트롬 </t>
  </si>
  <si>
    <t xml:space="preserve"> 조시 게드(베일리/ 엘리/ 티노/ 버디 목소리), 데니스 퀘이드(이든), K.J. 아파(십대 이든) </t>
  </si>
  <si>
    <t>전체 관람가</t>
  </si>
  <si>
    <t>PG</t>
  </si>
  <si>
    <t>원더</t>
  </si>
  <si>
    <t>.02.11</t>
  </si>
  <si>
    <t xml:space="preserve"> 스티븐 크보스키 </t>
  </si>
  <si>
    <t xml:space="preserve"> 제이콥 트렘블레이(어기 풀먼), 줄리아 로버츠(이자벨 풀먼), 오웬 윌슨(네이트 풀먼) </t>
  </si>
  <si>
    <t>당갈</t>
  </si>
  <si>
    <t>인도</t>
  </si>
  <si>
    <t>.04.25</t>
  </si>
  <si>
    <t xml:space="preserve"> 니테쉬 티와리 </t>
  </si>
  <si>
    <t xml:space="preserve"> 아미르 칸(마하비르 싱 포갓), 파티마 사나 셰이크(기타), 산야 말호트라(바비타) </t>
  </si>
  <si>
    <t>아일라</t>
  </si>
  <si>
    <t>한국</t>
  </si>
  <si>
    <t>.06.21</t>
  </si>
  <si>
    <t xml:space="preserve"> 잔 울카이 </t>
  </si>
  <si>
    <t xml:space="preserve"> 김설(아일라), 이스마일 하지오글루(슐레이만) </t>
  </si>
  <si>
    <t>주전장</t>
  </si>
  <si>
    <t>다큐멘터리</t>
  </si>
  <si>
    <t>.07.25</t>
  </si>
  <si>
    <t xml:space="preserve"> 미키 데자키 </t>
  </si>
  <si>
    <t>극장판 바이올렛 에버가든</t>
  </si>
  <si>
    <t>애니메이션</t>
  </si>
  <si>
    <t>일본</t>
  </si>
  <si>
    <t>.11.12</t>
  </si>
  <si>
    <t xml:space="preserve"> 이시다테 타이치 </t>
  </si>
  <si>
    <t xml:space="preserve"> 이시카와 유이(바이올렛 에버가든 목소리), 나미카와 다이스케(길베르트 부겐빌리아 목소리) </t>
  </si>
  <si>
    <t>포드 V 페라리</t>
  </si>
  <si>
    <t>액션</t>
  </si>
  <si>
    <t>.12.04</t>
  </si>
  <si>
    <t xml:space="preserve"> 제임스 맨골드 </t>
  </si>
  <si>
    <t xml:space="preserve"> 맷 데이먼(캐롤 셸비), 크리스찬 베일(켄 마일스) </t>
  </si>
  <si>
    <t>쇼생크 탈출</t>
  </si>
  <si>
    <t>.02.24</t>
  </si>
  <si>
    <t xml:space="preserve"> 프랭크 다라본트 </t>
  </si>
  <si>
    <t xml:space="preserve"> 팀 로빈스(앤디 듀프레인), 모건 프리먼(엘리스 보이드 레드 레딩) </t>
  </si>
  <si>
    <t>덕구</t>
  </si>
  <si>
    <t>.04.05</t>
  </si>
  <si>
    <t xml:space="preserve"> 방수인 </t>
  </si>
  <si>
    <t xml:space="preserve"> 이순재(덕구할배), 정지훈(덕구) </t>
  </si>
  <si>
    <t>가나의 혼인잔치: 언약</t>
  </si>
  <si>
    <t>.11.26</t>
  </si>
  <si>
    <t xml:space="preserve"> 브렌트 밀러 주니어 </t>
  </si>
  <si>
    <t xml:space="preserve"> 션 알다란, 잭 힙스, 젬마 리주토 </t>
  </si>
  <si>
    <t>보헤미안 랩소디</t>
  </si>
  <si>
    <t>.10.31</t>
  </si>
  <si>
    <t xml:space="preserve"> 브라이언 싱어 </t>
  </si>
  <si>
    <t xml:space="preserve"> 라미 말렉(프레디 머큐리), 루시 보인턴(메리 오스틴), 귈림 리(브라이언 메이) </t>
  </si>
  <si>
    <t>월-E</t>
  </si>
  <si>
    <t>.08.06</t>
  </si>
  <si>
    <t xml:space="preserve"> 앤드류 스탠튼 </t>
  </si>
  <si>
    <t xml:space="preserve"> 벤 버트(월-E / M-O 목소리), 엘리사 나이트(이브 목소리), 제프 갈린(선장 목소리) </t>
  </si>
  <si>
    <t>G</t>
  </si>
  <si>
    <t>빽 투 더 퓨쳐</t>
  </si>
  <si>
    <t>SF</t>
  </si>
  <si>
    <t>.10.21</t>
  </si>
  <si>
    <t xml:space="preserve"> 로버트 저메키스 </t>
  </si>
  <si>
    <t xml:space="preserve"> 마이클 J. 폭스(마티 맥플라이), 크리스토퍼 로이드(에메트 브라운 박사), 리 톰슨(로레인 베인스 맥플라이) </t>
  </si>
  <si>
    <t>포레스트 검프</t>
  </si>
  <si>
    <t>.09.07</t>
  </si>
  <si>
    <t xml:space="preserve"> 톰 행크스(포레스트 검프) </t>
  </si>
  <si>
    <t>헬프</t>
  </si>
  <si>
    <t>.11.03</t>
  </si>
  <si>
    <t xml:space="preserve"> 테이트 테일러 </t>
  </si>
  <si>
    <t xml:space="preserve"> 엠마 스톤(유지니아 '스키터' 펠런), 비올라 데이비스(에이블린 클락), 옥타비아 스펜서(미니 잭슨) </t>
  </si>
  <si>
    <t>매트릭스</t>
  </si>
  <si>
    <t>.09.25</t>
  </si>
  <si>
    <t xml:space="preserve"> 릴리 워쇼스키, 라나 워쇼스키 </t>
  </si>
  <si>
    <t xml:space="preserve"> 키아누 리브스(네오), 로렌스 피시번(모피어스) </t>
  </si>
  <si>
    <t>위대한 쇼맨</t>
  </si>
  <si>
    <t>.05.21</t>
  </si>
  <si>
    <t xml:space="preserve"> 마이클 그레이시 </t>
  </si>
  <si>
    <t xml:space="preserve"> 휴 잭맨(P.T. 바넘), 잭 에프론(필립 칼라일), 미셸 윌리엄스(채러티 바넘) </t>
  </si>
  <si>
    <t>인생은 아름다워</t>
  </si>
  <si>
    <t>이탈리아</t>
  </si>
  <si>
    <t>.04.13</t>
  </si>
  <si>
    <t xml:space="preserve"> 로베르토 베니니 </t>
  </si>
  <si>
    <t xml:space="preserve"> 로베르토 베니니(귀도), 니콜레타 브라스키(도라) </t>
  </si>
  <si>
    <t>타이타닉</t>
  </si>
  <si>
    <t>멜로/로맨스</t>
  </si>
  <si>
    <t>.02.01</t>
  </si>
  <si>
    <t xml:space="preserve"> 제임스 카메론 </t>
  </si>
  <si>
    <t xml:space="preserve"> 레오나르도 디카프리오(잭 도슨), 케이트 윈슬렛(로즈 드윗 부카더) </t>
  </si>
  <si>
    <t>토이 스토리 3</t>
  </si>
  <si>
    <t>.08.05</t>
  </si>
  <si>
    <t xml:space="preserve"> 리 언크리치 </t>
  </si>
  <si>
    <t xml:space="preserve"> 톰 행크스(우디 목소리), 팀 알렌(버즈 라이트이어 목소리), 조앤 쿠삭(제시 목소리) </t>
  </si>
  <si>
    <t>소년시절의 너</t>
  </si>
  <si>
    <t>중국</t>
  </si>
  <si>
    <t>.04.22</t>
  </si>
  <si>
    <t xml:space="preserve"> 증국상 </t>
  </si>
  <si>
    <t xml:space="preserve"> 주동우(첸니엔), 이양천새(샤오 베이) </t>
  </si>
  <si>
    <t>헌터 킬러</t>
  </si>
  <si>
    <t>.12.06</t>
  </si>
  <si>
    <t xml:space="preserve"> 도노반 마시 </t>
  </si>
  <si>
    <t xml:space="preserve"> 제라드 버틀러(캡틴 조 글래스), 게리 올드만(찰스 도네건) </t>
  </si>
  <si>
    <t>죽은 시인의 사회</t>
  </si>
  <si>
    <t>.04.01</t>
  </si>
  <si>
    <t xml:space="preserve"> 피터 위어 </t>
  </si>
  <si>
    <t xml:space="preserve"> 로빈 윌리엄스(존 키팅) </t>
  </si>
  <si>
    <t>어벤져스: 엔드게임</t>
  </si>
  <si>
    <t>.04.24</t>
  </si>
  <si>
    <t xml:space="preserve"> 안소니 루소, 조 루소 </t>
  </si>
  <si>
    <t xml:space="preserve"> 로버트 다우니 주니어(토니 스타크 / 아이언맨), 크리스 에반스(스티브 로저스 / 캡틴 아메리카), 크리스 헴스워스(토르) </t>
  </si>
  <si>
    <t>알라딘</t>
  </si>
  <si>
    <t>.05.23</t>
  </si>
  <si>
    <t xml:space="preserve"> 가이 리치 </t>
  </si>
  <si>
    <t xml:space="preserve"> 메나 마수드(알라딘), 윌 스미스(지니), 나오미 스콧(자스민) </t>
  </si>
  <si>
    <t>레옹</t>
  </si>
  <si>
    <t>범죄</t>
  </si>
  <si>
    <t>프랑스</t>
  </si>
  <si>
    <t>.06.11</t>
  </si>
  <si>
    <t xml:space="preserve"> 뤽 베송 </t>
  </si>
  <si>
    <t xml:space="preserve"> 장 르노(레옹), 나탈리 포트만(마틸다) </t>
  </si>
  <si>
    <t>청소년 관람불가</t>
  </si>
  <si>
    <t>동주</t>
  </si>
  <si>
    <t>.02.17</t>
  </si>
  <si>
    <t xml:space="preserve"> 이준익 </t>
  </si>
  <si>
    <t xml:space="preserve"> 강하늘(윤동주), 박정민(송몽규), 김인우(고등형사) </t>
  </si>
  <si>
    <t>아이 캔 스피크</t>
  </si>
  <si>
    <t>.09.21</t>
  </si>
  <si>
    <t xml:space="preserve"> 김현석 </t>
  </si>
  <si>
    <t xml:space="preserve"> 나문희(나옥분), 이제훈(박민재) </t>
  </si>
  <si>
    <t>쉰들러 리스트</t>
  </si>
  <si>
    <t xml:space="preserve"> 스티븐 스필버그 </t>
  </si>
  <si>
    <t xml:space="preserve"> 리암 니슨(오스카 쉰들러) </t>
  </si>
  <si>
    <t>안녕 베일리</t>
  </si>
  <si>
    <t>가족</t>
  </si>
  <si>
    <t>.09.05</t>
  </si>
  <si>
    <t xml:space="preserve"> 게일 맨쿠소 </t>
  </si>
  <si>
    <t xml:space="preserve"> 조시 게드(베일리 목소리), 데니스 퀘이드(이든), 캐서린 프레스콧(씨제이) </t>
  </si>
  <si>
    <t>히든 피겨스</t>
  </si>
  <si>
    <t>.03.23</t>
  </si>
  <si>
    <t xml:space="preserve"> 데오도르 멜피 </t>
  </si>
  <si>
    <t xml:space="preserve"> 타라지 P. 헨슨(캐서린 존슨), 옥타비아 스펜서(도로시 본), 자넬 모네(메리 잭슨) </t>
  </si>
  <si>
    <t>주토피아</t>
  </si>
  <si>
    <t xml:space="preserve"> 바이론 하워드, 리치 무어 </t>
  </si>
  <si>
    <t xml:space="preserve"> 지니퍼 굿윈(주디 홉스 목소리), 제이슨 베이트먼(닉 와일드 목소리), 샤키라(가젤 목소리) </t>
  </si>
  <si>
    <t>언플랜드</t>
  </si>
  <si>
    <t>.12.17</t>
  </si>
  <si>
    <t xml:space="preserve"> 척 콘젤만, 캐리 솔로몬 </t>
  </si>
  <si>
    <t xml:space="preserve"> 애슐리 브래처(애비 존슨), 브룩스 라이언(더그 존슨), 로비아 스캇(셰릴) </t>
  </si>
  <si>
    <t>트루먼 쇼</t>
  </si>
  <si>
    <t>코미디</t>
  </si>
  <si>
    <t>.12.13</t>
  </si>
  <si>
    <t xml:space="preserve"> 짐 캐리(트루먼 버뱅크) </t>
  </si>
  <si>
    <t>지상의 별처럼</t>
  </si>
  <si>
    <t>.09.06</t>
  </si>
  <si>
    <t xml:space="preserve"> 아미르 칸, 아몰 굽테 </t>
  </si>
  <si>
    <t xml:space="preserve"> 다쉴 사페리(이샨 아와스티), 아미르 칸(램 니쿰브) </t>
  </si>
  <si>
    <t>세 얼간이</t>
  </si>
  <si>
    <t>.11.09</t>
  </si>
  <si>
    <t xml:space="preserve"> 라지쿠마르 히라니 </t>
  </si>
  <si>
    <t xml:space="preserve"> 아미르 칸(란초), 마드하반(파르한), 셔먼 조쉬(라주) </t>
  </si>
  <si>
    <t>다시 태어나도 우리</t>
  </si>
  <si>
    <t>.09.27</t>
  </si>
  <si>
    <t xml:space="preserve"> 문창용, 전진 </t>
  </si>
  <si>
    <t xml:space="preserve"> 파드마 앙뚜(본인), 우르갼 릭젠(본인) </t>
  </si>
  <si>
    <t>미스 슬로운</t>
  </si>
  <si>
    <t>.03.29</t>
  </si>
  <si>
    <t xml:space="preserve"> 존 매든 </t>
  </si>
  <si>
    <t xml:space="preserve"> 제시카 차스테인(엘리자베스 슬로운) </t>
  </si>
  <si>
    <t>지금, 만나러 갑니다</t>
  </si>
  <si>
    <t>.04.19</t>
  </si>
  <si>
    <t xml:space="preserve"> 도이 노부히로 </t>
  </si>
  <si>
    <t xml:space="preserve"> 다케우치 유코(아이오 미오), 나카무라 시도(아이오 타쿠미), 다케이 아카시(아이오 유우지) </t>
  </si>
  <si>
    <t>울지마 톤즈</t>
  </si>
  <si>
    <t>.09.09</t>
  </si>
  <si>
    <t xml:space="preserve"> 구수환 </t>
  </si>
  <si>
    <t xml:space="preserve"> 이금희(나레이션), 이태석(본인) </t>
  </si>
  <si>
    <t>부활: 그 증거</t>
  </si>
  <si>
    <t>.10.08</t>
  </si>
  <si>
    <t xml:space="preserve"> 김상철 </t>
  </si>
  <si>
    <t xml:space="preserve"> 권오중(본인), 이성혜(본인), 이용규(본인) </t>
  </si>
  <si>
    <t>달링</t>
  </si>
  <si>
    <t>영국</t>
  </si>
  <si>
    <t>.04.12</t>
  </si>
  <si>
    <t xml:space="preserve"> 앤디 서키스 </t>
  </si>
  <si>
    <t xml:space="preserve"> 앤드류 가필드(로빈), 클레어 포이(다이애나) </t>
  </si>
  <si>
    <t>아마데우스</t>
  </si>
  <si>
    <t>.10.29</t>
  </si>
  <si>
    <t xml:space="preserve"> 밀로스 포만 </t>
  </si>
  <si>
    <t xml:space="preserve"> 톰 헐스(볼프강 아마데우스 모짜르트), F. 머레이 아브라함(안토니오 살리에리), 엘리자베스 베리지(콘스탄츠 모짜르트) </t>
  </si>
  <si>
    <t>다크 나이트</t>
  </si>
  <si>
    <t>.07.01</t>
  </si>
  <si>
    <t xml:space="preserve"> 크리스토퍼 놀란 </t>
  </si>
  <si>
    <t xml:space="preserve"> 크리스찬 베일(브루스 웨인/배트맨), 히스 레저(조커), 아론 에크하트(하비 덴트/투 페이스) </t>
  </si>
  <si>
    <t>브레이크 더 사일런스: 더 무비</t>
  </si>
  <si>
    <t>.09.24</t>
  </si>
  <si>
    <t xml:space="preserve"> 박준수 </t>
  </si>
  <si>
    <t xml:space="preserve"> RM(본인), 진(본인), 슈가(본인) </t>
  </si>
  <si>
    <t>언터처블: 1%의 우정</t>
  </si>
  <si>
    <t>.03.22</t>
  </si>
  <si>
    <t xml:space="preserve"> 올리비에르 나카체, 에릭 토레다노 </t>
  </si>
  <si>
    <t xml:space="preserve"> 프랑수아 클루제(필립), 오마 사이(드리스) </t>
  </si>
  <si>
    <t>그대를 사랑합니다</t>
  </si>
  <si>
    <t xml:space="preserve"> 추창민 </t>
  </si>
  <si>
    <t xml:space="preserve"> 이순재(김만석), 윤소정(송이뿐), 송재호(장군봉) </t>
  </si>
  <si>
    <t>로망</t>
  </si>
  <si>
    <t>.04.03</t>
  </si>
  <si>
    <t xml:space="preserve"> 이창근 </t>
  </si>
  <si>
    <t xml:space="preserve"> 이순재(조남봉), 정영숙(이매자), 조한철(조진수) </t>
  </si>
  <si>
    <t>아이언 자이언트</t>
  </si>
  <si>
    <t>.10.09</t>
  </si>
  <si>
    <t xml:space="preserve"> 브래드 버드 </t>
  </si>
  <si>
    <t xml:space="preserve"> 제니퍼 애니스톤(애니 휴즈 목소리), 빈 디젤(아이언 자이언트 목소리), 엘리 마리엔탈(호가드 휴즈 목소리) </t>
  </si>
  <si>
    <t>라푼젤</t>
  </si>
  <si>
    <t>.02.10</t>
  </si>
  <si>
    <t xml:space="preserve"> 네이슨 그레노, 바이론 하워드 </t>
  </si>
  <si>
    <t xml:space="preserve"> 맨디 무어(라푼젤 목소리), 제커리 레비(플린 라이더 목소리) </t>
  </si>
  <si>
    <t>두 교황</t>
  </si>
  <si>
    <t>.12.11</t>
  </si>
  <si>
    <t xml:space="preserve"> 페르난도 메이렐레스 </t>
  </si>
  <si>
    <t xml:space="preserve"> 안소니 홉킨스(교황 베네딕토 16세), 조나단 프라이스(교황 프란치스코) </t>
  </si>
  <si>
    <t>시네마 천국</t>
  </si>
  <si>
    <t xml:space="preserve"> 쥬세페 토르나토레 </t>
  </si>
  <si>
    <t xml:space="preserve"> 마르코 레오나르디(청년 살바토레), 필립 느와레(알프레도), 자끄 페렝(중년 살바토레) </t>
  </si>
  <si>
    <t>소원</t>
  </si>
  <si>
    <t>.10.02</t>
  </si>
  <si>
    <t xml:space="preserve"> 설경구(동훈), 엄지원(미희), 이레(소원) </t>
  </si>
  <si>
    <t>드래곤 길들이기</t>
  </si>
  <si>
    <t>.01.17</t>
  </si>
  <si>
    <t xml:space="preserve"> 딘 데블로이스, 크리스 샌더스 </t>
  </si>
  <si>
    <t xml:space="preserve"> 제이 바루첼(히컵 목소리), 제라드 버틀러(스토이크 목소리), 아메리카 페레라(아스트리드 목소리) </t>
  </si>
  <si>
    <t>빌리 엘리어트</t>
  </si>
  <si>
    <t>.01.18</t>
  </si>
  <si>
    <t xml:space="preserve"> 스티븐 달드리 </t>
  </si>
  <si>
    <t xml:space="preserve"> 제이미 벨(빌리 엘리어트), 줄리 월터스(윌킨슨 부인), 게리 루이스(아버지 재키 엘리어트) </t>
  </si>
  <si>
    <t>업</t>
  </si>
  <si>
    <t>.07.29</t>
  </si>
  <si>
    <t xml:space="preserve"> 피트 닥터, 밥 피터슨 </t>
  </si>
  <si>
    <t xml:space="preserve"> 에드워드 애스너(칼 프레드릭슨), 조던 나가이(러셀 목소리), 크리스토퍼 플러머(찰스 먼츠 목소리) </t>
  </si>
  <si>
    <t>해리 포터와 죽음의 성물 - 2부</t>
  </si>
  <si>
    <t>.07.13</t>
  </si>
  <si>
    <t xml:space="preserve"> 데이빗 예이츠 </t>
  </si>
  <si>
    <t xml:space="preserve"> 다니엘 래드클리프(해리 포터), 엠마 왓슨(헤르미온느), 루퍼트 그린트(론 위즐리) </t>
  </si>
  <si>
    <t>미안해요, 리키</t>
  </si>
  <si>
    <t>.12.19</t>
  </si>
  <si>
    <t xml:space="preserve"> 켄 로치 </t>
  </si>
  <si>
    <t xml:space="preserve"> 크리스 히친(리키 터너), 데비 허니우드(애비 터너) </t>
  </si>
  <si>
    <t>주먹왕 랄프</t>
  </si>
  <si>
    <t xml:space="preserve"> 리치 무어 </t>
  </si>
  <si>
    <t xml:space="preserve"> 존 C. 라일리(랄프 목소리), 사라 실버맨(바넬로피 목소리), 잭 맥브레이어(펠릭스 목소리) </t>
  </si>
  <si>
    <t>블라인드 사이드</t>
  </si>
  <si>
    <t>.04.15</t>
  </si>
  <si>
    <t xml:space="preserve"> 존 리 행콕 </t>
  </si>
  <si>
    <t xml:space="preserve"> 산드라 블록(리 앤 투오이) </t>
  </si>
  <si>
    <t>폴란드로 간 아이들</t>
  </si>
  <si>
    <t xml:space="preserve"> 추상미 </t>
  </si>
  <si>
    <t xml:space="preserve"> 이송(본인), 추상미(본인) </t>
  </si>
  <si>
    <t>번 더 스테이지: 더 무비</t>
  </si>
  <si>
    <t>.11.15</t>
  </si>
  <si>
    <t>코코</t>
  </si>
  <si>
    <t>.01.11</t>
  </si>
  <si>
    <t xml:space="preserve"> 안소니 곤잘레스 (미구엘 목소리), 가엘 가르시아 베르날(헥터 목소리), 벤자민 브랫(에르네스토 델라 크루즈 목소리) </t>
  </si>
  <si>
    <t>극장판 귀멸의 칼날: 무한열차편</t>
  </si>
  <si>
    <t>.01.27</t>
  </si>
  <si>
    <t xml:space="preserve"> 소토자키 하루오 </t>
  </si>
  <si>
    <t xml:space="preserve"> 하나에 나츠키(카마도 탄지로 목소리), 키토 아카리(카마도 네즈코 목소리) </t>
  </si>
  <si>
    <t>모던 타임즈</t>
  </si>
  <si>
    <t>.03.19</t>
  </si>
  <si>
    <t xml:space="preserve"> 찰리 채플린 </t>
  </si>
  <si>
    <t xml:space="preserve"> 찰리 채플린(공장 노동자), 파울레트 고다드(집 없는 아이) </t>
  </si>
  <si>
    <t>NR</t>
  </si>
  <si>
    <t>언더독</t>
  </si>
  <si>
    <t>.01.16</t>
  </si>
  <si>
    <t xml:space="preserve"> 오성윤, 이춘백 </t>
  </si>
  <si>
    <t xml:space="preserve"> 디오(뭉치 목소리), 박소담(밤이 목소리), 박철민(짱아 목소리) </t>
  </si>
  <si>
    <t>소울</t>
  </si>
  <si>
    <t>.01.20</t>
  </si>
  <si>
    <t xml:space="preserve"> 피트 닥터 </t>
  </si>
  <si>
    <t xml:space="preserve"> 제이미 폭스(조 가드너 목소리), 티나 페이(22 목소리), 다비드 딕스(파울 목소리) </t>
  </si>
  <si>
    <t>라따뚜이</t>
  </si>
  <si>
    <t xml:space="preserve"> 패튼 오스왈트(레미), 루 로마노(링귀니) </t>
  </si>
  <si>
    <t>라이온 킹</t>
  </si>
  <si>
    <t>.12.29</t>
  </si>
  <si>
    <t xml:space="preserve"> 로저 알러스, 롭 민코프 </t>
  </si>
  <si>
    <t xml:space="preserve"> 조나단 테일러 토마스(어린 심바 목소리), 매튜 브로데릭(어른 심바 목소리), 제임스 얼 존스(왕 무파사 목소리) </t>
  </si>
  <si>
    <t>오페라의 유령 : 25주년 특별 공연</t>
  </si>
  <si>
    <t>공연실황</t>
  </si>
  <si>
    <t>.12.15</t>
  </si>
  <si>
    <t xml:space="preserve"> 캐머런 맥킨토시, 로렌스 코너, 질리안 린 </t>
  </si>
  <si>
    <t xml:space="preserve"> 시에라 보게스(크리스틴), 라민 카림루(팬텀), 하들리 프레이저(라울) </t>
  </si>
  <si>
    <t>허스토리</t>
  </si>
  <si>
    <t>.06.27</t>
  </si>
  <si>
    <t xml:space="preserve"> 민규동 </t>
  </si>
  <si>
    <t xml:space="preserve"> 김희애(문정숙 사장), 김해숙(배정길 할머니) </t>
  </si>
  <si>
    <t>내 이름은 칸</t>
  </si>
  <si>
    <t>.03.24</t>
  </si>
  <si>
    <t xml:space="preserve"> 카란 조하르 </t>
  </si>
  <si>
    <t xml:space="preserve"> 샤룩 칸(리즈완 칸), 까졸(만디라 칸) </t>
  </si>
  <si>
    <t>8월의 크리스마스</t>
  </si>
  <si>
    <t>.11.06</t>
  </si>
  <si>
    <t xml:space="preserve"> 허진호 </t>
  </si>
  <si>
    <t xml:space="preserve"> 한석규(정원), 심은하(다림) </t>
  </si>
  <si>
    <t>뽀로로 극장판 보물섬 대모험</t>
  </si>
  <si>
    <t xml:space="preserve"> 김현호, 윤창섭 </t>
  </si>
  <si>
    <t xml:space="preserve"> 이선(뽀로로 목소리), 이미자(크롱 목소리), 김현지(에디 목소리) </t>
  </si>
  <si>
    <t>영웅: 샐러멘더의 비밀</t>
  </si>
  <si>
    <t>러시아 연방</t>
  </si>
  <si>
    <t>.03.14</t>
  </si>
  <si>
    <t xml:space="preserve"> 알렉산드르 야킴추크, 엘레나 코발레바 </t>
  </si>
  <si>
    <t xml:space="preserve"> 김보성(장현우), 표도르 예멜리야넨코(표도르) </t>
  </si>
  <si>
    <t>나, 다니엘 블레이크</t>
  </si>
  <si>
    <t>.12.08</t>
  </si>
  <si>
    <t xml:space="preserve"> 데이브 존스(다니엘), 헤일리 스콰이어(케이티) </t>
  </si>
  <si>
    <t>천녀유혼</t>
  </si>
  <si>
    <t>판타지</t>
  </si>
  <si>
    <t>홍콩</t>
  </si>
  <si>
    <t>.04.04</t>
  </si>
  <si>
    <t xml:space="preserve"> 정소동 </t>
  </si>
  <si>
    <t xml:space="preserve"> 장국영(영채신), 왕조현(섭소천) </t>
  </si>
  <si>
    <t>퀸 락 몬트리올</t>
  </si>
  <si>
    <t>.11.24</t>
  </si>
  <si>
    <t xml:space="preserve"> 솔 스위머 </t>
  </si>
  <si>
    <t xml:space="preserve"> 존 디콘(본인), 브라이언 메이(본인), 프레디 머큐리(본인) </t>
  </si>
  <si>
    <t>자백</t>
  </si>
  <si>
    <t>.10.13</t>
  </si>
  <si>
    <t xml:space="preserve"> 최승호 </t>
  </si>
  <si>
    <t xml:space="preserve"> 최승호(본인), 김기춘(본인), 원세훈(본인) </t>
  </si>
  <si>
    <t>12번째 솔저</t>
  </si>
  <si>
    <t>전쟁</t>
  </si>
  <si>
    <t>노르웨이</t>
  </si>
  <si>
    <t>.04.11</t>
  </si>
  <si>
    <t xml:space="preserve"> 해럴드 즈워트 </t>
  </si>
  <si>
    <t xml:space="preserve"> 토마스 갈라스타드(얀 볼스루드), 조나단 리스 마이어스(커트 스테이지) </t>
  </si>
  <si>
    <t>세상에서 가장 아름다운 이별</t>
  </si>
  <si>
    <t>.04.20</t>
  </si>
  <si>
    <t xml:space="preserve"> 배종옥(김인희), 김갑수(정철), 김지영(할머니) </t>
  </si>
  <si>
    <t>플립</t>
  </si>
  <si>
    <t>.04.21</t>
  </si>
  <si>
    <t xml:space="preserve"> 로브 라이너 </t>
  </si>
  <si>
    <t xml:space="preserve"> 매들린 캐롤(줄리 베이커), 캘런 맥오리피(브라이스 로스키) </t>
  </si>
  <si>
    <t>말할 수 없는 비밀</t>
  </si>
  <si>
    <t>대만</t>
  </si>
  <si>
    <t>.05.07</t>
  </si>
  <si>
    <t xml:space="preserve"> 주걸륜 </t>
  </si>
  <si>
    <t xml:space="preserve"> 주걸륜(상륜), 계륜미(샤오위), 황추생(샹륜 아버지) </t>
  </si>
  <si>
    <t>맨발의 꿈</t>
  </si>
  <si>
    <t>.06.24</t>
  </si>
  <si>
    <t xml:space="preserve"> 김태균 </t>
  </si>
  <si>
    <t xml:space="preserve"> 박희순(김원광), 고창석(박인기) </t>
  </si>
  <si>
    <t>공동경비구역 JSA</t>
  </si>
  <si>
    <t>.10.15</t>
  </si>
  <si>
    <t xml:space="preserve"> 박찬욱 </t>
  </si>
  <si>
    <t xml:space="preserve"> 이영애(소피 E 장 소령), 이병헌(이수혁 병장), 송강호(오경필 중사) </t>
  </si>
  <si>
    <t>에이트 빌로우</t>
  </si>
  <si>
    <t>.04.06</t>
  </si>
  <si>
    <t xml:space="preserve"> 프랭크 마샬 </t>
  </si>
  <si>
    <t xml:space="preserve"> 폴 워커(게리 셰퍼드) </t>
  </si>
  <si>
    <t>더 코브: 슬픈 돌고래의 진실</t>
  </si>
  <si>
    <t xml:space="preserve"> 루이 시호요스 </t>
  </si>
  <si>
    <t xml:space="preserve"> 조 치숌, 맨디-래 크루이크생크 </t>
  </si>
  <si>
    <t>마이클 잭슨의 디스 이즈 잇</t>
  </si>
  <si>
    <t>.10.28</t>
  </si>
  <si>
    <t xml:space="preserve"> 케니 오테가 </t>
  </si>
  <si>
    <t xml:space="preserve"> 마이클 잭슨(본인) </t>
  </si>
  <si>
    <t>바람</t>
  </si>
  <si>
    <t xml:space="preserve"> 이성한 </t>
  </si>
  <si>
    <t xml:space="preserve"> 정우(짱구) </t>
  </si>
  <si>
    <t>우리들</t>
  </si>
  <si>
    <t>.06.16</t>
  </si>
  <si>
    <t xml:space="preserve"> 윤가은 </t>
  </si>
  <si>
    <t xml:space="preserve"> 최수인(선), 설혜인(지아), 이서연(보라) </t>
  </si>
  <si>
    <t>도가니</t>
  </si>
  <si>
    <t>.09.22</t>
  </si>
  <si>
    <t xml:space="preserve"> 황동혁 </t>
  </si>
  <si>
    <t xml:space="preserve"> 공유(강인호), 정유미(서유진) </t>
  </si>
  <si>
    <t>이웃집 토토로</t>
  </si>
  <si>
    <t>.06.06</t>
  </si>
  <si>
    <t xml:space="preserve"> 미야자키 하야오 </t>
  </si>
  <si>
    <t xml:space="preserve"> 히다카 노리코(사츠키 목소리), 사카모토 치카(메이 목소리), 타카기 히토시(토토로 목소리) </t>
  </si>
  <si>
    <t>또 하나의 약속</t>
  </si>
  <si>
    <t>.02.06</t>
  </si>
  <si>
    <t xml:space="preserve"> 김태윤 </t>
  </si>
  <si>
    <t xml:space="preserve"> 박철민(상구), 윤유선(정임), 김규리(난주) </t>
  </si>
  <si>
    <t>본 얼티메이텀</t>
  </si>
  <si>
    <t>.07.14</t>
  </si>
  <si>
    <t xml:space="preserve"> 폴 그린그래스 </t>
  </si>
  <si>
    <t xml:space="preserve"> 맷 데이먼(제이슨 본), 줄리아 스타일스(닉키 파슨스), 데이빗 스트라탄(노아 보슨) </t>
  </si>
  <si>
    <t>드래곤 길들이기 3</t>
  </si>
  <si>
    <t>.01.30</t>
  </si>
  <si>
    <t xml:space="preserve"> 딘 데블로이스 </t>
  </si>
  <si>
    <t xml:space="preserve"> 제이 바루첼(히컵 목소리), 아메리카 페레라(아스트리드 목소리), 케이트 블란쳇(발카 목소리) </t>
  </si>
  <si>
    <t>신데렐라 맨</t>
  </si>
  <si>
    <t>.09.15</t>
  </si>
  <si>
    <t xml:space="preserve"> 론 하워드 </t>
  </si>
  <si>
    <t xml:space="preserve"> 러셀 크로우(짐 브래독), 르네 젤위거(매 브래독) </t>
  </si>
  <si>
    <t>랜드 오브 마인</t>
  </si>
  <si>
    <t>덴마크</t>
  </si>
  <si>
    <t xml:space="preserve"> 마틴 잔드블리엣 </t>
  </si>
  <si>
    <t xml:space="preserve"> 로랜드 몰러(칼 라스무센), 미켈 폴스라르(에베 옌슨), 루이스 호프만(세바스티안 슈만) </t>
  </si>
  <si>
    <t>피아니스트의 전설</t>
  </si>
  <si>
    <t>.01.01</t>
  </si>
  <si>
    <t xml:space="preserve"> 팀 로스(대니 부드만 T.D. 레몬 나인틴 헌드러드 1900), 프루이트 테일러 빈스(맥스 투니) </t>
  </si>
  <si>
    <t>온리 더 브레이브</t>
  </si>
  <si>
    <t>.03.07</t>
  </si>
  <si>
    <t xml:space="preserve"> 조셉 코신스키 </t>
  </si>
  <si>
    <t xml:space="preserve"> 조슈 브롤린(에릭 마쉬), 마일즈 텔러(브렌든 맥도너), 제프 브리지스(두에인 스타인브링크) </t>
  </si>
  <si>
    <t>친정엄마</t>
  </si>
  <si>
    <t xml:space="preserve"> 유성엽 </t>
  </si>
  <si>
    <t xml:space="preserve"> 김해숙(엄마), 박진희(지숙) </t>
  </si>
  <si>
    <t>트루맛쇼</t>
  </si>
  <si>
    <t>.06.02</t>
  </si>
  <si>
    <t xml:space="preserve"> 김재환 </t>
  </si>
  <si>
    <t xml:space="preserve"> 박나림(나레이션 목소리) </t>
  </si>
  <si>
    <t>하이 스쿨 뮤지컬: 졸업반</t>
  </si>
  <si>
    <t>뮤지컬</t>
  </si>
  <si>
    <t>.02.19</t>
  </si>
  <si>
    <t xml:space="preserve"> 잭 에프론(트로이 볼튼), 바네사 허진스(가브리엘라 몬테즈), 애슐리 티스데일(샤페이 에반스) </t>
  </si>
  <si>
    <t>땐뽀걸즈</t>
  </si>
  <si>
    <t xml:space="preserve"> 이승문 </t>
  </si>
  <si>
    <t xml:space="preserve"> 이규호(본인), 김현빈(본인), 박혜영(본인) </t>
  </si>
  <si>
    <t>아저씨</t>
  </si>
  <si>
    <t>.08.04</t>
  </si>
  <si>
    <t xml:space="preserve"> 이정범 </t>
  </si>
  <si>
    <t xml:space="preserve"> 원빈(차태식), 김새론(소미) </t>
  </si>
  <si>
    <t>광해, 왕이 된 남자</t>
  </si>
  <si>
    <t>.09.13</t>
  </si>
  <si>
    <t xml:space="preserve"> 이병헌(광해 / 하선), 류승룡(허균), 한효주(중전) </t>
  </si>
  <si>
    <t>미녀와 야수</t>
  </si>
  <si>
    <t xml:space="preserve"> 게리 트러스데일, 커크 와이즈 </t>
  </si>
  <si>
    <t xml:space="preserve"> 페이지 오하라(벨 목소리), 로비 벤슨(야수 목소리) </t>
  </si>
  <si>
    <t>해바라기</t>
  </si>
  <si>
    <t>.11.23</t>
  </si>
  <si>
    <t xml:space="preserve"> 강석범 </t>
  </si>
  <si>
    <t xml:space="preserve"> 김래원(오태식), 김해숙(양덕자), 허이재(최희주) </t>
  </si>
  <si>
    <t>그랜 토리노</t>
  </si>
  <si>
    <t xml:space="preserve"> 클린트 이스트우드 </t>
  </si>
  <si>
    <t xml:space="preserve"> 클린트 이스트우드(월트 코왈스키), 크리스토퍼 칼리(자노비치 신부), 비 방(타오 방 로어) </t>
  </si>
  <si>
    <t>극장판 헬로카봇 : 백악기 시대</t>
  </si>
  <si>
    <t>.08.01</t>
  </si>
  <si>
    <t xml:space="preserve"> 최신규, 김진철 </t>
  </si>
  <si>
    <t xml:space="preserve"> 이지현(차탄 목소리), 김용준(아빠 / 스톰 목소리), 양정화(장군 / 엄마 / M라인 목소리) </t>
  </si>
  <si>
    <t>님아, 그 강을 건너지 마오</t>
  </si>
  <si>
    <t>.11.27</t>
  </si>
  <si>
    <t xml:space="preserve"> 진모영 </t>
  </si>
  <si>
    <t xml:space="preserve"> 조병만, 강계열 </t>
  </si>
  <si>
    <t>러브 앳</t>
  </si>
  <si>
    <t xml:space="preserve"> 위고 젤랭 </t>
  </si>
  <si>
    <t xml:space="preserve"> 프랑수아 시빌(라파엘), 조세핀 자피(올리비아) </t>
  </si>
  <si>
    <t>인셉션</t>
  </si>
  <si>
    <t>.08.12</t>
  </si>
  <si>
    <t xml:space="preserve"> 레오나르도 디카프리오(코브), 와타나베 켄(사이토), 조셉 고든 레빗(아서) </t>
  </si>
  <si>
    <t>스파이 지니어스</t>
  </si>
  <si>
    <t>.01.22</t>
  </si>
  <si>
    <t xml:space="preserve"> 닉 브루노, 트로이 콴 </t>
  </si>
  <si>
    <t xml:space="preserve"> 윌 스미스(랜스 목소리), 톰 홀랜드(월터 목소리) </t>
  </si>
  <si>
    <t>위대한 독재자</t>
  </si>
  <si>
    <t>.04.16</t>
  </si>
  <si>
    <t xml:space="preserve"> 찰리 채플린(독재자 힌켈/유태인 이발사 1인 2역), 파울레트 고다드(한나) </t>
  </si>
  <si>
    <t>킹콩을 들다</t>
  </si>
  <si>
    <t xml:space="preserve"> 박건용 </t>
  </si>
  <si>
    <t xml:space="preserve"> 이범수(올림픽 동메달리스트 출신 역도 코치 이지봉, 일명 킹콩), 조안(박영자) </t>
  </si>
  <si>
    <t>갓파 쿠와 여름방학을</t>
  </si>
  <si>
    <t>.08.25</t>
  </si>
  <si>
    <t xml:space="preserve"> 하라 케이이치 </t>
  </si>
  <si>
    <t xml:space="preserve"> 김연우(쿠 한국어 목소리), 전진아(코이치 한국어 목소리), 사문영(히토미/키쿠치 한국어 목소리) </t>
  </si>
  <si>
    <t>엽문</t>
  </si>
  <si>
    <t xml:space="preserve"> 엽위신 </t>
  </si>
  <si>
    <t xml:space="preserve"> 견자단(영춘권 고수, 엽문), 임달화(주청천), 슝다이린(엽문의 아내, 장영성) </t>
  </si>
  <si>
    <t>타인의 삶</t>
  </si>
  <si>
    <t>독일</t>
  </si>
  <si>
    <t xml:space="preserve"> 플로리안 헨켈 폰 도너스마르크 </t>
  </si>
  <si>
    <t xml:space="preserve"> 울리히 뮤흐(비즐러), 마르티나 게덱(크리스타), 세바스티안 코치(드라이만) </t>
  </si>
  <si>
    <t>동급생</t>
  </si>
  <si>
    <t>.05.19</t>
  </si>
  <si>
    <t xml:space="preserve"> 나카무라 쇼코 </t>
  </si>
  <si>
    <t xml:space="preserve"> 노지마 켄지(사죠 리히토), 카미야 히로시(쿠사카베 히카루), 이시카와 히데오(하라 마나부) </t>
  </si>
  <si>
    <t>크루즈 패밀리</t>
  </si>
  <si>
    <t>.05.16</t>
  </si>
  <si>
    <t xml:space="preserve"> 커크 드 미코, 크리스 샌더스 </t>
  </si>
  <si>
    <t xml:space="preserve"> 니콜라스 케이지(그루그 목소리), 라이언 레이놀즈(가이 목소리), 엠마 스톤(이프 목소리) </t>
  </si>
  <si>
    <t>.12.27</t>
  </si>
  <si>
    <t xml:space="preserve"> 장준환 </t>
  </si>
  <si>
    <t xml:space="preserve"> 김윤석(박처장), 하정우(공안부장), 유해진(한병용) </t>
  </si>
  <si>
    <t>고 녀석 맛나겠다</t>
  </si>
  <si>
    <t>.07.07</t>
  </si>
  <si>
    <t xml:space="preserve"> 후지모리 마사야 </t>
  </si>
  <si>
    <t xml:space="preserve"> 야마구치 캇페이(하트 목소리), 카토 세이시로(맛나 목소리) </t>
  </si>
  <si>
    <t>빽 투 더 퓨쳐 2</t>
  </si>
  <si>
    <t xml:space="preserve"> 마이클 J. 폭스(마티 맥플라이/마티 맥플라이 주니어/마린느 맥플라이), 크리스토퍼 로이드(에메트 브라운 박사) </t>
  </si>
  <si>
    <t>인크레더블 2</t>
  </si>
  <si>
    <t>.07.18</t>
  </si>
  <si>
    <t xml:space="preserve"> 크레이그 T. 넬슨(밥 파 / Mr. 인크레더블 목소리), 사무엘 L. 잭슨(루이스 베스트 / 프로존 목소리), 홀리 헌터(헬렌 파 / 일라스티걸 목소리) </t>
  </si>
  <si>
    <t>레드슈즈</t>
  </si>
  <si>
    <t xml:space="preserve"> 홍성호 </t>
  </si>
  <si>
    <t xml:space="preserve"> 클로이 모레츠(스노우 화이트 목소리), 샘 클라플린(멀린 목소리), 지나 거손(레지나 목소리) </t>
  </si>
  <si>
    <t>똥파리</t>
  </si>
  <si>
    <t xml:space="preserve"> 양익준 </t>
  </si>
  <si>
    <t xml:space="preserve"> 양익준(용역 깡패, 상훈), 김꽃비(여고생, 연희), 이환(연희의 남동생, 영재) </t>
  </si>
  <si>
    <t>잉여들의 히치하이킹</t>
  </si>
  <si>
    <t>.11.28</t>
  </si>
  <si>
    <t xml:space="preserve"> 이호재 </t>
  </si>
  <si>
    <t xml:space="preserve"> 이호재, 이현학, 하승엽 </t>
  </si>
  <si>
    <t>러빙 빈센트</t>
  </si>
  <si>
    <t>.03.17</t>
  </si>
  <si>
    <t xml:space="preserve"> 도로타 코비엘라, 휴 웰치맨 </t>
  </si>
  <si>
    <t xml:space="preserve"> 더글러스 부스(아르망 룰랭), 시얼샤 로넌(마르그리트 가셰), 제롬 플린(닥터 가셰) </t>
  </si>
  <si>
    <t>라이언</t>
  </si>
  <si>
    <t>오스트레일리아</t>
  </si>
  <si>
    <t xml:space="preserve"> 가스 데이비스 </t>
  </si>
  <si>
    <t xml:space="preserve"> 써니 파와르(어린 사루), 데브 파텔(사루), 니콜 키드먼(수) </t>
  </si>
  <si>
    <t>벤허</t>
  </si>
  <si>
    <t>.03.28</t>
  </si>
  <si>
    <t xml:space="preserve"> 윌리엄 와일러 </t>
  </si>
  <si>
    <t xml:space="preserve"> 찰톤 헤스톤(유다 벤허), 잭 호킨스(퀸투스 아리우스), 하야 하라릿(에스더) </t>
  </si>
  <si>
    <t>핵소 고지</t>
  </si>
  <si>
    <t>.02.22</t>
  </si>
  <si>
    <t xml:space="preserve"> 멜 깁슨 </t>
  </si>
  <si>
    <t xml:space="preserve"> 앤드류 가필드(데스몬드 T.도스), 샘 워싱턴(캡틴 글로버), 휴고 위빙(톰 도스) </t>
  </si>
  <si>
    <t>테이큰</t>
  </si>
  <si>
    <t xml:space="preserve"> 피에르 모렐 </t>
  </si>
  <si>
    <t xml:space="preserve"> 리암 니슨(브라이언 밀스), 매기 그레이스(킴) </t>
  </si>
  <si>
    <t>첫 키스만 50번째</t>
  </si>
  <si>
    <t>.06.22</t>
  </si>
  <si>
    <t xml:space="preserve"> 피터 시걸 </t>
  </si>
  <si>
    <t xml:space="preserve"> 아담 샌들러(헨리 로스), 드류 베리모어(루시 윗모어) </t>
  </si>
  <si>
    <t>내 어깨 위 고양이, 밥</t>
  </si>
  <si>
    <t>.01.04</t>
  </si>
  <si>
    <t xml:space="preserve"> 로저 스포티스우드 </t>
  </si>
  <si>
    <t xml:space="preserve"> 루크 트레더웨이(제임스 보웬) </t>
  </si>
  <si>
    <t>대부 2</t>
  </si>
  <si>
    <t>.10.07</t>
  </si>
  <si>
    <t xml:space="preserve"> 프란시스 포드 코폴라 </t>
  </si>
  <si>
    <t xml:space="preserve"> 알 파치노(돈 마이클 코르레오네), 로버트 듀발(톰 하겐), 다이안 키튼(케이 코르레오네) </t>
  </si>
  <si>
    <t>사랑과 영혼</t>
  </si>
  <si>
    <t xml:space="preserve"> 제리 주커 </t>
  </si>
  <si>
    <t xml:space="preserve"> 패트릭 스웨이지(샘 휘트), 데미 무어(몰리 젠슨) </t>
  </si>
  <si>
    <t>스쿨 오브 락</t>
  </si>
  <si>
    <t>.11.29</t>
  </si>
  <si>
    <t xml:space="preserve"> 리처드 링클레이터 </t>
  </si>
  <si>
    <t xml:space="preserve"> 잭 블랙(듀이 핀) </t>
  </si>
  <si>
    <t>스파이더맨: 뉴 유니버스</t>
  </si>
  <si>
    <t>.12.12</t>
  </si>
  <si>
    <t xml:space="preserve"> 밥 퍼시케티, 피터 램지, 로드니 로스맨 </t>
  </si>
  <si>
    <t xml:space="preserve"> 샤메익 무어(마일스 모랄레스/스파이더맨 목소리), 헤일리 스테인펠드(스파이더 그웬 목소리), 니콜라스 케이지(스파이더맨 누아르 목소리) </t>
  </si>
  <si>
    <t>어느 가족</t>
  </si>
  <si>
    <t>.07.26</t>
  </si>
  <si>
    <t xml:space="preserve"> 고레에다 히로카즈 </t>
  </si>
  <si>
    <t xml:space="preserve"> 릴리 프랭키(오사무 시바타), 안도 사쿠라(노부요 시바타), 마츠오카 마유(아키 시바타) </t>
  </si>
  <si>
    <t>이티</t>
  </si>
  <si>
    <t>.08.11</t>
  </si>
  <si>
    <t xml:space="preserve"> 헨리 토마스(엘리어트), 디 월리스(매리), 피터 코요테(케이스) </t>
  </si>
  <si>
    <t>라디오 스타</t>
  </si>
  <si>
    <t>.09.28</t>
  </si>
  <si>
    <t xml:space="preserve"> 박중훈(88년 가수왕, 최곤), 안성기(최곤의 매니저, 박민수) </t>
  </si>
  <si>
    <t>시간을 달리는 소녀</t>
  </si>
  <si>
    <t>.01.14</t>
  </si>
  <si>
    <t xml:space="preserve"> 호소다 마모루 </t>
  </si>
  <si>
    <t xml:space="preserve"> 나카 리이사(코노 마코토 목소리), 이시다 타쿠야(마미야 치아키 목소리) </t>
  </si>
  <si>
    <t>슈퍼소닉</t>
  </si>
  <si>
    <t xml:space="preserve"> 맷 화이트크로스 </t>
  </si>
  <si>
    <t xml:space="preserve"> 노엘 갤러거(본인), 리암 갤러거(본인) </t>
  </si>
  <si>
    <t>오베라는 남자</t>
  </si>
  <si>
    <t>스웨덴</t>
  </si>
  <si>
    <t>.05.25</t>
  </si>
  <si>
    <t xml:space="preserve"> 하네스 홀름 </t>
  </si>
  <si>
    <t xml:space="preserve"> 롤프 라스가드(오베), 바하르 파르스(파르바네), 필립 버그(젊은 오베) </t>
  </si>
  <si>
    <t>해피 투게더</t>
  </si>
  <si>
    <t>.02.04</t>
  </si>
  <si>
    <t xml:space="preserve"> 왕가위 </t>
  </si>
  <si>
    <t xml:space="preserve"> 장국영(보영), 양조위(아휘), 장첸(장) </t>
  </si>
  <si>
    <t>자산어보</t>
  </si>
  <si>
    <t>.03.31</t>
  </si>
  <si>
    <t xml:space="preserve"> 설경구(정약전), 변요한(창대) </t>
  </si>
  <si>
    <t>null</t>
  </si>
  <si>
    <t>뚜르: 내 생애 최고의 49일</t>
  </si>
  <si>
    <t xml:space="preserve"> 임정하, 전일우, 박형준 </t>
  </si>
  <si>
    <t xml:space="preserve"> 이윤혁(본인), 이장훈(본인), 윤학병(본인) </t>
  </si>
  <si>
    <t>과속스캔들</t>
  </si>
  <si>
    <t>.12.03</t>
  </si>
  <si>
    <t xml:space="preserve"> 강형철 </t>
  </si>
  <si>
    <t xml:space="preserve"> 차태현(남현수), 박보영(황정남 / 황제인), 왕석현(황기동) </t>
  </si>
  <si>
    <t>타짜</t>
  </si>
  <si>
    <t xml:space="preserve"> 최동훈 </t>
  </si>
  <si>
    <t xml:space="preserve"> 조승우(고니), 김혜수(정 마담), 백윤식(평경장) </t>
  </si>
  <si>
    <t>톰보이</t>
  </si>
  <si>
    <t>.05.14</t>
  </si>
  <si>
    <t xml:space="preserve"> 셀린 시아마 </t>
  </si>
  <si>
    <t xml:space="preserve"> 조 허란(로레 / 미카엘), 말론 레바나(잔) </t>
  </si>
  <si>
    <t>서서평, 천천히 평온하게</t>
  </si>
  <si>
    <t>.04.26</t>
  </si>
  <si>
    <t xml:space="preserve"> 홍주연, 홍현정 </t>
  </si>
  <si>
    <t xml:space="preserve"> 하정우(내레이션), 윤안나(서서평 선교사), 안은새 </t>
  </si>
  <si>
    <t>영웅본색</t>
  </si>
  <si>
    <t xml:space="preserve"> 오우삼 </t>
  </si>
  <si>
    <t xml:space="preserve"> 적룡(송자호), 주윤발(소마/마크), 장국영(송아걸) </t>
  </si>
  <si>
    <t>스타 이즈 본</t>
  </si>
  <si>
    <t xml:space="preserve"> 브래들리 쿠퍼 </t>
  </si>
  <si>
    <t xml:space="preserve"> 브래들리 쿠퍼(잭슨), 레이디 가가(앨리) </t>
  </si>
  <si>
    <t>눈길</t>
  </si>
  <si>
    <t>.03.01</t>
  </si>
  <si>
    <t xml:space="preserve"> 이나정 </t>
  </si>
  <si>
    <t xml:space="preserve"> 김영옥(종분), 김향기(소녀 종분), 김새론(영애) </t>
  </si>
  <si>
    <t>불량소녀, 너를 응원해!</t>
  </si>
  <si>
    <t xml:space="preserve"> 아리무라 카스미(쿠도 사야카) </t>
  </si>
  <si>
    <t>파수꾼</t>
  </si>
  <si>
    <t>.03.03</t>
  </si>
  <si>
    <t xml:space="preserve"> 윤성현 </t>
  </si>
  <si>
    <t xml:space="preserve"> 이제훈(기태), 서준영(동윤), 박정민(희준) </t>
  </si>
  <si>
    <t>어바웃 타임</t>
  </si>
  <si>
    <t>.12.05</t>
  </si>
  <si>
    <t xml:space="preserve"> 리차드 커티스 </t>
  </si>
  <si>
    <t xml:space="preserve"> 도널 글리슨(팀), 레이첼 맥아담스(메리) </t>
  </si>
  <si>
    <t>눈의 여왕4</t>
  </si>
  <si>
    <t>.12.24</t>
  </si>
  <si>
    <t xml:space="preserve"> 로버트 렌스, 알렉세이 트시칠린 </t>
  </si>
  <si>
    <t xml:space="preserve"> 양정화(눈의 여왕 한국어 목소리), 박지윤(겔다 한국어 목소리), 임채헌(헤럴드 한국어 목소리) </t>
  </si>
  <si>
    <t>내 사랑</t>
  </si>
  <si>
    <t>아일랜드</t>
  </si>
  <si>
    <t>.07.12</t>
  </si>
  <si>
    <t xml:space="preserve"> 에이슬링 월쉬 </t>
  </si>
  <si>
    <t xml:space="preserve"> 샐리 호킨스(모드 루이스), 에단 호크(에버렛 루이스) </t>
  </si>
  <si>
    <t>모아나</t>
  </si>
  <si>
    <t>.01.12</t>
  </si>
  <si>
    <t xml:space="preserve"> 론 클레멘츠, 존 머스커 </t>
  </si>
  <si>
    <t xml:space="preserve"> 아우이 크라발호(모아나 목소리), 드웨인 존슨(마우이 목소리), 레이첼 하우스(탈라 할머니 목소리) </t>
  </si>
  <si>
    <t>체인질링</t>
  </si>
  <si>
    <t xml:space="preserve"> 안젤리나 졸리(크리스틴 콜린스), 존 말코비치(구스타브 브리그랩) </t>
  </si>
  <si>
    <t>제리 맥과이어</t>
  </si>
  <si>
    <t>.02.14</t>
  </si>
  <si>
    <t xml:space="preserve"> 카메론 크로우 </t>
  </si>
  <si>
    <t xml:space="preserve"> 톰 크루즈(제리 맥과이어) </t>
  </si>
  <si>
    <t>대부</t>
  </si>
  <si>
    <t>.05.27</t>
  </si>
  <si>
    <t xml:space="preserve"> 말론 브란도(돈 비토 코를레오네), 알 파치노(마이클 코를레오네), 제임스 칸(산티노 소니 코를레오네) </t>
  </si>
  <si>
    <t>식코</t>
  </si>
  <si>
    <t xml:space="preserve"> 마이클 무어 </t>
  </si>
  <si>
    <t xml:space="preserve"> 마이클 무어(본인 / 진행자) </t>
  </si>
  <si>
    <t>일 포스티노</t>
  </si>
  <si>
    <t xml:space="preserve"> 마이클 래드포드 </t>
  </si>
  <si>
    <t xml:space="preserve"> 필립 느와레(네루다), 마시모 트로이시(마리오) </t>
  </si>
  <si>
    <t>바울</t>
  </si>
  <si>
    <t xml:space="preserve"> 앤드류 하얏트 </t>
  </si>
  <si>
    <t xml:space="preserve"> 제임스 폴크너(바울), 제임스 카비젤(누가) </t>
  </si>
  <si>
    <t>하이 스피드! –프리! 스타팅 데이즈</t>
  </si>
  <si>
    <t xml:space="preserve"> 타케모토 야스히로 </t>
  </si>
  <si>
    <t xml:space="preserve"> 시마자키 노부나가(나나세 하루카 목소리), 스즈키 타츠히사(타치바나 마코토 목소리), 토요나가 토시유키(시이나 아사히 목소리) </t>
  </si>
  <si>
    <t>조조 래빗</t>
  </si>
  <si>
    <t>.02.05</t>
  </si>
  <si>
    <t xml:space="preserve"> 타이카 와이티티 </t>
  </si>
  <si>
    <t xml:space="preserve"> 스칼릿 조핸슨(로지), 로만 그리핀 데이비스(조조), 타이카 와이티티(상상 속 친구 '히틀러') </t>
  </si>
  <si>
    <t>라야와 마지막 드래곤</t>
  </si>
  <si>
    <t>.03.04</t>
  </si>
  <si>
    <t xml:space="preserve"> 돈 홀, 까를로스 로페즈 에스트라다 </t>
  </si>
  <si>
    <t xml:space="preserve"> 켈리 마리 트란(라야 목소리), 아콰피나(시수 목소리), 산드라 오(비라나 목소리) </t>
  </si>
  <si>
    <t>그래도 내가 하지 않았어</t>
  </si>
  <si>
    <t xml:space="preserve"> 수오 마사유키 </t>
  </si>
  <si>
    <t xml:space="preserve"> 카세 료(카네코 텟페이), 세토 아사카(스도 리코), 야마모토 코지(사이토 타츠오) </t>
  </si>
  <si>
    <t>귀향</t>
  </si>
  <si>
    <t xml:space="preserve"> 조정래 </t>
  </si>
  <si>
    <t xml:space="preserve"> 강하나(정민), 최리(은경), 손숙(영옥(영희)) </t>
  </si>
  <si>
    <t>가디언즈</t>
  </si>
  <si>
    <t xml:space="preserve"> 피터 램지 </t>
  </si>
  <si>
    <t xml:space="preserve"> 크리스 파인(잭 프로스트 목소리), 알렉 볼드윈(놀스 목소리), 주드 로(피치 목소리) </t>
  </si>
  <si>
    <t>극장판 공룡메카드: 타이니소어의 섬</t>
  </si>
  <si>
    <t>.01.10</t>
  </si>
  <si>
    <t xml:space="preserve"> 최신규, 유재운 </t>
  </si>
  <si>
    <t xml:space="preserve"> 김서영(트리케라 목소리), 엄상현(티라노 목소리), 안현서(나용찬 목소리) </t>
  </si>
  <si>
    <t>귀를 기울이면</t>
  </si>
  <si>
    <t xml:space="preserve"> 콘도 요시후미 </t>
  </si>
  <si>
    <t xml:space="preserve"> 혼나 요코(시즈쿠 목소리), 타카하시 잇세이(세이지 목소리) </t>
  </si>
  <si>
    <t>설리: 허드슨강의 기적</t>
  </si>
  <si>
    <t xml:space="preserve"> 톰 행크스(체슬리 설리 설렌버거 ), 로라 리니(로리 설렌버거), 아론 에크하트(제프 스카일스) </t>
  </si>
  <si>
    <t>범죄도시</t>
  </si>
  <si>
    <t>.10.03</t>
  </si>
  <si>
    <t xml:space="preserve"> 강윤성 </t>
  </si>
  <si>
    <t xml:space="preserve"> 마동석(마석도), 윤계상(장첸) </t>
  </si>
  <si>
    <t>비상</t>
  </si>
  <si>
    <t>.12.14</t>
  </si>
  <si>
    <t xml:space="preserve"> 임유철 </t>
  </si>
  <si>
    <t xml:space="preserve"> 오만석(나레이션 목소리) </t>
  </si>
  <si>
    <t>즐거운 인생</t>
  </si>
  <si>
    <t xml:space="preserve"> 정진영(기영), 김윤석(성욱), 김상호(혁수) </t>
  </si>
  <si>
    <t>코렐라인: 비밀의 문</t>
  </si>
  <si>
    <t xml:space="preserve"> 헨리 셀릭 </t>
  </si>
  <si>
    <t xml:space="preserve"> 다코타 패닝(코렐라인 존스 목소리), 테리 해처(코렐라인의 엄마 목소리) </t>
  </si>
  <si>
    <t>칠곡 가시나들</t>
  </si>
  <si>
    <t>.02.27</t>
  </si>
  <si>
    <t xml:space="preserve"> 박금분(본인), 곽두조(본인), 강금연(본인) </t>
  </si>
  <si>
    <t>스틸 라이프</t>
  </si>
  <si>
    <t>.06.05</t>
  </si>
  <si>
    <t xml:space="preserve"> 우베르토 파솔리니 </t>
  </si>
  <si>
    <t xml:space="preserve"> 에디 마산(존 메이), 조앤 프로갓(켈리 스토크) </t>
  </si>
  <si>
    <t>블러드 다이아몬드</t>
  </si>
  <si>
    <t xml:space="preserve"> 에드워드 즈윅 </t>
  </si>
  <si>
    <t xml:space="preserve"> 레오나르도 디카프리오(대니 아처), 제니퍼 코넬리(매디 보웬), 디몬 하운수(솔로몬 밴디) </t>
  </si>
  <si>
    <t>저수지 게임</t>
  </si>
  <si>
    <t>스릴러</t>
  </si>
  <si>
    <t xml:space="preserve"> 최진성 </t>
  </si>
  <si>
    <t xml:space="preserve"> 주진우(본인), 조미래(본인), 정재호(본인) </t>
  </si>
  <si>
    <t>혐오스런 마츠코의 일생</t>
  </si>
  <si>
    <t xml:space="preserve"> 나카시마 테츠야 </t>
  </si>
  <si>
    <t xml:space="preserve"> 나카타니 미키(카와지리 마츠코) </t>
  </si>
  <si>
    <t>국가대표</t>
  </si>
  <si>
    <t>.09.10</t>
  </si>
  <si>
    <t xml:space="preserve"> 김용화 </t>
  </si>
  <si>
    <t xml:space="preserve"> 하정우(밥/차헌태), 성동일(방 코치), 김지석(강칠구) </t>
  </si>
  <si>
    <t>클릭</t>
  </si>
  <si>
    <t xml:space="preserve"> 프랭크 코라치 </t>
  </si>
  <si>
    <t xml:space="preserve"> 아담 샌들러(마이클 뉴먼) </t>
  </si>
  <si>
    <t>스텝 업 3D</t>
  </si>
  <si>
    <t xml:space="preserve"> 존 추 </t>
  </si>
  <si>
    <t xml:space="preserve"> 샤니 빈슨(나탈리), 릭 말람브리(루크), 애덤 G. 세바니(무스) </t>
  </si>
  <si>
    <t>오직 그대만</t>
  </si>
  <si>
    <t>.10.20</t>
  </si>
  <si>
    <t xml:space="preserve"> 송일곤 </t>
  </si>
  <si>
    <t xml:space="preserve"> 소지섭(철민), 한효주(정화) </t>
  </si>
  <si>
    <t>말모이</t>
  </si>
  <si>
    <t xml:space="preserve"> 엄유나 </t>
  </si>
  <si>
    <t xml:space="preserve"> 유해진(김판수), 윤계상(류정환) </t>
  </si>
  <si>
    <t>스트레인저 - 무황인담</t>
  </si>
  <si>
    <t>.03.12</t>
  </si>
  <si>
    <t xml:space="preserve"> 안도 마사히로 </t>
  </si>
  <si>
    <t xml:space="preserve"> 치넨 유리(코타로 목소리), 나가세 토모야(이름없는 무사/나나시 목소리), 오츠카 아키오(이타도리 쇼겐 목소리) </t>
  </si>
  <si>
    <t>점박이 한반도의 공룡2 : 새로운 낙원</t>
  </si>
  <si>
    <t>.12.25</t>
  </si>
  <si>
    <t xml:space="preserve"> 한상호 </t>
  </si>
  <si>
    <t xml:space="preserve"> 박희순(점박이 목소리), 라미란(송곳니 목소리), 김성균(싸이 목소리) </t>
  </si>
  <si>
    <t>트윈스터즈</t>
  </si>
  <si>
    <t xml:space="preserve"> 사만다 푸터먼, 라이언 미야모토 </t>
  </si>
  <si>
    <t xml:space="preserve"> 사만다 푸터먼, 아나이스 보르디에 </t>
  </si>
  <si>
    <t>우드잡</t>
  </si>
  <si>
    <t>.01.07</t>
  </si>
  <si>
    <t xml:space="preserve"> 야구치 시노부 </t>
  </si>
  <si>
    <t xml:space="preserve"> 소메타니 쇼타(히라노 유키), 나가사와 마사미(이시이 나오키), 이토 히데아키(이다 요키) </t>
  </si>
  <si>
    <t>겨울왕국</t>
  </si>
  <si>
    <t xml:space="preserve"> 크리스 벅, 제니퍼 리 </t>
  </si>
  <si>
    <t xml:space="preserve"> 크리스틴 벨(안나 목소리), 이디나 멘젤(엘사 목소리) </t>
  </si>
  <si>
    <t>미션 임파서블: 폴아웃</t>
  </si>
  <si>
    <t xml:space="preserve"> 크리스토퍼 맥쿼리 </t>
  </si>
  <si>
    <t xml:space="preserve"> 톰 크루즈(에단 헌트), 헨리 카빌(어거스트 워커), 사이먼 페그(벤지 던) </t>
  </si>
  <si>
    <t>늑대아이</t>
  </si>
  <si>
    <t xml:space="preserve"> 미야자키 아오이(하나 목소리), 오오사와 타카오(그(늑대인간) 목소리), 쿠로키 하루(유키 목소리) </t>
  </si>
  <si>
    <t>러브레터</t>
  </si>
  <si>
    <t>.12.23</t>
  </si>
  <si>
    <t xml:space="preserve"> 이와이 슌지 </t>
  </si>
  <si>
    <t xml:space="preserve"> 나카야마 미호(후지이 이츠키/와타나베 히로코) </t>
  </si>
  <si>
    <t>패딩턴 2</t>
  </si>
  <si>
    <t>.02.08</t>
  </si>
  <si>
    <t xml:space="preserve"> 폴 킹 </t>
  </si>
  <si>
    <t xml:space="preserve"> 벤 위쇼(패딩턴 목소리), 휴 그랜트(피닉스 뷰캐넌), 샐리 호킨스(매리 브라운) </t>
  </si>
  <si>
    <t>이터널 선샤인</t>
  </si>
  <si>
    <t>.11.05</t>
  </si>
  <si>
    <t xml:space="preserve"> 미셸 공드리 </t>
  </si>
  <si>
    <t xml:space="preserve"> 짐 캐리(조엘), 케이트 윈슬렛(클레멘타인), 커스틴 던스트(매리) </t>
  </si>
  <si>
    <t>철가방 우수氏</t>
  </si>
  <si>
    <t xml:space="preserve"> 윤학렬 </t>
  </si>
  <si>
    <t xml:space="preserve"> 최수종(故김우수) </t>
  </si>
  <si>
    <t>노킹 온 헤븐스 도어</t>
  </si>
  <si>
    <t xml:space="preserve"> 토머스 얀 </t>
  </si>
  <si>
    <t xml:space="preserve"> 틸 슈바이거(마틴), 잔 조세프 리퍼스(루디) </t>
  </si>
  <si>
    <t>드래곤볼 슈퍼: 브로리</t>
  </si>
  <si>
    <t xml:space="preserve"> 나가미네 타츠야 </t>
  </si>
  <si>
    <t xml:space="preserve"> 노자와 마사코(손오공 목소리), 호리카와 료(베지터 목소리), 나카오 류세이(프리저 목소리) </t>
  </si>
  <si>
    <t>써니</t>
  </si>
  <si>
    <t>.07.28</t>
  </si>
  <si>
    <t xml:space="preserve"> 유호정(나미), 심은경(어린 나미), 강소라(어린 춘화) </t>
  </si>
  <si>
    <t>다키스트 아워</t>
  </si>
  <si>
    <t xml:space="preserve"> 조 라이트 </t>
  </si>
  <si>
    <t xml:space="preserve"> 게리 올드만(윈스턴 처칠), 크리스틴 스콧 토마스(클레멘타인 처칠), 릴리 제임스(엘리자베스 레이튼) </t>
  </si>
  <si>
    <t>짱구는 못말려 극장판: 정면승부! 로봇아빠의 역습</t>
  </si>
  <si>
    <t>.04.23</t>
  </si>
  <si>
    <t xml:space="preserve"> 타카하시 와타루 </t>
  </si>
  <si>
    <t xml:space="preserve"> 야지마 아키코(노하라 신노스케), 나라하시 미키(노하라 미사에), 후지와라 케이지(노하라 히로시) </t>
  </si>
  <si>
    <t>분노의 질주: 더 세븐</t>
  </si>
  <si>
    <t xml:space="preserve"> 제임스 완 </t>
  </si>
  <si>
    <t xml:space="preserve"> 빈 디젤(도미닉 토레토), 폴 워커(브라이언 오코너), 드웨인 존슨(루크 홉스) </t>
  </si>
  <si>
    <t>호로비츠를 위하여</t>
  </si>
  <si>
    <t xml:space="preserve"> 권형진 </t>
  </si>
  <si>
    <t xml:space="preserve"> 엄정화(김지수), 신의재(윤경민), 박용우(심광호) </t>
  </si>
  <si>
    <t>무간도</t>
  </si>
  <si>
    <t xml:space="preserve"> 맥조휘, 유위강 </t>
  </si>
  <si>
    <t xml:space="preserve"> 양조위(진영인), 유덕화(유건명) </t>
  </si>
  <si>
    <t>나이브스 아웃</t>
  </si>
  <si>
    <t>미스터리</t>
  </si>
  <si>
    <t xml:space="preserve"> 라이언 존슨 </t>
  </si>
  <si>
    <t xml:space="preserve"> 다니엘 크레이그(브누아 블랑), 크리스 에반스(랜섬), 아나 디 아르마스(마르타) </t>
  </si>
  <si>
    <t>빅 히어로</t>
  </si>
  <si>
    <t>.01.21</t>
  </si>
  <si>
    <t xml:space="preserve"> 돈 홀, 크리스 윌리엄스 </t>
  </si>
  <si>
    <t xml:space="preserve"> 다니엘 헤니(테디 아르마다 목소리), 라이언 포터(히로 아르마다 목소리), 스콧 애짓(베이맥스 목소리) </t>
  </si>
  <si>
    <t>인터스텔라</t>
  </si>
  <si>
    <t xml:space="preserve"> 매튜 맥커너히(쿠퍼), 앤 해서웨이(브랜드), 마이클 케인(브랜드 교수) </t>
  </si>
  <si>
    <t>히트</t>
  </si>
  <si>
    <t xml:space="preserve"> 마이클 만 </t>
  </si>
  <si>
    <t xml:space="preserve"> 알 파치노(빈센트 한나), 로버트 드 니로(닐 맥컬리) </t>
  </si>
  <si>
    <t>증인</t>
  </si>
  <si>
    <t>.02.13</t>
  </si>
  <si>
    <t xml:space="preserve"> 이한 </t>
  </si>
  <si>
    <t xml:space="preserve"> 정우성(순호), 김향기(지우) </t>
  </si>
  <si>
    <t>용서받지 못한 자</t>
  </si>
  <si>
    <t>.11.18</t>
  </si>
  <si>
    <t xml:space="preserve"> 윤종빈 </t>
  </si>
  <si>
    <t xml:space="preserve"> 하정우(유태정), 서장원(이승영) </t>
  </si>
  <si>
    <t>공범자들</t>
  </si>
  <si>
    <t>.08.17</t>
  </si>
  <si>
    <t xml:space="preserve"> 이명박(본인), 김재철(본인), 김장겸(본인) </t>
  </si>
  <si>
    <t>웨딩 드레스</t>
  </si>
  <si>
    <t xml:space="preserve"> 송윤아(엄마, 서고운), 김향기(딸, 장소라) </t>
  </si>
  <si>
    <t>미쓰백</t>
  </si>
  <si>
    <t>.10.11</t>
  </si>
  <si>
    <t xml:space="preserve"> 이지원 </t>
  </si>
  <si>
    <t xml:space="preserve"> 한지민(백상아), 김시아(김지은), 이희준(장섭) </t>
  </si>
  <si>
    <t>추격자</t>
  </si>
  <si>
    <t xml:space="preserve"> 나홍진 </t>
  </si>
  <si>
    <t xml:space="preserve"> 김윤석(전직 형사, 엄중호), 하정우(연쇄살인범, 지영민) </t>
  </si>
  <si>
    <t>버킷리스트: 죽기 전에 꼭 하고 싶은 것들</t>
  </si>
  <si>
    <t xml:space="preserve"> 잭 니콜슨(에드워드 콜), 모건 프리먼(카터 챔버스) </t>
  </si>
  <si>
    <t>노팅 힐</t>
  </si>
  <si>
    <t>.04.17</t>
  </si>
  <si>
    <t xml:space="preserve"> 로저 미첼 </t>
  </si>
  <si>
    <t xml:space="preserve"> 줄리아 로버츠(애나 스콧), 휴 그랜트(윌리엄 태커) </t>
  </si>
  <si>
    <t>호텔 르완다</t>
  </si>
  <si>
    <t>캐나다</t>
  </si>
  <si>
    <t xml:space="preserve"> 테리 조지 </t>
  </si>
  <si>
    <t xml:space="preserve"> 돈 치들(폴 루세사바기나), 소피 오코네도(타티아나 루세사바기나), 호아킨 피닉스(잭 대글리쉬) </t>
  </si>
  <si>
    <t>쓰리 세컨즈</t>
  </si>
  <si>
    <t>.06.20</t>
  </si>
  <si>
    <t xml:space="preserve"> 안톤 메게르디체브 </t>
  </si>
  <si>
    <t xml:space="preserve"> 블라디미르 마쉬코프(블라디미르), 키릴 자이체프(세르게이 벨로프), 이반 코레스니코프(알렉산더 벨로프) </t>
  </si>
  <si>
    <t>파도가 지나간 자리</t>
  </si>
  <si>
    <t>.03.08</t>
  </si>
  <si>
    <t xml:space="preserve"> 데릭 시엔프랜스 </t>
  </si>
  <si>
    <t xml:space="preserve"> 마이클 패스벤더(톰), 알리시아 비칸데르(이자벨), 레이첼 와이즈(한나) </t>
  </si>
  <si>
    <t>너는 내 운명</t>
  </si>
  <si>
    <t>.09.23</t>
  </si>
  <si>
    <t xml:space="preserve"> 박진표 </t>
  </si>
  <si>
    <t xml:space="preserve"> 전도연(전은하), 황정민(김석중), 나문희(석중 어머니) </t>
  </si>
  <si>
    <t>피케이: 별에서 온 얼간이</t>
  </si>
  <si>
    <t>.09.03</t>
  </si>
  <si>
    <t xml:space="preserve"> 아미르 칸(피케이), 산제이 더트(바이런 싱), 아누쉬카 샤르마(자갓 자나니 / 자구) </t>
  </si>
  <si>
    <t>첩혈쌍웅</t>
  </si>
  <si>
    <t xml:space="preserve"> 주윤발(아쏭), 이수현(리 경위), 엽천문(제니) </t>
  </si>
  <si>
    <t>피아니스트 세이모어의 뉴욕 소네트</t>
  </si>
  <si>
    <t>.04.07</t>
  </si>
  <si>
    <t xml:space="preserve"> 에단 호크 </t>
  </si>
  <si>
    <t xml:space="preserve"> 세이모어 번스타인(본인), 에단 호크(본인) </t>
  </si>
  <si>
    <t>샤인</t>
  </si>
  <si>
    <t xml:space="preserve"> 스콧 힉스 </t>
  </si>
  <si>
    <t xml:space="preserve"> 제프리 러쉬(데이빗 헬프갓), 노아 테일러(청년 데이빗 헬프갓) </t>
  </si>
  <si>
    <t>인사이드 아웃</t>
  </si>
  <si>
    <t>.07.09</t>
  </si>
  <si>
    <t xml:space="preserve"> 에이미 포엘러(조이/기쁨 목소리), 필리스 스미스(슬픔/새드니스 목소리), 민디 캘링(까칠/디스거스트 목소리) </t>
  </si>
  <si>
    <t>보디가드</t>
  </si>
  <si>
    <t>.09.26</t>
  </si>
  <si>
    <t xml:space="preserve"> 믹 잭슨 </t>
  </si>
  <si>
    <t xml:space="preserve"> 케빈 코스트너(프랭크 파머), 휘트니 휴스턴(레이첼 마론) </t>
  </si>
  <si>
    <t>아바타</t>
  </si>
  <si>
    <t xml:space="preserve"> 샘 워싱턴(제이크 설리), 조 샐다나(네이티리), 시고니 위버(그레이스 박사) </t>
  </si>
  <si>
    <t>업그레이드</t>
  </si>
  <si>
    <t xml:space="preserve"> 리 워넬 </t>
  </si>
  <si>
    <t xml:space="preserve"> 로건 마샬 그린(그레이 트레이스) </t>
  </si>
  <si>
    <t>에반게리온: 파</t>
  </si>
  <si>
    <t xml:space="preserve"> 안노 히데아키, 마샤유키, 츠루마키 카즈야 </t>
  </si>
  <si>
    <t xml:space="preserve"> 오가타 메구미(이카리 신지), 하야시바라 메구미(아야나미 레이), 미야무라 유코(아스카) </t>
  </si>
  <si>
    <t>글루미 선데이</t>
  </si>
  <si>
    <t xml:space="preserve"> 롤프 슈벨 </t>
  </si>
  <si>
    <t xml:space="preserve"> 조아킴 크롤(자보), 스테파노 디오니시(안드라스), 벤 벡커(한스) </t>
  </si>
  <si>
    <t>로건</t>
  </si>
  <si>
    <t xml:space="preserve"> 휴 잭맨(로건/울버린) </t>
  </si>
  <si>
    <t>피의 연대기</t>
  </si>
  <si>
    <t xml:space="preserve"> 김보람 </t>
  </si>
  <si>
    <t xml:space="preserve"> 여경주(본인), 김보람(본인), 심이안(본인) </t>
  </si>
  <si>
    <t>이프 온리</t>
  </si>
  <si>
    <t xml:space="preserve"> 길 정거 </t>
  </si>
  <si>
    <t xml:space="preserve"> 제니퍼 러브 휴잇(사만다), 폴 니콜스(이안) </t>
  </si>
  <si>
    <t>명탐정 코난: 침묵의 15분</t>
  </si>
  <si>
    <t>.08.03</t>
  </si>
  <si>
    <t xml:space="preserve"> 시즈노 코분 </t>
  </si>
  <si>
    <t xml:space="preserve"> 타카야마 미나미(에도가와 코난), 야마자키 와카나(모리 란) </t>
  </si>
  <si>
    <t>미스비헤이비어</t>
  </si>
  <si>
    <t xml:space="preserve"> 필립파 로소프 </t>
  </si>
  <si>
    <t xml:space="preserve"> 키이라 나이틀리(샐리 알렉산더), 제시 버클리(조 로빈슨 ), 구구 바샤-로(제니퍼 호스텐) </t>
  </si>
  <si>
    <t>하치 이야기</t>
  </si>
  <si>
    <t>.02.18</t>
  </si>
  <si>
    <t xml:space="preserve"> 리차드 기어(파커 윌슨), 사라 로머(앤디 윌슨), 조안 알렌(케이트 윌슨) </t>
  </si>
  <si>
    <t>호텔 뭄바이</t>
  </si>
  <si>
    <t>.05.08</t>
  </si>
  <si>
    <t xml:space="preserve"> 안소니 마라스 </t>
  </si>
  <si>
    <t xml:space="preserve"> 데브 파텔(아르준), 아미 해머(데이빗), 나자닌 보니아디(자흐라) </t>
  </si>
  <si>
    <t>댄서</t>
  </si>
  <si>
    <t xml:space="preserve"> 스티븐 캔터 </t>
  </si>
  <si>
    <t xml:space="preserve"> 세르게이 폴루닌(본인) </t>
  </si>
  <si>
    <t>내 깡패 같은 애인</t>
  </si>
  <si>
    <t>.05.20</t>
  </si>
  <si>
    <t xml:space="preserve"> 김광식 </t>
  </si>
  <si>
    <t xml:space="preserve"> 박중훈(동철), 정유미(세진) </t>
  </si>
  <si>
    <t>누들</t>
  </si>
  <si>
    <t>이스라엘</t>
  </si>
  <si>
    <t>.08.14</t>
  </si>
  <si>
    <t xml:space="preserve"> 아일레트 메나헤미 </t>
  </si>
  <si>
    <t xml:space="preserve"> 밀리 아비탈(미리), 바오치 첸(누들) </t>
  </si>
  <si>
    <t>타오르는 여인의 초상</t>
  </si>
  <si>
    <t xml:space="preserve"> 아델 하에넬(엘로이즈), 노에미 메를랑(마리안느), 루아나 바야미(소피) </t>
  </si>
  <si>
    <t>노트북</t>
  </si>
  <si>
    <t>.11.04</t>
  </si>
  <si>
    <t xml:space="preserve"> 닉 카사베츠 </t>
  </si>
  <si>
    <t xml:space="preserve"> 라이언 고슬링(노아), 레이첼 맥아담스(앨리) </t>
  </si>
  <si>
    <t>세븐 데이즈</t>
  </si>
  <si>
    <t>.11.14</t>
  </si>
  <si>
    <t xml:space="preserve"> 원신연 </t>
  </si>
  <si>
    <t xml:space="preserve"> 김윤진(변호사 유지연), 김미숙(심리학과 교수 한숙희), 박희순(형사 김성열) </t>
  </si>
  <si>
    <t>리얼 스틸</t>
  </si>
  <si>
    <t>.10.12</t>
  </si>
  <si>
    <t xml:space="preserve"> 숀 레비 </t>
  </si>
  <si>
    <t xml:space="preserve"> 휴 잭맨(찰리 켄튼), 에반젤린 릴리(베일리 ), 다코타 고요(맥스 켄튼) </t>
  </si>
  <si>
    <t>밀리언 달러 베이비</t>
  </si>
  <si>
    <t xml:space="preserve"> 클린트 이스트우드(프랭키 던), 힐러리 스웽크(매기 피츠제랄드), 모건 프리먼(에디 스크랩-아이언 듀프리스) </t>
  </si>
  <si>
    <t>블랙</t>
  </si>
  <si>
    <t xml:space="preserve"> 산제이 릴라 반살리 </t>
  </si>
  <si>
    <t xml:space="preserve"> 라니 무케르지(미셀 맥날리), 아미타브 밧찬(데브라이 사하이) </t>
  </si>
  <si>
    <t>GROW: 인피니트의 리얼 청춘 라이프</t>
  </si>
  <si>
    <t xml:space="preserve"> 김진수 </t>
  </si>
  <si>
    <t xml:space="preserve"> 인피니트 </t>
  </si>
  <si>
    <t>월플라워</t>
  </si>
  <si>
    <t xml:space="preserve"> 엠마 왓슨(샘), 로건 레먼(찰리), 에즈라 밀러(패트릭) </t>
  </si>
  <si>
    <t>명탐정 코난 : 제로의 집행인</t>
  </si>
  <si>
    <t xml:space="preserve"> 타치카와 유즈루 </t>
  </si>
  <si>
    <t xml:space="preserve"> 타카야마 미나미(에도가와 코난 일본어 목소리), 야마자키 와카나(모리 란 일본어 목소리), 코야마 리키야(모리 코고로 일본어 목소리) </t>
  </si>
  <si>
    <t>올드보이</t>
  </si>
  <si>
    <t>.11.21</t>
  </si>
  <si>
    <t xml:space="preserve"> 최민식(오대수), 유지태(이우진), 강혜정(미도) </t>
  </si>
  <si>
    <t>하모니</t>
  </si>
  <si>
    <t>.01.28</t>
  </si>
  <si>
    <t xml:space="preserve"> 강대규 </t>
  </si>
  <si>
    <t xml:space="preserve"> 김윤진(홍정혜), 나문희(김문옥), 강예원(강유미) </t>
  </si>
  <si>
    <t>터보</t>
  </si>
  <si>
    <t xml:space="preserve"> 데이빗 소렌 </t>
  </si>
  <si>
    <t xml:space="preserve"> 라이언 레이놀즈(터보 목소리), 폴 지아마티(체트 목소리), 마이클 페나(티토 목소리) </t>
  </si>
  <si>
    <t>결혼 이야기</t>
  </si>
  <si>
    <t xml:space="preserve"> 노아 바움백 </t>
  </si>
  <si>
    <t xml:space="preserve"> 스칼릿 조핸슨(니콜), 아담 드라이버(찰리) </t>
  </si>
  <si>
    <t>타샤 튜더</t>
  </si>
  <si>
    <t xml:space="preserve"> 마츠타니 미츠에 </t>
  </si>
  <si>
    <t xml:space="preserve"> 타샤 튜더(본인) </t>
  </si>
  <si>
    <t>캡틴 필립스</t>
  </si>
  <si>
    <t>.10.23</t>
  </si>
  <si>
    <t xml:space="preserve"> 톰 행크스(리차드 필립스), 바크하드 압디(무세), 바크하드 압디라만(빌라이) </t>
  </si>
  <si>
    <t>굿바이</t>
  </si>
  <si>
    <t>.12.31</t>
  </si>
  <si>
    <t xml:space="preserve"> 타키타 요지로 </t>
  </si>
  <si>
    <t xml:space="preserve"> 모토키 마사히로(다이고), 히로스에 료코(미카), 야마자키 츠토무(이쿠에이) </t>
  </si>
  <si>
    <t>나는 고양이로소이다</t>
  </si>
  <si>
    <t>.06.08</t>
  </si>
  <si>
    <t xml:space="preserve"> 조은성 </t>
  </si>
  <si>
    <t xml:space="preserve"> 김하연(본인), 박선미(본인), 장혁진(본인) </t>
  </si>
  <si>
    <t>로마</t>
  </si>
  <si>
    <t>멕시코</t>
  </si>
  <si>
    <t xml:space="preserve"> 알폰소 쿠아론 </t>
  </si>
  <si>
    <t xml:space="preserve"> 얄리차 아파리시오(클레오), 마리나 데 타비라(소피아) </t>
  </si>
  <si>
    <t>알로, 슈티</t>
  </si>
  <si>
    <t>.07.02</t>
  </si>
  <si>
    <t xml:space="preserve"> 대니 분 </t>
  </si>
  <si>
    <t xml:space="preserve"> 카드 므라드(필립), 대니 분(앙투완) </t>
  </si>
  <si>
    <t>왕의 남자</t>
  </si>
  <si>
    <t xml:space="preserve"> 감우성(광대, 장생), 정진영(왕, 연산), 강성연(장녹수) </t>
  </si>
  <si>
    <t>서프러제트</t>
  </si>
  <si>
    <t>.06.23</t>
  </si>
  <si>
    <t xml:space="preserve"> 사라 가브론 </t>
  </si>
  <si>
    <t xml:space="preserve"> 캐리 멀리건(모드 와츠), 메릴 스트립(에멀린 팽크허스트), 로몰라 가레이(앨리스) </t>
  </si>
  <si>
    <t>비긴 어게인</t>
  </si>
  <si>
    <t xml:space="preserve"> 존 카니 </t>
  </si>
  <si>
    <t xml:space="preserve"> 키이라 나이틀리(그레타), 마크 러팔로(댄), 애덤 리바인(데이브) </t>
  </si>
  <si>
    <t>어린 의뢰인</t>
  </si>
  <si>
    <t>.05.22</t>
  </si>
  <si>
    <t xml:space="preserve"> 장규성 </t>
  </si>
  <si>
    <t xml:space="preserve"> 이동휘(정엽), 유선(지숙), 최명빈(다빈) </t>
  </si>
  <si>
    <t>바그다드 카페 : 디렉터스컷</t>
  </si>
  <si>
    <t>독일(구 서독)</t>
  </si>
  <si>
    <t xml:space="preserve"> 퍼시 애들론 </t>
  </si>
  <si>
    <t xml:space="preserve"> 마리안느 세이지브레트(야스민), CCH 파운더(브렌다) </t>
  </si>
  <si>
    <t>서칭 포 슈가맨</t>
  </si>
  <si>
    <t xml:space="preserve"> 말릭 벤젤룰 </t>
  </si>
  <si>
    <t xml:space="preserve"> 말릭 벤젤룰(본인), 로드리게즈(본인) </t>
  </si>
  <si>
    <t>스즈미야 하루히의 소실</t>
  </si>
  <si>
    <t>.11.11</t>
  </si>
  <si>
    <t xml:space="preserve"> 이시하라 타츠야, 타케모토 야스히로 </t>
  </si>
  <si>
    <t xml:space="preserve"> 스기타 토모카즈(쿈 목소리), 치하라 미노리(나가토 유키 목소리) </t>
  </si>
  <si>
    <t>엑스맨: 퍼스트 클래스</t>
  </si>
  <si>
    <t xml:space="preserve"> 매튜 본 </t>
  </si>
  <si>
    <t xml:space="preserve"> 제임스 맥어보이(찰스 자비에), 마이클 패스벤더(에릭 렌셔 / 매그네토), 케빈 베이컨(세바스찬 쇼우) </t>
  </si>
  <si>
    <t>볼트</t>
  </si>
  <si>
    <t xml:space="preserve"> 바이론 하워드, 크리스 윌리엄스 </t>
  </si>
  <si>
    <t xml:space="preserve"> 존 트라볼타(볼트 목소리), 마일리 사이러스(페니 목소리), 수지 에스먼(미튼스 목소리) </t>
  </si>
  <si>
    <t>툴리</t>
  </si>
  <si>
    <t xml:space="preserve"> 제이슨 라이트맨 </t>
  </si>
  <si>
    <t xml:space="preserve"> 샤를리즈 테론(마를로), 맥켄지 데이비스(툴리) </t>
  </si>
  <si>
    <t>택시운전사</t>
  </si>
  <si>
    <t>.08.02</t>
  </si>
  <si>
    <t xml:space="preserve"> 장훈 </t>
  </si>
  <si>
    <t xml:space="preserve"> 송강호(김만섭), 토마스 크레취만(위르겐 힌츠페터(피터)), 유해진(황태술) </t>
  </si>
  <si>
    <t>크로싱</t>
  </si>
  <si>
    <t>.06.26</t>
  </si>
  <si>
    <t xml:space="preserve"> 차인표(김용수), 신명철(김준) </t>
  </si>
  <si>
    <t>브이 포 벤데타</t>
  </si>
  <si>
    <t>.03.16</t>
  </si>
  <si>
    <t xml:space="preserve"> 제임스 맥티그 </t>
  </si>
  <si>
    <t xml:space="preserve"> 나탈리 포트만(에비 해몬드), 휴고 위빙(V) </t>
  </si>
  <si>
    <t>인생 후르츠</t>
  </si>
  <si>
    <t xml:space="preserve"> 후시하라 켄시 </t>
  </si>
  <si>
    <t xml:space="preserve"> 키키 키린(내레이션) </t>
  </si>
  <si>
    <t>러시 : 더 라이벌</t>
  </si>
  <si>
    <t xml:space="preserve"> 크리스 헴스워스(제임스 헌트), 다니엘 브륄(니키 라우다), 올리비아 와일드(수지 밀러) </t>
  </si>
  <si>
    <t>청설</t>
  </si>
  <si>
    <t>.11.08</t>
  </si>
  <si>
    <t xml:space="preserve"> 청펀펀 </t>
  </si>
  <si>
    <t xml:space="preserve"> 펑위옌(티엔커), 진의함(양양), 천옌시(샤오펑) </t>
  </si>
  <si>
    <t>싱 스트리트</t>
  </si>
  <si>
    <t xml:space="preserve"> 페리다 월시-필로(코너), 루시 보인턴(라피나), 잭 레이너(브렌든) </t>
  </si>
  <si>
    <t>스윗 프랑세즈</t>
  </si>
  <si>
    <t xml:space="preserve"> 사울 딥 </t>
  </si>
  <si>
    <t xml:space="preserve"> 미셸 윌리엄스(루실 안젤리어), 마티아스 쇼에나에츠(브루노 본 포크), 크리스틴 스콧 토마스(마담 안젤리어) </t>
  </si>
  <si>
    <t>박하사탕</t>
  </si>
  <si>
    <t xml:space="preserve"> 이창동 </t>
  </si>
  <si>
    <t xml:space="preserve"> 설경구(김영호), 문소리(윤순임), 김여진(양홍자) </t>
  </si>
  <si>
    <t>세상을 바꾼 변호인</t>
  </si>
  <si>
    <t>.06.13</t>
  </si>
  <si>
    <t xml:space="preserve"> 미미 레더 </t>
  </si>
  <si>
    <t xml:space="preserve"> 펠리시티 존스(루스 베이더 긴즈버그), 아미 해머(마틴 긴즈버그) </t>
  </si>
  <si>
    <t>다크 나이트 라이즈</t>
  </si>
  <si>
    <t>.07.08</t>
  </si>
  <si>
    <t xml:space="preserve"> 크리스찬 베일(브루스 웨인 / 배트맨), 마이클 케인(알프레드), 게리 올드만(짐 고든) </t>
  </si>
  <si>
    <t>토이 스토리 4</t>
  </si>
  <si>
    <t xml:space="preserve"> 조시 쿨리 </t>
  </si>
  <si>
    <t xml:space="preserve"> 톰 행크스(우디 목소리), 팀 알렌(버즈 라이트이어 목소리), 애니 파츠(보 핍 목소리) </t>
  </si>
  <si>
    <t>쿵푸 팬더</t>
  </si>
  <si>
    <t xml:space="preserve"> 마크 오스본, 존 스티븐슨 </t>
  </si>
  <si>
    <t xml:space="preserve"> 잭 블랙(팬더곰, 포 목소리), 더스틴 호프만(렛서팬더/사부, 시푸 목소리), 성룡(원숭이, 몽키 목소리) </t>
  </si>
  <si>
    <t>성원</t>
  </si>
  <si>
    <t>.01.15</t>
  </si>
  <si>
    <t xml:space="preserve"> 마초성 </t>
  </si>
  <si>
    <t xml:space="preserve"> 임현제, 장백지, 소영강 </t>
  </si>
  <si>
    <t>휘트니</t>
  </si>
  <si>
    <t>.08.23</t>
  </si>
  <si>
    <t xml:space="preserve"> 캐빈 맥도널드 </t>
  </si>
  <si>
    <t xml:space="preserve"> 휘트니 휴스턴(본인) </t>
  </si>
  <si>
    <t>산이 울다</t>
  </si>
  <si>
    <t xml:space="preserve"> 래리 양 </t>
  </si>
  <si>
    <t xml:space="preserve"> 량예팅(홍시아), 왕쯔이(한총) </t>
  </si>
  <si>
    <t>인사이드 잡</t>
  </si>
  <si>
    <t xml:space="preserve"> 찰스 퍼거슨 </t>
  </si>
  <si>
    <t xml:space="preserve"> 맷 데이먼(나레이터), 윌리엄 액크먼(본인) </t>
  </si>
  <si>
    <t>동감</t>
  </si>
  <si>
    <t xml:space="preserve"> 김정권 </t>
  </si>
  <si>
    <t xml:space="preserve"> 김하늘(윤소은), 유지태(지인) </t>
  </si>
  <si>
    <t>어네스트와 셀레스틴</t>
  </si>
  <si>
    <t>.02.20</t>
  </si>
  <si>
    <t xml:space="preserve"> 벵상 파타, 스테판 오비에, 벤자민 레너 </t>
  </si>
  <si>
    <t xml:space="preserve"> 램버트 윌슨(어네스트 목소리), 포레스트 휘태커(어네스트 목소리), 맥켄지 포이(셀레스틴 목소리) </t>
  </si>
  <si>
    <t>그 시절, 우리가 좋아했던 소녀</t>
  </si>
  <si>
    <t xml:space="preserve"> 구파도 </t>
  </si>
  <si>
    <t xml:space="preserve"> 가진동(커징텅), 천옌시(션자이) </t>
  </si>
  <si>
    <t>마이 시스터즈 키퍼</t>
  </si>
  <si>
    <t xml:space="preserve"> 카메론 디아즈(사라 피츠제럴드), 아비게일 브레스린(안나 피츠제럴드), 알렉 볼드윈(변호사, 캠벨 알렉산더) </t>
  </si>
  <si>
    <t>개를 훔치는 완벽한 방법</t>
  </si>
  <si>
    <t xml:space="preserve"> 김성호 </t>
  </si>
  <si>
    <t xml:space="preserve"> 이레(지소), 이지원(채랑), 홍은택(지석) </t>
  </si>
  <si>
    <t>마다가스카3 : 이번엔 서커스다!</t>
  </si>
  <si>
    <t xml:space="preserve"> 에릭 다넬, 톰 맥그라스, 콘래드 버논 </t>
  </si>
  <si>
    <t xml:space="preserve"> 벤 스틸러(알렉스 목소리), 데이빗 쉼머(멜먼 목소리), 제이다 핀켓 스미스(글로리아 목소리) </t>
  </si>
  <si>
    <t>극장판 짱구는 못말려: 신혼여행 허리케인~ 사라진 아빠!</t>
  </si>
  <si>
    <t>.08.20</t>
  </si>
  <si>
    <t xml:space="preserve"> 하시모토 마사카즈 </t>
  </si>
  <si>
    <t xml:space="preserve"> 박영남(짱구 목소리), 김환진(짱구 아빠 목소리), 강희선(짱구 엄마 목소리) </t>
  </si>
  <si>
    <t>론 서바이버</t>
  </si>
  <si>
    <t>.04.02</t>
  </si>
  <si>
    <t xml:space="preserve"> 피터 버그 </t>
  </si>
  <si>
    <t xml:space="preserve"> 마크 월버그(마커스 러트렐), 테일러 키취(마이클 머피), 벤 포스터(매튜 액슬슨) </t>
  </si>
  <si>
    <t>국제시장</t>
  </si>
  <si>
    <t xml:space="preserve"> 윤제균 </t>
  </si>
  <si>
    <t xml:space="preserve"> 황정민(덕수), 김윤진(영자), 오달수(달구) </t>
  </si>
  <si>
    <t>끝까지 간다</t>
  </si>
  <si>
    <t>.05.29</t>
  </si>
  <si>
    <t xml:space="preserve"> 김성훈 </t>
  </si>
  <si>
    <t xml:space="preserve"> 이선균(고건수), 조진웅(박창민) </t>
  </si>
  <si>
    <t>연평해전</t>
  </si>
  <si>
    <t xml:space="preserve"> 김학순 </t>
  </si>
  <si>
    <t xml:space="preserve"> 김무열(윤영하), 진구(한상국), 이현우(박동혁) </t>
  </si>
  <si>
    <t>룸</t>
  </si>
  <si>
    <t xml:space="preserve"> 레니 에이브러햄슨 </t>
  </si>
  <si>
    <t xml:space="preserve"> 브리 라슨(조이), 제이콥 트렘블레이(잭), 조안 알렌(낸시) </t>
  </si>
  <si>
    <t>말하는 건축가</t>
  </si>
  <si>
    <t xml:space="preserve"> 정재은 </t>
  </si>
  <si>
    <t xml:space="preserve"> 정기용, 승효상, 유걸 </t>
  </si>
  <si>
    <t>빅뱅 메이드</t>
  </si>
  <si>
    <t>.06.30</t>
  </si>
  <si>
    <t xml:space="preserve"> 변진호 </t>
  </si>
  <si>
    <t xml:space="preserve"> G-DRAGON(본인), 태양(본인), T.O.P(본인) </t>
  </si>
  <si>
    <t>독수리 에디</t>
  </si>
  <si>
    <t xml:space="preserve"> 덱스터 플레처 </t>
  </si>
  <si>
    <t xml:space="preserve"> 태런 에저튼(에디), 휴 잭맨(브론슨 피어리), 크리스토퍼 월켄(워렌 샤프) </t>
  </si>
  <si>
    <t>베테랑</t>
  </si>
  <si>
    <t xml:space="preserve"> 류승완 </t>
  </si>
  <si>
    <t xml:space="preserve"> 황정민(서도철), 유아인(조태오), 유해진(최상무) </t>
  </si>
  <si>
    <t>고양이 춤</t>
  </si>
  <si>
    <t>.11.17</t>
  </si>
  <si>
    <t xml:space="preserve"> 윤기형 </t>
  </si>
  <si>
    <t xml:space="preserve"> 이용한(나레이션), 윤기형(나레이션), 길고양이들 </t>
  </si>
  <si>
    <t>온워드: 단 하루의 기적</t>
  </si>
  <si>
    <t>.06.17</t>
  </si>
  <si>
    <t xml:space="preserve"> 댄 스캔론 </t>
  </si>
  <si>
    <t xml:space="preserve"> 톰 홀랜드(이안 라이트풋 목소리), 크리스 프랫(발리 라이트풋 목소리), 줄리아 루이스 드레이퍼스(로렐 라이트풋 목소리) </t>
  </si>
  <si>
    <t>더티 댄싱</t>
  </si>
  <si>
    <t xml:space="preserve"> 에밀 아돌리노 </t>
  </si>
  <si>
    <t xml:space="preserve"> 패트릭 스웨이지(자니 캐슬), 제니퍼 그레이(프란시스 베이비 하우스먼), 제리 오바치(닥터 제이크 하우스먼) </t>
  </si>
  <si>
    <t>어거스트 러쉬</t>
  </si>
  <si>
    <t xml:space="preserve"> 커스틴 쉐리단 </t>
  </si>
  <si>
    <t xml:space="preserve"> 프레디 하이모어(어거스트 러쉬/에반 테일러)), 조나단 리스 마이어스(루이스 코넬리), 케리 러셀(라일라 노바첵) </t>
  </si>
  <si>
    <t>메리와 맥스</t>
  </si>
  <si>
    <t>.12.22</t>
  </si>
  <si>
    <t xml:space="preserve"> 애덤 엘리어트 </t>
  </si>
  <si>
    <t xml:space="preserve"> 토니 콜렛(메리 데이지 딘클 목소리), 필립 세이모어 호프만(맥스 제리 호로비츠 목소리) </t>
  </si>
  <si>
    <t>내 이야기!!</t>
  </si>
  <si>
    <t xml:space="preserve"> 카와이 하야토 </t>
  </si>
  <si>
    <t xml:space="preserve"> 스즈키 료헤이(타케오), 나가노 메이(린코), 사카구치 켄타로(스나카와) </t>
  </si>
  <si>
    <t>원피스 극장판 제트</t>
  </si>
  <si>
    <t>.03.21</t>
  </si>
  <si>
    <t xml:space="preserve"> 타나카 마유미, 나카이 카즈야, 오카무라 아케미 </t>
  </si>
  <si>
    <t>조제, 호랑이 그리고 물고기들</t>
  </si>
  <si>
    <t xml:space="preserve"> 이누도 잇신 </t>
  </si>
  <si>
    <t xml:space="preserve"> 츠마부키 사토시(츠네오), 이케와키 치즈루(조제/쿠미코), 아라이 히로후미(코지) </t>
  </si>
  <si>
    <t>안녕, 나의 소울메이트</t>
  </si>
  <si>
    <t>.12.07</t>
  </si>
  <si>
    <t xml:space="preserve"> 주동우(안생), 마사순(칠월), 이정빈(가명) </t>
  </si>
  <si>
    <t>수상한 그녀</t>
  </si>
  <si>
    <t xml:space="preserve"> 심은경(오두리), 나문희(오말순), 박인환(박씨) </t>
  </si>
  <si>
    <t>변호인</t>
  </si>
  <si>
    <t>.12.18</t>
  </si>
  <si>
    <t xml:space="preserve"> 양우석 </t>
  </si>
  <si>
    <t xml:space="preserve"> 송강호(송우석), 김영애(최순애), 오달수(박동호) </t>
  </si>
  <si>
    <t>골!</t>
  </si>
  <si>
    <t xml:space="preserve"> 대니 캐논 </t>
  </si>
  <si>
    <t xml:space="preserve"> 쿠노 벡커(산티아고 무네즈), 스테펀 딜런(글렌 포이), 알렉산드로 니볼라(게빈 해리스) </t>
  </si>
  <si>
    <t>마녀 배달부 키키</t>
  </si>
  <si>
    <t xml:space="preserve"> 타카야마 미나미(키키/우슐라 목소리), 사쿠마 레이(고양이 지지 목소리) </t>
  </si>
  <si>
    <t>코알라</t>
  </si>
  <si>
    <t>.10.24</t>
  </si>
  <si>
    <t xml:space="preserve"> 김주환 </t>
  </si>
  <si>
    <t xml:space="preserve"> 박영서(우동빈), 송유하(홍종익), 박진주(한우리) </t>
  </si>
  <si>
    <t>내부자들</t>
  </si>
  <si>
    <t>.11.19</t>
  </si>
  <si>
    <t xml:space="preserve"> 우민호 </t>
  </si>
  <si>
    <t xml:space="preserve"> 이병헌(안상구), 조승우(우장훈), 백윤식(이강희) </t>
  </si>
  <si>
    <t>스플릿</t>
  </si>
  <si>
    <t xml:space="preserve"> 최국희 </t>
  </si>
  <si>
    <t xml:space="preserve"> 유지태(철종), 이정현(희진), 이다윗(영훈) </t>
  </si>
  <si>
    <t>인턴</t>
  </si>
  <si>
    <t xml:space="preserve"> 낸시 마이어스 </t>
  </si>
  <si>
    <t xml:space="preserve"> 앤 해서웨이(줄스 오스틴), 로버트 드 니로(벤 휘태커) </t>
  </si>
  <si>
    <t>파이브 피트</t>
  </si>
  <si>
    <t>.04.10</t>
  </si>
  <si>
    <t xml:space="preserve"> 저스틴 밸도니 </t>
  </si>
  <si>
    <t xml:space="preserve"> 헤일리 루 리차드슨(스텔라), 콜 스프로즈(윌) </t>
  </si>
  <si>
    <t>원스</t>
  </si>
  <si>
    <t>.11.01</t>
  </si>
  <si>
    <t xml:space="preserve"> 글렌 핸사드(남자), 마르게타 이글로바(소녀) </t>
  </si>
  <si>
    <t>새미의 어드벤쳐</t>
  </si>
  <si>
    <t xml:space="preserve"> 벤 스타센 </t>
  </si>
  <si>
    <t xml:space="preserve"> 멜라니 그리피스(스노우 목소리), 이사벨 퍼만(해칠링 셀리 목소리), 유리 로웬탈(새미 목소리) </t>
  </si>
  <si>
    <t>다이노소어 어드벤처 3D</t>
  </si>
  <si>
    <t xml:space="preserve"> 닐 나이팅게일, 베리 쿡 </t>
  </si>
  <si>
    <t xml:space="preserve"> 저스틴 롱(파치 영어목소리), 찰리 로우(목소리), 앵거리 라이스(제이드 영어목소리) </t>
  </si>
  <si>
    <t>마법에 걸린 사랑</t>
  </si>
  <si>
    <t xml:space="preserve"> 케빈 리마 </t>
  </si>
  <si>
    <t xml:space="preserve"> 줄리 앤드류스(나레이터 목소리), 에이미 아담스(지젤), 패트릭 뎀시(로버트 필립) </t>
  </si>
  <si>
    <t>해피 피트 2</t>
  </si>
  <si>
    <t>.02.02</t>
  </si>
  <si>
    <t xml:space="preserve"> 조지 밀러 </t>
  </si>
  <si>
    <t xml:space="preserve"> 일라이저 우드(멈블 목소리), 핑크(글로리아 목소리), 엘리자베스 데일리(베리어스 캐릭터스 목소리) </t>
  </si>
  <si>
    <t>슈퍼배드</t>
  </si>
  <si>
    <t>.09.16</t>
  </si>
  <si>
    <t xml:space="preserve"> 피에르 꼬팽, 크리스 리노드 </t>
  </si>
  <si>
    <t xml:space="preserve"> 스티브 카렐(그루 목소리), 태연(첫째딸, 마고 더빙 목소리), 서현(둘째딸, 에디트 더빙 목소리) </t>
  </si>
  <si>
    <t>명탐정 코난: 순흑의 악몽</t>
  </si>
  <si>
    <t xml:space="preserve"> 김선혜(코난 한국어 목소리), 강수진(남도일 한국어 목소리), 이정구(유명한 한국어 목소리) </t>
  </si>
  <si>
    <t>소스 코드</t>
  </si>
  <si>
    <t>.05.04</t>
  </si>
  <si>
    <t xml:space="preserve"> 던칸 존스 </t>
  </si>
  <si>
    <t xml:space="preserve"> 제이크 질렌할(콜터 스티븐스), 미셸 모나한(크리스티나 워렌) </t>
  </si>
  <si>
    <t>울학교 이티</t>
  </si>
  <si>
    <t>.09.11</t>
  </si>
  <si>
    <t xml:space="preserve"> 박광춘 </t>
  </si>
  <si>
    <t xml:space="preserve"> 김수로(단순무식 체육선생, 천성근), 이한위(교장 선생님), 백성현(백정구) </t>
  </si>
  <si>
    <t>씽</t>
  </si>
  <si>
    <t>.12.21</t>
  </si>
  <si>
    <t xml:space="preserve"> 가스 제닝스 </t>
  </si>
  <si>
    <t xml:space="preserve"> 매튜 맥커너히(버스터 문 목소리), 리즈 위더스푼(로지타 목소리), 스칼릿 조핸슨(애쉬 목소리) </t>
  </si>
  <si>
    <t>더 헌트</t>
  </si>
  <si>
    <t xml:space="preserve"> 토마스 빈터베르그 </t>
  </si>
  <si>
    <t xml:space="preserve"> 매즈 미켈슨(루카스), 토머스 보 라센(테오), 수시 울드(그레테) </t>
  </si>
  <si>
    <t>디스트릭트 9</t>
  </si>
  <si>
    <t xml:space="preserve"> 닐 블롬캠프 </t>
  </si>
  <si>
    <t xml:space="preserve"> 샬토 코플리(비커스 메르바), 바네사 헤이우드(타냐 메르바), 제이슨 코프(그레이 브래드냄) </t>
  </si>
  <si>
    <t>맘마미아!2</t>
  </si>
  <si>
    <t>.08.08</t>
  </si>
  <si>
    <t xml:space="preserve"> 올 파커 </t>
  </si>
  <si>
    <t xml:space="preserve"> 아만다 사이프리드(소피), 릴리 제임스(젊은 도나), 메릴 스트립(도나) </t>
  </si>
  <si>
    <t>영웅본색 2</t>
  </si>
  <si>
    <t>.03.10</t>
  </si>
  <si>
    <t xml:space="preserve"> 석천(용사), 적룡(송자호), 장국영(아걸) </t>
  </si>
  <si>
    <t>암살</t>
  </si>
  <si>
    <t>.07.22</t>
  </si>
  <si>
    <t xml:space="preserve"> 전지현(안옥윤), 이정재(염석진), 하정우(하와이 피스톨) </t>
  </si>
  <si>
    <t>카</t>
  </si>
  <si>
    <t>.07.20</t>
  </si>
  <si>
    <t xml:space="preserve"> 존 라세터, 조 랜트 </t>
  </si>
  <si>
    <t xml:space="preserve"> 오웬 윌슨(라이트닝 맥퀸 목소리), 폴 뉴먼(닥 허드슨 목소리), 보니 헌트(샐리 목소리) </t>
  </si>
  <si>
    <t>곰돌이 푸 다시 만나 행복해</t>
  </si>
  <si>
    <t xml:space="preserve"> 마크 포스터 </t>
  </si>
  <si>
    <t xml:space="preserve"> 이완 맥그리거(크리스토퍼 로빈), 헤일리 앳웰(에블린 로빈), 마크 게티스(자일스 윈슬로우) </t>
  </si>
  <si>
    <t>더 리더: 책 읽어주는 남자</t>
  </si>
  <si>
    <t>.01.19</t>
  </si>
  <si>
    <t xml:space="preserve"> 케이트 윈슬렛(한나), 랄프 파인즈(마이클), 데이빗 크로스(어린 마이클) </t>
  </si>
  <si>
    <t>킹콩</t>
  </si>
  <si>
    <t>뉴질랜드</t>
  </si>
  <si>
    <t xml:space="preserve"> 피터 잭슨 </t>
  </si>
  <si>
    <t xml:space="preserve"> 나오미 왓츠(앤 대로우), 잭 블랙(칼 던햄), 애드리언 브로디(잭 드리스콜) </t>
  </si>
  <si>
    <t>태양의 노래</t>
  </si>
  <si>
    <t xml:space="preserve"> 코이즈미 노리히로 </t>
  </si>
  <si>
    <t xml:space="preserve"> 유이(아마네 카오루), 츠카모토 타카시(후지시로 코지) </t>
  </si>
  <si>
    <t>마음이...</t>
  </si>
  <si>
    <t>.10.26</t>
  </si>
  <si>
    <t xml:space="preserve"> 박은형, 봉수 </t>
  </si>
  <si>
    <t xml:space="preserve"> 유승호(찬이), 달이(마음이), 김향기(소이) </t>
  </si>
  <si>
    <t>극장판 포켓몬스터 모두의 이야기</t>
  </si>
  <si>
    <t xml:space="preserve"> 야지마 테츠오 </t>
  </si>
  <si>
    <t xml:space="preserve"> 마츠모토 리카(사토시 목소리), 오오타니 이쿠에(피카츄 목소리) </t>
  </si>
  <si>
    <t>분노의 질주: 언리미티드</t>
  </si>
  <si>
    <t xml:space="preserve"> 저스틴 린 </t>
  </si>
  <si>
    <t xml:space="preserve"> 빈 디젤(도미닉 토레토), 폴 워커(브라이언 오코너), 드웨인 존슨(홉스) </t>
  </si>
  <si>
    <t>어벤져스: 인피니티 워</t>
  </si>
  <si>
    <t xml:space="preserve"> 로버트 다우니 주니어(토니 스타크 / 아이언맨), 조슈 브롤린(타노스), 크리스 헴스워스(토르) </t>
  </si>
  <si>
    <t>진링의 13소녀</t>
  </si>
  <si>
    <t xml:space="preserve"> 장이머우 </t>
  </si>
  <si>
    <t xml:space="preserve"> 크리스찬 베일(존), 니니(유 모) </t>
  </si>
  <si>
    <t>분노의 질주: 더 익스트림</t>
  </si>
  <si>
    <t xml:space="preserve"> F. 게리 그레이 </t>
  </si>
  <si>
    <t xml:space="preserve"> 빈 디젤(도미닉 토레토), 드웨인 존슨(루크 홉스), 샤를리즈 테론(사이퍼) </t>
  </si>
  <si>
    <t>오만과 편견</t>
  </si>
  <si>
    <t xml:space="preserve"> 키이라 나이틀리(엘리자베스 베넷), 매튜 맥퍼딘(미스터 다아시), 브렌다 블레신(미시즈 베넷) </t>
  </si>
  <si>
    <t>5일의 마중</t>
  </si>
  <si>
    <t xml:space="preserve"> 진도명(루옌스), 공리(펑완위), 장혜문(단단) </t>
  </si>
  <si>
    <t>윤희에게</t>
  </si>
  <si>
    <t xml:space="preserve"> 임대형 </t>
  </si>
  <si>
    <t xml:space="preserve"> 김희애(윤희), 김소혜(새봄), 성유빈(경수) </t>
  </si>
  <si>
    <t>스타트렉 다크니스</t>
  </si>
  <si>
    <t>.05.30</t>
  </si>
  <si>
    <t xml:space="preserve"> J.J. 에이브럼스 </t>
  </si>
  <si>
    <t xml:space="preserve"> 크리스 파인(제임스 T. 커크), 재커리 퀸토(스팍), 조 샐다나(우후라) </t>
  </si>
  <si>
    <t>미스 리틀 선샤인</t>
  </si>
  <si>
    <t xml:space="preserve"> 조나단 데이턴, 발레리 페리스 </t>
  </si>
  <si>
    <t xml:space="preserve"> 스티브 카렐(프랭크), 토니 콜렛(쉐릴), 그렉 키니어(리차드) </t>
  </si>
  <si>
    <t>그날, 바다</t>
  </si>
  <si>
    <t xml:space="preserve"> 김지영 </t>
  </si>
  <si>
    <t xml:space="preserve"> 정우성(내레이션) </t>
  </si>
  <si>
    <t>엣지 오브 투모로우</t>
  </si>
  <si>
    <t xml:space="preserve"> 더그 라이만 </t>
  </si>
  <si>
    <t xml:space="preserve"> 톰 크루즈(빌 케이지), 에밀리 블런트(리타 브라타스키), 빌 팩스톤(파렐 상사) </t>
  </si>
  <si>
    <t>리틀 보이</t>
  </si>
  <si>
    <t>.12.10</t>
  </si>
  <si>
    <t xml:space="preserve"> 알레한드로 몬테베르드 </t>
  </si>
  <si>
    <t xml:space="preserve"> 제이콥 살바티(페퍼 플린트 버즈비 / 리틀 보이), 에밀리 왓슨(엠마 버즈비), 캐리 히로유키 타카와(하시모토) </t>
  </si>
  <si>
    <t>씨민과 나데르의 별거</t>
  </si>
  <si>
    <t>이란</t>
  </si>
  <si>
    <t xml:space="preserve"> 아쉬가르 파라디 </t>
  </si>
  <si>
    <t xml:space="preserve"> 레이라 하타미(시민), 페이만 모아디(나데르), 사레 바이아트(라지에) </t>
  </si>
  <si>
    <t>인비저블 게스트</t>
  </si>
  <si>
    <t>스페인</t>
  </si>
  <si>
    <t xml:space="preserve"> 오리올 파울로 </t>
  </si>
  <si>
    <t xml:space="preserve"> 마리오 카사스(아드리안 도리아), 바바라 레니(로라 비달), 호세 코로나도(토마스 가리도) </t>
  </si>
  <si>
    <t>김정일리아</t>
  </si>
  <si>
    <t xml:space="preserve"> NC 헤이킨 </t>
  </si>
  <si>
    <t xml:space="preserve"> 강철환(본인), 김철웅(본인), 변옥선(본인) </t>
  </si>
  <si>
    <t>우린 액션배우다</t>
  </si>
  <si>
    <t>.08.28</t>
  </si>
  <si>
    <t xml:space="preserve"> 정병길 </t>
  </si>
  <si>
    <t xml:space="preserve"> 권귀덕(본인), 곽진석(본인), 신성일(본인) </t>
  </si>
  <si>
    <t>우리 학교</t>
  </si>
  <si>
    <t xml:space="preserve"> 김명준 </t>
  </si>
  <si>
    <t xml:space="preserve"> 김명준(감독), 변재훈(21기 고급부 3학년), 오려실(21기 고급부 3학년) </t>
  </si>
  <si>
    <t>피아노의 숲</t>
  </si>
  <si>
    <t xml:space="preserve"> 코지마 마사유키 </t>
  </si>
  <si>
    <t xml:space="preserve"> 우에토 아야(카이 목소리), 카미키 류노스케(슈헤이 목소리) </t>
  </si>
  <si>
    <t>가부와 메이 이야기</t>
  </si>
  <si>
    <t xml:space="preserve"> 스기이 기사부로 </t>
  </si>
  <si>
    <t xml:space="preserve"> 나카무라 시도(가부), 나리미야 히로키(메이) </t>
  </si>
  <si>
    <t>남매의 여름밤</t>
  </si>
  <si>
    <t xml:space="preserve"> 윤단비 </t>
  </si>
  <si>
    <t xml:space="preserve"> 최정운(옥주), 양흥주(아빠), 박현영(고모) </t>
  </si>
  <si>
    <t>스윙걸즈</t>
  </si>
  <si>
    <t xml:space="preserve"> 우에노 주리(테너 색소폰 - 스즈키 토모코), 히라오카 유타(피아노 - 나카무라 유타), 칸지야 시호리(트럼펫 - 사이토 요시에) </t>
  </si>
  <si>
    <t>나의 특별한 형제</t>
  </si>
  <si>
    <t>.05.01</t>
  </si>
  <si>
    <t xml:space="preserve"> 육상효 </t>
  </si>
  <si>
    <t xml:space="preserve"> 신하균(세하), 이광수(동구), 이솜(미현) </t>
  </si>
  <si>
    <t>시카고</t>
  </si>
  <si>
    <t xml:space="preserve"> 롭 마샬 </t>
  </si>
  <si>
    <t xml:space="preserve"> 르네 젤위거(록시 하트), 캐서린 제타 존스(벨마 켈리), 리차드 기어(빌리 플린) </t>
  </si>
  <si>
    <t>A-특공대</t>
  </si>
  <si>
    <t>.06.10</t>
  </si>
  <si>
    <t xml:space="preserve"> 조 카나한 </t>
  </si>
  <si>
    <t xml:space="preserve"> 리암 니슨(한니발), 브래들리 쿠퍼(멋쟁이), 제시카 비엘(Capt. 차리사 소사) </t>
  </si>
  <si>
    <t>가디언즈 오브 갤럭시 VOL. 2</t>
  </si>
  <si>
    <t>.05.03</t>
  </si>
  <si>
    <t xml:space="preserve"> 제임스 건 </t>
  </si>
  <si>
    <t xml:space="preserve"> 크리스 프랫(스타로드/피터 제이슨 퀼), 조 샐다나(가모라), 데이브 바티스타(드랙스/아서 더글라스) </t>
  </si>
  <si>
    <t>리오</t>
  </si>
  <si>
    <t>브라질</t>
  </si>
  <si>
    <t>.07.27</t>
  </si>
  <si>
    <t xml:space="preserve"> 카를로스 살다나 </t>
  </si>
  <si>
    <t xml:space="preserve"> 앤 해서웨이, 제시 아이젠버그 </t>
  </si>
  <si>
    <t>극장판 나루토 질풍전: 로드 투 닌자</t>
  </si>
  <si>
    <t>.02.21</t>
  </si>
  <si>
    <t xml:space="preserve"> 하야토 다테 </t>
  </si>
  <si>
    <t xml:space="preserve"> 타케우치 준코(우즈마키 나루토 목소리), 나카무라 치에(하루노 사쿠라 목소리), 모리카와 토시유키(나미카제 미나토 목소리) </t>
  </si>
  <si>
    <t>미션</t>
  </si>
  <si>
    <t xml:space="preserve"> 롤랑 조페 </t>
  </si>
  <si>
    <t xml:space="preserve"> 로버트 드 니로(로드리고 멘도자), 제레미 아이언스(가브리엘 신부) </t>
  </si>
  <si>
    <t>시</t>
  </si>
  <si>
    <t>.05.13</t>
  </si>
  <si>
    <t xml:space="preserve"> 윤정희(양미자) </t>
  </si>
  <si>
    <t>미쓰 와이프</t>
  </si>
  <si>
    <t>.08.13</t>
  </si>
  <si>
    <t xml:space="preserve"> 강효진 </t>
  </si>
  <si>
    <t xml:space="preserve"> 엄정화(연우), 송승헌(성환) </t>
  </si>
  <si>
    <t>비투스</t>
  </si>
  <si>
    <t>스위스</t>
  </si>
  <si>
    <t>.04.09</t>
  </si>
  <si>
    <t xml:space="preserve"> 프레디 M. 무러 </t>
  </si>
  <si>
    <t xml:space="preserve"> 브루노 강쯔(할아버지), 테오 게오르규(비투스 - 12살) </t>
  </si>
  <si>
    <t>초콜렛 도넛</t>
  </si>
  <si>
    <t xml:space="preserve"> 트래비스 파인 </t>
  </si>
  <si>
    <t xml:space="preserve"> 알란 커밍(루디), 아이작 레이바(마르코), 가렛 딜라헌트(폴) </t>
  </si>
  <si>
    <t>퍼펙트 게임</t>
  </si>
  <si>
    <t xml:space="preserve"> 박희곤 </t>
  </si>
  <si>
    <t xml:space="preserve"> 조승우(최동원), 양동근(선동열), 최정원(김서형) </t>
  </si>
  <si>
    <t>대니쉬 걸</t>
  </si>
  <si>
    <t xml:space="preserve"> 톰 후퍼 </t>
  </si>
  <si>
    <t xml:space="preserve"> 에디 레드메인(에이나르 베게너 / 릴리 엘베), 알리시아 비칸데르(게르다 베게너), 앰버 허드(울라 폴슨) </t>
  </si>
  <si>
    <t>행복을 찾아서</t>
  </si>
  <si>
    <t xml:space="preserve"> 가브리엘 무치노 </t>
  </si>
  <si>
    <t xml:space="preserve"> 윌 스미스(크리스 가드너), 제이든 스미스(크리스토퍼) </t>
  </si>
  <si>
    <t>신세계</t>
  </si>
  <si>
    <t xml:space="preserve"> 박훈정 </t>
  </si>
  <si>
    <t xml:space="preserve"> 이정재(이자성), 최민식(강과장), 황정민(정청) </t>
  </si>
  <si>
    <t>그것만이 내 세상</t>
  </si>
  <si>
    <t xml:space="preserve"> 최성현 </t>
  </si>
  <si>
    <t xml:space="preserve"> 이병헌(김조하), 윤여정(주인숙), 박정민(오진태) </t>
  </si>
  <si>
    <t>러브 액츄얼리</t>
  </si>
  <si>
    <t>.12.16</t>
  </si>
  <si>
    <t xml:space="preserve"> 휴 그랜트(영국 수상), 리암 니슨(다니엘), 콜린 퍼스(제이미) </t>
  </si>
  <si>
    <t>스포트라이트</t>
  </si>
  <si>
    <t xml:space="preserve"> 토마스 맥카시 </t>
  </si>
  <si>
    <t xml:space="preserve"> 마크 러팔로(마이크 레젠데스), 레이첼 맥아담스(샤샤 파이퍼), 마이클 키튼(월터 로빈슨) </t>
  </si>
  <si>
    <t>덤보</t>
  </si>
  <si>
    <t>.03.27</t>
  </si>
  <si>
    <t xml:space="preserve"> 팀 버튼 </t>
  </si>
  <si>
    <t xml:space="preserve"> 콜린 파렐(홀트 패리어), 마이클 키튼(V. A. 반데비어), 대니 드비토(맥스 메디치) </t>
  </si>
  <si>
    <t>벤자민 버튼의 시간은 거꾸로 간다</t>
  </si>
  <si>
    <t>.11.16</t>
  </si>
  <si>
    <t xml:space="preserve"> 데이빗 핀처 </t>
  </si>
  <si>
    <t xml:space="preserve"> 브래드 피트(벤자민 버튼), 케이트 블란쳇(데이지) </t>
  </si>
  <si>
    <t>담보</t>
  </si>
  <si>
    <t>.09.29</t>
  </si>
  <si>
    <t xml:space="preserve"> 성동일(두석), 하지원(승이), 김희원(종배) </t>
  </si>
  <si>
    <t>뜨거운 안녕</t>
  </si>
  <si>
    <t xml:space="preserve"> 남택수 </t>
  </si>
  <si>
    <t xml:space="preserve"> 이홍기(충의), 마동석(무성), 임원희(봉식) </t>
  </si>
  <si>
    <t>서치</t>
  </si>
  <si>
    <t>.08.29</t>
  </si>
  <si>
    <t xml:space="preserve"> 아니쉬 차간티 </t>
  </si>
  <si>
    <t xml:space="preserve"> 존 조(데이빗 킴), 데브라 메싱(로즈메리 빅 형사) </t>
  </si>
  <si>
    <t>여행자</t>
  </si>
  <si>
    <t xml:space="preserve"> 우니 르콩트 </t>
  </si>
  <si>
    <t xml:space="preserve"> 김새론(진희), 박도연(숙희), 고아성(예신) </t>
  </si>
  <si>
    <t>아이언맨</t>
  </si>
  <si>
    <t>.04.30</t>
  </si>
  <si>
    <t xml:space="preserve"> 존 파브로 </t>
  </si>
  <si>
    <t xml:space="preserve"> 로버트 다우니 주니어(토니 스타크 / 아이언 맨), 테렌스 하워드(제임스 로드), 제프 브리지스(오베디아 스탠) </t>
  </si>
  <si>
    <t>매디슨 카운티의 다리</t>
  </si>
  <si>
    <t>.10.25</t>
  </si>
  <si>
    <t xml:space="preserve"> 메릴 스트립(프란체스카 존슨), 클린트 이스트우드(로버트 킨케이드) </t>
  </si>
  <si>
    <t>루이스</t>
  </si>
  <si>
    <t>.09.20</t>
  </si>
  <si>
    <t xml:space="preserve"> 울프강 라우엔슈타인, 크리스토프 라우엔슈타인 </t>
  </si>
  <si>
    <t xml:space="preserve"> 캘럼 말로니(루이스 목소리), 더모트 마제니스(아민 / 와보 목소리), 폴 타이랙(내그 / 미스터 윈터 / 빌 목소리) </t>
  </si>
  <si>
    <t>부러진 화살</t>
  </si>
  <si>
    <t xml:space="preserve"> 정지영 </t>
  </si>
  <si>
    <t xml:space="preserve"> 안성기(김경호 교수), 박원상(박준 변호사), 나영희(김경호부인) </t>
  </si>
  <si>
    <t>원피스 필름 골드</t>
  </si>
  <si>
    <t xml:space="preserve"> 미야모토 히로아키 </t>
  </si>
  <si>
    <t xml:space="preserve"> 타나카 마유미(몽키 D. 루피 목소리), 나카이 카즈야(조로 목소리), 오카무라 아케미(나미 목소리) </t>
  </si>
  <si>
    <t>캡틴 아메리카: 윈터 솔져</t>
  </si>
  <si>
    <t>.03.26</t>
  </si>
  <si>
    <t xml:space="preserve"> 조 루소, 안소니 루소 </t>
  </si>
  <si>
    <t xml:space="preserve"> 크리스 에반스(스티브 로저스/캡틴 아메리카), 스칼릿 조핸슨(나타샤 로마노프/블랙 위도우), 사무엘 L. 잭슨(닉 퓨리) </t>
  </si>
  <si>
    <t>노무현입니다</t>
  </si>
  <si>
    <t xml:space="preserve"> 이창재 </t>
  </si>
  <si>
    <t xml:space="preserve"> 노무현(본인) </t>
  </si>
  <si>
    <t>마담 프루스트의 비밀정원</t>
  </si>
  <si>
    <t>.07.24</t>
  </si>
  <si>
    <t xml:space="preserve"> 실뱅 쇼메 </t>
  </si>
  <si>
    <t xml:space="preserve"> 귀욤 고익스(폴 / 아틸라 마르셀), 앤 르 니(마담 프루스트), 베르나데트 라퐁(애니 이모) </t>
  </si>
  <si>
    <t>투 브라더스</t>
  </si>
  <si>
    <t xml:space="preserve"> 장 자크 아노 </t>
  </si>
  <si>
    <t xml:space="preserve"> 가이 피어스(에이든 맥로리), 장 클로드 드레이퍼스(노르망딘), 프레디 하이모어(어린 라울) </t>
  </si>
  <si>
    <t>꼬마 니콜라</t>
  </si>
  <si>
    <t xml:space="preserve"> 로랑 티라르 </t>
  </si>
  <si>
    <t xml:space="preserve"> 막심 고다르(니콜라), 발리에리 르메르시(니콜라 엄마), 카드 므라드(니콜라 아빠) </t>
  </si>
  <si>
    <t>캐리비안의 해적 - 망자의 함</t>
  </si>
  <si>
    <t>.07.06</t>
  </si>
  <si>
    <t xml:space="preserve"> 고어 버빈스키 </t>
  </si>
  <si>
    <t xml:space="preserve"> 조니 뎁(잭 스패로우), 올랜도 블룸(윌 터너), 키이라 나이틀리(엘리자베스 스완) </t>
  </si>
  <si>
    <t>드래곤 길들이기 2</t>
  </si>
  <si>
    <t>.07.23</t>
  </si>
  <si>
    <t>나는 내일, 어제의 너와 만난다</t>
  </si>
  <si>
    <t xml:space="preserve"> 미키 타카히로 </t>
  </si>
  <si>
    <t xml:space="preserve"> 후쿠시 소우타(미나미야마 타카토시), 고마츠 나나(후쿠쥬 에미) </t>
  </si>
  <si>
    <t>내니 맥피 2 - 유모와 마법소동</t>
  </si>
  <si>
    <t xml:space="preserve"> 수잔나 화이트 </t>
  </si>
  <si>
    <t xml:space="preserve"> 엠마 톰슨(내니 맥피) </t>
  </si>
  <si>
    <t>사랑 후에 남겨진 것들</t>
  </si>
  <si>
    <t xml:space="preserve"> 도리스 도리 </t>
  </si>
  <si>
    <t xml:space="preserve"> 엘마 웨퍼(루디), 한넬로르 엘스너(트루디), 이리즈키 아야(유) </t>
  </si>
  <si>
    <t>다이 하드 4.0</t>
  </si>
  <si>
    <t>.07.17</t>
  </si>
  <si>
    <t xml:space="preserve"> 렌 와이즈먼 </t>
  </si>
  <si>
    <t xml:space="preserve"> 브루스 윌리스(존 맥클레인) </t>
  </si>
  <si>
    <t>록키 발보아</t>
  </si>
  <si>
    <t xml:space="preserve"> 실베스터 스탤론 </t>
  </si>
  <si>
    <t xml:space="preserve"> 실베스터 스탤론(록키 발보아) </t>
  </si>
  <si>
    <t>배심원들</t>
  </si>
  <si>
    <t>.05.15</t>
  </si>
  <si>
    <t xml:space="preserve"> 홍승완 </t>
  </si>
  <si>
    <t xml:space="preserve"> 문소리(재판장 김준겸), 박형식(권남우) </t>
  </si>
  <si>
    <t>비밥바룰라</t>
  </si>
  <si>
    <t xml:space="preserve"> 이성재 </t>
  </si>
  <si>
    <t xml:space="preserve"> 박인환(영환), 신구(순호), 임현식(현식) </t>
  </si>
  <si>
    <t>엘리트 스쿼드 2</t>
  </si>
  <si>
    <t xml:space="preserve"> 호세 파딜라 </t>
  </si>
  <si>
    <t xml:space="preserve"> 와그너 모라(나시멘투), 앤드레 래미로(안드레 마티아즈), 이란디르 산토스(프라가) </t>
  </si>
  <si>
    <t>100일 동안 100가지로 100퍼센트 행복찾기</t>
  </si>
  <si>
    <t>.09.12</t>
  </si>
  <si>
    <t xml:space="preserve"> 플로리안 데이비드 핏츠 </t>
  </si>
  <si>
    <t xml:space="preserve"> 플로리안 데이비드 핏츠(폴), 마치아스 슈와바이어퍼(토니) </t>
  </si>
  <si>
    <t>웰컴 투 동막골</t>
  </si>
  <si>
    <t xml:space="preserve"> 배종 </t>
  </si>
  <si>
    <t xml:space="preserve"> 정재영(인민군 장교 리수화), 신하균(국군 장교 표현철), 강혜정(여일) </t>
  </si>
  <si>
    <t>해리 포터와 비밀의 방</t>
  </si>
  <si>
    <t xml:space="preserve"> 크리스 콜럼버스 </t>
  </si>
  <si>
    <t xml:space="preserve"> 다니엘 래드클리프(해리 포터), 루퍼트 그린트(론 위즐리), 엠마 왓슨(헤르미온느) </t>
  </si>
  <si>
    <t>장수상회</t>
  </si>
  <si>
    <t xml:space="preserve"> 강제규 </t>
  </si>
  <si>
    <t xml:space="preserve"> 박근형(성칠), 윤여정(금님), 조진웅(장수) </t>
  </si>
  <si>
    <t>얼라이드</t>
  </si>
  <si>
    <t>서스펜스</t>
  </si>
  <si>
    <t xml:space="preserve"> 브래드 피트(맥스), 마리옹 꼬띠아르(마리안), 리지 캐플란(브리짓) </t>
  </si>
  <si>
    <t>콜 오브 와일드</t>
  </si>
  <si>
    <t xml:space="preserve"> 크리스 샌더스 </t>
  </si>
  <si>
    <t xml:space="preserve"> 해리슨 포드(존 손튼) </t>
  </si>
  <si>
    <t xml:space="preserve"> 샘 멘데스 </t>
  </si>
  <si>
    <t xml:space="preserve"> 조지 맥케이(스코필드), 딘-찰스 채프먼(블레이크) </t>
  </si>
  <si>
    <t>태양 아래</t>
  </si>
  <si>
    <t>체코</t>
  </si>
  <si>
    <t>.04.27</t>
  </si>
  <si>
    <t xml:space="preserve"> 비탈리 만스키 </t>
  </si>
  <si>
    <t>잔칫날</t>
  </si>
  <si>
    <t>.12.02</t>
  </si>
  <si>
    <t xml:space="preserve"> 김록경 </t>
  </si>
  <si>
    <t xml:space="preserve"> 하준(경만), 소주연(경미) </t>
  </si>
  <si>
    <t>그날 본 꽃의 이름을 우리는 아직 모른다</t>
  </si>
  <si>
    <t xml:space="preserve"> 나가이 타츠유키 </t>
  </si>
  <si>
    <t xml:space="preserve"> 이리노 미유(야도미 진타 목소리), 카야노 아이(멘마 목소리), 토마츠 하루카(아나루 목소리) </t>
  </si>
  <si>
    <t>바르다가 사랑한 얼굴들</t>
  </si>
  <si>
    <t>.06.14</t>
  </si>
  <si>
    <t xml:space="preserve"> 아녜스 바르다, 제이알 </t>
  </si>
  <si>
    <t xml:space="preserve"> 아녜스 바르다(본인), 제이알(본인) </t>
  </si>
  <si>
    <t>쉬즈 더 맨</t>
  </si>
  <si>
    <t xml:space="preserve"> 앤디 픽맨 </t>
  </si>
  <si>
    <t xml:space="preserve"> 아만다 바인즈(바이올라), 채닝 테이텀(듀크) </t>
  </si>
  <si>
    <t>노다메 칸타빌레 최종악장</t>
  </si>
  <si>
    <t>.01.13</t>
  </si>
  <si>
    <t xml:space="preserve"> 카와무라 야스히로, 타케우치 히데키 </t>
  </si>
  <si>
    <t xml:space="preserve"> 타마키 히로시, 우에노 주리 </t>
  </si>
  <si>
    <t>거인</t>
  </si>
  <si>
    <t>.11.13</t>
  </si>
  <si>
    <t xml:space="preserve"> 김태용 </t>
  </si>
  <si>
    <t xml:space="preserve"> 최우식(영재), 김수현(영재부), 강신철(원장부) </t>
  </si>
  <si>
    <t>1급기밀</t>
  </si>
  <si>
    <t xml:space="preserve"> 홍기선 </t>
  </si>
  <si>
    <t xml:space="preserve"> 김상경(대익), 김옥빈(정숙), 최무성(현석) </t>
  </si>
  <si>
    <t>앙: 단팥 인생 이야기</t>
  </si>
  <si>
    <t xml:space="preserve"> 가와세 나오미 </t>
  </si>
  <si>
    <t xml:space="preserve"> 키키 키린(도쿠에), 나가세 마사토시(센타로), 우치다 카라(와카나) </t>
  </si>
  <si>
    <t>마당을 나온 암탉</t>
  </si>
  <si>
    <t xml:space="preserve"> 오성윤 </t>
  </si>
  <si>
    <t xml:space="preserve"> 문소리(잎싹 목소리), 유승호(초록 목소리), 최민식(나그네 목소리) </t>
  </si>
  <si>
    <t>헬로우 고스트</t>
  </si>
  <si>
    <t xml:space="preserve"> 김영탁 </t>
  </si>
  <si>
    <t xml:space="preserve"> 차태현(강상만), 강예원(정연수), 이문수(할배 귀신) </t>
  </si>
  <si>
    <t>페르디난드</t>
  </si>
  <si>
    <t>.01.03</t>
  </si>
  <si>
    <t xml:space="preserve"> 존 시나(페르디난드 목소리) </t>
  </si>
  <si>
    <t>파이트 클럽</t>
  </si>
  <si>
    <t xml:space="preserve"> 브래드 피트(테일러 더든), 에드워드 노튼(나레이터), 헬레나 본햄 카터(말라 싱어) </t>
  </si>
  <si>
    <t>추억의 마니</t>
  </si>
  <si>
    <t xml:space="preserve"> 요네바야시 히로마사 </t>
  </si>
  <si>
    <t xml:space="preserve"> 타카츠키 사라(안나 목소리), 아리무라 카스미(마니 목소리) </t>
  </si>
  <si>
    <t>엑스맨: 데이즈 오브 퓨처 패스트</t>
  </si>
  <si>
    <t xml:space="preserve"> 휴 잭맨(로건 / 울버린), 제임스 맥어보이(찰스 자비에), 마이클 패스벤더(에릭 랜셔) </t>
  </si>
  <si>
    <t>해리가 샐리를 만났을 때</t>
  </si>
  <si>
    <t>.12.28</t>
  </si>
  <si>
    <t xml:space="preserve"> 빌리 크리스탈(해리 번스), 멕 라이언(샐리 앨브라이트) </t>
  </si>
  <si>
    <t>하녀</t>
  </si>
  <si>
    <t>.06.03</t>
  </si>
  <si>
    <t xml:space="preserve"> 김기영 </t>
  </si>
  <si>
    <t xml:space="preserve"> 김진규(동식), 이은심(하녀), 주증녀(동식의 아내) </t>
  </si>
  <si>
    <t>우리는 동물원을 샀다</t>
  </si>
  <si>
    <t xml:space="preserve"> 맷 데이먼(벤자민 미), 스칼릿 조핸슨(켈리 포스터) </t>
  </si>
  <si>
    <t>미드나잇 선</t>
  </si>
  <si>
    <t xml:space="preserve"> 스콧 스피어 </t>
  </si>
  <si>
    <t xml:space="preserve"> 벨라 손(케이티), 패트릭 슈왈제네거(찰리) </t>
  </si>
  <si>
    <t>그렇게 아버지가 된다</t>
  </si>
  <si>
    <t xml:space="preserve"> 후쿠야마 마사하루(료타), 오노 마치코(미도리), 마키 요코(유카리) </t>
  </si>
  <si>
    <t>아무도 모른다</t>
  </si>
  <si>
    <t xml:space="preserve"> 야기라 유야(아키라), 키타우라 아유(교코), 키무라 히에이(시게루) </t>
  </si>
  <si>
    <t>디태치먼트</t>
  </si>
  <si>
    <t xml:space="preserve"> 토니 케이 </t>
  </si>
  <si>
    <t xml:space="preserve"> 애드리안 브로디(헨리 바스), 마샤 게이 하든(캐롤 디어든), 크리스티나 헨드릭스(사라 매디슨) </t>
  </si>
  <si>
    <t>청원</t>
  </si>
  <si>
    <t xml:space="preserve"> 리틱 로샨(이튼), 아이쉬와라 라이(소피아) </t>
  </si>
  <si>
    <t>이별의 아침에 약속의 꽃을 장식하자</t>
  </si>
  <si>
    <t>.05.06</t>
  </si>
  <si>
    <t xml:space="preserve"> 오카다 마리 </t>
  </si>
  <si>
    <t xml:space="preserve"> 이와미 마나카(마키아 목소리), 이리노 미유(아리엘 목소리), 카야노 아이(레일리야 목소리) </t>
  </si>
  <si>
    <t>댄싱퀸</t>
  </si>
  <si>
    <t xml:space="preserve"> 이석훈 </t>
  </si>
  <si>
    <t xml:space="preserve"> 황정민(정민), 엄정화(정화) </t>
  </si>
  <si>
    <t>의형제</t>
  </si>
  <si>
    <t xml:space="preserve"> 송강호(이한규), 강동원(송지원) </t>
  </si>
  <si>
    <t>드리머</t>
  </si>
  <si>
    <t xml:space="preserve"> 존 거틴즈 </t>
  </si>
  <si>
    <t xml:space="preserve"> 커트 러셀(벤 크레인), 다코타 패닝(케일 크레인) </t>
  </si>
  <si>
    <t>프렌즈: 몬스터 섬의 비밀</t>
  </si>
  <si>
    <t>.02.28</t>
  </si>
  <si>
    <t xml:space="preserve"> 야마자키 다카시, 야기 류이치 </t>
  </si>
  <si>
    <t xml:space="preserve"> 이장원(나키 목소리), 엄상현(군조 목소리), 김서영(코타케 목소리) </t>
  </si>
  <si>
    <t>라이프 오브 파이</t>
  </si>
  <si>
    <t xml:space="preserve"> 이안 </t>
  </si>
  <si>
    <t xml:space="preserve"> 수라즈 샤르마(소년 파이 파텔), 이르판 칸(파이 파텔) </t>
  </si>
  <si>
    <t>우먼 인 골드</t>
  </si>
  <si>
    <t xml:space="preserve"> 사이먼 커티스 </t>
  </si>
  <si>
    <t xml:space="preserve"> 헬렌 미렌(마리아 알트만), 라이언 레이놀즈(랜드 쉔베르크), 다니엘 브륄(유베르투스 체르닌) </t>
  </si>
  <si>
    <t>비포 선라이즈</t>
  </si>
  <si>
    <t>오스트리아</t>
  </si>
  <si>
    <t xml:space="preserve"> 에단 호크(제시), 줄리 델피(셀린) </t>
  </si>
  <si>
    <t>극장판 포켓몬스터 너로 정했다!</t>
  </si>
  <si>
    <t xml:space="preserve"> 유야마 쿠니히코 </t>
  </si>
  <si>
    <t>아이언맨 3</t>
  </si>
  <si>
    <t xml:space="preserve"> 셰인 블랙 </t>
  </si>
  <si>
    <t xml:space="preserve"> 로버트 다우니 주니어(토니 스타크/아이언맨), 기네스 팰트로(페퍼 포츠), 벤 킹슬리(만다린) </t>
  </si>
  <si>
    <t>일일시호일</t>
  </si>
  <si>
    <t xml:space="preserve"> 오모리 타츠시 </t>
  </si>
  <si>
    <t xml:space="preserve"> 키키 키린(다케타), 쿠로키 하루(노리코), 타베 미카코(미치코) </t>
  </si>
  <si>
    <t>각설탕</t>
  </si>
  <si>
    <t>.08.10</t>
  </si>
  <si>
    <t xml:space="preserve"> 이환경 </t>
  </si>
  <si>
    <t xml:space="preserve"> 임수정(시은), 박은수(시은의 아빠 익두) </t>
  </si>
  <si>
    <t>굿모닝 맨하탄</t>
  </si>
  <si>
    <t xml:space="preserve"> 가우리 신드 </t>
  </si>
  <si>
    <t xml:space="preserve"> 스리데비(샤시), 아딜 후세인(사티쉬) </t>
  </si>
  <si>
    <t>트롤: 월드 투어</t>
  </si>
  <si>
    <t>.04.29</t>
  </si>
  <si>
    <t xml:space="preserve"> 월트 도른, 데이빗 P. 스미스 </t>
  </si>
  <si>
    <t xml:space="preserve"> 안나 켄드릭, 저스틴 팀버레이크 </t>
  </si>
  <si>
    <t>트랜스포머</t>
  </si>
  <si>
    <t>.06.28</t>
  </si>
  <si>
    <t xml:space="preserve"> 마이클 베이 </t>
  </si>
  <si>
    <t xml:space="preserve"> 샤이아 라보프(샘 윗윅키), 타이레스(Sgt. 엡스), 조쉬 더하멜(캡틴 리녹스) </t>
  </si>
  <si>
    <t>예스 맨</t>
  </si>
  <si>
    <t xml:space="preserve"> 페이튼 리드 </t>
  </si>
  <si>
    <t xml:space="preserve"> 짐 캐리(칼 알렌), 주이 디샤넬(앨리슨) </t>
  </si>
  <si>
    <t>영화는 영화다</t>
  </si>
  <si>
    <t xml:space="preserve"> 소지섭(이강패), 강지환(장수타) </t>
  </si>
  <si>
    <t>쿼바디스</t>
  </si>
  <si>
    <t xml:space="preserve"> 이종윤, 안석환, 남명렬 </t>
  </si>
  <si>
    <t>순정</t>
  </si>
  <si>
    <t xml:space="preserve"> 이은희 </t>
  </si>
  <si>
    <t xml:space="preserve"> 디오(범실), 김소현(수옥), 연준석(산돌) </t>
  </si>
  <si>
    <t>족벌 두 신문 이야기</t>
  </si>
  <si>
    <t xml:space="preserve"> 김용진, 박중석 </t>
  </si>
  <si>
    <t>파이터</t>
  </si>
  <si>
    <t xml:space="preserve"> 데이비드 O. 러셀 </t>
  </si>
  <si>
    <t xml:space="preserve"> 마크 월버그(미키 워드), 크리스찬 베일(딕키 에클런드) </t>
  </si>
  <si>
    <t>글러브</t>
  </si>
  <si>
    <t xml:space="preserve"> 강우석 </t>
  </si>
  <si>
    <t xml:space="preserve"> 정재영(김상남), 유선(나주원), 강신일(교감) </t>
  </si>
  <si>
    <t>나의 소녀시대</t>
  </si>
  <si>
    <t>.08.19</t>
  </si>
  <si>
    <t xml:space="preserve"> 프랭키 첸 </t>
  </si>
  <si>
    <t xml:space="preserve"> 송운화(린전신), 왕대륙(쉬타이위), 이옥새(오우양) </t>
  </si>
  <si>
    <t>토르: 라그나로크</t>
  </si>
  <si>
    <t xml:space="preserve"> 크리스 헴스워스(토르), 마크 러팔로(헐크), 톰 히들스턴(로키) </t>
  </si>
  <si>
    <t>슈퍼노바 지구 탈출기</t>
  </si>
  <si>
    <t xml:space="preserve"> 캘런 브런커 </t>
  </si>
  <si>
    <t xml:space="preserve"> 브렌든 프레이저(스콜치 목소리), 제시카 알바(리나 목소리), 사라 제시카 파커(키라 목소리) </t>
  </si>
  <si>
    <t>천로역정: 천국을 찾아서</t>
  </si>
  <si>
    <t xml:space="preserve"> 로버트 페르난데스 </t>
  </si>
  <si>
    <t xml:space="preserve"> 존 라이스 데이비스, 벤 프라이스 </t>
  </si>
  <si>
    <t>아웃포스트</t>
  </si>
  <si>
    <t xml:space="preserve"> 로드 루리 </t>
  </si>
  <si>
    <t xml:space="preserve"> 올랜도 블룸(벤 키팅), 스콧 이스트우드(클린트 로메샤), 케일럽 랜드리 존스(타이 카터) </t>
  </si>
  <si>
    <t>라스트 미션</t>
  </si>
  <si>
    <t xml:space="preserve"> 클린트 이스트우드(얼 스톤), 타이사 파미가(지니), 브래들리 쿠퍼(콜린 베이츠) </t>
  </si>
  <si>
    <t>여배우는 오늘도</t>
  </si>
  <si>
    <t>.09.14</t>
  </si>
  <si>
    <t xml:space="preserve"> 문소리 </t>
  </si>
  <si>
    <t xml:space="preserve"> 문소리(문소리) </t>
  </si>
  <si>
    <t>블랙북</t>
  </si>
  <si>
    <t>네덜란드</t>
  </si>
  <si>
    <t xml:space="preserve"> 폴 버호벤 </t>
  </si>
  <si>
    <t xml:space="preserve"> 캐리스 밴 허슨(레이첼), 세바스티안 코치(문츠), 돔 호프먼(한스) </t>
  </si>
  <si>
    <t>페이스 메이커</t>
  </si>
  <si>
    <t xml:space="preserve"> 김달중 </t>
  </si>
  <si>
    <t xml:space="preserve"> 김명민(주만호), 안성기(박성일), 고아라(유지원) </t>
  </si>
  <si>
    <t>시티 오브 갓</t>
  </si>
  <si>
    <t xml:space="preserve"> 페르난도 메이렐레스, 카티아 런드 </t>
  </si>
  <si>
    <t xml:space="preserve"> 알렉산드레 로드리게즈(로킷), 리안드로 퍼미노(제), 펠리페 하겐센(베니) </t>
  </si>
  <si>
    <t>작은 아씨들</t>
  </si>
  <si>
    <t>.02.12</t>
  </si>
  <si>
    <t xml:space="preserve"> 그레타 거윅 </t>
  </si>
  <si>
    <t xml:space="preserve"> 시얼샤 로넌(조 마치), 엠마 왓슨(멕 마치), 플로렌스 퓨(에이미 마치) </t>
  </si>
  <si>
    <t>미션 임파서블 3</t>
  </si>
  <si>
    <t xml:space="preserve"> 톰 크루즈(에단 헌트) </t>
  </si>
  <si>
    <t>7번방의 선물</t>
  </si>
  <si>
    <t>.01.23</t>
  </si>
  <si>
    <t xml:space="preserve"> 류승룡(용구), 박신혜(큰 예승), 갈소원(어린 예승) </t>
  </si>
  <si>
    <t>10분</t>
  </si>
  <si>
    <t xml:space="preserve"> 이용승 </t>
  </si>
  <si>
    <t xml:space="preserve"> 백종환(강호찬), 김종구(부장), 정희태(노조지부장) </t>
  </si>
  <si>
    <t>김복동</t>
  </si>
  <si>
    <t xml:space="preserve"> 송원근 </t>
  </si>
  <si>
    <t xml:space="preserve"> 김복동(본인), 한지민(내레이션) </t>
  </si>
  <si>
    <t>트럼보</t>
  </si>
  <si>
    <t xml:space="preserve"> 제이 로치 </t>
  </si>
  <si>
    <t xml:space="preserve"> 브라이언 크랜스톤(달튼 트럼보), 다이안 레인(클레오 트럼보), 헬렌 미렌(헤다 호퍼) </t>
  </si>
  <si>
    <t>슬럼독 밀리어네어</t>
  </si>
  <si>
    <t xml:space="preserve"> 대니 보일 </t>
  </si>
  <si>
    <t xml:space="preserve"> 데브 파텔(자말 말릭), 프리다 핀토(라티카), 타나이 크헤다(소년, 자말) </t>
  </si>
  <si>
    <t>극장판 도라에몽:진구의 남극 꽁꽁 대모험</t>
  </si>
  <si>
    <t xml:space="preserve"> 다카하시 아츠시 </t>
  </si>
  <si>
    <t xml:space="preserve"> 미즈타 와사비(도라에몽 목소리), 오오하라 메구미(노비타 (진구) 목소리), 카카즈 유미(시즈카 목소리) </t>
  </si>
  <si>
    <t>미스터트롯: 더 무비</t>
  </si>
  <si>
    <t>.10.22</t>
  </si>
  <si>
    <t xml:space="preserve"> 임영웅, 영탁, 이찬원 </t>
  </si>
  <si>
    <t>에이미</t>
  </si>
  <si>
    <t xml:space="preserve"> 아시프 카파디아 </t>
  </si>
  <si>
    <t xml:space="preserve"> 에이미 와인하우스(본인 [자료화면]), 마크 론슨(본인), 피트 도허티(본인) </t>
  </si>
  <si>
    <t>연인</t>
  </si>
  <si>
    <t>.08.24</t>
  </si>
  <si>
    <t xml:space="preserve"> 제인 마치(소녀), 양가휘(중국인 남자) </t>
  </si>
  <si>
    <t>리틀 포레스트</t>
  </si>
  <si>
    <t xml:space="preserve"> 임순례 </t>
  </si>
  <si>
    <t xml:space="preserve"> 김태리(혜원), 류준열(재하), 문소리(혜원 엄마) </t>
  </si>
  <si>
    <t>다음 침공은 어디?</t>
  </si>
  <si>
    <t>.09.08</t>
  </si>
  <si>
    <t xml:space="preserve"> 마이클 무어(본인) </t>
  </si>
  <si>
    <t>아홉 스님</t>
  </si>
  <si>
    <t xml:space="preserve"> 윤성준 </t>
  </si>
  <si>
    <t xml:space="preserve"> 자승(본인), 무연(본인), 진각(본인) </t>
  </si>
  <si>
    <t>스탠바이, 웬디</t>
  </si>
  <si>
    <t xml:space="preserve"> 벤 르윈 </t>
  </si>
  <si>
    <t xml:space="preserve"> 다코타 패닝(웬디), 토니 콜렛(스코티) </t>
  </si>
  <si>
    <t>아멜리에</t>
  </si>
  <si>
    <t>.02.23</t>
  </si>
  <si>
    <t xml:space="preserve"> 장-피에르 주네 </t>
  </si>
  <si>
    <t xml:space="preserve"> 오드리 토투(아멜리에 폴랑), 마티유 카소비츠(니노) </t>
  </si>
  <si>
    <t>탑건</t>
  </si>
  <si>
    <t xml:space="preserve"> 토니 스콧 </t>
  </si>
  <si>
    <t xml:space="preserve"> 톰 크루즈(매버릭), 켈리 맥길리스(찰리) </t>
  </si>
  <si>
    <t>황혼의 사무라이</t>
  </si>
  <si>
    <t xml:space="preserve"> 야마다 요지 </t>
  </si>
  <si>
    <t xml:space="preserve"> 사나다 히로유키, 미야자와 리에, 코바야시 넨지 </t>
  </si>
  <si>
    <t>집으로 가는 길</t>
  </si>
  <si>
    <t xml:space="preserve"> 방은진 </t>
  </si>
  <si>
    <t xml:space="preserve"> 전도연(송정연), 고수(김종배) </t>
  </si>
  <si>
    <t>스트레이트 아웃 오브 컴턴</t>
  </si>
  <si>
    <t xml:space="preserve"> 오셔 잭슨 주니어(아이스 큐브), 코리 호킨스(닥터 드레), 제이슨 밋첼(이지-E) </t>
  </si>
  <si>
    <t>미라클 벨리에</t>
  </si>
  <si>
    <t>.08.27</t>
  </si>
  <si>
    <t xml:space="preserve"> 에릭 라티고 </t>
  </si>
  <si>
    <t xml:space="preserve"> 루안 에머라(폴라 벨리에), 카린 비아르(지지 벨리에), 프랑수아 다미앙(로돌프 벨리에) </t>
  </si>
  <si>
    <t>계춘할망</t>
  </si>
  <si>
    <t xml:space="preserve"> 창감독 </t>
  </si>
  <si>
    <t xml:space="preserve"> 윤여정(계춘), 김고은(혜지) </t>
  </si>
  <si>
    <t>스타더스트</t>
  </si>
  <si>
    <t>.08.15</t>
  </si>
  <si>
    <t xml:space="preserve"> 찰리 콕스(트리스탄), 클레어 데인즈(이베인), 미셸 파이퍼(라미아) </t>
  </si>
  <si>
    <t>킹스맨 : 시크릿 에이전트</t>
  </si>
  <si>
    <t xml:space="preserve"> 콜린 퍼스(해리), 태런 에저튼(에그시), 사무엘 L. 잭슨(발렌타인) </t>
  </si>
  <si>
    <t>스테이션 7</t>
  </si>
  <si>
    <t xml:space="preserve"> 클림 시펜코 </t>
  </si>
  <si>
    <t xml:space="preserve"> 블라디미르 브도비첸코프(블라디미르 자니베코프), 파벨 데레비앙코(빅토르 사비뉴), 마리야 미로노바(니나) </t>
  </si>
  <si>
    <t>천문: 하늘에 묻는다</t>
  </si>
  <si>
    <t>.12.26</t>
  </si>
  <si>
    <t xml:space="preserve"> 최민식(장영실), 한석규(세종) </t>
  </si>
  <si>
    <t>델타 보이즈</t>
  </si>
  <si>
    <t xml:space="preserve"> 고봉수 </t>
  </si>
  <si>
    <t xml:space="preserve"> 백승환(강일록), 신민재(최대용), 김충길(노준세) </t>
  </si>
  <si>
    <t>라빠르망</t>
  </si>
  <si>
    <t>.03.09</t>
  </si>
  <si>
    <t xml:space="preserve"> 질 미무니 </t>
  </si>
  <si>
    <t xml:space="preserve"> 모니카 벨루치(리자), 뱅상 카셀(막스), 로만느 보링거(알리스) </t>
  </si>
  <si>
    <t>분노의 질주: 더 맥시멈</t>
  </si>
  <si>
    <t xml:space="preserve"> 빈 디젤(도미닉 토레토), 드웨인 존슨(루크 홉스), 폴 워커(브라이언 오코너) </t>
  </si>
  <si>
    <t>한공주</t>
  </si>
  <si>
    <t xml:space="preserve"> 이수진 </t>
  </si>
  <si>
    <t xml:space="preserve"> 천우희(한공주), 정인선(이은희), 김소영(전화옥) </t>
  </si>
  <si>
    <t>매드맥스: 분노의 도로</t>
  </si>
  <si>
    <t>.06.04</t>
  </si>
  <si>
    <t xml:space="preserve"> 톰 하디(맥스 로켓탄스키), 샤를리즈 테론(임페라토르 퓨리오사), 니콜라스 홀트(눅스) </t>
  </si>
  <si>
    <t>미드웨이</t>
  </si>
  <si>
    <t xml:space="preserve"> 롤랜드 에머리히 </t>
  </si>
  <si>
    <t xml:space="preserve"> 에드 스크레인(딕 베스트), 패트릭 윌슨(레이튼), 루크 에반스(맥클러스키) </t>
  </si>
  <si>
    <t>브리짓 존스의 베이비</t>
  </si>
  <si>
    <t xml:space="preserve"> 샤론 맥과이어 </t>
  </si>
  <si>
    <t xml:space="preserve"> 르네 젤위거(브리짓 존스), 콜린 퍼스(마크 다시), 패트릭 뎀시(잭 퀀트) </t>
  </si>
  <si>
    <t>위플래쉬</t>
  </si>
  <si>
    <t xml:space="preserve"> 데이미언 셔젤 </t>
  </si>
  <si>
    <t xml:space="preserve"> 마일즈 텔러(앤드류), J.K. 시몬스(플레쳐) </t>
  </si>
  <si>
    <t>크게 될 놈</t>
  </si>
  <si>
    <t>.04.18</t>
  </si>
  <si>
    <t xml:space="preserve"> 강지은 </t>
  </si>
  <si>
    <t xml:space="preserve"> 김해숙(순옥), 손호준(기강) </t>
  </si>
  <si>
    <t>어벤져스</t>
  </si>
  <si>
    <t xml:space="preserve"> 조스 웨던 </t>
  </si>
  <si>
    <t xml:space="preserve"> 로버트 다우니 주니어(토니 스타크/ 아이언 맨), 스칼릿 조핸슨(나타샤 로마노프/블랙 위도우), 크리스 헴스워스(토르) </t>
  </si>
  <si>
    <t>두레소리</t>
  </si>
  <si>
    <t>.05.10</t>
  </si>
  <si>
    <t xml:space="preserve"> 김슬기(슬기), 조아름(아름), 함현상(작곡 선생님) </t>
  </si>
  <si>
    <t>춘희막이</t>
  </si>
  <si>
    <t>.09.30</t>
  </si>
  <si>
    <t xml:space="preserve"> 박혁지 </t>
  </si>
  <si>
    <t xml:space="preserve"> 김춘희, 최막이 </t>
  </si>
  <si>
    <t>스파이</t>
  </si>
  <si>
    <t xml:space="preserve"> 폴 페이그 </t>
  </si>
  <si>
    <t xml:space="preserve"> 멜리사 맥카시(수잔 쿠퍼), 주드 로(브래들리 파인), 제이슨 스타뎀(릭 포드) </t>
  </si>
  <si>
    <t>나우 이즈 굿</t>
  </si>
  <si>
    <t xml:space="preserve"> 다코타 패닝(테사), 카야 스코델라리오(조이), 제레미 어바인(아담) </t>
  </si>
  <si>
    <t>극장판 요괴워치: 탄생의 비밀이다냥!</t>
  </si>
  <si>
    <t xml:space="preserve"> 타카하시 시게하루, 우시로 신지 </t>
  </si>
  <si>
    <t xml:space="preserve"> 박경혜(민호), 김현지(지바냥), 홍범기(위스퍼) </t>
  </si>
  <si>
    <t>다크 워터스</t>
  </si>
  <si>
    <t>.03.11</t>
  </si>
  <si>
    <t xml:space="preserve"> 토드 헤인즈 </t>
  </si>
  <si>
    <t xml:space="preserve"> 마크 러팔로(롭 빌럿), 앤 해서웨이(사라), 팀 로빈스(톰 터프) </t>
  </si>
  <si>
    <t>미녀는 괴로워</t>
  </si>
  <si>
    <t xml:space="preserve"> 주진모(한상준), 김아중(강한나/제니) </t>
  </si>
  <si>
    <t>비열한 거리</t>
  </si>
  <si>
    <t>.06.15</t>
  </si>
  <si>
    <t xml:space="preserve"> 유하 </t>
  </si>
  <si>
    <t xml:space="preserve"> 조인성(병두), 천호진(황 회장), 남궁민(민호) </t>
  </si>
  <si>
    <t>달라스 바이어스 클럽</t>
  </si>
  <si>
    <t>.03.06</t>
  </si>
  <si>
    <t xml:space="preserve"> 장 마크 발레 </t>
  </si>
  <si>
    <t xml:space="preserve"> 매튜 맥커너히(론 우드루프), 제니퍼 가너(닥터 이브 삭스), 자레드 레토(레이언) </t>
  </si>
  <si>
    <t>너의 이름은.</t>
  </si>
  <si>
    <t xml:space="preserve"> 신카이 마코토 </t>
  </si>
  <si>
    <t xml:space="preserve"> 카미키 류노스케(타치바나 타키 목소리), 카미시라이시 모네(미야미즈 미츠하 목소리) </t>
  </si>
  <si>
    <t>완득이</t>
  </si>
  <si>
    <t xml:space="preserve"> 김윤석(동주), 유아인(완득) </t>
  </si>
  <si>
    <t>이미테이션 게임</t>
  </si>
  <si>
    <t xml:space="preserve"> 모튼 틸덤 </t>
  </si>
  <si>
    <t xml:space="preserve"> 베네딕트 컴버배치(앨런 튜링), 키이라 나이틀리(조안 클라크), 매튜 구드(휴 알렉산더) </t>
  </si>
  <si>
    <t>이번 일요일에</t>
  </si>
  <si>
    <t xml:space="preserve"> 켄모치 사토시 </t>
  </si>
  <si>
    <t xml:space="preserve"> 윤하(소라), 이치카와 소메고로(마츠모토), 양진우(현준) </t>
  </si>
  <si>
    <t>루돌프와 많이있어</t>
  </si>
  <si>
    <t xml:space="preserve"> 유야마 쿠니히코, 사카키바라 모토노리 </t>
  </si>
  <si>
    <t xml:space="preserve"> 김율(루돌프 목소리 역), 신용우(많이있어 목소리 역), 홍범기(부치 목소리 역) </t>
  </si>
  <si>
    <t>집오리와 들오리의 코인로커</t>
  </si>
  <si>
    <t xml:space="preserve"> 나카무라 요시히로 </t>
  </si>
  <si>
    <t xml:space="preserve"> 에이타(도르지 / 가와사키), 마츠다 류헤이(가와사키), 하마다 가쿠(시나) </t>
  </si>
  <si>
    <t>리즈와 파랑새</t>
  </si>
  <si>
    <t xml:space="preserve"> 야마다 나오코 </t>
  </si>
  <si>
    <t xml:space="preserve"> 타네자키 아츠미(미조레 목소리), 토우야마 나오(노조미 목소리) </t>
  </si>
  <si>
    <t>심슨 가족, 더 무비</t>
  </si>
  <si>
    <t>.08.22</t>
  </si>
  <si>
    <t xml:space="preserve"> 데이빗 실버맨 </t>
  </si>
  <si>
    <t xml:space="preserve"> 댄 카스텔라네타(호머 심슨 목소리), 줄리 카브너(마지 심슨 목소리), 낸시 카트라이트(바트 심슨 목소리) </t>
  </si>
  <si>
    <t>명탐정 코난:진홍의 연가</t>
  </si>
  <si>
    <t xml:space="preserve"> 타카야마 미나미, 야마자키 와카나, 코야마 리키야 </t>
  </si>
  <si>
    <t>인 어 베러 월드</t>
  </si>
  <si>
    <t xml:space="preserve"> 수잔 비에르 </t>
  </si>
  <si>
    <t xml:space="preserve"> 미카엘 페르스브렁(안톤), 트린 디어홈(마리안느), 율리히 톰센(클라우스) </t>
  </si>
  <si>
    <t>소공녀</t>
  </si>
  <si>
    <t xml:space="preserve"> 전고운 </t>
  </si>
  <si>
    <t xml:space="preserve"> 이솜(미소), 안재홍(한솔) </t>
  </si>
  <si>
    <t>부에나 비스타 소셜 클럽</t>
  </si>
  <si>
    <t xml:space="preserve"> 빔 벤더스 </t>
  </si>
  <si>
    <t xml:space="preserve"> 콤파이 세군도(본인), 이브라임 페레르(본인), 오마라 포르투온도(본인) </t>
  </si>
  <si>
    <t>찰리와 초콜릿 공장</t>
  </si>
  <si>
    <t xml:space="preserve"> 조니 뎁(윌리 웡카) </t>
  </si>
  <si>
    <t>굿 다이노</t>
  </si>
  <si>
    <t xml:space="preserve"> 피터 손 </t>
  </si>
  <si>
    <t xml:space="preserve"> 레이몬드 오초아(알로 목소리), 제프리 라이트(아빠 목소리), 프란시스 맥도맨드(엄마 목소리) </t>
  </si>
  <si>
    <t xml:space="preserve"> 빌 콘돈 </t>
  </si>
  <si>
    <t xml:space="preserve"> 엠마 왓슨(벨), 댄 스티븐스(야수/왕자), 루크 에반스(개스톤) </t>
  </si>
  <si>
    <t>패트리어트 데이</t>
  </si>
  <si>
    <t xml:space="preserve"> 마크 월버그(토미 샌더스) </t>
  </si>
  <si>
    <t>아이스 에이지 3: 공룡시대</t>
  </si>
  <si>
    <t xml:space="preserve"> 카를로스 살다나, 마이크 트메이어 </t>
  </si>
  <si>
    <t xml:space="preserve"> 존 레귀자모(시드 목소리), 데니스 리어리(디에고 목소리), 퀸 라티파(엘리 목소리) </t>
  </si>
  <si>
    <t>아이</t>
  </si>
  <si>
    <t xml:space="preserve"> 김현탁 </t>
  </si>
  <si>
    <t xml:space="preserve"> 김향기(아영), 류현경(영채), 염혜란(미자) </t>
  </si>
  <si>
    <t>액트 오브 킬링</t>
  </si>
  <si>
    <t>.11.20</t>
  </si>
  <si>
    <t xml:space="preserve"> 조슈아 오펜하이머, 크리스틴 신 </t>
  </si>
  <si>
    <t xml:space="preserve"> 안와르 콩고(본인) </t>
  </si>
  <si>
    <t>불편한 진실</t>
  </si>
  <si>
    <t xml:space="preserve"> 데이비스 구겐하임 </t>
  </si>
  <si>
    <t>출국</t>
  </si>
  <si>
    <t xml:space="preserve"> 노규엽 </t>
  </si>
  <si>
    <t xml:space="preserve"> 이범수(오영민) </t>
  </si>
  <si>
    <t>스텝업4 : 레볼루션</t>
  </si>
  <si>
    <t xml:space="preserve"> 라이언 구즈먼(션), 캐서린 맥코믹(에밀리) </t>
  </si>
  <si>
    <t>쓰리 빌보드</t>
  </si>
  <si>
    <t>.03.15</t>
  </si>
  <si>
    <t xml:space="preserve"> 마틴 맥도나 </t>
  </si>
  <si>
    <t xml:space="preserve"> 프란시스 맥도맨드(밀드레드), 우디 해럴슨(윌러비), 샘 록웰(딕슨) </t>
  </si>
  <si>
    <t>바람의 소리</t>
  </si>
  <si>
    <t xml:space="preserve"> 진국부, 고군서 </t>
  </si>
  <si>
    <t xml:space="preserve"> 리빙빙(리닝위), 저우쉰(구 샤오멍) </t>
  </si>
  <si>
    <t>메가마인드</t>
  </si>
  <si>
    <t xml:space="preserve"> 톰 맥그라스 </t>
  </si>
  <si>
    <t xml:space="preserve"> 윌 페렐(메가마인드 목소리), 브래드 피트(메트로 맨 목소리), 조나 힐(타이탄 목소리) </t>
  </si>
  <si>
    <t>극장판 루팡 3세 VS 명탐정 코난</t>
  </si>
  <si>
    <t xml:space="preserve"> 카메가키 하지메 </t>
  </si>
  <si>
    <t xml:space="preserve"> 타카야마 미나미(에도가와 코난), 쿠리타 칸이치(루팡 3세 ), 스기모토 유(미야모토 유미) </t>
  </si>
  <si>
    <t>비포 선셋</t>
  </si>
  <si>
    <t>.08.31</t>
  </si>
  <si>
    <t>가장 따뜻한 색, 블루</t>
  </si>
  <si>
    <t xml:space="preserve"> 압델라티프 케시시 </t>
  </si>
  <si>
    <t xml:space="preserve"> 아델 에그자르코풀로스(아델), 레아 세이두(엠마) </t>
  </si>
  <si>
    <t>란도리</t>
  </si>
  <si>
    <t xml:space="preserve"> 모리 준이치 </t>
  </si>
  <si>
    <t xml:space="preserve"> 쿠보즈카 요스케(테루), 코유키(미즈에), 나이토 타카시(샐리) </t>
  </si>
  <si>
    <t>혹성탈출: 진화의 시작</t>
  </si>
  <si>
    <t xml:space="preserve"> 루퍼트 와이어트 </t>
  </si>
  <si>
    <t xml:space="preserve"> 제임스 프랭코(윌 로드만), 프리다 핀토(캐롤라인), 앤디 서키스(시저) </t>
  </si>
  <si>
    <t>박치기!</t>
  </si>
  <si>
    <t xml:space="preserve"> 이즈츠 카즈유키 </t>
  </si>
  <si>
    <t xml:space="preserve"> 시오야 슌(마츠야마 코우스케), 타카오카 소스케(리안성), 사와지리 에리카(리경자) </t>
  </si>
  <si>
    <t>극장판 도라에몽: 진구의 보물섬</t>
  </si>
  <si>
    <t xml:space="preserve"> 이마이 카즈아키 </t>
  </si>
  <si>
    <t xml:space="preserve"> 윤아영(도라에몽 한국어 목소리), 김정아(진구 한국어 목소리), 조현정(이슬이 한국어 목소리) </t>
  </si>
  <si>
    <t>사이비</t>
  </si>
  <si>
    <t xml:space="preserve"> 연상호 </t>
  </si>
  <si>
    <t xml:space="preserve"> 양익준(김민철), 오정세(성철우), 권해효(최경석) </t>
  </si>
  <si>
    <t>슈퍼배드 2</t>
  </si>
  <si>
    <t xml:space="preserve"> 스티브 카렐(그루 목소리), 미란다 코스그로브(마고 목소리) </t>
  </si>
  <si>
    <t>마이펫의 이중생활2</t>
  </si>
  <si>
    <t>.07.31</t>
  </si>
  <si>
    <t xml:space="preserve"> 크리스 리노드 </t>
  </si>
  <si>
    <t xml:space="preserve"> 패튼 오스왈트(맥스 목소리), 케빈 하트(스노우볼 목소리), 제니 슬레이트(기젯 목소리) </t>
  </si>
  <si>
    <t>피터 래빗</t>
  </si>
  <si>
    <t xml:space="preserve"> 윌 글럭 </t>
  </si>
  <si>
    <t xml:space="preserve"> 제임스 코든(피터 래빗 목소리), 도널 글리슨(제레미 피셔 / 토마스 맥그리거), 로즈 번(비 / 제미마 퍼들덕) </t>
  </si>
  <si>
    <t>사랑은 비가 갠 뒤처럼</t>
  </si>
  <si>
    <t>.02.07</t>
  </si>
  <si>
    <t xml:space="preserve"> 나가이 아키라 </t>
  </si>
  <si>
    <t xml:space="preserve"> 고마츠 나나(타치바나 아키라), 오오이즈미 요(콘도 마사미) </t>
  </si>
  <si>
    <t>더 포스트</t>
  </si>
  <si>
    <t xml:space="preserve"> 메릴 스트립(캐서린 그레이엄), 톰 행크스(벤 브래들리) </t>
  </si>
  <si>
    <t>극장판 원피스 스탬피드</t>
  </si>
  <si>
    <t xml:space="preserve"> 오츠카 타카시 </t>
  </si>
  <si>
    <t>김씨 표류기</t>
  </si>
  <si>
    <t xml:space="preserve"> 이해준 </t>
  </si>
  <si>
    <t xml:space="preserve"> 정재영(남자 김씨), 정려원(여자 김씨) </t>
  </si>
  <si>
    <t>에픽 : 숲속의 전설</t>
  </si>
  <si>
    <t>.08.07</t>
  </si>
  <si>
    <t xml:space="preserve"> 크리스 웨지 </t>
  </si>
  <si>
    <t xml:space="preserve"> 아만다 사이프리드(MK 목소리), 조쉬 허처슨(노드 목소리), 콜린 파렐(로닌 목소리) </t>
  </si>
  <si>
    <t>대니 콜린스</t>
  </si>
  <si>
    <t xml:space="preserve"> 댄 포겔맨 </t>
  </si>
  <si>
    <t xml:space="preserve"> 알 파치노(대니 콜린스), 아네트 베닝(메리 싱클레어), 제니퍼 가너(사만다 레이 도넬리) </t>
  </si>
  <si>
    <t>벌새</t>
  </si>
  <si>
    <t xml:space="preserve"> 김보라 </t>
  </si>
  <si>
    <t xml:space="preserve"> 박지후(은희), 김새벽(영지) </t>
  </si>
  <si>
    <t>도라에몽:스탠바이미</t>
  </si>
  <si>
    <t xml:space="preserve"> 미즈타 와사비(도라에몽 목소리), 오오하라 메구미(노비타 목소리), 카카즈 유미(시즈카 목소리) </t>
  </si>
  <si>
    <t>나의 사랑, 그리스</t>
  </si>
  <si>
    <t>그리스</t>
  </si>
  <si>
    <t xml:space="preserve"> 크리스토퍼 파파칼리아티스 </t>
  </si>
  <si>
    <t xml:space="preserve"> J.K. 시몬스(세바스찬), 크리스토퍼 파파칼리아티스(지오르고), 안드레아 오스바트(엘리제) </t>
  </si>
  <si>
    <t>애자</t>
  </si>
  <si>
    <t xml:space="preserve"> 정기훈 </t>
  </si>
  <si>
    <t xml:space="preserve"> 최강희(딸, 박애자), 김영애(엄마, 최영희) </t>
  </si>
  <si>
    <t>김복남 살인사건의 전말</t>
  </si>
  <si>
    <t>.09.02</t>
  </si>
  <si>
    <t xml:space="preserve"> 장철수 </t>
  </si>
  <si>
    <t xml:space="preserve"> 서영희(김복남), 황금희(해원), 황화순(동호 할매) </t>
  </si>
  <si>
    <t>더 페이버릿: 여왕의 여자</t>
  </si>
  <si>
    <t xml:space="preserve"> 요르고스 란티모스 </t>
  </si>
  <si>
    <t xml:space="preserve"> 올리비아 콜맨(앤 여왕), 엠마 스톤(애비게일 힐), 레이첼 와이즈(사라 제닝스) </t>
  </si>
  <si>
    <t>박사가 사랑한 수식</t>
  </si>
  <si>
    <t xml:space="preserve"> 고이즈미 타카시 </t>
  </si>
  <si>
    <t xml:space="preserve"> 테라오 아키라(박사), 후카츠 에리(쿄코) </t>
  </si>
  <si>
    <t>아이리시맨</t>
  </si>
  <si>
    <t xml:space="preserve"> 마틴 스코세이지 </t>
  </si>
  <si>
    <t xml:space="preserve"> 로버트 드 니로(프랭크 시런), 알 파치노(지미 호파), 조 페시(러셀 버팔리노) </t>
  </si>
  <si>
    <t>극장판 헬로카봇:옴파로스 섬의 비밀</t>
  </si>
  <si>
    <t>.01.31</t>
  </si>
  <si>
    <t xml:space="preserve"> 이지현(차탄 목소리), 김용준(차산/코어 목소리) </t>
  </si>
  <si>
    <t>넛잡 2</t>
  </si>
  <si>
    <t xml:space="preserve"> 윌 아넷(설리 목소리), 캐서린 헤이글(앤디 목소리), 성룡(미스터 펭 목소리) </t>
  </si>
  <si>
    <t>지금 만나러 갑니다</t>
  </si>
  <si>
    <t xml:space="preserve"> 이장훈 </t>
  </si>
  <si>
    <t xml:space="preserve"> 소지섭(우진), 손예진(수아) </t>
  </si>
  <si>
    <t>미션 임파서블: 로그네이션</t>
  </si>
  <si>
    <t>.07.30</t>
  </si>
  <si>
    <t xml:space="preserve"> 톰 크루즈(에단 헌트), 제레미 레너(윌리엄 브랜트), 사이먼 페그(벤지 던) </t>
  </si>
  <si>
    <t>해리 포터와 아즈카반의 죄수</t>
  </si>
  <si>
    <t>.02.26</t>
  </si>
  <si>
    <t>아메리칸 셰프</t>
  </si>
  <si>
    <t xml:space="preserve"> 존 파브로(칼 캐스퍼), 엠제이 안소니(퍼시), 소피아 베르가라(이네즈 ) </t>
  </si>
  <si>
    <t>채비</t>
  </si>
  <si>
    <t xml:space="preserve"> 조영준 </t>
  </si>
  <si>
    <t xml:space="preserve"> 고두심(애순), 김성균(인규) </t>
  </si>
  <si>
    <t>찬실이는 복도 많지</t>
  </si>
  <si>
    <t xml:space="preserve"> 김초희 </t>
  </si>
  <si>
    <t xml:space="preserve"> 강말금(이찬실) </t>
  </si>
  <si>
    <t>죽여주는 여자</t>
  </si>
  <si>
    <t>.10.06</t>
  </si>
  <si>
    <t xml:space="preserve"> 이재용 </t>
  </si>
  <si>
    <t xml:space="preserve"> 윤여정(소영), 전무송(재우), 윤계상(도훈) </t>
  </si>
  <si>
    <t>위로공단</t>
  </si>
  <si>
    <t xml:space="preserve"> 임흥순 </t>
  </si>
  <si>
    <t xml:space="preserve"> 신순애, 이총각, 이기복 </t>
  </si>
  <si>
    <t>미션 임파서블 : 고스트 프로토콜</t>
  </si>
  <si>
    <t xml:space="preserve"> 톰 크루즈(에단 헌트), 제레미 레너(브랜트) </t>
  </si>
  <si>
    <t>레고 무비2</t>
  </si>
  <si>
    <t xml:space="preserve"> 마이크 미첼 </t>
  </si>
  <si>
    <t xml:space="preserve"> 크리스 프랫(에밋/터프가이 렉스 목소리), 엘리자베스 뱅크스(루시 목소리), 윌 아넷(배트맨 목소리) </t>
  </si>
  <si>
    <t>아기배달부 스토크</t>
  </si>
  <si>
    <t xml:space="preserve"> 니콜라스 스톨러, 더그 스윗랜드 </t>
  </si>
  <si>
    <t xml:space="preserve"> 앤디 샘버그(주니어 목소리), 케이티 크라운(튤립 목소리), 켈시 그래머(헌터 목소리) </t>
  </si>
  <si>
    <t>메밀꽃, 운수 좋은 날, 그리고 봄봄</t>
  </si>
  <si>
    <t>.08.21</t>
  </si>
  <si>
    <t xml:space="preserve"> 안재훈, 한혜진 </t>
  </si>
  <si>
    <t xml:space="preserve"> 장광(운수 좋은 날 - 김첨지 목소리), 남상일(봄봄 - “나” 판소리 도창 목소리), 박영재(봄봄 - 사위 목소리) </t>
  </si>
  <si>
    <t>고야의 유령</t>
  </si>
  <si>
    <t xml:space="preserve"> 하비에르 바르뎀(로렌조 신부), 나탈리 포트만(아이네스/앨리시아), 스텔란 스카스가드(프란시스코 고야) </t>
  </si>
  <si>
    <t>크리스마스에 기적을 만날 확률</t>
  </si>
  <si>
    <t xml:space="preserve"> 곤 사토시 </t>
  </si>
  <si>
    <t xml:space="preserve"> 에모리 토오루(긴 목소리), 오카모토 아야(미유키 목소리), 우메가키 요시아키(하나 목소리) </t>
  </si>
  <si>
    <t>본 투 비 블루</t>
  </si>
  <si>
    <t>.06.09</t>
  </si>
  <si>
    <t xml:space="preserve"> 로버트 뷔드로 </t>
  </si>
  <si>
    <t xml:space="preserve"> 에단 호크(쳇 베이커), 카르멘 에조고(제인/일레인), 칼럼 키스 레니(딕) </t>
  </si>
  <si>
    <t>워크 투 리멤버</t>
  </si>
  <si>
    <t xml:space="preserve"> 아담 쉥크만 </t>
  </si>
  <si>
    <t xml:space="preserve"> 쉐인 웨스트(랜든 카터), 맨디 무어(제이미 설리반) </t>
  </si>
  <si>
    <t>러덜리스</t>
  </si>
  <si>
    <t xml:space="preserve"> 윌리암 H. 머시 </t>
  </si>
  <si>
    <t xml:space="preserve"> 빌리 크루덥(샘), 안톤 옐친(쿠엔틴) </t>
  </si>
  <si>
    <t>슈퍼 프렌즈</t>
  </si>
  <si>
    <t xml:space="preserve"> 이경호, 이원재 </t>
  </si>
  <si>
    <t xml:space="preserve"> 변현우(샘 한국어 목소리), 김지혜(수 한국어 목소리), 박조호(빅터 목소리) </t>
  </si>
  <si>
    <t>바닷마을 다이어리</t>
  </si>
  <si>
    <t xml:space="preserve"> 아야세 하루카(코우다 사치), 나가사와 마사미(코우다 요시노), 카호(코우다 치카) </t>
  </si>
  <si>
    <t>빨간 구두</t>
  </si>
  <si>
    <t>.10.14</t>
  </si>
  <si>
    <t xml:space="preserve"> 세르지오 카스텔리토 </t>
  </si>
  <si>
    <t xml:space="preserve"> 페넬로페 크루즈(이딸리아), 세르지오 카스텔리토(띠모떼오), 클로디아 게리니(엘자) </t>
  </si>
  <si>
    <t>아티스트</t>
  </si>
  <si>
    <t>.02.16</t>
  </si>
  <si>
    <t xml:space="preserve"> 미셀 하자나비시우스 </t>
  </si>
  <si>
    <t xml:space="preserve"> 장 뒤자르댕(조지), 베레니스 베조(페피), 존 굿맨(짐머) </t>
  </si>
  <si>
    <t>어드리프트:우리가 함께한 바다</t>
  </si>
  <si>
    <t xml:space="preserve"> 발타자르 코루마쿠르 </t>
  </si>
  <si>
    <t xml:space="preserve"> 쉐일린 우들리(태미), 샘 클라플린(리처드) </t>
  </si>
  <si>
    <t>블레이드 러너</t>
  </si>
  <si>
    <t>.02.15</t>
  </si>
  <si>
    <t xml:space="preserve"> 리들리 스콧 </t>
  </si>
  <si>
    <t xml:space="preserve"> 해리슨 포드(릭 데커드) </t>
  </si>
  <si>
    <t>세라비, 이것이 인생!</t>
  </si>
  <si>
    <t xml:space="preserve"> 장 피에르 바크리(맥스), 질 를르슈(제임스), 수잔 클레망(조지앙) </t>
  </si>
  <si>
    <t>보이후드</t>
  </si>
  <si>
    <t xml:space="preserve"> 엘라 콜트레인(메이슨), 에단 호크(아빠), 패트리샤 아퀘트(엄마) </t>
  </si>
  <si>
    <t>시라노; 연애조작단</t>
  </si>
  <si>
    <t xml:space="preserve"> 엄태웅(병훈), 이민정(희중), 최다니엘(상용) </t>
  </si>
  <si>
    <t>브레이킹 던 part2</t>
  </si>
  <si>
    <t xml:space="preserve"> 크리스틴 스튜어트(벨라 컬렌), 로버트 패틴슨(에드워드 컬렌), 테일러 로트너(제이콥 블랙) </t>
  </si>
  <si>
    <t>월터의 상상은 현실이 된다</t>
  </si>
  <si>
    <t xml:space="preserve"> 벤 스틸러 </t>
  </si>
  <si>
    <t xml:space="preserve"> 벤 스틸러(월터 미티), 크리스틴 위그(셰릴 멜호프), 숀 펜(숀 오코넬) </t>
  </si>
  <si>
    <t>스텝 업</t>
  </si>
  <si>
    <t xml:space="preserve"> 앤 플레쳐 </t>
  </si>
  <si>
    <t xml:space="preserve"> 채닝 테이텀(테일러 게이지), 제나 드완(노라 클락) </t>
  </si>
  <si>
    <t>신비아파트: 금빛 도깨비와 비밀의 동굴</t>
  </si>
  <si>
    <t xml:space="preserve"> 김병갑 </t>
  </si>
  <si>
    <t xml:space="preserve"> 조현정(신비 목소리), 김영은(하리 목소리), 김채하(두리 목소리) </t>
  </si>
  <si>
    <t>엽문 2</t>
  </si>
  <si>
    <t xml:space="preserve"> 견자단(영춘권 고수, 엽문), 홍금보(홍가권 고수, 홍진남), 황효명(엽문의 제자, 황량) </t>
  </si>
  <si>
    <t>블랙 스완</t>
  </si>
  <si>
    <t xml:space="preserve"> 대런 아로노프스키 </t>
  </si>
  <si>
    <t xml:space="preserve"> 나탈리 포트만(니나 세이어스), 뱅상 카셀(토마스 르로이), 밀라 쿠니스(릴리) </t>
  </si>
  <si>
    <t>봄</t>
  </si>
  <si>
    <t xml:space="preserve"> 조근현 </t>
  </si>
  <si>
    <t xml:space="preserve"> 박용우(준구), 김서형(정숙), 이유영(민경) </t>
  </si>
  <si>
    <t>언노운 우먼</t>
  </si>
  <si>
    <t xml:space="preserve"> 크세니야 라포포트(이레나), 미켈레 플라치도(몰드), 클로디아 게리니(발레리아 아다처) </t>
  </si>
  <si>
    <t>닥터 스트레인지</t>
  </si>
  <si>
    <t xml:space="preserve"> 스콧 데릭슨 </t>
  </si>
  <si>
    <t xml:space="preserve"> 베네딕트 컴버배치(닥터 스트레인지), 레이첼 맥아담스(크리스틴 팔머), 틸다 스윈튼(에인션트 원) </t>
  </si>
  <si>
    <t>맨체스터 바이 더 씨</t>
  </si>
  <si>
    <t xml:space="preserve"> 케네스 로너건 </t>
  </si>
  <si>
    <t xml:space="preserve"> 케이시 애플렉(리), 미셸 윌리엄스(랜디), 카일 챈들러(조 챈들러) </t>
  </si>
  <si>
    <t>쉐프</t>
  </si>
  <si>
    <t xml:space="preserve"> 다니엘 코헨 </t>
  </si>
  <si>
    <t xml:space="preserve"> 장 르노(알렉상드르), 미카엘 윤(자키), 라파엘 아고귀에 </t>
  </si>
  <si>
    <t>워리어</t>
  </si>
  <si>
    <t>.11.02</t>
  </si>
  <si>
    <t xml:space="preserve"> 게빈 오코너 </t>
  </si>
  <si>
    <t xml:space="preserve"> 톰 하디(토미 리어든/콘론(동생)), 조엘 에저튼(브렌든 콘론(형)), 제니퍼 모리슨(테스 콘론(형 부인)) </t>
  </si>
  <si>
    <t>쿵푸 팬더 2</t>
  </si>
  <si>
    <t>.05.26</t>
  </si>
  <si>
    <t xml:space="preserve"> 여인영 </t>
  </si>
  <si>
    <t>우리집</t>
  </si>
  <si>
    <t xml:space="preserve"> 김나연(하나), 김시아(유미), 주예림(유진) </t>
  </si>
  <si>
    <t>보글보글 스폰지 밥</t>
  </si>
  <si>
    <t xml:space="preserve"> 스티븐 힐렌버그 </t>
  </si>
  <si>
    <t xml:space="preserve"> 톰 케니(스폰지밥 목소리), 클랜시 브라운(미스터 크랩스 목소리), 로저 범패스(스퀴드워드 목소리) </t>
  </si>
  <si>
    <t>엘 시크레토: 비밀의 눈동자</t>
  </si>
  <si>
    <t>아르헨티나</t>
  </si>
  <si>
    <t xml:space="preserve"> 후안 호세 캄파넬라 </t>
  </si>
  <si>
    <t xml:space="preserve"> 솔레다드 빌라밀(이렌 메넨데즈 하스팅스), 리카도 다린(벤자민 에스포시토), 칼라 쿠에브도(릴리아나 콜로토) </t>
  </si>
  <si>
    <t>아더 크리스마스</t>
  </si>
  <si>
    <t>.11.25</t>
  </si>
  <si>
    <t xml:space="preserve"> 사라 스미스 </t>
  </si>
  <si>
    <t xml:space="preserve"> 빌 나이(산타할아버지 목소리), 제임스 맥어보이(아더 목소리), 휴 로리(스티브 목소리) </t>
  </si>
  <si>
    <t>크리드 2</t>
  </si>
  <si>
    <t xml:space="preserve"> 스티븐 카플 주니어 </t>
  </si>
  <si>
    <t xml:space="preserve"> 마이클 B. 조던(아도니스 크리드), 실베스터 스탤론(록키 발보아) </t>
  </si>
  <si>
    <t>당신, 거기 있어줄래요</t>
  </si>
  <si>
    <t xml:space="preserve"> 홍지영 </t>
  </si>
  <si>
    <t xml:space="preserve"> 김윤석(수현), 변요한(젊은수현), 채서진(젊은연아) </t>
  </si>
  <si>
    <t>몬스터 대학교</t>
  </si>
  <si>
    <t xml:space="preserve"> 빌리 크리스탈(마이크 목소리), 존 굿맨(설리 목소리), 스티브 부세미(랜달 보그스 목소리) </t>
  </si>
  <si>
    <t>미운 오리 새끼</t>
  </si>
  <si>
    <t>.08.30</t>
  </si>
  <si>
    <t xml:space="preserve"> 곽경택, 유재영, 김성식 </t>
  </si>
  <si>
    <t xml:space="preserve"> 김준구(낙만), 오달수(아버지) </t>
  </si>
  <si>
    <t>우리들의 행복한 시간</t>
  </si>
  <si>
    <t xml:space="preserve"> 송해성 </t>
  </si>
  <si>
    <t xml:space="preserve"> 강동원(사형수 정윤수), 이나영(문유정) </t>
  </si>
  <si>
    <t>13 구역</t>
  </si>
  <si>
    <t xml:space="preserve"> 시릴 라파엘리(다미엔), 데이빗 벨(레이토), 비비 나세리(타하) </t>
  </si>
  <si>
    <t>악마는 프라다를 입는다</t>
  </si>
  <si>
    <t xml:space="preserve"> 데이빗 프랭클 </t>
  </si>
  <si>
    <t xml:space="preserve"> 메릴 스트립(미란다), 앤 해서웨이(앤디 삭스), 스탠리 투치(나이젤) </t>
  </si>
  <si>
    <t>더 레슬러</t>
  </si>
  <si>
    <t>.03.05</t>
  </si>
  <si>
    <t xml:space="preserve"> 미키 루크(랜디 더 램 로빈슨), 마리사 토메이(캐시디), 에반 레이첼 우드(스테파니 로빈슨) </t>
  </si>
  <si>
    <t>아메리칸 스나이퍼</t>
  </si>
  <si>
    <t xml:space="preserve"> 브래들리 쿠퍼(크리스 카일), 시에나 밀러(타야), 제이크 맥더맨 </t>
  </si>
  <si>
    <t>잠베지아: 신비한 나무섬의 비밀</t>
  </si>
  <si>
    <t xml:space="preserve"> 웨인 쏜리 </t>
  </si>
  <si>
    <t xml:space="preserve"> 레너드 니모이, 제레미 슈어레즈, 아비게일 브레스린(조이 목소리) </t>
  </si>
  <si>
    <t>부르고뉴, 와인에서 찾은 인생</t>
  </si>
  <si>
    <t xml:space="preserve"> 세드릭 클라피쉬 </t>
  </si>
  <si>
    <t xml:space="preserve"> 피오 마르마이(장), 아나 지라르도(줄리엣), 프랑수아 시빌(제레미) </t>
  </si>
  <si>
    <t>스타 트렉: 더 비기닝</t>
  </si>
  <si>
    <t xml:space="preserve"> 크리스 파인(제임스 커크 함장), 재커리 퀸토(스팍) </t>
  </si>
  <si>
    <t>트롤</t>
  </si>
  <si>
    <t xml:space="preserve"> 마이크 미첼, 월트 도른 </t>
  </si>
  <si>
    <t xml:space="preserve"> 안나 켄드릭(파피 목소리), 저스틴 팀버레이크(브랜치 목소리), 주이 디샤넬(브리짓 목소리) </t>
  </si>
  <si>
    <t>스노든</t>
  </si>
  <si>
    <t>.02.09</t>
  </si>
  <si>
    <t xml:space="preserve"> 올리버 스톤 </t>
  </si>
  <si>
    <t xml:space="preserve"> 조셉 고든 레빗(스노든), 쉐일린 우들리(린지 밀스) </t>
  </si>
  <si>
    <t>허브</t>
  </si>
  <si>
    <t xml:space="preserve"> 허인무 </t>
  </si>
  <si>
    <t xml:space="preserve"> 강혜정(차상은), 배종옥(김현숙), 정경호(이종범) </t>
  </si>
  <si>
    <t>겨울왕국 2</t>
  </si>
  <si>
    <t>남자가 사랑할 때</t>
  </si>
  <si>
    <t xml:space="preserve"> 한동욱 </t>
  </si>
  <si>
    <t xml:space="preserve"> 황정민(태일), 한혜진(호정) </t>
  </si>
  <si>
    <t>부당거래</t>
  </si>
  <si>
    <t xml:space="preserve"> 황정민(최철기), 류승범(주양), 유해진(장석구) </t>
  </si>
  <si>
    <t>알리타: 배틀 엔젤</t>
  </si>
  <si>
    <t xml:space="preserve"> 로버트 로드리게즈 </t>
  </si>
  <si>
    <t xml:space="preserve"> 로사 살라자르(알리타), 크리스토프 왈츠(닥터 다이슨 이도), 키언 존슨(휴고) </t>
  </si>
  <si>
    <t>진짜로 일어날지도 몰라 기적</t>
  </si>
  <si>
    <t xml:space="preserve"> 마에다 코우키(형 코이치), 마에다 오시로(동생 류노스케), 오다기리 죠(아빠 켄지) </t>
  </si>
  <si>
    <t>마다가스카의 펭귄</t>
  </si>
  <si>
    <t xml:space="preserve"> 에릭 다넬, 사이몬 J. 스미스 </t>
  </si>
  <si>
    <t xml:space="preserve"> 베네딕트 컴버배치(비밀요원 목소리), 존 말코비치(데이브/옥토브레인 목소리), 톰 맥그라스(스키퍼 목소리) </t>
  </si>
  <si>
    <t>천국의 아이들</t>
  </si>
  <si>
    <t>.05.24</t>
  </si>
  <si>
    <t xml:space="preserve"> 박흥식 </t>
  </si>
  <si>
    <t xml:space="preserve"> 유다인(유진), 박지빈(정훈), 김보라(성아) </t>
  </si>
  <si>
    <t>데드풀 2</t>
  </si>
  <si>
    <t xml:space="preserve"> 데이빗 레이치 </t>
  </si>
  <si>
    <t xml:space="preserve"> 라이언 레이놀즈(웨이드 윌슨 / 데드풀), 조슈 브롤린(네이던 서머스 / 케이블), 재지 비츠(도미노) </t>
  </si>
  <si>
    <t>버니드롭</t>
  </si>
  <si>
    <t xml:space="preserve"> 다나카 히로유키 </t>
  </si>
  <si>
    <t xml:space="preserve"> 마츠야마 켄이치(카와치 다이키치), 아시다 마나(카가 린), 카리나(후타니 유카리) </t>
  </si>
  <si>
    <t>그을린 사랑</t>
  </si>
  <si>
    <t>.07.21</t>
  </si>
  <si>
    <t xml:space="preserve"> 드니 빌뇌브 </t>
  </si>
  <si>
    <t xml:space="preserve"> 루브나 아자발(나왈 마르완), 멜리사 디소르미스-폴린(잔느 마르완), 맥심 고데테(시몬 마르완) </t>
  </si>
  <si>
    <t>데자뷰</t>
  </si>
  <si>
    <t xml:space="preserve"> 덴젤 워싱턴(더그 칼린) </t>
  </si>
  <si>
    <t>보이 A</t>
  </si>
  <si>
    <t xml:space="preserve"> 존 크로울리 </t>
  </si>
  <si>
    <t xml:space="preserve"> 피터 뮬란(테리), 앤드류 가필드(잭 버리지) </t>
  </si>
  <si>
    <t>슈퍼배드 3</t>
  </si>
  <si>
    <t xml:space="preserve"> 카일 발다, 피에르 꼬팽 </t>
  </si>
  <si>
    <t xml:space="preserve"> 스티브 카렐(그루/드루 목소리), 크리스틴 위그(루시 와일드 목소리), 트레이 파커(발타자르 브래트 목소리) </t>
  </si>
  <si>
    <t xml:space="preserve"> 페드로 알모도바르 </t>
  </si>
  <si>
    <t xml:space="preserve"> 페넬로페 크루즈(라이문다), 카르멘 마우라(이렌느) </t>
  </si>
  <si>
    <t>마미</t>
  </si>
  <si>
    <t xml:space="preserve"> 자비에 돌란 </t>
  </si>
  <si>
    <t xml:space="preserve"> 앤 도벌(디안), 안토니 올리버 피론(스티브), 쉬잔느 클레먼트(카일라) </t>
  </si>
  <si>
    <t>몬태나</t>
  </si>
  <si>
    <t xml:space="preserve"> 스콧 쿠퍼 </t>
  </si>
  <si>
    <t xml:space="preserve"> 크리스찬 베일(조셉 J. 블로커 대위), 로자먼드 파이크(로잘리 퀘이드), 웨스 스투디(옐로우 호크 추장) </t>
  </si>
  <si>
    <t>레이드 2</t>
  </si>
  <si>
    <t>인도네시아</t>
  </si>
  <si>
    <t xml:space="preserve"> 가렛 에반스 </t>
  </si>
  <si>
    <t xml:space="preserve"> 이코 우웨이스(라마), 야얀 루히안(프라코소), 줄리 에스텔(해머걸) </t>
  </si>
  <si>
    <t>파이스토리 : 악당상어 소탕작전</t>
  </si>
  <si>
    <t xml:space="preserve"> 마크 A.Z. 디페, 박태동 </t>
  </si>
  <si>
    <t xml:space="preserve"> 드레이크 벨(파이 목소리), 앤디 딕(딜런 목소리) </t>
  </si>
  <si>
    <t>내가 죽기 전에 가장 듣고 싶은 말</t>
  </si>
  <si>
    <t>.07.19</t>
  </si>
  <si>
    <t xml:space="preserve"> 마크 펠링톤 </t>
  </si>
  <si>
    <t xml:space="preserve"> 셜리 맥클레인(해리엇), 아만다 사이프리드(앤), 앤쥴 리 딕슨(브렌다) </t>
  </si>
  <si>
    <t>페르시아의 왕자: 시간의 모래</t>
  </si>
  <si>
    <t xml:space="preserve"> 마이크 뉴웰 </t>
  </si>
  <si>
    <t xml:space="preserve"> 제이크 질렌할(다스탄 왕자), 젬마 아터튼(타미나 공주), 벤 킹슬리(니잠) </t>
  </si>
  <si>
    <t>워낭소리</t>
  </si>
  <si>
    <t xml:space="preserve"> 이충렬 </t>
  </si>
  <si>
    <t xml:space="preserve"> 최원균(본인), 이삼순(본인), 최노인의 소(본인) </t>
  </si>
  <si>
    <t>내 생애 가장 아름다운 일주일</t>
  </si>
  <si>
    <t xml:space="preserve"> 주현(곽 회장, 곽만철), 오미희(오 여인, 오선희), 천호진(조재경) </t>
  </si>
  <si>
    <t>고지전</t>
  </si>
  <si>
    <t xml:space="preserve"> 신하균(강은표), 고수(김수혁), 이제훈(신일영) </t>
  </si>
  <si>
    <t>야수와 미녀</t>
  </si>
  <si>
    <t>.10.27</t>
  </si>
  <si>
    <t xml:space="preserve"> 이계벽 </t>
  </si>
  <si>
    <t xml:space="preserve"> 류승범(구동건), 신민아(장해주) </t>
  </si>
  <si>
    <t>캡틴 아메리카: 시빌 워</t>
  </si>
  <si>
    <t xml:space="preserve"> 크리스 에반스(스티브 로저스 / 캡틴 아메리카), 로버트 다우니 주니어(토니 스타크 / 아이언맨), 스칼릿 조핸슨(나타샤 로마노프/ 블랙위도우) </t>
  </si>
  <si>
    <t>보스 베이비</t>
  </si>
  <si>
    <t xml:space="preserve"> 알렉 볼드윈(보스 베이비 목소리) </t>
  </si>
  <si>
    <t>홀리데이</t>
  </si>
  <si>
    <t xml:space="preserve"> 양윤호 </t>
  </si>
  <si>
    <t xml:space="preserve"> 이성재(지강혁), 최민수(김안석) </t>
  </si>
  <si>
    <t>하늘이 보내준 딸</t>
  </si>
  <si>
    <t xml:space="preserve"> A.L. 비자이 </t>
  </si>
  <si>
    <t xml:space="preserve"> 치얀 비크람(크리쉬나), 사라 아준(닐라) </t>
  </si>
  <si>
    <t>김광석</t>
  </si>
  <si>
    <t xml:space="preserve"> 이상호 </t>
  </si>
  <si>
    <t xml:space="preserve"> 김광석(본인), 이상호(본인), 박학기(본인) </t>
  </si>
  <si>
    <t>건축학개론</t>
  </si>
  <si>
    <t xml:space="preserve"> 이용주 </t>
  </si>
  <si>
    <t xml:space="preserve"> 엄태웅(현재 승민), 한가인(현재 서연), 이제훈(과거 승민) </t>
  </si>
  <si>
    <t>무현, 두 도시 이야기</t>
  </si>
  <si>
    <t xml:space="preserve"> 전인환 </t>
  </si>
  <si>
    <t xml:space="preserve"> 노무현(본인), 김원명(본인), 김하연(본인) </t>
  </si>
  <si>
    <t>용의자 X의 헌신</t>
  </si>
  <si>
    <t xml:space="preserve"> 니시타니 히로시 </t>
  </si>
  <si>
    <t xml:space="preserve"> 후쿠야마 마사하루(천재 물리학자, 유카와 마나부), 츠츠미 신이치(수학 천재, 이시가미 테츠야), 시바사키 코우(열혈형사, 우츠미 카오루) </t>
  </si>
  <si>
    <t>콜레트</t>
  </si>
  <si>
    <t xml:space="preserve"> 워시 웨스트모어랜드 </t>
  </si>
  <si>
    <t xml:space="preserve"> 키이라 나이틀리(콜레트), 도미닉 웨스트(윌리) </t>
  </si>
  <si>
    <t>썸머 워즈</t>
  </si>
  <si>
    <t xml:space="preserve"> 카미키 류노스케(코이소 겐지 목소리), 사쿠라바 나나미(시노하라 나츠키 목소리) </t>
  </si>
  <si>
    <t>쿠르스크</t>
  </si>
  <si>
    <t xml:space="preserve"> 마티아스 쇼에나에츠(미하일 카레코프), 콜린 퍼스(데이빗 러셀), 레아 세이두(타냐 카레코프) </t>
  </si>
  <si>
    <t>극장판 베르세르크: 황금 시대편Ⅲ - 강림</t>
  </si>
  <si>
    <t xml:space="preserve"> 쿠보오카 토시유키 </t>
  </si>
  <si>
    <t xml:space="preserve"> 이와나가 히로아키(가츠 목소리), 사쿠라이 타카히로(그리피스 목소리), 유키나리 토아(캐스커 목소리) </t>
  </si>
  <si>
    <t>퓨리</t>
  </si>
  <si>
    <t xml:space="preserve"> 데이비드 에이어 </t>
  </si>
  <si>
    <t xml:space="preserve"> 브래드 피트(워대디), 로건 레먼(노먼 앨리슨), 샤이아 라보프(바이블) </t>
  </si>
  <si>
    <t>판타스틱 Mr. 폭스</t>
  </si>
  <si>
    <t xml:space="preserve"> 웨스 앤더슨 </t>
  </si>
  <si>
    <t xml:space="preserve"> 조지 클루니(미스터 폭스 목소리), 메릴 스트립(미시즈 폭스 목소리), 제이슨 슈왈츠먼(애쉬 목소리) </t>
  </si>
  <si>
    <t>세븐</t>
  </si>
  <si>
    <t xml:space="preserve"> 브래드 피트(형사 데이빗 밀스), 모건 프리먼(형사 Lt. 윌리엄 소머셋) </t>
  </si>
  <si>
    <t>조커</t>
  </si>
  <si>
    <t xml:space="preserve"> 토드 필립스 </t>
  </si>
  <si>
    <t xml:space="preserve"> 호아킨 피닉스(아서 플렉 / 조커) </t>
  </si>
  <si>
    <t>국가대표2</t>
  </si>
  <si>
    <t xml:space="preserve"> 김종현 </t>
  </si>
  <si>
    <t xml:space="preserve"> 수애(리지원), 오달수(강대웅), 오연서(박채경) </t>
  </si>
  <si>
    <t>잠수종과 나비</t>
  </si>
  <si>
    <t xml:space="preserve"> 줄리안 슈나벨 </t>
  </si>
  <si>
    <t xml:space="preserve"> 마티유 아말릭(장 도미니크 보비), 엠마누엘 자이그너(셀린 데물랭), 마리 조지 크로즈(헨리에트 뒤랑) </t>
  </si>
  <si>
    <t>페인티드 베일</t>
  </si>
  <si>
    <t xml:space="preserve"> 존 커랜 </t>
  </si>
  <si>
    <t xml:space="preserve"> 나오미 왓츠(키티 페인), 에드워드 노튼(월터 페인) </t>
  </si>
  <si>
    <t>유주얼 서스펙트</t>
  </si>
  <si>
    <t xml:space="preserve"> 스티븐 볼드윈(마이클 맥매너스), 가브리엘 번(딘 키튼) </t>
  </si>
  <si>
    <t>프란츠</t>
  </si>
  <si>
    <t xml:space="preserve"> 프랑소와 오종 </t>
  </si>
  <si>
    <t xml:space="preserve"> 피에르 니네이(아드리앵), 폴라 비어(안나) </t>
  </si>
  <si>
    <t>소녀X소녀</t>
  </si>
  <si>
    <t>.01.25</t>
  </si>
  <si>
    <t xml:space="preserve"> 박동훈 </t>
  </si>
  <si>
    <t xml:space="preserve"> 임성언(윤미), 곽지민(세리) </t>
  </si>
  <si>
    <t>공주와 개구리</t>
  </si>
  <si>
    <t xml:space="preserve"> 아니카 노니 로즈(티아나 목소리), 브루노 캄포스(나빈 왕자 목소리), 키스 데이빗(닥터 파실리에 목소리) </t>
  </si>
  <si>
    <t>코알라 키드 : 영웅의 탄생</t>
  </si>
  <si>
    <t xml:space="preserve"> 이경호 </t>
  </si>
  <si>
    <t xml:space="preserve"> 태민(쟈니 목소리), 써니(미란다 목소리), 윤다훈(하미쉬 목소리) </t>
  </si>
  <si>
    <t>워크래프트: 전쟁의 서막</t>
  </si>
  <si>
    <t xml:space="preserve"> 트래비스 핌멜(안두인 로서), 벤 포스터(메디브), 폴라 패튼(가로나) </t>
  </si>
  <si>
    <t>극장판 도라에몽: 진구의 마계 대모험 7인의 마법사</t>
  </si>
  <si>
    <t xml:space="preserve"> 테라모토 유키요 </t>
  </si>
  <si>
    <t xml:space="preserve"> 미즈타 와사비(도라에몽 목소리), 오오하라 메구미(노비타 목소리) </t>
  </si>
  <si>
    <t>말리와 나</t>
  </si>
  <si>
    <t xml:space="preserve"> 오웬 윌슨(존 그로갠), 제니퍼 애니스톤(제니퍼 그로갠) </t>
  </si>
  <si>
    <t>늑대소년</t>
  </si>
  <si>
    <t xml:space="preserve"> 조성희 </t>
  </si>
  <si>
    <t xml:space="preserve"> 송중기(늑대소년), 박보영(순이) </t>
  </si>
  <si>
    <t>송 포 유</t>
  </si>
  <si>
    <t xml:space="preserve"> 폴 앤드류 윌리엄스 </t>
  </si>
  <si>
    <t xml:space="preserve"> 테렌스 스탬프(아서), 바네사 레드그레이브(메리언), 젬마 아터튼(엘리자베스) </t>
  </si>
  <si>
    <t>어린왕자</t>
  </si>
  <si>
    <t xml:space="preserve"> 마크 오스본 </t>
  </si>
  <si>
    <t xml:space="preserve"> 제프 브리지스(조종사 목소리), 레이첼 맥아담스(엄마 목소리), 매켄지 포이(소녀 목소리) </t>
  </si>
  <si>
    <t>미래를 걷는 소녀</t>
  </si>
  <si>
    <t>.09.17</t>
  </si>
  <si>
    <t xml:space="preserve"> 코나카 카즈야 </t>
  </si>
  <si>
    <t xml:space="preserve"> 카호(후지사키 미호), 사노 카즈마(미야타 토키지로) </t>
  </si>
  <si>
    <t>항거:유관순 이야기</t>
  </si>
  <si>
    <t xml:space="preserve"> 조민호 </t>
  </si>
  <si>
    <t xml:space="preserve"> 고아성(유관순), 김새벽(김향화), 김예은(권애라) </t>
  </si>
  <si>
    <t>줄리 &amp; 줄리아</t>
  </si>
  <si>
    <t xml:space="preserve"> 노라 애프론 </t>
  </si>
  <si>
    <t xml:space="preserve"> 메릴 스트립(줄리아 차일드), 에이미 애덤스(줄리 포웰) </t>
  </si>
  <si>
    <t>캡틴 판타스틱</t>
  </si>
  <si>
    <t xml:space="preserve"> 맷 로스 </t>
  </si>
  <si>
    <t xml:space="preserve"> 비고 모텐슨(벤), 조지 맥케이(보), 사만다 이슬러(키엘러) </t>
  </si>
  <si>
    <t>업사이드</t>
  </si>
  <si>
    <t xml:space="preserve"> 닐 버거 </t>
  </si>
  <si>
    <t xml:space="preserve"> 브라이언 크랜스톤(필립), 케빈 하트(델), 니콜 키드먼(이본) </t>
  </si>
  <si>
    <t>리틀 러너</t>
  </si>
  <si>
    <t xml:space="preserve"> 마이클 맥고완 </t>
  </si>
  <si>
    <t xml:space="preserve"> 애덤 버처(랄프 월커) </t>
  </si>
  <si>
    <t>펭귄 - 위대한 모험</t>
  </si>
  <si>
    <t xml:space="preserve"> 뤽 자케 </t>
  </si>
  <si>
    <t xml:space="preserve"> 샤를스 베르링(아빠 목소리), 로만느 보링거(엄마 목소리), 쥴 시트럭(아기 목소리) </t>
  </si>
  <si>
    <t>프로포즈</t>
  </si>
  <si>
    <t xml:space="preserve"> 산드라 블록(마가렛 테이트), 라이언 레이놀즈(앤드류 팩스턴) </t>
  </si>
  <si>
    <t>더 플랜</t>
  </si>
  <si>
    <t xml:space="preserve"> 김어준(본인), 김재광(본인), 헨리 E. 브래디(본인) </t>
  </si>
  <si>
    <t>행복한 사전</t>
  </si>
  <si>
    <t xml:space="preserve"> 이시이 유야 </t>
  </si>
  <si>
    <t xml:space="preserve"> 마츠다 류헤이(마지메 미츠야), 미야자키 아오이(하야시 카구야), 오다기리 죠(니시오카 마사시) </t>
  </si>
  <si>
    <t>지금, 이대로가 좋아요</t>
  </si>
  <si>
    <t xml:space="preserve"> 부지영 </t>
  </si>
  <si>
    <t xml:space="preserve"> 공효진(명주), 신민아(명은) </t>
  </si>
  <si>
    <t>플로리다 프로젝트</t>
  </si>
  <si>
    <t xml:space="preserve"> 션 베이커 </t>
  </si>
  <si>
    <t xml:space="preserve"> 윌렘 대포(바비), 브루클린 프린스(무니), 브리아 비나이트(핼리) </t>
  </si>
  <si>
    <t>브로크백 마운틴</t>
  </si>
  <si>
    <t xml:space="preserve"> 제이크 질렌할(잭 트위스트), 히스 레저(에니스 델마) </t>
  </si>
  <si>
    <t>포 미니츠</t>
  </si>
  <si>
    <t xml:space="preserve"> 크리스 크라우스 </t>
  </si>
  <si>
    <t xml:space="preserve"> 모니카 블리브트리우(트라우드 크뤼거), 한나 헤르츠스프룽(제니 폰뢰벤) </t>
  </si>
  <si>
    <t>괴물</t>
  </si>
  <si>
    <t xml:space="preserve"> 봉준호 </t>
  </si>
  <si>
    <t xml:space="preserve"> 송강호(강두), 변희봉(희봉), 박해일(남일) </t>
  </si>
  <si>
    <t>베스트 오퍼</t>
  </si>
  <si>
    <t>.06.12</t>
  </si>
  <si>
    <t xml:space="preserve"> 제프리 러쉬(버질 올드먼), 짐 스터게스(로버트), 실비아 획스(클레어 이벳슨) </t>
  </si>
  <si>
    <t>범죄와의 전쟁 : 나쁜놈들 전성시대</t>
  </si>
  <si>
    <t xml:space="preserve"> 최민식(최익현), 하정우(최형배) </t>
  </si>
  <si>
    <t>로드 오브 워</t>
  </si>
  <si>
    <t xml:space="preserve"> 앤드류 니콜 </t>
  </si>
  <si>
    <t xml:space="preserve"> 니콜라스 케이지(유리 오로프) </t>
  </si>
  <si>
    <t>영원한 여름</t>
  </si>
  <si>
    <t xml:space="preserve"> 레스티 첸 </t>
  </si>
  <si>
    <t xml:space="preserve"> 장예가(캉정싱), 장효전(위샤우헝), 양기(후이지아) </t>
  </si>
  <si>
    <t>아포칼립토</t>
  </si>
  <si>
    <t xml:space="preserve"> 루디 영블러드(표범 발), 모리스 버드옐로우헤드(부싯돌 하늘) </t>
  </si>
  <si>
    <t>서유기 : 모험의 시작</t>
  </si>
  <si>
    <t xml:space="preserve"> 주성치, 곽자건 </t>
  </si>
  <si>
    <t xml:space="preserve"> 서기(퇴마사 단소저), 문장(진현장), 황보(손오공) </t>
  </si>
  <si>
    <t>페이스 오브 러브</t>
  </si>
  <si>
    <t xml:space="preserve"> 아리 포신 </t>
  </si>
  <si>
    <t xml:space="preserve"> 아네트 베닝(니키), 에드 해리스(톰), 로빈 윌리엄스(로저) </t>
  </si>
  <si>
    <t>안나</t>
  </si>
  <si>
    <t xml:space="preserve"> 사샤 루스(안나), 킬리언 머피(레너드), 루크 에반스(알렉스) </t>
  </si>
  <si>
    <t>걸어도 걸어도</t>
  </si>
  <si>
    <t xml:space="preserve"> 키키 키린(토시코), 아베 히로시(료타), 나츠카와 유이(유카리) </t>
  </si>
  <si>
    <t>69세</t>
  </si>
  <si>
    <t xml:space="preserve"> 임선애 </t>
  </si>
  <si>
    <t xml:space="preserve"> 예수정(심효정), 기주봉(남동인), 김준경(이중호) </t>
  </si>
  <si>
    <t>안경</t>
  </si>
  <si>
    <t xml:space="preserve"> 오기가미 나오코 </t>
  </si>
  <si>
    <t xml:space="preserve"> 코바야시 사토미(타에코), 이치카와 미카코(하루나), 카세 료(요모기) </t>
  </si>
  <si>
    <t>그랑블루</t>
  </si>
  <si>
    <t xml:space="preserve"> 장 르노(엔조), 쟝 마르 바(자크), 로잔나 아퀘트(조안나) </t>
  </si>
  <si>
    <t>우리들과 경찰아저씨의 700일 전쟁</t>
  </si>
  <si>
    <t xml:space="preserve"> 츠카모토 렌페이 </t>
  </si>
  <si>
    <t xml:space="preserve"> 이치하라 하야토(마마차리), 사사키 쿠라노스케(추자이산), 아소 구미코(카나코) </t>
  </si>
  <si>
    <t>해피 피트</t>
  </si>
  <si>
    <t xml:space="preserve"> 로빈 윌리엄스(레이몬/러브레이스/클리터스 목소리), 휴 잭맨(멤피스 목소리), 일라이저 우드(멈블 목소리) </t>
  </si>
  <si>
    <t>빠삐용</t>
  </si>
  <si>
    <t xml:space="preserve"> 마이클 노어 </t>
  </si>
  <si>
    <t xml:space="preserve"> 찰리 허냄(빠삐), 라미 말렉(드가) </t>
  </si>
  <si>
    <t>사랑은 너무 복잡해</t>
  </si>
  <si>
    <t xml:space="preserve"> 메릴 스트립(이혼녀, 제인), 스티브 마틴(건축가, 아담), 알렉 볼드윈(제인의 전남편, 제이크) </t>
  </si>
  <si>
    <t>작전</t>
  </si>
  <si>
    <t xml:space="preserve"> 박용하(개인투자자, 강현수), 김민정(자산관리사, 유서연), 박희순(전직 조폭, 황종구) </t>
  </si>
  <si>
    <t>쿵푸팬더3</t>
  </si>
  <si>
    <t xml:space="preserve"> 여인영, 알레산드로 칼로니 </t>
  </si>
  <si>
    <t xml:space="preserve"> 잭 블랙(포 목소리), 안젤리나 졸리(타이그리스 목소리), 더스틴 호프만(시푸 목소리) </t>
  </si>
  <si>
    <t>파닥파닥</t>
  </si>
  <si>
    <t xml:space="preserve"> 이대희 </t>
  </si>
  <si>
    <t xml:space="preserve"> 시영준(올드넙치 /우럭1/횟집사장 목소리), 김현지(고등어/여자도다리/여고생1 목소리), 안영미(놀래미/도미/여고생2/꼬마아이 목소리) </t>
  </si>
  <si>
    <t>날아라 허동구</t>
  </si>
  <si>
    <t xml:space="preserve"> 박규태 </t>
  </si>
  <si>
    <t xml:space="preserve"> 정진영(동구의 아빠 허진규), 최우혁(동구) </t>
  </si>
  <si>
    <t>앤트맨과 와스프</t>
  </si>
  <si>
    <t>.07.04</t>
  </si>
  <si>
    <t xml:space="preserve"> 폴 러드(스캇 랭 / 앤트맨), 에반젤린 릴리(호프 반 다인 / 와스프), 마이클 더글라스(행크 핌 박사) </t>
  </si>
  <si>
    <t>레터스 투 줄리엣</t>
  </si>
  <si>
    <t xml:space="preserve"> 게리 위닉 </t>
  </si>
  <si>
    <t xml:space="preserve"> 아만다 사이프리드(소피), 크리스토퍼 이건(찰리), 바네사 레드그레이브(클레어) </t>
  </si>
  <si>
    <t>주먹왕 랄프 2: 인터넷 속으로</t>
  </si>
  <si>
    <t xml:space="preserve"> 필 존스턴, 리치 무어 </t>
  </si>
  <si>
    <t xml:space="preserve"> 존 C. 라일리(랄프 목소리), 사라 실버맨(바넬로피 목소리), 제인 린치(칼훈 목소리) </t>
  </si>
  <si>
    <t>나니아 연대기 - 캐스피언 왕자</t>
  </si>
  <si>
    <t xml:space="preserve"> 앤드류 애덤슨 </t>
  </si>
  <si>
    <t xml:space="preserve"> 벤 반스(캐스피언 왕자), 조지 헨리(루시 페벤시), 스캔다 케인즈(에드먼드 페벤시) </t>
  </si>
  <si>
    <t>수상한 고객들</t>
  </si>
  <si>
    <t>.04.14</t>
  </si>
  <si>
    <t xml:space="preserve"> 조진모 </t>
  </si>
  <si>
    <t xml:space="preserve"> 류승범(배병우) </t>
  </si>
  <si>
    <t>도쿄 타워</t>
  </si>
  <si>
    <t xml:space="preserve"> 마츠오카 조지, 니시타니 히로시 </t>
  </si>
  <si>
    <t xml:space="preserve"> 오다기리 죠(보쿠), 키키 키린(오칸) </t>
  </si>
  <si>
    <t>카트</t>
  </si>
  <si>
    <t xml:space="preserve"> 염정아(선희), 문정희(혜미), 김영애(순례여사) </t>
  </si>
  <si>
    <t>천국의 우편배달부</t>
  </si>
  <si>
    <t xml:space="preserve"> 이형민 </t>
  </si>
  <si>
    <t xml:space="preserve"> 김재중(신재준), 한효주(조하나) </t>
  </si>
  <si>
    <t>라라랜드</t>
  </si>
  <si>
    <t xml:space="preserve"> 라이언 고슬링(세바스찬), 엠마 스톤(미아) </t>
  </si>
  <si>
    <t>범죄의 여왕</t>
  </si>
  <si>
    <t xml:space="preserve"> 이요섭 </t>
  </si>
  <si>
    <t xml:space="preserve"> 박지영(미경), 조복래(개태) </t>
  </si>
  <si>
    <t>명탐정 코난: 11번째 스트라이커</t>
  </si>
  <si>
    <t xml:space="preserve"> 타카야마 미나미(에도가와 코난 목소리), 야마자키 와카나(모리 란 목소리), 코야마 리키야(모리 코고로 목소리) </t>
  </si>
  <si>
    <t>완벽한 타인</t>
  </si>
  <si>
    <t xml:space="preserve"> 이재규 </t>
  </si>
  <si>
    <t xml:space="preserve"> 유해진(태수), 조진웅(석호), 이서진(준모) </t>
  </si>
  <si>
    <t>내니 맥피 - 우리 유모는 마법사</t>
  </si>
  <si>
    <t>.02.03</t>
  </si>
  <si>
    <t xml:space="preserve"> 커크 존스 </t>
  </si>
  <si>
    <t>다우트</t>
  </si>
  <si>
    <t xml:space="preserve"> 존 패트릭 샌리 </t>
  </si>
  <si>
    <t xml:space="preserve"> 메릴 스트립(알로이시스 수녀), 필립 세이모어 호프만(브렌단 플린 신부) </t>
  </si>
  <si>
    <t>카메라를 멈추면 안 돼!</t>
  </si>
  <si>
    <t>공포</t>
  </si>
  <si>
    <t xml:space="preserve"> 우에다 신이치로 </t>
  </si>
  <si>
    <t xml:space="preserve"> 하마츠 타카유키(히구라시 타카유키), 아키야마 유즈키(마츠모토 아이카), 나가야 카즈아키(카미야 카즈유키) </t>
  </si>
  <si>
    <t>캐롤</t>
  </si>
  <si>
    <t xml:space="preserve"> 케이트 블란쳇(캐롤 에어드), 루니 마라(테레즈), 카일 챈들러(하지 에어드) </t>
  </si>
  <si>
    <t>뽀로로 극장판 슈퍼썰매 대모험</t>
  </si>
  <si>
    <t xml:space="preserve"> 박영균 </t>
  </si>
  <si>
    <t xml:space="preserve"> 이선(뽀로로), 이미자(크롱), 김환진(포비) </t>
  </si>
  <si>
    <t>태풍이 지나가고</t>
  </si>
  <si>
    <t xml:space="preserve"> 아베 히로시(료타), 키키 키린(요시코), 마키 요코(쿄코) </t>
  </si>
  <si>
    <t>지구</t>
  </si>
  <si>
    <t>.09.04</t>
  </si>
  <si>
    <t xml:space="preserve"> 알래스테어 포더길, 마크 린필드 </t>
  </si>
  <si>
    <t xml:space="preserve"> 패트릭 스튜어트(나레이션) </t>
  </si>
  <si>
    <t>배드 지니어스</t>
  </si>
  <si>
    <t>태국</t>
  </si>
  <si>
    <t xml:space="preserve"> 나타우트 폰피리야 </t>
  </si>
  <si>
    <t xml:space="preserve"> 추티몬 추엥차로엔수키잉(린), 차논 산티네톤쿨(뱅크), 에이샤 호수완(그레이스) </t>
  </si>
  <si>
    <t>앤트맨</t>
  </si>
  <si>
    <t xml:space="preserve"> 폴 러드(스캇 랭 / 앤트-맨), 마이클 더글라스(행크 핌 박사), 에반젤린 릴리(호프 반 다인) </t>
  </si>
  <si>
    <t>안녕,헤이즐</t>
  </si>
  <si>
    <t xml:space="preserve"> 조쉬 분 </t>
  </si>
  <si>
    <t xml:space="preserve"> 쉐일린 우들리(헤이즐 그레이스 랭커스터), 안셀 엘고트(어거스터스 워터스), 냇 울프(이삭) </t>
  </si>
  <si>
    <t>런치박스</t>
  </si>
  <si>
    <t xml:space="preserve"> 리테쉬 바트라 </t>
  </si>
  <si>
    <t xml:space="preserve"> 이르판 칸(사잔), 님랏 카우르(일라), 나와주딘 시디퀴(셰이크) </t>
  </si>
  <si>
    <t>내가 고백을 하면</t>
  </si>
  <si>
    <t xml:space="preserve"> 조성규 </t>
  </si>
  <si>
    <t xml:space="preserve"> 김태우(인성), 예지원(유정) </t>
  </si>
  <si>
    <t>새미의 어드벤쳐 2</t>
  </si>
  <si>
    <t>벨기에</t>
  </si>
  <si>
    <t xml:space="preserve"> 빌리 웅거(새미), 팻 캐롤, 카를로스 맥쿨러스 2세(레이) </t>
  </si>
  <si>
    <t>오두막</t>
  </si>
  <si>
    <t xml:space="preserve"> 스튜어트 하젤딘 </t>
  </si>
  <si>
    <t xml:space="preserve"> 샘 워싱턴(맥 필립스), 옥타비아 스펜서(파파), 라다 미첼(낸 필립스) </t>
  </si>
  <si>
    <t>약장수</t>
  </si>
  <si>
    <t xml:space="preserve"> 조치언 </t>
  </si>
  <si>
    <t xml:space="preserve"> 김인권(일범), 박철민(철중), 이주실(옥님) </t>
  </si>
  <si>
    <t>노스 컨츄리</t>
  </si>
  <si>
    <t xml:space="preserve"> 니키 카로 </t>
  </si>
  <si>
    <t xml:space="preserve"> 샤를리즈 테론(조시 에이미스), 프란시스 맥도맨드(글로리) </t>
  </si>
  <si>
    <t>드림 쏭</t>
  </si>
  <si>
    <t xml:space="preserve"> 애쉬 브래넌 </t>
  </si>
  <si>
    <t xml:space="preserve"> 엄상현(버디 목소리), 이장원(캄파 목소리), 이현(앵거스 목소리) </t>
  </si>
  <si>
    <t>웨이 백</t>
  </si>
  <si>
    <t xml:space="preserve"> 에드 해리스(미스터 스미스), 짐 스터게스(야누즈), 시얼샤 로넌(이레나) </t>
  </si>
  <si>
    <t>도화선</t>
  </si>
  <si>
    <t xml:space="preserve"> 견자단(형사반장, 준 마), 예성(토니), 고천락(화생〔윌슨〕) </t>
  </si>
  <si>
    <t>4등</t>
  </si>
  <si>
    <t xml:space="preserve"> 정지우 </t>
  </si>
  <si>
    <t xml:space="preserve"> 박해준(광수), 이항나(정애), 유재상(준호) </t>
  </si>
  <si>
    <t>몬스터 호텔 3</t>
  </si>
  <si>
    <t xml:space="preserve"> 젠디 타타코브스키 </t>
  </si>
  <si>
    <t xml:space="preserve"> 아담 샌들러(드락 목소리), 셀레나 고메즈(마비스 목소리) </t>
  </si>
  <si>
    <t>겟 썸</t>
  </si>
  <si>
    <t xml:space="preserve"> 제프 와드로 </t>
  </si>
  <si>
    <t xml:space="preserve"> 숀 패리스(제이크 테일러), 엠버 허드(바자 밀러) </t>
  </si>
  <si>
    <t>러닝 스케어드</t>
  </si>
  <si>
    <t xml:space="preserve"> 웨인 크라머 </t>
  </si>
  <si>
    <t xml:space="preserve"> 폴 워커(조이 가젤) </t>
  </si>
  <si>
    <t>비커밍 제인</t>
  </si>
  <si>
    <t xml:space="preserve"> 줄리언 재롤드 </t>
  </si>
  <si>
    <t xml:space="preserve"> 앤 해서웨이(제인 오스틴), 제임스 맥어보이(톰 르프로이), 줄리 월터스(오스틴 부인) </t>
  </si>
  <si>
    <t>논스톱</t>
  </si>
  <si>
    <t xml:space="preserve"> 자움 콜렛 세라 </t>
  </si>
  <si>
    <t xml:space="preserve"> 리암 니슨(빌 막스), 줄리안 무어(젠 섬머스), 미셀 도커리(낸시) </t>
  </si>
  <si>
    <t>몬스터 콜</t>
  </si>
  <si>
    <t xml:space="preserve"> 후안 안토니오 바요나 </t>
  </si>
  <si>
    <t xml:space="preserve"> 루이스 맥더겔(코너), 시고니 위버(할머니), 펠리시티 존스(엄마) </t>
  </si>
  <si>
    <t>몬스터 호텔 2</t>
  </si>
  <si>
    <t xml:space="preserve"> 아담 샌들러(드락 목소리), 셀레나 고메즈(마비스 목소리), 케빈 제임스(프랑켄슈타인 목소리) </t>
  </si>
  <si>
    <t>아이 필 프리티</t>
  </si>
  <si>
    <t xml:space="preserve"> 에비 콘, 마크 실버스테인 </t>
  </si>
  <si>
    <t xml:space="preserve"> 에이미 슈머(르네 베넷), 미셸 윌리엄스(에이버리 클레어) </t>
  </si>
  <si>
    <t>프레스티지</t>
  </si>
  <si>
    <t xml:space="preserve"> 휴 잭맨(루퍼트 엔지어), 크리스찬 베일(알프레드 보든), 마이클 케인(커터) </t>
  </si>
  <si>
    <t>패딩턴</t>
  </si>
  <si>
    <t xml:space="preserve"> 벤 위쇼(패딩턴 목소리), 니콜 키드먼(밀리센트), 휴 보네빌(헨리 브라운) </t>
  </si>
  <si>
    <t>실버라이닝 플레이북</t>
  </si>
  <si>
    <t xml:space="preserve"> 제니퍼 로렌스(티파니), 브래들리 쿠퍼(팻 솔리타노), 로버트 드 니로(팻 아버지) </t>
  </si>
  <si>
    <t>가족의 탄생</t>
  </si>
  <si>
    <t>.05.18</t>
  </si>
  <si>
    <t xml:space="preserve"> 문소리(미라), 고두심(무신), 엄태웅(형철) </t>
  </si>
  <si>
    <t>라스트베가스</t>
  </si>
  <si>
    <t xml:space="preserve"> 존 터틀타웁 </t>
  </si>
  <si>
    <t xml:space="preserve"> 마이클 더글라스(빌리), 로버트 드 니로(패디), 모건 프리먼(아치) </t>
  </si>
  <si>
    <t>반창꼬</t>
  </si>
  <si>
    <t xml:space="preserve"> 고수(강일), 한효주(미수) </t>
  </si>
  <si>
    <t>마음이 2</t>
  </si>
  <si>
    <t xml:space="preserve"> 이정철 </t>
  </si>
  <si>
    <t xml:space="preserve"> 달이(마음이), 성동일(혁필), 김정태(두필) </t>
  </si>
  <si>
    <t>콘스탄트 가드너</t>
  </si>
  <si>
    <t xml:space="preserve"> 레이프 파인즈(저스틴 퀘일), 레이첼 와이즈(테사 퀘일) </t>
  </si>
  <si>
    <t>드림걸즈</t>
  </si>
  <si>
    <t xml:space="preserve"> 제이미 폭스(커티스 테일러 주니어), 비욘세(디나 존스), 에디 머피(제임스 썬더 얼리) </t>
  </si>
  <si>
    <t>내일의 기억</t>
  </si>
  <si>
    <t xml:space="preserve"> 츠츠미 유키히코 </t>
  </si>
  <si>
    <t xml:space="preserve"> 와타나베 켄(사에키 마사유키) </t>
  </si>
  <si>
    <t>소중한 날의 꿈</t>
  </si>
  <si>
    <t xml:space="preserve"> 박신혜(오이랑 목소리), 송창의(김철수 목소리), 오연서(한수민 목소리) </t>
  </si>
  <si>
    <t>더 이퀄라이저</t>
  </si>
  <si>
    <t xml:space="preserve"> 안톤 후쿠아 </t>
  </si>
  <si>
    <t xml:space="preserve"> 덴젤 워싱턴(로버트 맥콜), 클로이 모레츠(테리), 마튼 초카스(테디) </t>
  </si>
  <si>
    <t>내 아내의 모든 것</t>
  </si>
  <si>
    <t>.05.17</t>
  </si>
  <si>
    <t xml:space="preserve"> 임수정(연정인), 이선균(이두현), 류승룡(장성기) </t>
  </si>
  <si>
    <t>올드 미스 다이어리 - 극장판</t>
  </si>
  <si>
    <t xml:space="preserve"> 김석윤 </t>
  </si>
  <si>
    <t xml:space="preserve"> 예지원(최미자), 지현우(지현우), 김영옥(김영옥) </t>
  </si>
  <si>
    <t>자전거 탄 소년</t>
  </si>
  <si>
    <t xml:space="preserve"> 장-피에르 다르덴, 뤽 다르덴 </t>
  </si>
  <si>
    <t xml:space="preserve"> 세실 드 프랑스(사만다), 토마 도레(시릴), 제레미 레니에(가이 카토울) </t>
  </si>
  <si>
    <t>감바의 대모험</t>
  </si>
  <si>
    <t>.11.10</t>
  </si>
  <si>
    <t xml:space="preserve"> 카와무라 토모히로, 코모리 요시히로 </t>
  </si>
  <si>
    <t xml:space="preserve"> 카지 유우키(감바 목소리), 칸다 사야카(쇼지 목소리), 타카기 와타루(만푸쿠 목소리) </t>
  </si>
  <si>
    <t>침묵의 목격자</t>
  </si>
  <si>
    <t xml:space="preserve"> 비행 </t>
  </si>
  <si>
    <t xml:space="preserve"> 곽부성(통타오 검사), 니홍지에(수 홍), 순홍레이(린타이) </t>
  </si>
  <si>
    <t>색, 계</t>
  </si>
  <si>
    <t xml:space="preserve"> 양조위(미스터 이), 탕웨이(왕치아즈/막 부인), 조안 첸(이 부인) </t>
  </si>
  <si>
    <t>NC-17</t>
  </si>
  <si>
    <t>초한지: 영웅의 부활</t>
  </si>
  <si>
    <t xml:space="preserve"> 루 추안 </t>
  </si>
  <si>
    <t xml:space="preserve"> 류예(유방), 오언조(항우), 장첸(한신) </t>
  </si>
  <si>
    <t>마이펫의 이중생활</t>
  </si>
  <si>
    <t xml:space="preserve"> 루이스 C.K.(맥스 목소리), 에릭 스톤스트릿(듀크 목소리), 케빈 하트(스노우볼 목소리) </t>
  </si>
  <si>
    <t>데스 레이스</t>
  </si>
  <si>
    <t>.10.16</t>
  </si>
  <si>
    <t xml:space="preserve"> 폴 앤더슨 </t>
  </si>
  <si>
    <t xml:space="preserve"> 제이슨 스타뎀(젠슨 에임즈), 타이레스(머신 건 조) </t>
  </si>
  <si>
    <t>천년여우 여우비</t>
  </si>
  <si>
    <t xml:space="preserve"> 이성강 </t>
  </si>
  <si>
    <t xml:space="preserve"> 손예진(여우비 목소리), 공형진(강 선생 목소리), 류덕환(황금이 목소리) </t>
  </si>
  <si>
    <t>백설공주 살인사건</t>
  </si>
  <si>
    <t xml:space="preserve"> 이노우에 마오(시로노 미키), 아야노 고(아카호시 유지) </t>
  </si>
  <si>
    <t>버틀러: 대통령의 집사</t>
  </si>
  <si>
    <t xml:space="preserve"> 리 다니엘스 </t>
  </si>
  <si>
    <t xml:space="preserve"> 포레스트 휘태커(세실 게인즈), 오프라 윈프리(글로리아 게인즈), 로빈 윌리엄스(드와이트 아이젠하워) </t>
  </si>
  <si>
    <t>스머프: 비밀의 숲</t>
  </si>
  <si>
    <t>.04.28</t>
  </si>
  <si>
    <t xml:space="preserve"> 켈리 애스버리 </t>
  </si>
  <si>
    <t xml:space="preserve"> 맨디 파틴킨(파파 스머프 목소리), 데미 로바토(스머페트 목소리), 레인 윌슨(가가멜 목소리) </t>
  </si>
  <si>
    <t>퀼</t>
  </si>
  <si>
    <t xml:space="preserve"> 최양일 </t>
  </si>
  <si>
    <t xml:space="preserve"> 코바야시 카오루, 시이나 깃페이, 카가와 테루유키 </t>
  </si>
  <si>
    <t>로렉스</t>
  </si>
  <si>
    <t xml:space="preserve"> 크리스 리노드, 카일 발다 </t>
  </si>
  <si>
    <t xml:space="preserve"> 대니 드비토(로렉스 목소리), 잭 에프론(테드 위긴스 목소리), 에드 헬름스(윈슬러 목소리) </t>
  </si>
  <si>
    <t>가려진 시간</t>
  </si>
  <si>
    <t xml:space="preserve"> 엄태화 </t>
  </si>
  <si>
    <t xml:space="preserve"> 강동원(성민), 신은수(수린), 이효제(어린 성민) </t>
  </si>
  <si>
    <t>가디언즈 오브 갤럭시</t>
  </si>
  <si>
    <t>세자매</t>
  </si>
  <si>
    <t xml:space="preserve"> 이승원 </t>
  </si>
  <si>
    <t xml:space="preserve"> 문소리(미연), 김선영(희숙), 장윤주(미옥) </t>
  </si>
  <si>
    <t>우리 개 이야기</t>
  </si>
  <si>
    <t xml:space="preserve"> 이누도 잇신, 네즈 테츠히사, 사토 신스케 </t>
  </si>
  <si>
    <t xml:space="preserve"> 나카무라 시도(야마다 켄타로), 이토 미사키(시라지마 미사키), 미야자키 아오이(미카 미카) </t>
  </si>
  <si>
    <t>분노</t>
  </si>
  <si>
    <t>.03.30</t>
  </si>
  <si>
    <t xml:space="preserve"> 이상일 </t>
  </si>
  <si>
    <t xml:space="preserve"> 와타나베 켄(마키 요헤이), 모리야마 미라이(타나카 싱고), 마츠야마 켄이치(타시로 요헤이) </t>
  </si>
  <si>
    <t>싸이보그 그녀</t>
  </si>
  <si>
    <t xml:space="preserve"> 곽재용 </t>
  </si>
  <si>
    <t xml:space="preserve"> 아야세 하루카(그녀), 코이데 케이스케(나, 키타무라 지로) </t>
  </si>
  <si>
    <t>더 폴: 오디어스와 환상의 문</t>
  </si>
  <si>
    <t xml:space="preserve"> 타셈 싱 </t>
  </si>
  <si>
    <t xml:space="preserve"> 리 페이스(로이), 카틴카 언타루(알렉산드리아) </t>
  </si>
  <si>
    <t>키사라기 미키짱</t>
  </si>
  <si>
    <t>.05.12</t>
  </si>
  <si>
    <t xml:space="preserve"> 사토 유이치 </t>
  </si>
  <si>
    <t xml:space="preserve"> 오구리 슌(이에모토), 코이데 케이스케(스네이크) </t>
  </si>
  <si>
    <t>코리아</t>
  </si>
  <si>
    <t xml:space="preserve"> 문현성 </t>
  </si>
  <si>
    <t xml:space="preserve"> 하지원(현정화), 배두나(리분희) </t>
  </si>
  <si>
    <t>리틀 디제이</t>
  </si>
  <si>
    <t xml:space="preserve"> 나가타 코토 </t>
  </si>
  <si>
    <t xml:space="preserve"> 카미키 류노스케(리틀 DJ, 타카노 타로), 후쿠다 마유코(우미노 타마키) </t>
  </si>
  <si>
    <t>노예 12년</t>
  </si>
  <si>
    <t xml:space="preserve"> 스티브 맥퀸 </t>
  </si>
  <si>
    <t xml:space="preserve"> 치웨텔 에지오포(솔로몬 노섭), 마이클 패스벤더(에드윈 엡스), 베네딕트 컴버배치(포드) </t>
  </si>
  <si>
    <t>골드</t>
  </si>
  <si>
    <t xml:space="preserve"> 스티븐 개건 </t>
  </si>
  <si>
    <t xml:space="preserve"> 매튜 맥커너히(케니), 에드가 라미레즈(마이크), 브라이스 달라스 하워드(케이) </t>
  </si>
  <si>
    <t>레드 스패로</t>
  </si>
  <si>
    <t xml:space="preserve"> 프란시스 로렌스 </t>
  </si>
  <si>
    <t xml:space="preserve"> 제니퍼 로렌스(도미니카 예고로바), 조엘 에저튼(네이트 내쉬), 마티아스 쇼에나에츠(반야 예고로브) </t>
  </si>
  <si>
    <t>세상에서 고양이가 사라진다면</t>
  </si>
  <si>
    <t xml:space="preserve"> 사토 타케루(나/의문의 존재), 미야자키 아오이(첫사랑 그녀) </t>
  </si>
  <si>
    <t>심야식당2</t>
  </si>
  <si>
    <t xml:space="preserve"> 마츠오카 조지 </t>
  </si>
  <si>
    <t xml:space="preserve"> 코바야시 카오루(마스터) </t>
  </si>
  <si>
    <t>오싹한 연애</t>
  </si>
  <si>
    <t>.12.01</t>
  </si>
  <si>
    <t xml:space="preserve"> 황인호 </t>
  </si>
  <si>
    <t xml:space="preserve"> 손예진(여리), 이민기(조구) </t>
  </si>
  <si>
    <t>신비아파트 극장판 하늘도깨비 대 요르문간드</t>
  </si>
  <si>
    <t xml:space="preserve"> 변영규 </t>
  </si>
  <si>
    <t xml:space="preserve"> 조현정(신비 목소리), 양정화(금비 목소리), 김영은(하리 목소리) </t>
  </si>
  <si>
    <t>내일을 위한 시간</t>
  </si>
  <si>
    <t xml:space="preserve"> 장 피에르 다르덴, 뤽 다르덴 </t>
  </si>
  <si>
    <t xml:space="preserve"> 마리옹 꼬띠아르 (산드라), 파브리지오 롱기온(마누), 올리비에 구르메(장-마크) </t>
  </si>
  <si>
    <t>엽문3: 최후의 대결</t>
  </si>
  <si>
    <t xml:space="preserve"> 견자단(엽문), 슝다이린(장영성), 장진(장천지) </t>
  </si>
  <si>
    <t>몽타주</t>
  </si>
  <si>
    <t xml:space="preserve"> 정근섭 </t>
  </si>
  <si>
    <t xml:space="preserve"> 엄정화(하경), 김상경(청호), 송영창(한철) </t>
  </si>
  <si>
    <t>장고:분노의 추적자</t>
  </si>
  <si>
    <t xml:space="preserve"> 쿠엔틴 타란티노 </t>
  </si>
  <si>
    <t xml:space="preserve"> 제이미 폭스(장고), 크리스토프 왈츠(닥터 킹 슐츠), 레오나르도 디카프리오(캘빈 캔디) </t>
  </si>
  <si>
    <t>족구왕</t>
  </si>
  <si>
    <t xml:space="preserve"> 우문기 </t>
  </si>
  <si>
    <t xml:space="preserve"> 안재홍(홍만섭), 황승언(안나), 정우식(강민) </t>
  </si>
  <si>
    <t>꿈의 제인</t>
  </si>
  <si>
    <t>.05.31</t>
  </si>
  <si>
    <t xml:space="preserve"> 조현훈 </t>
  </si>
  <si>
    <t xml:space="preserve"> 이민지(소현), 구교환(제인), 이주영(지수) </t>
  </si>
  <si>
    <t>중독노래방</t>
  </si>
  <si>
    <t xml:space="preserve"> 김상찬 </t>
  </si>
  <si>
    <t xml:space="preserve"> 이문식(성욱), 배소은(하숙), 김나미(나주) </t>
  </si>
  <si>
    <t>빅쇼트</t>
  </si>
  <si>
    <t xml:space="preserve"> 아담 맥케이 </t>
  </si>
  <si>
    <t xml:space="preserve"> 크리스찬 베일(마이클 버리), 스티브 카렐(마크 바움), 라이언 고슬링(자레드 베넷) </t>
  </si>
  <si>
    <t>개구쟁이 스머프</t>
  </si>
  <si>
    <t xml:space="preserve"> 라자 고스넬 </t>
  </si>
  <si>
    <t xml:space="preserve"> 닐 패트릭 해리스(조한), 소피아 베르가라 </t>
  </si>
  <si>
    <t>람보 : 라스트 워</t>
  </si>
  <si>
    <t xml:space="preserve"> 애드리언 그런버그 </t>
  </si>
  <si>
    <t xml:space="preserve"> 실베스터 스탤론(람보) </t>
  </si>
  <si>
    <t>스파이더위크가의 비밀</t>
  </si>
  <si>
    <t xml:space="preserve"> 마크 워터스 </t>
  </si>
  <si>
    <t xml:space="preserve"> 프레디 하이모어(자레드 그레이스/사이몬 그레이스), 메리-루이스 파커(헬렌 그레이스), 닉 놀테(물가래스 목소리) </t>
  </si>
  <si>
    <t>강철중: 공공의 적 1-1</t>
  </si>
  <si>
    <t>.06.19</t>
  </si>
  <si>
    <t xml:space="preserve"> 설경구(강력반 꼴통형사, 강철중), 정재영(거성그룹 회장, 이원술) </t>
  </si>
  <si>
    <t>사우스포</t>
  </si>
  <si>
    <t xml:space="preserve"> 제이크 질렌할(빌리 호프), 레이첼 맥아담스(모린 호프), 우나 로렌스(레일라 호프) </t>
  </si>
  <si>
    <t>그녀</t>
  </si>
  <si>
    <t xml:space="preserve"> 스파이크 존즈 </t>
  </si>
  <si>
    <t xml:space="preserve"> 호아킨 피닉스(테오도르), 에이미 아담스(에이미), 루니 마라(캐서린) </t>
  </si>
  <si>
    <t>레디 플레이어 원</t>
  </si>
  <si>
    <t xml:space="preserve"> 마크 라이런스(제임스 도노반 할리데이 / 아노락), 사이먼 페그(오르젠 모로우 / Og), 올리비아 쿡(사만다 에벨린 쿡 / 아르테미스) </t>
  </si>
  <si>
    <t>혹성탈출: 반격의 서막</t>
  </si>
  <si>
    <t>.07.10</t>
  </si>
  <si>
    <t xml:space="preserve"> 맷 리브스 </t>
  </si>
  <si>
    <t xml:space="preserve"> 앤디 서키스(시저), 게리 올드만(드레퓌스), 제이슨 클락(말콤) </t>
  </si>
  <si>
    <t>맨 프럼 어스</t>
  </si>
  <si>
    <t xml:space="preserve"> 리처드 쉔크만 </t>
  </si>
  <si>
    <t xml:space="preserve"> 존 빌링슬리(해리), 엘렌 크로포드(에디스), 윌리엄 캇(아트) </t>
  </si>
  <si>
    <t>레이디 버드</t>
  </si>
  <si>
    <t xml:space="preserve"> 시얼샤 로넌(크리스틴 '레이디 버드' 맥퍼슨) </t>
  </si>
  <si>
    <t>트래쉬</t>
  </si>
  <si>
    <t xml:space="preserve"> 루니 마라, 마틴 쉰, 릭슨 테베즈 </t>
  </si>
  <si>
    <t>미드나잇 인 파리</t>
  </si>
  <si>
    <t xml:space="preserve"> 우디 앨런 </t>
  </si>
  <si>
    <t xml:space="preserve"> 오웬 윌슨(길), 마리옹 꼬띠아르(아드리아나), 레이첼 맥아담스(이네즈) </t>
  </si>
  <si>
    <t>백엔의 사랑</t>
  </si>
  <si>
    <t xml:space="preserve"> 타케 마사하루 </t>
  </si>
  <si>
    <t xml:space="preserve"> 안도 사쿠라(이치코) </t>
  </si>
  <si>
    <t>윈드 리버</t>
  </si>
  <si>
    <t xml:space="preserve"> 테일러 쉐리던 </t>
  </si>
  <si>
    <t xml:space="preserve"> 제레미 레너(코리 램버트), 엘리자베스 올슨(제인 밴너) </t>
  </si>
  <si>
    <t>BB 프로젝트</t>
  </si>
  <si>
    <t xml:space="preserve"> 진목승 </t>
  </si>
  <si>
    <t xml:space="preserve"> 성룡(뚱땅), 고천락(난봉) </t>
  </si>
  <si>
    <t>괴물의 아이</t>
  </si>
  <si>
    <t xml:space="preserve"> 야쿠쇼 코지(쿠마테츠 목소리), 미야자키 아오이(큐타 (소년시절) 목소리), 소메타니 쇼타(큐타 (청년시절) 목소리) </t>
  </si>
  <si>
    <t>도리를 찾아서</t>
  </si>
  <si>
    <t xml:space="preserve"> 엘런 드제너러스(도리 목소리), 앨버트 브룩스(말린 목소리), 에드 오닐(행크 목소리) </t>
  </si>
  <si>
    <t>쩨쩨한 로맨스</t>
  </si>
  <si>
    <t xml:space="preserve"> 김정훈 </t>
  </si>
  <si>
    <t xml:space="preserve"> 이선균(정배), 최강희(다림) </t>
  </si>
  <si>
    <t>로스트 인 더스트</t>
  </si>
  <si>
    <t xml:space="preserve"> 데이빗 맥킨지 </t>
  </si>
  <si>
    <t xml:space="preserve"> 크리스 파인(토비 하워드), 벤 포스터(태너 하워드), 제프 브리지스(마커스 해밀턴) </t>
  </si>
  <si>
    <t>세이프 헤이븐</t>
  </si>
  <si>
    <t xml:space="preserve"> 조쉬 더하멜(알렉스 웨들리), 줄리안 허프(케이티 펠드만), 코비 스멀더스(조) </t>
  </si>
  <si>
    <t>웜 바디스</t>
  </si>
  <si>
    <t xml:space="preserve"> 조나단 레빈 </t>
  </si>
  <si>
    <t xml:space="preserve"> 니콜라스 홀트(알(R)), 테레사 팔머(줄리), 존 말코비치(그리지오 장군) </t>
  </si>
  <si>
    <t>훌라 걸스</t>
  </si>
  <si>
    <t xml:space="preserve"> 마츠유키 야스코(히라야마 마도카), 토요카와 에츠시(타니카와 요지로), 아오이 유우(타니카와 키미코) </t>
  </si>
  <si>
    <t>록키 호러 픽쳐 쇼</t>
  </si>
  <si>
    <t xml:space="preserve"> 짐 셔먼 </t>
  </si>
  <si>
    <t xml:space="preserve"> 팀 커리, 수잔 서랜든, 베리 보스트윅 </t>
  </si>
  <si>
    <t>재심</t>
  </si>
  <si>
    <t xml:space="preserve"> 정우(이준영), 강하늘(조현우), 김해숙(순임) </t>
  </si>
  <si>
    <t>렛 미 인</t>
  </si>
  <si>
    <t xml:space="preserve"> 토마스 알프레드슨 </t>
  </si>
  <si>
    <t xml:space="preserve"> 카레 헤레브란트(오스칼), 리나 레안데르손(엘리), 카린 베그퀴스트(이본느) </t>
  </si>
  <si>
    <t>정글</t>
  </si>
  <si>
    <t xml:space="preserve"> 그렉 맥린 </t>
  </si>
  <si>
    <t xml:space="preserve"> 다니엘 래드클리프(요시 긴스버그), 토마스 크레취만(칼), 알렉스 러셀(케빈) </t>
  </si>
  <si>
    <t>오빠생각</t>
  </si>
  <si>
    <t xml:space="preserve"> 임시완(한상렬), 고아성(박주미) </t>
  </si>
  <si>
    <t>극한직업</t>
  </si>
  <si>
    <t xml:space="preserve"> 이병헌 </t>
  </si>
  <si>
    <t xml:space="preserve"> 류승룡(고반장), 이하늬(장형사), 진선규(마형사) </t>
  </si>
  <si>
    <t>파퍼씨네 펭귄들</t>
  </si>
  <si>
    <t xml:space="preserve"> 짐 캐리(톰 팝퍼), 칼라 구기노(아만다), 안젤라 랜즈베리(미시즈 반 건디) </t>
  </si>
  <si>
    <t>더 문</t>
  </si>
  <si>
    <t xml:space="preserve"> 샘 락웰(샘 벨), 케빈 스페이시(거티 목소리) </t>
  </si>
  <si>
    <t>더 콘서트</t>
  </si>
  <si>
    <t xml:space="preserve"> 라두 미하일레아누 </t>
  </si>
  <si>
    <t xml:space="preserve"> 알렉세이 구스코프(안드레이의 필리포프 역), 드미트리 나자로브(샤샤 그로스맨 역) </t>
  </si>
  <si>
    <t>미 비포 유</t>
  </si>
  <si>
    <t>.06.01</t>
  </si>
  <si>
    <t xml:space="preserve"> 테아 샤록 </t>
  </si>
  <si>
    <t xml:space="preserve"> 에밀리아 클라크(루이자), 샘 클라플린(윌) </t>
  </si>
  <si>
    <t>기생충</t>
  </si>
  <si>
    <t xml:space="preserve"> 송강호(기택), 이선균(동익), 조여정(연교) </t>
  </si>
  <si>
    <t>디 아더스</t>
  </si>
  <si>
    <t xml:space="preserve"> 알레한드로 아메나바르 </t>
  </si>
  <si>
    <t xml:space="preserve"> 니콜 키드먼(그레이스 스튜어트) </t>
  </si>
  <si>
    <t>아무르</t>
  </si>
  <si>
    <t xml:space="preserve"> 미카엘 하네케 </t>
  </si>
  <si>
    <t xml:space="preserve"> 장-루이 트린티냥(조르주), 엠마누엘 리바(안느), 이자벨 위페르(에바) </t>
  </si>
  <si>
    <t>보리밭을 흔드는 바람</t>
  </si>
  <si>
    <t xml:space="preserve"> 킬리언 머피(데미엔) </t>
  </si>
  <si>
    <t>위아 유어 프렌즈</t>
  </si>
  <si>
    <t xml:space="preserve"> 맥스 조셉 </t>
  </si>
  <si>
    <t xml:space="preserve"> 잭 에프론(콜 카터), 에밀리 라타이코프스키(소피) </t>
  </si>
  <si>
    <t>디스커넥트</t>
  </si>
  <si>
    <t>.11.07</t>
  </si>
  <si>
    <t xml:space="preserve"> 헨리 알렉스 루빈 </t>
  </si>
  <si>
    <t xml:space="preserve"> 알렉산더 스카스가드(데릭), 제이슨 베이트먼(리치), 폴라 패튼(신디) </t>
  </si>
  <si>
    <t>양지의 그녀</t>
  </si>
  <si>
    <t xml:space="preserve"> 마츠모토 준(오쿠다 코스케), 우에노 주리(와타라이 마오) </t>
  </si>
  <si>
    <t>데몰리션</t>
  </si>
  <si>
    <t xml:space="preserve"> 제이크 질렌할(데이비스), 나오미 왓츠(캐런), 크리스 쿠퍼(필) </t>
  </si>
  <si>
    <t>호빗: 다섯 군대 전투</t>
  </si>
  <si>
    <t xml:space="preserve"> 마틴 프리먼(빌보 배긴스), 이안 맥켈런(간달프), 리처드 아미티지(소린 오큰실드) </t>
  </si>
  <si>
    <t>고백</t>
  </si>
  <si>
    <t xml:space="preserve"> 마츠 다카코(모리구치 유코), 오카다 마사키(테레다 타카하시), 기무라 요시노(나오키의 엄마) </t>
  </si>
  <si>
    <t>아워 이디엇 브라더</t>
  </si>
  <si>
    <t xml:space="preserve"> 제시 페레츠 </t>
  </si>
  <si>
    <t xml:space="preserve"> 폴 러드(네드), 주이 디샤넬(나탈리), 엘리자베스 뱅크스(미란다) </t>
  </si>
  <si>
    <t>더 킹: 헨리 5세</t>
  </si>
  <si>
    <t xml:space="preserve"> 데이비드 미쇼 </t>
  </si>
  <si>
    <t xml:space="preserve"> 티모시 샬라메(할 (헨리 5세)), 조엘 에저튼(존 팔스타프) </t>
  </si>
  <si>
    <t>블루 재스민</t>
  </si>
  <si>
    <t xml:space="preserve"> 케이트 블란쳇(재스민), 알렉 볼드윈(할), 샐리 호킨스(진저) </t>
  </si>
  <si>
    <t>데어 윌 비 블러드</t>
  </si>
  <si>
    <t xml:space="preserve"> 폴 토마스 앤더슨 </t>
  </si>
  <si>
    <t xml:space="preserve"> 다니엘 데이 루이스(다니엘 플레인뷰), 폴 다노(폴 선데이/엘리 선데이) </t>
  </si>
  <si>
    <t>일루셔니스트</t>
  </si>
  <si>
    <t xml:space="preserve"> 장-클로드 돈다, 에일리 란킨, 던컨 맥닐 </t>
  </si>
  <si>
    <t>카3: 새로운 도전</t>
  </si>
  <si>
    <t xml:space="preserve"> 브라이언 피 </t>
  </si>
  <si>
    <t xml:space="preserve"> 오웬 윌슨(라이트닝 맥퀸 목소리), 크리스텔라 알론조(크루즈 라미레즈 목소리), 아미 해머(잭슨 스톰 목소리) </t>
  </si>
  <si>
    <t>식객</t>
  </si>
  <si>
    <t xml:space="preserve"> 전윤수 </t>
  </si>
  <si>
    <t xml:space="preserve"> 김강우(성찬), 임원희(봉주), 이하나(진수) </t>
  </si>
  <si>
    <t>아더와 미니모이: 제1탄 비밀 원정대의 출정</t>
  </si>
  <si>
    <t xml:space="preserve"> 프레디 하이모어(아더), 미아 패로(그래니) </t>
  </si>
  <si>
    <t>목소리의 형태</t>
  </si>
  <si>
    <t>.05.09</t>
  </si>
  <si>
    <t xml:space="preserve"> 이리노 미유(이시다 쇼야 목소리), 하야미 사오리(니시미야 쇼코 목소리) </t>
  </si>
  <si>
    <t>아비정전</t>
  </si>
  <si>
    <t xml:space="preserve"> 장국영(아비), 장만옥(수리진), 유덕화(경찰관) </t>
  </si>
  <si>
    <t>울프 콜</t>
  </si>
  <si>
    <t xml:space="preserve"> 안토닌 보드리 </t>
  </si>
  <si>
    <t xml:space="preserve"> 프랑수아 시빌, 오마 사이 </t>
  </si>
  <si>
    <t>스틸 앨리스</t>
  </si>
  <si>
    <t xml:space="preserve"> 리처드 글랫저, 워시 웨스트모어랜드 </t>
  </si>
  <si>
    <t xml:space="preserve"> 줄리안 무어(앨리스), 알렉 볼드윈(존 하울랜드), 크리스틴 스튜어트(리디아) </t>
  </si>
  <si>
    <t>분노의 질주: 더 오리지널</t>
  </si>
  <si>
    <t xml:space="preserve"> 빈 디젤(도미닉 토레토), 폴 워커(브라이언 오코너), 미셸 로드리게즈(레티) </t>
  </si>
  <si>
    <t>내가 살인범이다</t>
  </si>
  <si>
    <t xml:space="preserve"> 정재영(최형구), 박시후(이두석) </t>
  </si>
  <si>
    <t>킥 애스: 영웅의 탄생</t>
  </si>
  <si>
    <t xml:space="preserve"> 애런 존슨(데이브 리쥬스키 / 킥 애스), 클로이 모레츠(민디 맥크레디 / 힛-걸), 니콜라스 케이지(데이먼 맥크레디) </t>
  </si>
  <si>
    <t>로그 원: 스타워즈 스토리</t>
  </si>
  <si>
    <t xml:space="preserve"> 가렛 에드워즈 </t>
  </si>
  <si>
    <t xml:space="preserve"> 펠리시티 존스(진 어소), 디에고 루나(카시안 안도르), 매즈 미켈슨(겔렌 어소) </t>
  </si>
  <si>
    <t>호빗 : 스마우그의 폐허</t>
  </si>
  <si>
    <t xml:space="preserve"> 마틴 프리먼(빌보), 이안 맥켈런(간달프), 리처드 아미티지(소린 오큰실드) </t>
  </si>
  <si>
    <t>메종 드 히미코</t>
  </si>
  <si>
    <t>.01.26</t>
  </si>
  <si>
    <t xml:space="preserve"> 오다기리 죠(하루히코), 시바사키 코우(사오리), 타나카 민(히미코) </t>
  </si>
  <si>
    <t>아이, 토냐</t>
  </si>
  <si>
    <t xml:space="preserve"> 크레이그 질레스피 </t>
  </si>
  <si>
    <t xml:space="preserve"> 마고 로비(토냐 하딩), 세바스찬 스탠(제프 길롤리) </t>
  </si>
  <si>
    <t>싱글 맨</t>
  </si>
  <si>
    <t xml:space="preserve"> 톰 포드 </t>
  </si>
  <si>
    <t xml:space="preserve"> 콜린 퍼스(조지), 줄리안 무어(찰리) </t>
  </si>
  <si>
    <t>당신이 사랑하는 동안에</t>
  </si>
  <si>
    <t xml:space="preserve"> 폴 맥기건 </t>
  </si>
  <si>
    <t xml:space="preserve"> 조쉬 하트넷(매튜) </t>
  </si>
  <si>
    <t>로봇, 소리</t>
  </si>
  <si>
    <t xml:space="preserve"> 이성민(해관 (아버지)), 이희준(진호), 이하늬(지연) </t>
  </si>
  <si>
    <t>행복 목욕탕</t>
  </si>
  <si>
    <t xml:space="preserve"> 나카노 료타 </t>
  </si>
  <si>
    <t xml:space="preserve"> 미야자와 리에, 스기사키 하나, 오다기리 죠 </t>
  </si>
  <si>
    <t>레고 배트맨 무비</t>
  </si>
  <si>
    <t xml:space="preserve"> 크리스 맥케이 </t>
  </si>
  <si>
    <t xml:space="preserve"> 윌 아넷(배트맨 / 브루스 웨인 목소리), 랄프 파인즈(알프레드 페니워스 목소리), 로사리오 도슨(배트걸 / 바바라 고든 목소리) </t>
  </si>
  <si>
    <t>엔드 오브 왓치</t>
  </si>
  <si>
    <t xml:space="preserve"> 제이크 질렌할(브라이언 테일러 ), 마이클 페나(마이크 자발라 ), 안나 켄드릭(자넷) </t>
  </si>
  <si>
    <t>와일드</t>
  </si>
  <si>
    <t xml:space="preserve"> 리즈 위더스푼(셰릴 스트레이드), 로라 던(바비), 토머스 새도스키(폴) </t>
  </si>
  <si>
    <t>세인트 빈센트</t>
  </si>
  <si>
    <t xml:space="preserve"> 빌 머레이(세인트 빈센트 반 누이스), 나오미 왓츠(다카), 멜리사 맥카시(매기) </t>
  </si>
  <si>
    <t>꽃보다 남자</t>
  </si>
  <si>
    <t xml:space="preserve"> 이시이 야스하루 </t>
  </si>
  <si>
    <t xml:space="preserve"> 이노우에 마오(츠쿠시 마키노), 마츠모토 준(도묘지 츠카사), 오구리 슌(루이 하나자와) </t>
  </si>
  <si>
    <t>컬러풀</t>
  </si>
  <si>
    <t xml:space="preserve"> 토미자와 카자토(고바야시 마코토(목소리)) </t>
  </si>
  <si>
    <t>나비잠</t>
  </si>
  <si>
    <t xml:space="preserve"> 나카야마 미호(료코), 김재욱(찬해) </t>
  </si>
  <si>
    <t>고녀석 맛나겠다2 : 함께라서 행복해</t>
  </si>
  <si>
    <t xml:space="preserve"> 최경석, 노나카 카즈미 </t>
  </si>
  <si>
    <t xml:space="preserve"> 엄상현(미르 목소리), 시영준(제스타 목소리), 안장혁(발드 목소리) </t>
  </si>
  <si>
    <t>헤이트풀8</t>
  </si>
  <si>
    <t>서부</t>
  </si>
  <si>
    <t xml:space="preserve"> 사무엘 L. 잭슨(현상금 사냥꾼), 커트 러셀(교수형 집행인), 제니퍼 제이슨 리(여죄수) </t>
  </si>
  <si>
    <t>옥자</t>
  </si>
  <si>
    <t>.06.29</t>
  </si>
  <si>
    <t xml:space="preserve"> 틸다 스윈튼(루시/낸시 미란도), 폴 다노(제이), 안서현(미자) </t>
  </si>
  <si>
    <t>링</t>
  </si>
  <si>
    <t xml:space="preserve"> 나카타 히데오 </t>
  </si>
  <si>
    <t xml:space="preserve"> 마츠시마 나나코(아사카와 레이코), 나카타니 미키(타카노 마이), 사나다 히로유키(타카와마 류지) </t>
  </si>
  <si>
    <t>아메리칸 갱스터</t>
  </si>
  <si>
    <t xml:space="preserve"> 덴젤 워싱톤(프랭크 루카스), 러셀 크로우(리치 로버츠) </t>
  </si>
  <si>
    <t>국경의 남쪽</t>
  </si>
  <si>
    <t xml:space="preserve"> 안판석 </t>
  </si>
  <si>
    <t xml:space="preserve"> 차승원(김선호), 조이진(이연화), 심혜진(서경주) </t>
  </si>
  <si>
    <t>미스 페레그린과 이상한 아이들의 집</t>
  </si>
  <si>
    <t xml:space="preserve"> 에바 그린(페레그린), 에이사 버터필드(제이크), 사무엘 L. 잭슨(바론) </t>
  </si>
  <si>
    <t>럭키</t>
  </si>
  <si>
    <t xml:space="preserve"> 유해진(형욱), 이준(재성), 조윤희(리나) </t>
  </si>
  <si>
    <t>모어 댄 블루</t>
  </si>
  <si>
    <t xml:space="preserve"> 임효겸 </t>
  </si>
  <si>
    <t xml:space="preserve"> 류이호(K), 진의함(크림) </t>
  </si>
  <si>
    <t>로렌스 애니웨이</t>
  </si>
  <si>
    <t xml:space="preserve"> 멜비 푸포(로렌스 아리아), 쉬잔느 클레먼트(프레드 비레어), 나탈리 베이(로렌스의 어머니) </t>
  </si>
  <si>
    <t>나는 부정한다</t>
  </si>
  <si>
    <t xml:space="preserve"> 레이첼 와이즈(데보라 립스타트), 티모시 스폴(데이빗 어빙), 톰 윌킨슨(리처드 램프턴) </t>
  </si>
  <si>
    <t>탐정 : 더 비기닝</t>
  </si>
  <si>
    <t xml:space="preserve"> 권상우(강대만), 성동일(노태수) </t>
  </si>
  <si>
    <t>더 와이프</t>
  </si>
  <si>
    <t xml:space="preserve"> 비욘 룬게 </t>
  </si>
  <si>
    <t xml:space="preserve"> 글렌 클로즈(조안 캐슬먼), 조나단 프라이스(조셉 캐슬먼) </t>
  </si>
  <si>
    <t>로봇</t>
  </si>
  <si>
    <t xml:space="preserve"> 크리스 웨지, 카를로스 살다나 </t>
  </si>
  <si>
    <t xml:space="preserve"> 이완 맥그리거(로드니 목소리), 할리 베리(캐피 목소리) </t>
  </si>
  <si>
    <t>문영</t>
  </si>
  <si>
    <t xml:space="preserve"> 김소연 </t>
  </si>
  <si>
    <t xml:space="preserve"> 김태리(문영), 정현(희수) </t>
  </si>
  <si>
    <t>플레이스 비욘드 더 파인즈</t>
  </si>
  <si>
    <t xml:space="preserve"> 라이언 고슬링(루크), 브래들리 쿠퍼(에이버리 크로스), 에바 멘데스(로미나) </t>
  </si>
  <si>
    <t>7년-그들이 없는 언론</t>
  </si>
  <si>
    <t xml:space="preserve"> 김진혁 </t>
  </si>
  <si>
    <t xml:space="preserve"> 강지웅(본인), 권성민(본인), 권석재(본인) </t>
  </si>
  <si>
    <t>명량</t>
  </si>
  <si>
    <t xml:space="preserve"> 김한민 </t>
  </si>
  <si>
    <t xml:space="preserve"> 최민식(이순신), 류승룡(구루지마), 조진웅(와키자카) </t>
  </si>
  <si>
    <t>레고 무비</t>
  </si>
  <si>
    <t xml:space="preserve"> 필 로드, 크리스 밀러 </t>
  </si>
  <si>
    <t xml:space="preserve"> 윌 페렐(프레지던트 비지니스 목소리), 리암 니슨(배드캅 / 굿캅 목소리), 알리슨 브리(유니키티 목소리) </t>
  </si>
  <si>
    <t>정글북</t>
  </si>
  <si>
    <t xml:space="preserve"> 닐 세티(모글리), 빌 머레이(발루 목소리), 스칼릿 조핸슨(카아 목소리) </t>
  </si>
  <si>
    <t>터미네이터: 다크 페이트</t>
  </si>
  <si>
    <t>.10.30</t>
  </si>
  <si>
    <t xml:space="preserve"> 팀 밀러 </t>
  </si>
  <si>
    <t xml:space="preserve"> 맥켄지 데이비스(그레이스), 아놀드 슈왈제네거(터미네이터), 린다 해밀턴(사라 코너) </t>
  </si>
  <si>
    <t>허트 로커</t>
  </si>
  <si>
    <t xml:space="preserve"> 캐서린 비글로우 </t>
  </si>
  <si>
    <t xml:space="preserve"> 제레미 레너(Sergeant First Class 윌리엄 제임스), 안소니 마키(Sergeant JT 샌본), 브라이언 게라그티(Specialist 오웬 엘드리지) </t>
  </si>
  <si>
    <t>머드</t>
  </si>
  <si>
    <t xml:space="preserve"> 제프 니콜스 </t>
  </si>
  <si>
    <t xml:space="preserve"> 매튜 맥커너히(머드), 타이 쉐리던(엘리스), 리즈 위더스푼(주니퍼) </t>
  </si>
  <si>
    <t>매직 아워</t>
  </si>
  <si>
    <t xml:space="preserve"> 미타니 코키 </t>
  </si>
  <si>
    <t xml:space="preserve"> 츠마부키 사토시(빙고), 아야세 하루카(시카마 나츠코), 사토 코이치(무라타 타이키) </t>
  </si>
  <si>
    <t>에어로너츠</t>
  </si>
  <si>
    <t xml:space="preserve"> 톰 하퍼 </t>
  </si>
  <si>
    <t xml:space="preserve"> 펠리시티 존스(어밀리아), 에디 레드메인(제임스) </t>
  </si>
  <si>
    <t>밀정</t>
  </si>
  <si>
    <t xml:space="preserve"> 김지운 </t>
  </si>
  <si>
    <t xml:space="preserve"> 송강호(이정출), 공유(김우진) </t>
  </si>
  <si>
    <t>레토</t>
  </si>
  <si>
    <t xml:space="preserve"> 키릴 세레브렌니코프 </t>
  </si>
  <si>
    <t xml:space="preserve"> 유태오(빅토르 최), 로만 빌릭(마이크), 이리나 스타르셴바움(나타샤) </t>
  </si>
  <si>
    <t>닥터 슬립</t>
  </si>
  <si>
    <t xml:space="preserve"> 마이크 플래너건 </t>
  </si>
  <si>
    <t xml:space="preserve"> 이완 맥그리거(대니 토렌스), 레베카 퍼거슨(로즈 더 햇), 카일리 커란(아브라 스톤) </t>
  </si>
  <si>
    <t>노다메 칸타빌레 Vol.1</t>
  </si>
  <si>
    <t xml:space="preserve"> 타케우치 히데키 </t>
  </si>
  <si>
    <t xml:space="preserve"> 우에노 쥬리(노다 메구미), 타마키 히로시(치아키 신이치) </t>
  </si>
  <si>
    <t>맘마미아!</t>
  </si>
  <si>
    <t xml:space="preserve"> 필리다 로이드 </t>
  </si>
  <si>
    <t xml:space="preserve"> 메릴 스트립(도나), 피어스 브로스넌(샘 카마이클), 콜린 퍼스(해리 브라이트) </t>
  </si>
  <si>
    <t>위대한 개츠비</t>
  </si>
  <si>
    <t xml:space="preserve"> 바즈 루어만 </t>
  </si>
  <si>
    <t xml:space="preserve"> 레오나르도 디카프리오(제이 개츠비), 캐리 멀리건(데이지 뷰캐넌), 토비 맥과이어(닉 캐러웨이) </t>
  </si>
  <si>
    <t>스파이 브릿지</t>
  </si>
  <si>
    <t xml:space="preserve"> 톰 행크스(제임스 도노반), 마크 라이런스(루돌프 아벨), 오스틴 스토웰(프렌시스 게리 파워스) </t>
  </si>
  <si>
    <t>라스베가스에서만 생길 수 있는 일</t>
  </si>
  <si>
    <t xml:space="preserve"> 톰 본 </t>
  </si>
  <si>
    <t xml:space="preserve"> 카메론 디아즈(조이 맥낼리), 애쉬튼 커쳐(잭 풀러) </t>
  </si>
  <si>
    <t>밀크</t>
  </si>
  <si>
    <t>.02.25</t>
  </si>
  <si>
    <t xml:space="preserve"> 구스 반 산트 </t>
  </si>
  <si>
    <t xml:space="preserve"> 숀 펜(하비 밀크), 조슈 브롤린(댄 화이트), 에밀 허쉬(클리브 존스) </t>
  </si>
  <si>
    <t>명탐정 코난 : 화염의 해바라기</t>
  </si>
  <si>
    <t xml:space="preserve"> 김선혜(코난 목소리), 강수진(남도일 목소리), 신용우(괴도키드 목소리) </t>
  </si>
  <si>
    <t>바이스</t>
  </si>
  <si>
    <t xml:space="preserve"> 크리스찬 베일(딕 체니) </t>
  </si>
  <si>
    <t>거북이 달린다</t>
  </si>
  <si>
    <t xml:space="preserve"> 이연우 </t>
  </si>
  <si>
    <t xml:space="preserve"> 김윤석(형사, 조필성), 정경호(탈옥수, 송기태), 견미리(조 형사 아내) </t>
  </si>
  <si>
    <t>스니치</t>
  </si>
  <si>
    <t xml:space="preserve"> 릭 로먼 워 </t>
  </si>
  <si>
    <t xml:space="preserve"> 드웨인 존슨(존 매튜), 수잔 서랜든(조앤 키한), 존 번탈(다니엘 제임스 ) </t>
  </si>
  <si>
    <t>오늘 밤, 로맨스 극장에서</t>
  </si>
  <si>
    <t>.07.11</t>
  </si>
  <si>
    <t xml:space="preserve"> 아야세 하루카(미유키), 사카구치 켄타로(켄지) </t>
  </si>
  <si>
    <t>시카리오: 데이 오브 솔다도</t>
  </si>
  <si>
    <t xml:space="preserve"> 스테파노 솔리마 </t>
  </si>
  <si>
    <t xml:space="preserve"> 조슈 브롤린(맷 그레이버), 베니시오 델 토로(알레한드로 길릭), 이사벨라 모너(이사벨라 레예스) </t>
  </si>
  <si>
    <t>앵그리 버드 2: 독수리 왕국의 침공</t>
  </si>
  <si>
    <t xml:space="preserve"> 서럽 밴 오먼 </t>
  </si>
  <si>
    <t xml:space="preserve"> 제이슨 서디키스(레드 목소리), 조시 게드(척 목소리), 대니 맥브라이드(밤 목소리) </t>
  </si>
  <si>
    <t>고질라 VS. 콩</t>
  </si>
  <si>
    <t>.03.25</t>
  </si>
  <si>
    <t xml:space="preserve"> 애덤 윈가드 </t>
  </si>
  <si>
    <t xml:space="preserve"> 알렉산더 스카스가드(네이선 린드), 밀리 바비 브라운(매디슨 러셀) </t>
  </si>
  <si>
    <t>성실한 나라의 앨리스</t>
  </si>
  <si>
    <t xml:space="preserve"> 안국진 </t>
  </si>
  <si>
    <t xml:space="preserve"> 이정현(수남) </t>
  </si>
  <si>
    <t>500일의 썸머</t>
  </si>
  <si>
    <t xml:space="preserve"> 마크 웹 </t>
  </si>
  <si>
    <t xml:space="preserve"> 조셉 고든 레빗(톰), 주이 디샤넬(썸머) </t>
  </si>
  <si>
    <t>언브로큰</t>
  </si>
  <si>
    <t xml:space="preserve"> 안젤리나 졸리 </t>
  </si>
  <si>
    <t xml:space="preserve"> 잭 오코넬(루이 잠페리니), 도널 글리슨(필), 가렛 헤드룬드(존 피츠제럴드) </t>
  </si>
  <si>
    <t>챔프</t>
  </si>
  <si>
    <t xml:space="preserve"> 차태현(승호), 유오성(윤조교사), 박하선(윤희) </t>
  </si>
  <si>
    <t>나이트 크롤러</t>
  </si>
  <si>
    <t xml:space="preserve"> 댄 길로이 </t>
  </si>
  <si>
    <t xml:space="preserve"> 제이크 질렌할(루이스 블룸) </t>
  </si>
  <si>
    <t>노스페이스</t>
  </si>
  <si>
    <t xml:space="preserve"> 필립 슈톨츨 </t>
  </si>
  <si>
    <t xml:space="preserve"> 벤노 퓨어만(토니 쿠르츠), 플로리안 루카스(앤디 히토이서) </t>
  </si>
  <si>
    <t>블랙머니</t>
  </si>
  <si>
    <t xml:space="preserve"> 조진웅(양민혁), 이하늬(김나리) </t>
  </si>
  <si>
    <t>영주</t>
  </si>
  <si>
    <t xml:space="preserve"> 차성덕 </t>
  </si>
  <si>
    <t xml:space="preserve"> 김향기(영주), 김호정(향숙), 유재명(상문) </t>
  </si>
  <si>
    <t>카페 벨에포크</t>
  </si>
  <si>
    <t xml:space="preserve"> 니콜라스 베도스 </t>
  </si>
  <si>
    <t xml:space="preserve"> 다니엘 오떼유(빅토르), 기욤 까네(앙투안), 도리아 틸리에(마고) </t>
  </si>
  <si>
    <t>마션</t>
  </si>
  <si>
    <t xml:space="preserve"> 맷 데이먼(마크 와트니), 제시카 차스테인(멜리사 루이스), 세바스찬 스탠(크리스 벡) </t>
  </si>
  <si>
    <t>무명인</t>
  </si>
  <si>
    <t xml:space="preserve"> 김성수 </t>
  </si>
  <si>
    <t xml:space="preserve"> 니시지마 히데토시(이시가미 타케토/오진우), 김효진(강지원) </t>
  </si>
  <si>
    <t>라 비 앙 로즈</t>
  </si>
  <si>
    <t xml:space="preserve"> 올리비에 다한 </t>
  </si>
  <si>
    <t xml:space="preserve"> 마리옹 꼬띠아르 (에디트 피아프) </t>
  </si>
  <si>
    <t>샬롯의 거미줄</t>
  </si>
  <si>
    <t xml:space="preserve"> 줄리아 로버츠(샬롯 A. 카바티카 목소리), 다코타 패닝(펀), 스티브 부세미(템플턴 목소리) </t>
  </si>
  <si>
    <t>너의 결혼식</t>
  </si>
  <si>
    <t xml:space="preserve"> 이석근 </t>
  </si>
  <si>
    <t xml:space="preserve"> 박보영(환승희), 김영광(황우연) </t>
  </si>
  <si>
    <t>트리플 9</t>
  </si>
  <si>
    <t xml:space="preserve"> 존 힐코트 </t>
  </si>
  <si>
    <t xml:space="preserve"> 치웨텔 에지오포(마이클), 케이시 애플렉(크리스), 케이트 윈슬렛(아이리나) </t>
  </si>
  <si>
    <t>박스트롤</t>
  </si>
  <si>
    <t xml:space="preserve"> 그레이엄 애나블, 안소니 스타치 </t>
  </si>
  <si>
    <t xml:space="preserve"> 엘르 패닝(위니 목소리), 아이작 햄스터드 라이트(에그 목소리) </t>
  </si>
  <si>
    <t>필로미나의 기적</t>
  </si>
  <si>
    <t xml:space="preserve"> 스티븐 프리어스 </t>
  </si>
  <si>
    <t xml:space="preserve"> 주디 덴치(필로미나), 스티브 쿠건(마틴 식스미스), 시모네 라비브(케이트 식스미스) </t>
  </si>
  <si>
    <t>동경가족</t>
  </si>
  <si>
    <t xml:space="preserve"> 츠마부키 사토시(히라야마 쇼지), 아오이 유우(마미야 노리코), 하시즈메 이사오(히라야마 슈키치) </t>
  </si>
  <si>
    <t>천재강아지 미스터 피바디</t>
  </si>
  <si>
    <t xml:space="preserve"> 롭 민코프 </t>
  </si>
  <si>
    <t xml:space="preserve"> 타이 버렐(Mr. 피바디 목소리), 맥스 찰스(셔먼 목소리), 아리엘 윈터(페니 피터슨 목소리) </t>
  </si>
  <si>
    <t>위험한 패밀리</t>
  </si>
  <si>
    <t xml:space="preserve"> 로버트 드 니로(프레드 블레이크 / 조반니 만조니), 미셸 파이퍼(매기 블레이크), 토미 리 존스(로버트 스탠스필드) </t>
  </si>
  <si>
    <t>호빗 : 뜻밖의 여정</t>
  </si>
  <si>
    <t xml:space="preserve"> 이안 맥켈런(간달프), 마틴 프리먼(빌보 배긴스), 리처드 아미티지(소린) </t>
  </si>
  <si>
    <t>리틀 포레스트2: 겨울과 봄</t>
  </si>
  <si>
    <t xml:space="preserve"> 하시모토 아이(이치코), 마츠오카 마유(키코), 미우라 타카히로(유우타) </t>
  </si>
  <si>
    <t>스윙키즈</t>
  </si>
  <si>
    <t xml:space="preserve"> 디오(로기수), 자레드 그라임스(잭슨), 박혜수(양판래) </t>
  </si>
  <si>
    <t>킬러의 보디가드</t>
  </si>
  <si>
    <t xml:space="preserve"> 패트릭 휴즈 </t>
  </si>
  <si>
    <t xml:space="preserve"> 라이언 레이놀즈(마이클 브라이스), 사무엘 L. 잭슨(다리우스 킨케이드) </t>
  </si>
  <si>
    <t>숀더쉽</t>
  </si>
  <si>
    <t xml:space="preserve"> 마크 버튼, 리처드 스타잭 </t>
  </si>
  <si>
    <t xml:space="preserve"> 저스틴 플레쳐(숀/티미 목소리), 존 스파크스(농부/비처 목소리), 오미드 다릴리(트럼퍼 목소리) </t>
  </si>
  <si>
    <t>플로렌스</t>
  </si>
  <si>
    <t xml:space="preserve"> 스티븐 프리어즈 </t>
  </si>
  <si>
    <t xml:space="preserve"> 메릴 스트립(플로렌스), 휴 그랜트(베이필드), 사이몬 헬버그(맥문) </t>
  </si>
  <si>
    <t>베스트 오브 미</t>
  </si>
  <si>
    <t>.06.18</t>
  </si>
  <si>
    <t xml:space="preserve"> 마이클 호프만 </t>
  </si>
  <si>
    <t xml:space="preserve"> 미셸 모나한(아만다 콜리어), 제임스 마스던(도슨 콜), 라이아나 리버라토(어린 아만다) </t>
  </si>
  <si>
    <t>일주일간 친구</t>
  </si>
  <si>
    <t xml:space="preserve"> 무라카미 쇼스케 </t>
  </si>
  <si>
    <t xml:space="preserve"> 야마자키 켄토(하세 유우키), 카와구치 하루나(후지미야 카오리) </t>
  </si>
  <si>
    <t>너를 만난 여름</t>
  </si>
  <si>
    <t xml:space="preserve"> 장적사 </t>
  </si>
  <si>
    <t xml:space="preserve"> 진비우(위화이), 하람두(겅겅) </t>
  </si>
  <si>
    <t>혜화,동</t>
  </si>
  <si>
    <t xml:space="preserve"> 민용근 </t>
  </si>
  <si>
    <t xml:space="preserve"> 유다인(혜화), 유연석(한수) </t>
  </si>
  <si>
    <t>렌트</t>
  </si>
  <si>
    <t xml:space="preserve"> 로사리오 도슨(미미 마퀘즈), 타이 딕스(벤자민 코핀 3세), 윌슨 저메인 헤르디아(엔젤 더못 슈나드) </t>
  </si>
  <si>
    <t>리틀 포레스트: 여름과 가을</t>
  </si>
  <si>
    <t>레고 닌자고 무비</t>
  </si>
  <si>
    <t xml:space="preserve"> 찰리 빈 </t>
  </si>
  <si>
    <t xml:space="preserve"> 데이브 프랭코(로이드 목소리), 올리비아 문(코코 목소리), 저스틴 서룩스(가마돈 목소리) </t>
  </si>
  <si>
    <t>슬픔보다 더 슬픈 이야기</t>
  </si>
  <si>
    <t xml:space="preserve"> 원태연 </t>
  </si>
  <si>
    <t xml:space="preserve"> 권상우(케이), 이보영(크림), 이범수(주환) </t>
  </si>
  <si>
    <t>월레스와 그로밋 - 거대 토끼의 저주</t>
  </si>
  <si>
    <t xml:space="preserve"> 닉 파크, 스티브 박스 </t>
  </si>
  <si>
    <t xml:space="preserve"> 피터 샐리스(월레스 목소리), 랄프 파인즈(로드 빅터 쿼터메인 목소리), 헬레나 본햄 카터(레이디 토팅턴 목소리) </t>
  </si>
  <si>
    <t>시애틀의 잠 못 이루는 밤</t>
  </si>
  <si>
    <t xml:space="preserve"> 노라 에프론 </t>
  </si>
  <si>
    <t xml:space="preserve"> 톰 행크스(샘 볼드윈), 멕 라이언(애니 리드) </t>
  </si>
  <si>
    <t>앨빈과 슈퍼밴드 3</t>
  </si>
  <si>
    <t xml:space="preserve"> 저스틴 롱(앨빈 목소리), 제이슨 리(데이브), 매튜 그레이 구블러(사이먼 목소리) </t>
  </si>
  <si>
    <t>탐정: 리턴즈</t>
  </si>
  <si>
    <t xml:space="preserve"> 이언희 </t>
  </si>
  <si>
    <t xml:space="preserve"> 권상우(강대만), 성동일(노태수), 이광수(여치형) </t>
  </si>
  <si>
    <t>러스트 앤 본</t>
  </si>
  <si>
    <t>.05.02</t>
  </si>
  <si>
    <t xml:space="preserve"> 자크 오디아르 </t>
  </si>
  <si>
    <t xml:space="preserve"> 마리옹 꼬띠아르 (스테파니), 마티아스 쇼에나에츠(알리), 아만드 버저(샘) </t>
  </si>
  <si>
    <t>어글리 트루스</t>
  </si>
  <si>
    <t xml:space="preserve"> 로버트 루케틱 </t>
  </si>
  <si>
    <t xml:space="preserve"> 캐서린 헤이글(애비), 제라드 버틀러(마이크) </t>
  </si>
  <si>
    <t>드림업</t>
  </si>
  <si>
    <t xml:space="preserve"> 토드 그라프 </t>
  </si>
  <si>
    <t xml:space="preserve"> 앨리슨 미칼카(샬롯 뱅크세스크스), 바네사 허진스(샘), 갤란 코넬(윌 버튼) </t>
  </si>
  <si>
    <t>헷지</t>
  </si>
  <si>
    <t xml:space="preserve"> 팀 존슨, 캐리 커크패트릭 </t>
  </si>
  <si>
    <t xml:space="preserve"> 브루스 윌리스(너구리 RJ 목소리), 게리 샌드링(거북이 번 목소리), 스티브 카렐(해미 목소리) </t>
  </si>
  <si>
    <t>젠틀맨</t>
  </si>
  <si>
    <t xml:space="preserve"> 매튜 맥커너히(믹키 피어슨), 휴 그랜트(플레처), 콜린 파렐(코치) </t>
  </si>
  <si>
    <t>오펀: 천사의 비밀</t>
  </si>
  <si>
    <t xml:space="preserve"> 베라 파미가(케이트 콜맨), 피터 사스가드(존 콜맨), 이사벨 퍼만(에스더) </t>
  </si>
  <si>
    <t>새벽의 저주</t>
  </si>
  <si>
    <t xml:space="preserve"> 잭 스나이더 </t>
  </si>
  <si>
    <t xml:space="preserve"> 사라 폴리(안나), 빙 라메스(케네스), 제이크 웨버(마이클) </t>
  </si>
  <si>
    <t>명탐정 코난 : 감벽의 관</t>
  </si>
  <si>
    <t xml:space="preserve"> 야마모토 야스이치로 </t>
  </si>
  <si>
    <t xml:space="preserve"> 김선혜(코난 한국어 목소리), 강수진(남도일 한국어 목소리), 이현진(유미란 한국어 목소리) </t>
  </si>
  <si>
    <t>레볼루셔너리 로드</t>
  </si>
  <si>
    <t xml:space="preserve"> 레오나르도 디카프리오(프랭크 윌러), 케이트 윈슬렛(에이프릴 윌러) </t>
  </si>
  <si>
    <t>장화신은 고양이</t>
  </si>
  <si>
    <t xml:space="preserve"> 크리스 밀러 </t>
  </si>
  <si>
    <t xml:space="preserve"> 안토니오 반데라스(장화 신은 고양이 목소리), 셀마 헤이엑(말랑손 키티 목소리), 자흐 갈리피아나키스(험티 덤티 목소리) </t>
  </si>
  <si>
    <t>마이 파더</t>
  </si>
  <si>
    <t xml:space="preserve"> 김영철(황남철), 다니엘 헤니(제임스 파커) </t>
  </si>
  <si>
    <t>미씽: 사라진 여자</t>
  </si>
  <si>
    <t>.11.30</t>
  </si>
  <si>
    <t xml:space="preserve"> 엄지원(지선), 공효진(한매) </t>
  </si>
  <si>
    <t>머니볼</t>
  </si>
  <si>
    <t xml:space="preserve"> 베넷 밀러 </t>
  </si>
  <si>
    <t xml:space="preserve"> 브래드 피트(빌리 빈) </t>
  </si>
  <si>
    <t>엘라의 계곡</t>
  </si>
  <si>
    <t xml:space="preserve"> 폴 해기스 </t>
  </si>
  <si>
    <t xml:space="preserve"> 토미 리 존스(행크 디어필드), 샤를리즈 테론(에밀리 샌더스) </t>
  </si>
  <si>
    <t>제이슨 본</t>
  </si>
  <si>
    <t xml:space="preserve"> 맷 데이먼(제이슨 본), 알리시아 비칸데르(헤더 리), 뱅상 카셀 </t>
  </si>
  <si>
    <t>영웅: 천하의 시작</t>
  </si>
  <si>
    <t xml:space="preserve"> 이연걸(무명), 양조위(파검), 장만옥(비설) </t>
  </si>
  <si>
    <t>우아한 거짓말</t>
  </si>
  <si>
    <t>.03.13</t>
  </si>
  <si>
    <t xml:space="preserve"> 김희애(현숙), 고아성(만지), 김유정(화연) </t>
  </si>
  <si>
    <t>셔터 아일랜드</t>
  </si>
  <si>
    <t>.03.18</t>
  </si>
  <si>
    <t xml:space="preserve"> 마틴 스콜세지 </t>
  </si>
  <si>
    <t xml:space="preserve"> 레오나르도 디카프리오(테디 다니엘스), 마크 러팔로(척 아울) </t>
  </si>
  <si>
    <t>마이 리틀 히어로</t>
  </si>
  <si>
    <t xml:space="preserve"> 김래원(유일한), 이성민(희석), 조안(성희) </t>
  </si>
  <si>
    <t>인 디 에어</t>
  </si>
  <si>
    <t xml:space="preserve"> 제이슨 라이트먼 </t>
  </si>
  <si>
    <t xml:space="preserve"> 조지 클루니(라이언 빙햄), 베라 파미가(알렉스 고란), 안나 켄드릭(나탈리 키너) </t>
  </si>
  <si>
    <t>그랜드 부다페스트 호텔</t>
  </si>
  <si>
    <t xml:space="preserve"> 랄프 파인즈(M. 구스타브), 틸다 스윈튼(마담 D.), 토니 레볼로리(제로) </t>
  </si>
  <si>
    <t>워 호스</t>
  </si>
  <si>
    <t xml:space="preserve"> 제레미 어바인(알버트), 베네딕트 컴버배치(스튜어트), 톰 히들스턴(니콜스) </t>
  </si>
  <si>
    <t>레미제라블</t>
  </si>
  <si>
    <t xml:space="preserve"> 휴 잭맨(장발장), 앤 해서웨이(판틴), 러셀 크로우(자베르) </t>
  </si>
  <si>
    <t>바스터즈: 거친 녀석들</t>
  </si>
  <si>
    <t xml:space="preserve"> 브래드 피트(소위. 엘도 레인), 멜라니 로랑(쇼산나 드레이퍼스), 크리스토프 왈츠(대령. 한스 란다) </t>
  </si>
  <si>
    <t>달콤, 살벌한 연인</t>
  </si>
  <si>
    <t xml:space="preserve"> 손재곤 </t>
  </si>
  <si>
    <t xml:space="preserve"> 박용우(황대우), 최강희(이미나), 조은지(백장미) </t>
  </si>
  <si>
    <t>소리꾼</t>
  </si>
  <si>
    <t xml:space="preserve"> 이봉근(학규), 이유리(간난), 김하연(청이) </t>
  </si>
  <si>
    <t>플루토에서 아침을</t>
  </si>
  <si>
    <t xml:space="preserve"> 닐 조단 </t>
  </si>
  <si>
    <t xml:space="preserve"> 킬리언 머피(패트릭 키튼 브래든), 스티븐 레아(버티) </t>
  </si>
  <si>
    <t>더블 타겟</t>
  </si>
  <si>
    <t xml:space="preserve"> 마크 월버그(밥 리 스웨거) </t>
  </si>
  <si>
    <t>하늘을 걷는 남자</t>
  </si>
  <si>
    <t xml:space="preserve"> 조셉 고든 레빗(펠리페 페팃), 벤 킹슬리(파파 루디), 샬롯 르 본(애니) </t>
  </si>
  <si>
    <t>써드 퍼슨</t>
  </si>
  <si>
    <t>.05.28</t>
  </si>
  <si>
    <t xml:space="preserve"> 리암 니슨(마이클), 밀라 쿠니스(줄리아), 애드리언 브로디(스콧) </t>
  </si>
  <si>
    <t>고흐, 영원의 문에서</t>
  </si>
  <si>
    <t xml:space="preserve"> 윌렘 대포(빈센트 반 고흐), 오스카 아이삭(폴 고갱), 매즈 미켈슨(사제) </t>
  </si>
  <si>
    <t>스파이더맨: 파 프롬 홈</t>
  </si>
  <si>
    <t xml:space="preserve"> 존 왓츠 </t>
  </si>
  <si>
    <t xml:space="preserve"> 톰 홀랜드(피터 파커 / 스파이더맨 ), 사무엘 L. 잭슨(닉 퓨리), 젠데이아 콜먼(미쉘 존스) </t>
  </si>
  <si>
    <t>사쿠란</t>
  </si>
  <si>
    <t xml:space="preserve"> 니나가와 미카 </t>
  </si>
  <si>
    <t xml:space="preserve"> 츠치야 안나(키요하), 시이나 깃페이(쿠라노스케) </t>
  </si>
  <si>
    <t>케이온</t>
  </si>
  <si>
    <t xml:space="preserve"> 토요사키 아키(히라사와 유이 목소리), 히카사 요코(아키야마 미오 목소리), 사토 사토미(타이나카 리츠 목소리) </t>
  </si>
  <si>
    <t>극장판 요괴워치: 염라대왕과 5개의 이야기다냥!</t>
  </si>
  <si>
    <t xml:space="preserve"> 박경혜(민호 한국어 목소리), 홍범기(위스퍼 한국어 목소리), 김현지(지바냥 한국어 목소리) </t>
  </si>
  <si>
    <t>부활</t>
  </si>
  <si>
    <t xml:space="preserve"> 케빈 레이놀즈 </t>
  </si>
  <si>
    <t xml:space="preserve"> 조셉 파인즈(클라비우스), 톰 펠튼(루시우스), 클리프 커티스(예슈아) </t>
  </si>
  <si>
    <t>리턴</t>
  </si>
  <si>
    <t xml:space="preserve"> 이규만 </t>
  </si>
  <si>
    <t xml:space="preserve"> 김명민(류재우), 유준상(강욱환), 김태우(오치훈) </t>
  </si>
  <si>
    <t>뮨: 달의 요정</t>
  </si>
  <si>
    <t xml:space="preserve"> 알렉상드르 헤보얀, 베노이트 필립폰 </t>
  </si>
  <si>
    <t xml:space="preserve"> 조슈아 J. 발라드(뮨), 오마 사이(소혼), 트레버 드볼(소혼) </t>
  </si>
  <si>
    <t>나잇 &amp; 데이</t>
  </si>
  <si>
    <t xml:space="preserve"> 톰 크루즈(로이 밀러), 카메론 디아즈(준 헤이븐스) </t>
  </si>
  <si>
    <t>비우티풀</t>
  </si>
  <si>
    <t xml:space="preserve"> 알레한드로 곤잘레스 이냐리투 </t>
  </si>
  <si>
    <t xml:space="preserve"> 하비에르 바르뎀(욱스발), 마리셀 알바레즈(마람브라), 에두아드 페르난데즈(티토) </t>
  </si>
  <si>
    <t>거짓말</t>
  </si>
  <si>
    <t xml:space="preserve"> 김동명 </t>
  </si>
  <si>
    <t xml:space="preserve"> 김꽃비(아영), 전신환(태호) </t>
  </si>
  <si>
    <t>킹스맨: 골든 서클</t>
  </si>
  <si>
    <t xml:space="preserve"> 콜린 퍼스(해리 하트), 줄리안 무어(포피), 태런 에저튼(에그시) </t>
  </si>
  <si>
    <t>괜찮아요, 미스터 브래드</t>
  </si>
  <si>
    <t xml:space="preserve"> 마이크 화이트 </t>
  </si>
  <si>
    <t xml:space="preserve"> 벤 스틸러(브래드 슬론) </t>
  </si>
  <si>
    <t>터널</t>
  </si>
  <si>
    <t xml:space="preserve"> 하정우(정수), 배두나(세현), 오달수(대경) </t>
  </si>
  <si>
    <t>레지던트 이블: 파멸의 날</t>
  </si>
  <si>
    <t xml:space="preserve"> 밀라 요보비치(앨리스), 알리 라터(클레어 레드필드), 이아인 글렌(알렉산더 박사) </t>
  </si>
  <si>
    <t>주디</t>
  </si>
  <si>
    <t xml:space="preserve"> 루퍼트 굴드 </t>
  </si>
  <si>
    <t xml:space="preserve"> 르네 젤위거(주디 갈란드) </t>
  </si>
  <si>
    <t>너의 췌장을 먹고 싶어</t>
  </si>
  <si>
    <t xml:space="preserve"> 우시지마 신이치로 </t>
  </si>
  <si>
    <t xml:space="preserve"> 타카스기 마히로(나 목소리), 린(사쿠라 목소리) </t>
  </si>
  <si>
    <t>냉정과 열정 사이</t>
  </si>
  <si>
    <t xml:space="preserve"> 나카에 이사무 </t>
  </si>
  <si>
    <t xml:space="preserve"> 다케노우치 유타카(아가타 준세이), 진혜림(아오이) </t>
  </si>
  <si>
    <t>나의 결혼 원정기</t>
  </si>
  <si>
    <t xml:space="preserve"> 황병국 </t>
  </si>
  <si>
    <t xml:space="preserve"> 정재영(신토불이 쑥맥 만택), 수애(우즈베키스탄 현지 통역관 김라라), 유준상(농촌계 작업맨 희철) </t>
  </si>
  <si>
    <t>스파이더맨: 홈커밍</t>
  </si>
  <si>
    <t>.07.05</t>
  </si>
  <si>
    <t xml:space="preserve"> 톰 홀랜드(피터 파커/스파이더맨), 마이클 키튼(아드리안 툼즈/벌처) </t>
  </si>
  <si>
    <t>밤쉘: 세상을 바꾼 폭탄선언</t>
  </si>
  <si>
    <t xml:space="preserve"> 샤를리즈 테론(메긴 켈리), 니콜 키드먼(그레천 칼슨), 마고 로비(케일라 포스피실) </t>
  </si>
  <si>
    <t>아쿠아맨</t>
  </si>
  <si>
    <t xml:space="preserve"> 제이슨 모모아(아서 커리 / 아쿠아맨), 앰버 허드(메라), 니콜 키드먼(아틀라나 여왕) </t>
  </si>
  <si>
    <t>미성년</t>
  </si>
  <si>
    <t xml:space="preserve"> 김윤석 </t>
  </si>
  <si>
    <t xml:space="preserve"> 염정아(영주), 김소진(미희), 김혜준(주리) </t>
  </si>
  <si>
    <t>초속5센티미터</t>
  </si>
  <si>
    <t xml:space="preserve"> 미즈하시 켄지(토오노 타카키 목소리), 하나무라 사토미(스미타 카나에 목소리), 오노우에 아야카(시노하라 아키라 목소리) </t>
  </si>
  <si>
    <t>용의자</t>
  </si>
  <si>
    <t xml:space="preserve"> 공유(지동철), 박희순(민세훈), 조성하(김석호) </t>
  </si>
  <si>
    <t>이파네마 소년</t>
  </si>
  <si>
    <t xml:space="preserve"> 김기훈 </t>
  </si>
  <si>
    <t xml:space="preserve"> 이수혁(소년), 김민지(소녀) </t>
  </si>
  <si>
    <t>개들의 섬</t>
  </si>
  <si>
    <t xml:space="preserve"> 브라이언 크랜스톤(치프 목소리), 코유 랜킨(아타리 목소리), 리브 슈라이버(스파츠 목소리) </t>
  </si>
  <si>
    <t>안도 타다오</t>
  </si>
  <si>
    <t xml:space="preserve"> 미즈노 시게노리 </t>
  </si>
  <si>
    <t xml:space="preserve"> 안도 다다오(본인) </t>
  </si>
  <si>
    <t>케빈에 대하여</t>
  </si>
  <si>
    <t xml:space="preserve"> 린 램지 </t>
  </si>
  <si>
    <t xml:space="preserve"> 틸다 스윈튼(에바), 에즈라 밀러(케빈), 존 C. 라일리(프랭클린) </t>
  </si>
  <si>
    <t>형</t>
  </si>
  <si>
    <t xml:space="preserve"> 권수경 </t>
  </si>
  <si>
    <t xml:space="preserve"> 조정석(고두식), 디오(고두영), 박신혜(이수현) </t>
  </si>
  <si>
    <t>P.S 아이 러브 유</t>
  </si>
  <si>
    <t xml:space="preserve"> 리처드 라그라브네스 </t>
  </si>
  <si>
    <t xml:space="preserve"> 힐러리 스웽크(홀리 케네디), 제라드 버틀러(게리 케네디) </t>
  </si>
  <si>
    <t>덕혜옹주</t>
  </si>
  <si>
    <t>서사</t>
  </si>
  <si>
    <t xml:space="preserve"> 손예진(덕혜옹주), 박해일(김장한) </t>
  </si>
  <si>
    <t>다가오는 것들</t>
  </si>
  <si>
    <t xml:space="preserve"> 미아 한센-러브 </t>
  </si>
  <si>
    <t xml:space="preserve"> 이자벨 위페르(나탈리), 에디뜨 스꼽(이베트) </t>
  </si>
  <si>
    <t>드래프트 데이</t>
  </si>
  <si>
    <t xml:space="preserve"> 이반 라이트만 </t>
  </si>
  <si>
    <t xml:space="preserve"> 케빈 코스트너(써니 위버 주니어), 제니퍼 가너(알리), 톰 웰링(브라이언 드류) </t>
  </si>
  <si>
    <t>수퍼 소닉</t>
  </si>
  <si>
    <t xml:space="preserve"> 제프 파울러 </t>
  </si>
  <si>
    <t xml:space="preserve"> 짐 캐리(닥터 아이보 로보트닉), 제임스 마스던(톰 와코우스키), 벤 슈와츠(소닉 더 헤지혹 목소리) </t>
  </si>
  <si>
    <t>어카운턴트</t>
  </si>
  <si>
    <t xml:space="preserve"> 벤 애플렉(크리스찬 울프), 안나 켄드릭(다나 커밍스), J.K. 시몬스(레이 킹) </t>
  </si>
  <si>
    <t>아키라</t>
  </si>
  <si>
    <t xml:space="preserve"> 오토모 가츠히로 </t>
  </si>
  <si>
    <t xml:space="preserve"> 이와타 미츠오(카네다 쇼타로 목소리), 사사키 노조무(시마 테츠오 목소리) </t>
  </si>
  <si>
    <t>우아한 세계</t>
  </si>
  <si>
    <t xml:space="preserve"> 한재림 </t>
  </si>
  <si>
    <t xml:space="preserve"> 송강호(강인구) </t>
  </si>
  <si>
    <t>50/50</t>
  </si>
  <si>
    <t xml:space="preserve"> 조셉 고든 레빗(애덤), 세스 로건(카일) </t>
  </si>
  <si>
    <t>신데렐라</t>
  </si>
  <si>
    <t xml:space="preserve"> 케네스 브래너 </t>
  </si>
  <si>
    <t xml:space="preserve"> 릴리 제임스(신데렐라), 리차드 매든(왕자), 케이트 블란쳇(계모) </t>
  </si>
  <si>
    <t>낮술</t>
  </si>
  <si>
    <t xml:space="preserve"> 노영석 </t>
  </si>
  <si>
    <t xml:space="preserve"> 송삼동(혁진) </t>
  </si>
  <si>
    <t>이웃집 남자</t>
  </si>
  <si>
    <t xml:space="preserve"> 장동홍 </t>
  </si>
  <si>
    <t xml:space="preserve"> 윤제문(상수), 서태화(민석), 김인권(순대남) </t>
  </si>
  <si>
    <t>팬텀 스레드</t>
  </si>
  <si>
    <t xml:space="preserve"> 다니엘 데이 루이스(레이놀즈 우드콕), 빅키 크리엡스(알마) </t>
  </si>
  <si>
    <t>상하이</t>
  </si>
  <si>
    <t xml:space="preserve"> 미카엘 하프스트롬 </t>
  </si>
  <si>
    <t xml:space="preserve"> 존 쿠삭(미 정보부 요원, 폴 솜즈), 공리(애나), 주윤발(마피아 보스, 앤소니) </t>
  </si>
  <si>
    <t>파운더</t>
  </si>
  <si>
    <t xml:space="preserve"> 마이클 키튼(레이 크록), 닉 오퍼맨(딕 맥도날드), 존 캐럴 린치(맥 맥도날드) </t>
  </si>
  <si>
    <t>홈</t>
  </si>
  <si>
    <t xml:space="preserve"> 팀 존슨 </t>
  </si>
  <si>
    <t xml:space="preserve"> 짐 파슨스(오 목소리), 리아나(팁 목소리), 제니퍼 로페즈(루시 목소리) </t>
  </si>
  <si>
    <t>1919 유관순</t>
  </si>
  <si>
    <t xml:space="preserve"> 신상민 </t>
  </si>
  <si>
    <t xml:space="preserve"> 이새봄(유관순), 양윤희(어윤희), 김나니(권애라) </t>
  </si>
  <si>
    <t>닌자터틀 : 어둠의 히어로</t>
  </si>
  <si>
    <t xml:space="preserve"> 데이브 그린 </t>
  </si>
  <si>
    <t xml:space="preserve"> 메간 폭스(에이프릴 오닐), 스티븐 아멜(케이시 존스), 로라 리니(레베카 빈센트) </t>
  </si>
  <si>
    <t>페어 러브</t>
  </si>
  <si>
    <t xml:space="preserve"> 신연식 </t>
  </si>
  <si>
    <t xml:space="preserve"> 안성기(형만), 이하나(남은) </t>
  </si>
  <si>
    <t>한 번 더 해피엔딩</t>
  </si>
  <si>
    <t>.04.08</t>
  </si>
  <si>
    <t xml:space="preserve"> 마크 로렌스 </t>
  </si>
  <si>
    <t xml:space="preserve"> 휴 그랜트(키스 마이클스), 마리사 토메이(홀리 카펜터), 앨리슨 제니(메리 웰던) </t>
  </si>
  <si>
    <t>토르: 다크 월드</t>
  </si>
  <si>
    <t xml:space="preserve"> 앨런 테일러 </t>
  </si>
  <si>
    <t xml:space="preserve"> 크리스 헴스워스(토르), 나탈리 포트만(제인 포스터), 톰 히들스턴(로키) </t>
  </si>
  <si>
    <t>18 : 우리들의 성장 느와르</t>
  </si>
  <si>
    <t>느와르</t>
  </si>
  <si>
    <t xml:space="preserve"> 한윤선 </t>
  </si>
  <si>
    <t xml:space="preserve"> 이재응(동도), 차엽(현승), 이익준(동철) </t>
  </si>
  <si>
    <t>유령 신부</t>
  </si>
  <si>
    <t xml:space="preserve"> 팀 버튼, 마이크 존슨 </t>
  </si>
  <si>
    <t xml:space="preserve"> 조니 뎁(빅터 목소리), 헬레나 본햄 카터(코프스 브라이드 목소리) </t>
  </si>
  <si>
    <t>월요일이 사라졌다</t>
  </si>
  <si>
    <t xml:space="preserve"> 토미 위르콜라 </t>
  </si>
  <si>
    <t xml:space="preserve"> 누미 라파스(카렌 셋맨), 윌렘 대포(테렌스 셋맨), 글렌 클로즈(니콜렛 케이먼) </t>
  </si>
  <si>
    <t>슈퍼 빼꼼: 스파이 대작전</t>
  </si>
  <si>
    <t xml:space="preserve"> 임아론 </t>
  </si>
  <si>
    <t xml:space="preserve"> 김태균(빼꼼 목소리), 최정현(제시카/로라 목소리 ) </t>
  </si>
  <si>
    <t>셰이프 오브 워터: 사랑의 모양</t>
  </si>
  <si>
    <t xml:space="preserve"> 기예르모 델 토로 </t>
  </si>
  <si>
    <t xml:space="preserve"> 샐리 호킨스(엘라이자 에스포지토), 마이클 섀넌(리차드 스트릭랜드), 리차드 젠킨스(자일스) </t>
  </si>
  <si>
    <t>그린치</t>
  </si>
  <si>
    <t xml:space="preserve"> 스콧 모지어, 야로우 체니 </t>
  </si>
  <si>
    <t xml:space="preserve"> 베네딕트 컴버배치(그린치 목소리), 퍼렐 윌리엄스(내레이션) </t>
  </si>
  <si>
    <t>비비안 마이어를 찾아서</t>
  </si>
  <si>
    <t xml:space="preserve"> 존 말루프, 찰리 시스켈 </t>
  </si>
  <si>
    <t xml:space="preserve"> 존 말루프, 비비안 마이어 </t>
  </si>
  <si>
    <t>프리즌 이스케이프</t>
  </si>
  <si>
    <t xml:space="preserve"> 프란시스 아난 </t>
  </si>
  <si>
    <t xml:space="preserve"> 다니엘 래드클리프(팀), 다니엘 웨버(스티븐) </t>
  </si>
  <si>
    <t>마음이 외치고 싶어해</t>
  </si>
  <si>
    <t xml:space="preserve"> 미나세 이노리(준 목소리), 우치야마 코우키(타쿠미 목소리), 아마미야 소라(나츠키 목소리) </t>
  </si>
  <si>
    <t>시절인연</t>
  </si>
  <si>
    <t xml:space="preserve"> 설효로 </t>
  </si>
  <si>
    <t xml:space="preserve"> 탕웨이(쟈쟈), 오수파(프랭크) </t>
  </si>
  <si>
    <t>들개</t>
  </si>
  <si>
    <t xml:space="preserve"> 변요한(정구), 박정민(효민) </t>
  </si>
  <si>
    <t>암수살인</t>
  </si>
  <si>
    <t xml:space="preserve"> 김윤석(김형민), 주지훈(강태오) </t>
  </si>
  <si>
    <t>보이 걸 씽</t>
  </si>
  <si>
    <t xml:space="preserve"> 닉 허랜 </t>
  </si>
  <si>
    <t xml:space="preserve"> 사마이어 암스트롱(넬 베드워스), 케빈 지거스(우디) </t>
  </si>
  <si>
    <t>강철비</t>
  </si>
  <si>
    <t xml:space="preserve"> 정우성(엄철우), 곽도원(곽철우) </t>
  </si>
  <si>
    <t>현기증</t>
  </si>
  <si>
    <t xml:space="preserve"> 이돈구 </t>
  </si>
  <si>
    <t xml:space="preserve"> 김영애(순임), 도지원(영희), 송일국(상호) </t>
  </si>
  <si>
    <t>스폰지밥3D</t>
  </si>
  <si>
    <t xml:space="preserve"> 폴 티비트 </t>
  </si>
  <si>
    <t xml:space="preserve"> 전태열(스폰지밥), 이인성(뚱이), 안토니오 반데라스 </t>
  </si>
  <si>
    <t>블루 발렌타인</t>
  </si>
  <si>
    <t xml:space="preserve"> 라이언 고슬링(딘), 미쉘 윌리엄스(신디) </t>
  </si>
  <si>
    <t>이스케이프 플랜</t>
  </si>
  <si>
    <t xml:space="preserve"> 아놀드 슈왈제네거(에밀 로트마이어), 실베스터 스탤론(레이 브레슬린), 제임스 카비젤(홉스) </t>
  </si>
  <si>
    <t>유레루</t>
  </si>
  <si>
    <t xml:space="preserve"> 니시카와 미와 </t>
  </si>
  <si>
    <t xml:space="preserve"> 오다기리 죠(타케루), 카가와 테루유키(미노루) </t>
  </si>
  <si>
    <t>원챈스</t>
  </si>
  <si>
    <t xml:space="preserve"> 제임스 코든(폴 포츠), 알렉산드라 로치(줄스), 콤 미니(롤랜드) </t>
  </si>
  <si>
    <t>극장판 도라에몽: 진구의 우주영웅기~스페이스 히어로즈~</t>
  </si>
  <si>
    <t xml:space="preserve"> 오오스기 요시히로 </t>
  </si>
  <si>
    <t xml:space="preserve"> 미즈타 와사비(도라에몽 목소리), 오오하라 메구미(노비타(진구) 목소리), 카카즈 유미(시즈카 목소리) </t>
  </si>
  <si>
    <t>프로포즈 데이</t>
  </si>
  <si>
    <t xml:space="preserve"> 아넌드 터커 </t>
  </si>
  <si>
    <t xml:space="preserve"> 에이미 아담스(애나), 매튜 구드(데클랜) </t>
  </si>
  <si>
    <t>싱글라이더</t>
  </si>
  <si>
    <t xml:space="preserve"> 이주영 </t>
  </si>
  <si>
    <t xml:space="preserve"> 이병헌(강재훈), 공효진(이수진), 안소희(지나(유진아)) </t>
  </si>
  <si>
    <t>검은 사제들</t>
  </si>
  <si>
    <t xml:space="preserve"> 장재현 </t>
  </si>
  <si>
    <t xml:space="preserve"> 김윤석(김신부), 강동원(최부제) </t>
  </si>
  <si>
    <t>우리 집에 왜 왔니</t>
  </si>
  <si>
    <t xml:space="preserve"> 황수아 </t>
  </si>
  <si>
    <t xml:space="preserve"> 박희순(병희), 강혜정(수강) </t>
  </si>
  <si>
    <t>해피 엔드</t>
  </si>
  <si>
    <t xml:space="preserve"> 최민식(서민기), 전도연(최보라), 주진모(김일범) </t>
  </si>
  <si>
    <t>리스본행 야간열차</t>
  </si>
  <si>
    <t xml:space="preserve"> 빌 어거스트 </t>
  </si>
  <si>
    <t xml:space="preserve"> 제레미 아이언스(라이문트 그레고리우스), 멜라니 로랑(에스테파니아), 잭 휴스턴(아마데우 프라두) </t>
  </si>
  <si>
    <t>우리도 사랑일까</t>
  </si>
  <si>
    <t xml:space="preserve"> 사라 폴리 </t>
  </si>
  <si>
    <t xml:space="preserve"> 미셸 윌리엄스(마고), 세스 로건(루 루빈) </t>
  </si>
  <si>
    <t>헝거게임: 캣칭 파이어</t>
  </si>
  <si>
    <t xml:space="preserve"> 제니퍼 로렌스(캣니스 에버딘), 조쉬 허처슨(피타 멜라크), 리암 헴스워스(게일 호손) </t>
  </si>
  <si>
    <t>노미오와 줄리엣</t>
  </si>
  <si>
    <t xml:space="preserve"> 이준(노미오 더빙 목소리), 지연(줄리엣 더빙 목소리), 제임스 맥어보이(노미오 목소리) </t>
  </si>
  <si>
    <t>어벤져스: 에이지 오브 울트론</t>
  </si>
  <si>
    <t xml:space="preserve"> 로버트 다우니 주니어(토니 스타크 / 아이언맨), 크리스 헴스워스(토르), 마크 러팔로(브루스 배너 / 헐크) </t>
  </si>
  <si>
    <t>폭력의 법칙: 나쁜 피 두 번째 이야기</t>
  </si>
  <si>
    <t xml:space="preserve"> 김영무(조성현), 한여울(고영지), 김영용(조성진) </t>
  </si>
  <si>
    <t>신은 죽지 않았다 3: 어둠 속의 빛</t>
  </si>
  <si>
    <t xml:space="preserve"> 마이클 메이슨 </t>
  </si>
  <si>
    <t xml:space="preserve"> 데이빗 A.R. 화이트(데이빗 힐), 존 코베트(피어스 힐), 쉐인 하퍼(조쉬 휘튼) </t>
  </si>
  <si>
    <t>굿모닝 에브리원</t>
  </si>
  <si>
    <t xml:space="preserve"> 레이첼 맥아덤즈(베키 풀러), 해리슨 포드(마이크 포메로이), 다이안 키튼(콜린 펙) </t>
  </si>
  <si>
    <t>제보자</t>
  </si>
  <si>
    <t xml:space="preserve"> 박해일(윤민철 PD), 유연석(심민호), 이경영(이장환 박사) </t>
  </si>
  <si>
    <t>시카리오: 암살자의 도시</t>
  </si>
  <si>
    <t xml:space="preserve"> 에밀리 블런트(케이트 메이서), 베니시오 델 토로(알레한드로), 조슈 브롤린(맷 그레이버) </t>
  </si>
  <si>
    <t>킹스 스피치</t>
  </si>
  <si>
    <t xml:space="preserve"> 콜린 퍼스(조지 6세), 제프리 러쉬(라이오넬 로그), 헬레나 본햄 카터(퀸 엘리자베스) </t>
  </si>
  <si>
    <t>극장판 요괴워치: 하늘을 나는 고래와 더블세계다냥!</t>
  </si>
  <si>
    <t xml:space="preserve"> 우시로 신지, 요코이 타케시 </t>
  </si>
  <si>
    <t>좋아해, 너를</t>
  </si>
  <si>
    <t xml:space="preserve"> 이마이즈미 리키야 </t>
  </si>
  <si>
    <t xml:space="preserve"> 렌(레온), 아오야기 후미코(코가제) </t>
  </si>
  <si>
    <t>나를 찾아줘</t>
  </si>
  <si>
    <t xml:space="preserve"> 벤 애플렉(닉 던), 로자먼드 파이크(에이미 던) </t>
  </si>
  <si>
    <t>몬스터 패밀리</t>
  </si>
  <si>
    <t xml:space="preserve"> 호거 태프 </t>
  </si>
  <si>
    <t xml:space="preserve"> 에밀리 왓슨(엠마 목소리), 닉 프로스트(프랭크 목소리), 제시카 브라운 핀들레이(페이 목소리) </t>
  </si>
  <si>
    <t>유스</t>
  </si>
  <si>
    <t xml:space="preserve"> 파올로 소렌티노 </t>
  </si>
  <si>
    <t xml:space="preserve"> 마이클 케인(프레드 밸린저), 하비 케이틀(믹 보일), 레이첼 와이즈(레나 벨린저) </t>
  </si>
  <si>
    <t>메기</t>
  </si>
  <si>
    <t xml:space="preserve"> 이옥섭 </t>
  </si>
  <si>
    <t xml:space="preserve"> 이주영(여윤영), 문소리(이경진), 구교환(이성원) </t>
  </si>
  <si>
    <t>특별수사: 사형수의 편지</t>
  </si>
  <si>
    <t xml:space="preserve"> 권종관 </t>
  </si>
  <si>
    <t xml:space="preserve"> 김명민(최필재), 김상호(권순태), 성동일(김판수) </t>
  </si>
  <si>
    <t>엑시트</t>
  </si>
  <si>
    <t xml:space="preserve"> 이상근 </t>
  </si>
  <si>
    <t xml:space="preserve"> 조정석(용남), 윤아(의주) </t>
  </si>
  <si>
    <t>리오 2</t>
  </si>
  <si>
    <t xml:space="preserve"> 제시 아이젠버그(블루 목소리), 앤 해서웨이(쥬엘 목소리), 저메인 클레멘트(나이젤 목소리) </t>
  </si>
  <si>
    <t>파파로티</t>
  </si>
  <si>
    <t xml:space="preserve"> 윤종찬 </t>
  </si>
  <si>
    <t xml:space="preserve"> 한석규(상진), 이제훈(장호), 오달수(덕생) </t>
  </si>
  <si>
    <t>나우 유 씨 미 2</t>
  </si>
  <si>
    <t xml:space="preserve"> 제시 아이젠버그(J. 다니엘 아틀라스), 마크 러팔로(딜런 로즈), 우디 해럴슨(메리트 맥키니) </t>
  </si>
  <si>
    <t>패터슨</t>
  </si>
  <si>
    <t xml:space="preserve"> 짐 자무쉬 </t>
  </si>
  <si>
    <t xml:space="preserve"> 아담 드라이버(패터슨), 골쉬프테 파라하니(로라) </t>
  </si>
  <si>
    <t>무인 곽원갑</t>
  </si>
  <si>
    <t xml:space="preserve"> 우인태 </t>
  </si>
  <si>
    <t xml:space="preserve"> 이연걸(곽원갑) </t>
  </si>
  <si>
    <t>내 인생의 마지막 변화구</t>
  </si>
  <si>
    <t xml:space="preserve"> 로버트 로렌즈 </t>
  </si>
  <si>
    <t xml:space="preserve"> 클린트 이스트우드(거스 로벨), 에이미 아담스(미키), 저스틴 팀버레이크(쟈니) </t>
  </si>
  <si>
    <t>불청객</t>
  </si>
  <si>
    <t xml:space="preserve"> 이응일 </t>
  </si>
  <si>
    <t xml:space="preserve"> 김진식(진식), 원강영(강영), 이응일(응일) </t>
  </si>
  <si>
    <t>칠드런 오브 맨</t>
  </si>
  <si>
    <t xml:space="preserve"> 클라이브 오웬(테오도르 파론), 줄리안 무어(줄리엔), 마이클 케인(제스퍼) </t>
  </si>
  <si>
    <t>아틱</t>
  </si>
  <si>
    <t>아이슬란드</t>
  </si>
  <si>
    <t xml:space="preserve"> 조 페나 </t>
  </si>
  <si>
    <t xml:space="preserve"> 매즈 미켈슨(오버가드), 마리아 델마 스마라도티르(어린 여자) </t>
  </si>
  <si>
    <t>주유소 습격사건</t>
  </si>
  <si>
    <t xml:space="preserve"> 김상진 </t>
  </si>
  <si>
    <t xml:space="preserve"> 이성재(노마크), 유오성(무대포), 강성진(딴따라) </t>
  </si>
  <si>
    <t>김종욱 찾기</t>
  </si>
  <si>
    <t xml:space="preserve"> 장유정 </t>
  </si>
  <si>
    <t xml:space="preserve"> 임수정(지우), 공유(기준) </t>
  </si>
  <si>
    <t>튼튼이의 모험</t>
  </si>
  <si>
    <t xml:space="preserve"> 김충길(충길), 백승환(진권), 신민재(혁준) </t>
  </si>
  <si>
    <t>그래비티</t>
  </si>
  <si>
    <t xml:space="preserve"> 산드라 블록(라이언 스톤), 조지 클루니(맷 코왈스키) </t>
  </si>
  <si>
    <t>우리가 꿈꾸는 기적: 인빅터스</t>
  </si>
  <si>
    <t xml:space="preserve"> 모건 프리먼(넬슨 만델라), 맷 데이먼(프랑소와 피에나르) </t>
  </si>
  <si>
    <t>덩케르크</t>
  </si>
  <si>
    <t xml:space="preserve"> 핀 화이트헤드(토미), 마크 라이런스(도슨), 톰 하디(파리어) </t>
  </si>
  <si>
    <t>앨빈과 슈퍼밴드: 악동 어드벤처</t>
  </si>
  <si>
    <t xml:space="preserve"> 월트 베커 </t>
  </si>
  <si>
    <t>더 재킷</t>
  </si>
  <si>
    <t xml:space="preserve"> 존 메이버리 </t>
  </si>
  <si>
    <t xml:space="preserve"> 애드리언 브로디(잭 스탁스), 키이라 나이틀리(재키 프라이스), 크리스 크리스토퍼슨(닥터 토마스 벡커) </t>
  </si>
  <si>
    <t>프로스트 VS 닉슨</t>
  </si>
  <si>
    <t xml:space="preserve"> 프랭크 란젤라(리차드 닉슨), 마이클 쉰(데이빗 프로스트) </t>
  </si>
  <si>
    <t>앵그리버드 더 무비</t>
  </si>
  <si>
    <t>핀란드</t>
  </si>
  <si>
    <t xml:space="preserve"> 클레이 케이티스, 퍼갈 레일리 </t>
  </si>
  <si>
    <t xml:space="preserve"> 신동엽(척 한국어 목소리), 신용우(레드 한국어 목소리), 정영웅(밤 한국어 목소리) </t>
  </si>
  <si>
    <t>황색 눈물</t>
  </si>
  <si>
    <t xml:space="preserve"> 마츠모토 준(카츠마다 유지), 아이바 마사키(이노우에 쇼이치), 니노미야 카즈나리(무라오카 에이스케) </t>
  </si>
  <si>
    <t>옹박 - 두번째 미션</t>
  </si>
  <si>
    <t>.08.18</t>
  </si>
  <si>
    <t xml:space="preserve"> 프라챠 핀카엡 </t>
  </si>
  <si>
    <t xml:space="preserve"> 토니 자(캄) </t>
  </si>
  <si>
    <t>향수 - 어느 살인자의 이야기</t>
  </si>
  <si>
    <t xml:space="preserve"> 톰 티크베어 </t>
  </si>
  <si>
    <t xml:space="preserve"> 벤 위쇼(장바티스트 그르누이), 더스틴 호프만(주세페 발디니) </t>
  </si>
  <si>
    <t>겟 아웃</t>
  </si>
  <si>
    <t xml:space="preserve"> 조던 필 </t>
  </si>
  <si>
    <t xml:space="preserve"> 다니엘 칼루야(크리스 워싱턴), 앨리슨 윌리암스(로즈 아미티지), 브래드리 휘트포드(딘 아미타지) </t>
  </si>
  <si>
    <t>데인저러스 메소드</t>
  </si>
  <si>
    <t xml:space="preserve"> 데이빗 크로넨버그 </t>
  </si>
  <si>
    <t xml:space="preserve"> 키이라 나이틀리(사비나 슈필라인), 비고 모텐슨(지그문트 프로이트), 마이클 패스벤더(칼 융) </t>
  </si>
  <si>
    <t>쏘우 2</t>
  </si>
  <si>
    <t xml:space="preserve"> 대런 린 보우즈만 </t>
  </si>
  <si>
    <t xml:space="preserve"> 토빈 벨(직쏘 / 존), 쇼니 스미스(아만다), 도니 월버그(에릭 메이슨) </t>
  </si>
  <si>
    <t>헤어스프레이</t>
  </si>
  <si>
    <t xml:space="preserve"> 니키 브론스키(트레이시 턴블래드), 존 트라볼타(에드나 턴블레이드), 퀸 라티파(모터마우스 메이벨) </t>
  </si>
  <si>
    <t>양자물리학</t>
  </si>
  <si>
    <t xml:space="preserve"> 이성태 </t>
  </si>
  <si>
    <t xml:space="preserve"> 박해수(이찬우), 서예지(성은영), 김상호(박기헌) </t>
  </si>
  <si>
    <t>모짜르트와 고래</t>
  </si>
  <si>
    <t xml:space="preserve"> 페테르 내스 </t>
  </si>
  <si>
    <t xml:space="preserve"> 조쉬 하트넷(도날드 모튼), 라다 미첼(이사벨 소렌슨) </t>
  </si>
  <si>
    <t>엔젤 해즈 폴른</t>
  </si>
  <si>
    <t xml:space="preserve"> 제라드 버틀러(마이크 배닝), 모건 프리먼(트럼불 대통령) </t>
  </si>
  <si>
    <t>캐리비안의 해적: 죽은 자는 말이 없다</t>
  </si>
  <si>
    <t xml:space="preserve"> 요아킴 뢰닝, 에스펜 잔드베르크 </t>
  </si>
  <si>
    <t xml:space="preserve"> 조니 뎁(잭 스패로우), 하비에르 바르뎀(살라자르), 제프리 러쉬(헥터 바르보사) </t>
  </si>
  <si>
    <t>더 테러 라이브</t>
  </si>
  <si>
    <t xml:space="preserve"> 김병우 </t>
  </si>
  <si>
    <t xml:space="preserve"> 하정우(윤영화), 이경영(차대은), 전혜진(박정민) </t>
  </si>
  <si>
    <t>신기전</t>
  </si>
  <si>
    <t xml:space="preserve"> 김유진 </t>
  </si>
  <si>
    <t xml:space="preserve"> 정재영(설주), 한은정(홍리), 허준호(호위무사, 창강) </t>
  </si>
  <si>
    <t>램페이지</t>
  </si>
  <si>
    <t xml:space="preserve"> 브래드 페이튼 </t>
  </si>
  <si>
    <t xml:space="preserve"> 드웨인 존슨(데이비스 오코예), 제프리 딘 모건(러셀 요원), 나오미 해리스(케이트 칼드웰 의사) </t>
  </si>
  <si>
    <t>나의 특별한 사랑 이야기</t>
  </si>
  <si>
    <t xml:space="preserve"> 애덤 브룩스 </t>
  </si>
  <si>
    <t xml:space="preserve"> 라이언 레이놀즈(윌 헤이즈), 레이첼 와이즈(섬머 하틀리), 아일라 피셔(에이프릴) </t>
  </si>
  <si>
    <t>7급 공무원</t>
  </si>
  <si>
    <t xml:space="preserve"> 신태라 </t>
  </si>
  <si>
    <t xml:space="preserve"> 김하늘(안수지), 강지환(이재준) </t>
  </si>
  <si>
    <t>삼진그룹 영어토익반</t>
  </si>
  <si>
    <t xml:space="preserve"> 이종필 </t>
  </si>
  <si>
    <t xml:space="preserve"> 고아성(이자영), 이솜(정유나), 박혜수(심보람) </t>
  </si>
  <si>
    <t>메이즈 러너</t>
  </si>
  <si>
    <t>.09.18</t>
  </si>
  <si>
    <t xml:space="preserve"> 웨스 볼 </t>
  </si>
  <si>
    <t xml:space="preserve"> 딜런 오브라이언(토마스), 카야 스코델라리오(트리사), 윌 폴터(갤리) </t>
  </si>
  <si>
    <t xml:space="preserve"> 도날드 글로버(심바 목소리), 비욘세(날라 목소리), 제임스 얼 존스(무파사 목소리) </t>
  </si>
  <si>
    <t>시간 여행자의 아내</t>
  </si>
  <si>
    <t xml:space="preserve"> 로베르트 슈벤트케 </t>
  </si>
  <si>
    <t xml:space="preserve"> 에릭 바나(헨리 드템블), 레이첼 맥아담스(클레어 애브셔) </t>
  </si>
  <si>
    <t>해적: 바다로 간 산적</t>
  </si>
  <si>
    <t xml:space="preserve"> 김남길(장사정), 손예진(여월) </t>
  </si>
  <si>
    <t>인크레더블 헐크</t>
  </si>
  <si>
    <t xml:space="preserve"> 루이스 리터리어 </t>
  </si>
  <si>
    <t xml:space="preserve"> 에드워드 노튼(브루스 배너), 리브 타일러(베티 로스), 팀 로스(에밀 브론스키) </t>
  </si>
  <si>
    <t>노아의 방주: 남겨진 녀석들</t>
  </si>
  <si>
    <t xml:space="preserve"> 토비 젠켈 </t>
  </si>
  <si>
    <t xml:space="preserve"> 김하영(피니), 배진홍(리아), 윤세웅(데이브) </t>
  </si>
  <si>
    <t>버드맨</t>
  </si>
  <si>
    <t xml:space="preserve"> 마이클 키튼(리건), 에드워드 노튼(마이크), 엠마 스톤(샘) </t>
  </si>
  <si>
    <t>나의 첫 번째 슈퍼스타</t>
  </si>
  <si>
    <t xml:space="preserve"> 니샤 가나트라 </t>
  </si>
  <si>
    <t xml:space="preserve"> 다코타 존슨(매기), 트레시 엘리스 로스(그레이스) </t>
  </si>
  <si>
    <t>쓰리 데이즈</t>
  </si>
  <si>
    <t xml:space="preserve"> 러셀 크로우(존 브레넌), 엘리자베스 뱅크스(라라 브레넌) </t>
  </si>
  <si>
    <t>사도</t>
  </si>
  <si>
    <t xml:space="preserve"> 송강호(영조), 유아인(사도세자), 문근영(혜경궁 홍씨) </t>
  </si>
  <si>
    <t>크래쉬</t>
  </si>
  <si>
    <t xml:space="preserve"> 산드라 블록(백인 지방 검사의 아내 - 진 카봇), 브렌든 프레이저(백인 지방 검사 - 리차드 카봇), 돈 치들(흑인 수사관 - 그레이엄 워터스) </t>
  </si>
  <si>
    <t>공조</t>
  </si>
  <si>
    <t xml:space="preserve"> 현빈(임철령), 유해진(강진태), 김주혁(차기성) </t>
  </si>
  <si>
    <t>원티드</t>
  </si>
  <si>
    <t xml:space="preserve"> 티무르 베크맘베토브 </t>
  </si>
  <si>
    <t xml:space="preserve"> 제임스 맥어보이(웨슬리 깁슨), 모건 프리먼(슬로안), 안젤리나 졸리(폭스) </t>
  </si>
  <si>
    <t>스탠리의 도시락</t>
  </si>
  <si>
    <t xml:space="preserve"> 아몰 굽테 </t>
  </si>
  <si>
    <t xml:space="preserve"> 파토르 A 굽테(스탠리) </t>
  </si>
  <si>
    <t>이별계약</t>
  </si>
  <si>
    <t xml:space="preserve"> 오기환 </t>
  </si>
  <si>
    <t xml:space="preserve"> 펑위옌(리싱), 바이바이허(차오차오), 장경부(마오마오) </t>
  </si>
  <si>
    <t>살아남은 아이</t>
  </si>
  <si>
    <t xml:space="preserve"> 신동석 </t>
  </si>
  <si>
    <t xml:space="preserve"> 최무성(진성철), 김여진(이미숙), 성유빈(윤기현) </t>
  </si>
  <si>
    <t>청년경찰</t>
  </si>
  <si>
    <t>.08.09</t>
  </si>
  <si>
    <t xml:space="preserve"> 박서준(기준), 강하늘(희열) </t>
  </si>
  <si>
    <t>콜드 워</t>
  </si>
  <si>
    <t>폴란드</t>
  </si>
  <si>
    <t xml:space="preserve"> 파벨 포리코브스키 </t>
  </si>
  <si>
    <t xml:space="preserve"> 요안나 쿨릭(줄라), 토마즈 코트(빅토르) </t>
  </si>
  <si>
    <t>이퀄스</t>
  </si>
  <si>
    <t xml:space="preserve"> 드레이크 도리머스 </t>
  </si>
  <si>
    <t xml:space="preserve"> 크리스틴 스튜어트(니아), 니콜라스 홀트(사일러스) </t>
  </si>
  <si>
    <t>시간</t>
  </si>
  <si>
    <t xml:space="preserve"> 김기덕 </t>
  </si>
  <si>
    <t xml:space="preserve"> 성현아(새희), 하정우(지우) </t>
  </si>
  <si>
    <t>거울나라의 앨리스</t>
  </si>
  <si>
    <t xml:space="preserve"> 제임스 보빈 </t>
  </si>
  <si>
    <t xml:space="preserve"> 조니 뎁(모자 장수), 앤 해서웨이(하얀 여왕), 미아 와시코브스카(앨리스) </t>
  </si>
  <si>
    <t>브라더스</t>
  </si>
  <si>
    <t>.05.05</t>
  </si>
  <si>
    <t xml:space="preserve"> 짐 쉐리단 </t>
  </si>
  <si>
    <t xml:space="preserve"> 토비 맥과이어(샘 카힐), 제이크 질렌할(토미 카힐), 나탈리 포트만(그레이스 카힐) </t>
  </si>
  <si>
    <t>우리의 20세기</t>
  </si>
  <si>
    <t xml:space="preserve"> 마이크 밀스 </t>
  </si>
  <si>
    <t xml:space="preserve"> 아네트 베닝(도로시아), 엘르 패닝(줄리), 그레타 거윅(애비) </t>
  </si>
  <si>
    <t>컨테이젼</t>
  </si>
  <si>
    <t xml:space="preserve"> 스티븐 소더버그 </t>
  </si>
  <si>
    <t xml:space="preserve"> 마리옹 꼬띠아르 (리어노러 오랑테스 박사), 맷 데이먼(토마스 엠호프), 로렌스 피시번(엘리스 치버 박사) </t>
  </si>
  <si>
    <t>아이 인 더 스카이</t>
  </si>
  <si>
    <t xml:space="preserve"> 개빈 후드 </t>
  </si>
  <si>
    <t xml:space="preserve"> 헬렌 미렌(캐서린 파월 대령), 아론 폴(스티브 와츠 중위), 앨런 릭먼(프랭크 벤슨 장군) </t>
  </si>
  <si>
    <t>종려나무 숲</t>
  </si>
  <si>
    <t xml:space="preserve"> 유상욱 </t>
  </si>
  <si>
    <t xml:space="preserve"> 김민종(인서), 김유미(화연/정순) </t>
  </si>
  <si>
    <t>미스터 노바디</t>
  </si>
  <si>
    <t xml:space="preserve"> 자코 반 도마엘 </t>
  </si>
  <si>
    <t xml:space="preserve"> 자레드 레토(니모 노바디 성인/ 니모 노바디 118세), 다이앤 크루거(애나 성인), 사라 폴리(엘리즈) </t>
  </si>
  <si>
    <t>장사리 : 잊혀진 영웅들</t>
  </si>
  <si>
    <t xml:space="preserve"> 곽경택, 김태훈 </t>
  </si>
  <si>
    <t xml:space="preserve"> 김명민(이명준), 최민호(최성필), 김성철(기하륜) </t>
  </si>
  <si>
    <t>피터와 드래곤</t>
  </si>
  <si>
    <t xml:space="preserve"> 데이빗 로워리 </t>
  </si>
  <si>
    <t xml:space="preserve"> 브라이스 달라스 하워드(그레이스), 오크스 페글리(피터), 웨스 벤틀리(잭) </t>
  </si>
  <si>
    <t>구스범스</t>
  </si>
  <si>
    <t xml:space="preserve"> 롭 레터맨 </t>
  </si>
  <si>
    <t xml:space="preserve"> 잭 블랙(R. L. 스타인), 딜런 미네트(잭), 오데야 러쉬(헤나) </t>
  </si>
  <si>
    <t>프라임 러브</t>
  </si>
  <si>
    <t xml:space="preserve"> 벤 영거 </t>
  </si>
  <si>
    <t xml:space="preserve"> 우마 서먼(라피 가뎃), 브라이언 그린버그(데이빗 브룸버그), 메릴 스트립(리사 메츠거) </t>
  </si>
  <si>
    <t>좋아해줘</t>
  </si>
  <si>
    <t xml:space="preserve"> 박현진 </t>
  </si>
  <si>
    <t xml:space="preserve"> 이미연(조경아), 최지우(함주란), 김주혁(정성찬) </t>
  </si>
  <si>
    <t>컨택트</t>
  </si>
  <si>
    <t xml:space="preserve"> 에이미 아담스(루이스), 제레미 레너(이안), 포레스트 휘태커(웨버 대령) </t>
  </si>
  <si>
    <t xml:space="preserve"> 잭 휴스턴(벤허), 모건 프리먼(일데르임), 토비 켑벨(메살라) </t>
  </si>
  <si>
    <t>슈퍼미니</t>
  </si>
  <si>
    <t xml:space="preserve"> 토마스 자보, 헬레네 지라드 </t>
  </si>
  <si>
    <t>하늘에서 음식이 내린다면</t>
  </si>
  <si>
    <t xml:space="preserve"> 빌 헤이더(젊은 발명가, 플린트 록우드 목소리), 안나 페리스(샘 스팍스 목소리), 제임스 칸(팀 록우드 목소리) </t>
  </si>
  <si>
    <t>미라클 프롬 헤븐</t>
  </si>
  <si>
    <t xml:space="preserve"> 패트리시아 리건 </t>
  </si>
  <si>
    <t xml:space="preserve"> 제니퍼 가너(크리스티), 마틴 헨더슨(케빈), 카일리 로저스(애나) </t>
  </si>
  <si>
    <t>아이스 에이지 4: 대륙 이동설</t>
  </si>
  <si>
    <t xml:space="preserve"> 스티브 마티노, 마이크 트메이어 </t>
  </si>
  <si>
    <t xml:space="preserve"> 존 레귀자모(시드 목소리), 레이 로마노(매니 목소리), 데니스 리어리(디에고 목소리) </t>
  </si>
  <si>
    <t>사랑할 때 이야기하는 것들</t>
  </si>
  <si>
    <t xml:space="preserve"> 변승욱 </t>
  </si>
  <si>
    <t xml:space="preserve"> 한석규(심인구), 김지수(이혜란) </t>
  </si>
  <si>
    <t>저 산 너머</t>
  </si>
  <si>
    <t xml:space="preserve"> 최종태 </t>
  </si>
  <si>
    <t xml:space="preserve"> 이경훈(수환), 이항나(수환어머니), 안내상(수환아버지) </t>
  </si>
  <si>
    <t>오블리비언</t>
  </si>
  <si>
    <t xml:space="preserve"> 톰 크루즈(잭 하퍼), 모건 프리먼(말콤 비치), 올가 쿠릴렌코(줄리아) </t>
  </si>
  <si>
    <t>무지개 여신</t>
  </si>
  <si>
    <t xml:space="preserve"> 쿠마자와 나오토 </t>
  </si>
  <si>
    <t xml:space="preserve"> 이치하라 하야토(토모야), 우에노 주리(아오이) </t>
  </si>
  <si>
    <t>레드카펫</t>
  </si>
  <si>
    <t xml:space="preserve"> 박범수 </t>
  </si>
  <si>
    <t xml:space="preserve"> 윤계상(정우), 고준희(은수) </t>
  </si>
  <si>
    <t>판의 미로 - 오필리아와 세 개의 열쇠</t>
  </si>
  <si>
    <t xml:space="preserve"> 이바나 바쿠에로(오필리아), 더그 존스(판) </t>
  </si>
  <si>
    <t>크리스마스 캐롤</t>
  </si>
  <si>
    <t xml:space="preserve"> 짐 캐리(스크루지/과거-현재-미래 유령 목소리), 콜린 퍼스(프레드 목소리), 게리 올드만(밥 크라칫/꼬맹이 팀 목소리) </t>
  </si>
  <si>
    <t>불량 공주 모모코</t>
  </si>
  <si>
    <t xml:space="preserve"> 후카다 쿄코(류가사키 모모코), 츠치야 안나(시라유리 이치고) </t>
  </si>
  <si>
    <t>짱구는 못말려 극장판 : 태풍을 부르는 황금 스파이 대작전</t>
  </si>
  <si>
    <t xml:space="preserve"> 마스이 소우이치 </t>
  </si>
  <si>
    <t xml:space="preserve"> 야지마 아키코(노하라 신노스케(짱구) 목소리), 나라하시 미키(노하라 미사에(짱구 엄마) 목소리), 후지와라 케이지(노하라 히로시(짱구 아빠) 목소리) </t>
  </si>
  <si>
    <t>미스터 캣</t>
  </si>
  <si>
    <t>.10.19</t>
  </si>
  <si>
    <t xml:space="preserve"> 배리 소넨펠드 </t>
  </si>
  <si>
    <t xml:space="preserve"> 케빈 스페이시(톰 브랜드), 제니퍼 가너(라라 브랜드), 크리스토퍼 월켄(펠릭스 퍼킨스) </t>
  </si>
  <si>
    <t>신은 죽지 않았다 2</t>
  </si>
  <si>
    <t xml:space="preserve"> 해롤드 크론크 </t>
  </si>
  <si>
    <t xml:space="preserve"> 멜리사 조안 하트(그레이스), 제시 멧칼피(톰 엔들러), 데이빗 A.R. 화이트(데이브 목사) </t>
  </si>
  <si>
    <t>타임 패러독스</t>
  </si>
  <si>
    <t xml:space="preserve"> 마이클 스피어리그, 피터 스피어리그 </t>
  </si>
  <si>
    <t xml:space="preserve"> 에단 호크, 노아 테일러(Mr.로버트슨), 사라 스누크 </t>
  </si>
  <si>
    <t>댄 인 러브</t>
  </si>
  <si>
    <t xml:space="preserve"> 피터 헤지스 </t>
  </si>
  <si>
    <t xml:space="preserve"> 스티브 카렐(댄 번스), 줄리엣 비노쉬(마리) </t>
  </si>
  <si>
    <t>화벽</t>
  </si>
  <si>
    <t xml:space="preserve"> 진가상, 고림표 </t>
  </si>
  <si>
    <t xml:space="preserve"> 손려(작약), 덩차오(주효렴) </t>
  </si>
  <si>
    <t>나의 PS 파트너</t>
  </si>
  <si>
    <t xml:space="preserve"> 변성현 </t>
  </si>
  <si>
    <t xml:space="preserve"> 지성(현승), 김아중(윤정) </t>
  </si>
  <si>
    <t>판도라</t>
  </si>
  <si>
    <t xml:space="preserve"> 박정우 </t>
  </si>
  <si>
    <t xml:space="preserve"> 김남길(재혁), 김주현(연주), 정진영(평섭) </t>
  </si>
  <si>
    <t>내안의 그놈</t>
  </si>
  <si>
    <t xml:space="preserve"> 진영(동현), 박성웅(판수), 라미란(미선) </t>
  </si>
  <si>
    <t>포화 속으로</t>
  </si>
  <si>
    <t xml:space="preserve"> 이재한 </t>
  </si>
  <si>
    <t xml:space="preserve"> 차승원(북한군 진격대장, 박무랑), 권상우(학도병, 구갑조), T.O.P(학도병 중대장, 오장범) </t>
  </si>
  <si>
    <t>컨저링 2</t>
  </si>
  <si>
    <t xml:space="preserve"> 베라 파미가(로레인), 패트릭 윌슨(에드), 프란카 포텐테(애니타) </t>
  </si>
  <si>
    <t>올 이즈 로스트</t>
  </si>
  <si>
    <t xml:space="preserve"> J.C. 챈더 </t>
  </si>
  <si>
    <t xml:space="preserve"> 로버트 레드포드 </t>
  </si>
  <si>
    <t>벼랑 위의 포뇨</t>
  </si>
  <si>
    <t xml:space="preserve"> 나라 유리아(포뇨 목소리), 도이 히로키(소년, 소스케 목소리), 야마구치 토모코(소스케의 엄마, 리사 목소리) </t>
  </si>
  <si>
    <t>클라우드 아틀라스</t>
  </si>
  <si>
    <t xml:space="preserve"> 릴리 워쇼스키, 라나 워쇼스키, 톰 티크베어 </t>
  </si>
  <si>
    <t xml:space="preserve"> 톰 행크스(닥터 헨리 구즈 / 아이작 / 자크리), 휴 그랜트(덴홀름 / 코나족), 할리 베리(부족사람/ 에어스의 아내 /루이자 레이 / 의사 / 메로님 / 메로님(노인)) </t>
  </si>
  <si>
    <t>명탐정 코난 : 코난 실종사건 - 사상 최악의 이틀</t>
  </si>
  <si>
    <t xml:space="preserve"> 김선혜(코난), 강수진(남도일), 이현진(유미란) </t>
  </si>
  <si>
    <t>컬러풀 웨딩즈</t>
  </si>
  <si>
    <t xml:space="preserve"> 필립 드 쇼브홍 </t>
  </si>
  <si>
    <t xml:space="preserve"> 프레데릭 벨(이자벨 베르누이), 엘로디 퐁탕(로라 베르누이), 크리스티앙 클라비에(클로드 베르누이) </t>
  </si>
  <si>
    <t>원 데이</t>
  </si>
  <si>
    <t xml:space="preserve"> 론 쉐르픽 </t>
  </si>
  <si>
    <t xml:space="preserve"> 앤 해서웨이(엠마 몰리), 짐 스터게스(덱스터 메이휴) </t>
  </si>
  <si>
    <t>월드워Z</t>
  </si>
  <si>
    <t xml:space="preserve"> 브래드 피트(제리 레인), 미레유 에노스(카린 레인) </t>
  </si>
  <si>
    <t>메소드</t>
  </si>
  <si>
    <t xml:space="preserve"> 박성웅(재하), 윤승아(희원), 오승훈(영우) </t>
  </si>
  <si>
    <t>여고괴담 두번째 이야기</t>
  </si>
  <si>
    <t xml:space="preserve"> 김태용, 민규동 </t>
  </si>
  <si>
    <t xml:space="preserve"> 김규리(민아), 박예진(효신), 이영진(시은) </t>
  </si>
  <si>
    <t xml:space="preserve"> 에드워드 노튼(아이젠하임), 폴 지아마티(울 경감), 제시카 비엘(소피 공녀) </t>
  </si>
  <si>
    <t>서약</t>
  </si>
  <si>
    <t xml:space="preserve"> 마이클 수지 </t>
  </si>
  <si>
    <t xml:space="preserve"> 레이첼 맥아덤즈(페이지), 채닝 테이텀(레오) </t>
  </si>
  <si>
    <t>팬도럼</t>
  </si>
  <si>
    <t>.10.01</t>
  </si>
  <si>
    <t xml:space="preserve"> 크리스티앙 알바트 </t>
  </si>
  <si>
    <t xml:space="preserve"> 데니스 퀘이드(페이튼), 벤 포스터(보워) </t>
  </si>
  <si>
    <t>아르고</t>
  </si>
  <si>
    <t xml:space="preserve"> 벤 애플렉 </t>
  </si>
  <si>
    <t xml:space="preserve"> 벤 애플렉(토니 멘데스), 존 굿맨(존 챔버스) </t>
  </si>
  <si>
    <t>파더 앤 도터</t>
  </si>
  <si>
    <t xml:space="preserve"> 아만다 사이프리드(케이티), 러셀 크로우(제이크 데이비스), 아론 폴(카메론) </t>
  </si>
  <si>
    <t>베티블루 37.2</t>
  </si>
  <si>
    <t xml:space="preserve"> 장 자끄 베넥스 </t>
  </si>
  <si>
    <t xml:space="preserve"> 장 위그 앙글라드(조그), 베아트리스 달(베티) </t>
  </si>
  <si>
    <t>마루 밑 아리에티</t>
  </si>
  <si>
    <t xml:space="preserve"> 시다 미라이(아리에티 목소리), 카미키 류노스케(쇼우 목소리), 미우라 토모카즈(포드 목소리) </t>
  </si>
  <si>
    <t>팅커 테일러 솔저 스파이</t>
  </si>
  <si>
    <t xml:space="preserve"> 게리 올드만(조지 스마일리), 톰 하디(리키 타르), 콜린 퍼스(빌 헤이든) </t>
  </si>
  <si>
    <t>인투 더 스톰</t>
  </si>
  <si>
    <t xml:space="preserve"> 스티븐 쿼일 </t>
  </si>
  <si>
    <t xml:space="preserve"> 리처드 아미티지(게리 모리스), 사라 웨인 콜리스(앨리슨 스톤), 맷 월쉬(피트) </t>
  </si>
  <si>
    <t>말레피센트</t>
  </si>
  <si>
    <t xml:space="preserve"> 로버트 스트롬버그 </t>
  </si>
  <si>
    <t xml:space="preserve"> 안젤리나 졸리(말레피센트), 엘르 패닝(오로라 공주), 샬토 코플리(스테판 왕) </t>
  </si>
  <si>
    <t>멋진 악몽</t>
  </si>
  <si>
    <t xml:space="preserve"> 후카츠 에리(호쇼 에미(변호사)), 니시다 토시유키(사라시나 로쿠베(유령 증인)) </t>
  </si>
  <si>
    <t>그래, 가족</t>
  </si>
  <si>
    <t xml:space="preserve"> 마대윤 </t>
  </si>
  <si>
    <t xml:space="preserve"> 이요원(수경), 정만식(성호), 이솜(주미) </t>
  </si>
  <si>
    <t>노인을 위한 나라는 없다</t>
  </si>
  <si>
    <t xml:space="preserve"> 에단 코엔, 조엘 코엔 </t>
  </si>
  <si>
    <t xml:space="preserve"> 토미 리 존스(에드 톰 벨), 하비에르 바르뎀(안톤 시거), 조슈 브롤린(르웰린 모스) </t>
  </si>
  <si>
    <t>무산일기</t>
  </si>
  <si>
    <t xml:space="preserve"> 박정범 </t>
  </si>
  <si>
    <t xml:space="preserve"> 박정범(승철), 진용욱(경철), 강은진(숙영) </t>
  </si>
  <si>
    <t>엑스맨 탄생: 울버린</t>
  </si>
  <si>
    <t xml:space="preserve"> 휴 잭맨(로건 / 울버린) </t>
  </si>
  <si>
    <t>사랑을 놓치다</t>
  </si>
  <si>
    <t xml:space="preserve"> 설경구(우재), 송윤아(연수) </t>
  </si>
  <si>
    <t>빅 아이즈</t>
  </si>
  <si>
    <t xml:space="preserve"> 에이미 아담스(마가렛 킨), 크리스토프 왈츠(월터 킨) </t>
  </si>
  <si>
    <t>디파이언스</t>
  </si>
  <si>
    <t>.01.08</t>
  </si>
  <si>
    <t xml:space="preserve"> 다니엘 크레이그(투비아 비엘스키), 리브 슈라이버(주스 비엘스키), 제이미 벨(아사엘 비엘스키) </t>
  </si>
  <si>
    <t>럭키 넘버 슬레븐</t>
  </si>
  <si>
    <t xml:space="preserve"> 조쉬 하트넷(슬레븐), 브루스 윌리스(미스터 굿캣), 루시 리우(린지) </t>
  </si>
  <si>
    <t>캐리비안의 해적 - 세상의 끝에서</t>
  </si>
  <si>
    <t>비기너스</t>
  </si>
  <si>
    <t xml:space="preserve"> 이완 맥그리거(올리버) </t>
  </si>
  <si>
    <t>서양골동양과자점 앤티크</t>
  </si>
  <si>
    <t xml:space="preserve"> 주지훈(앤티크의 사장, 김진혁), 김재욱(파티쉐, 민선우), 유아인(파티쉐 견습생, 양기범) </t>
  </si>
  <si>
    <t>멋진 하루</t>
  </si>
  <si>
    <t xml:space="preserve"> 이윤기 </t>
  </si>
  <si>
    <t xml:space="preserve"> 전도연(김희수), 하정우(조병운) </t>
  </si>
  <si>
    <t>제로 다크 서티</t>
  </si>
  <si>
    <t xml:space="preserve"> 캐스린 비글로우 </t>
  </si>
  <si>
    <t xml:space="preserve"> 제시카 차스테인(마야), 제이슨 클락(댄), 조엘 에저튼(패트릭) </t>
  </si>
  <si>
    <t>마녀</t>
  </si>
  <si>
    <t xml:space="preserve"> 김다미(자윤), 조민수(닥터 백), 박희순(미스터 최) </t>
  </si>
  <si>
    <t>전우치</t>
  </si>
  <si>
    <t xml:space="preserve"> 강동원(전우치), 김윤석(화담), 임수정(서인경) </t>
  </si>
  <si>
    <t>홀리</t>
  </si>
  <si>
    <t xml:space="preserve"> 박병환 </t>
  </si>
  <si>
    <t xml:space="preserve"> 민아(완이), 신이(홀리), 정애연(수진) </t>
  </si>
  <si>
    <t>환절기</t>
  </si>
  <si>
    <t xml:space="preserve"> 이동은 </t>
  </si>
  <si>
    <t xml:space="preserve"> 배종옥(미경), 이원근(용준), 지윤호(수현) </t>
  </si>
  <si>
    <t>577 프로젝트</t>
  </si>
  <si>
    <t xml:space="preserve"> 이근우 </t>
  </si>
  <si>
    <t xml:space="preserve"> 공효진(본인), 하정우(본인) </t>
  </si>
  <si>
    <t>해리 포터와 죽음의 성물 - 1부</t>
  </si>
  <si>
    <t>마지막 4중주</t>
  </si>
  <si>
    <t xml:space="preserve"> 야론 질버맨 </t>
  </si>
  <si>
    <t xml:space="preserve"> 필립 세이모어 호프만(로버트 겔바트), 크리스토퍼 월켄(피터 미첼), 캐서린 키너(줄리엣 겔바트) </t>
  </si>
  <si>
    <t>1번가의 기적</t>
  </si>
  <si>
    <t xml:space="preserve"> 임창정(필제), 하지원(명란) </t>
  </si>
  <si>
    <t>아이스 에이지: 지구 대충돌</t>
  </si>
  <si>
    <t xml:space="preserve"> 마이크 트메이어 </t>
  </si>
  <si>
    <t xml:space="preserve"> 존 레귀자모(시드 목소리), 레이 로마노(매니 목소리), 제니퍼 로페즈(쉬라 목소리) </t>
  </si>
  <si>
    <t>나의 사적인 여자친구</t>
  </si>
  <si>
    <t xml:space="preserve"> 로망 뒤리스(데이빗), 아나이스 드무스티어(클레어), 라파엘 페르소나즈(질레) </t>
  </si>
  <si>
    <t>데드풀</t>
  </si>
  <si>
    <t xml:space="preserve"> 라이언 레이놀즈(웨이드 윌슨 / 데드풀) </t>
  </si>
  <si>
    <t>스타트렉 비욘드</t>
  </si>
  <si>
    <t xml:space="preserve"> 크리스 파인(커크), 사이먼 페그(스코티), 조 샐다나(우후라) </t>
  </si>
  <si>
    <t>와일드 테일즈: 참을 수 없는 순간</t>
  </si>
  <si>
    <t xml:space="preserve"> 데미안 스지프론 </t>
  </si>
  <si>
    <t xml:space="preserve"> 리카도 다린, 레오나르도 스바라글리아, 다리오 그란디네티 </t>
  </si>
  <si>
    <t>비포 미드나잇</t>
  </si>
  <si>
    <t xml:space="preserve"> 에단 호크(제시), 줄리 델피(셀린느), 샤뮤스 데이비 핏츠패트릭(행크) </t>
  </si>
  <si>
    <t>이스턴 프라미스</t>
  </si>
  <si>
    <t xml:space="preserve"> 비고 모텐슨(니콜라이), 나오미 왓츠(안나), 뱅상 카셀(키릴) </t>
  </si>
  <si>
    <t>셜록 홈즈</t>
  </si>
  <si>
    <t xml:space="preserve"> 로버트 다우니 주니어(셜록 홈즈), 주드 로(왓슨 박사), 레이첼 맥아덤즈(아이린 애들러) </t>
  </si>
  <si>
    <t>천일의 스캔들</t>
  </si>
  <si>
    <t>.03.20</t>
  </si>
  <si>
    <t xml:space="preserve"> 저스틴 채드윅 </t>
  </si>
  <si>
    <t xml:space="preserve"> 나탈리 포트만(앤 볼린), 스칼렛 요한슨(메리 볼린), 에릭 바나(헨리 8세) </t>
  </si>
  <si>
    <t>엑스맨: 아포칼립스</t>
  </si>
  <si>
    <t xml:space="preserve"> 제임스 맥어보이(찰스 자비에 교수 / 프로페서 X), 마이클 패스벤더(에릭 렌셔 / 마그네토), 제니퍼 로렌스(레이븐 다크홀름 / 미스틱) </t>
  </si>
  <si>
    <t>더 테너 리리코 스핀토</t>
  </si>
  <si>
    <t xml:space="preserve"> 김상만 </t>
  </si>
  <si>
    <t xml:space="preserve"> 유지태(배재철), 차예련(이윤희), 이세야 유스케(사와다) </t>
  </si>
  <si>
    <t>안나 카레니나</t>
  </si>
  <si>
    <t xml:space="preserve"> 키이라 나이틀리(안나 카레니나), 주드 로(알렉시 카레닌 ), 애런 존슨(브론스키) </t>
  </si>
  <si>
    <t>경계선</t>
  </si>
  <si>
    <t xml:space="preserve"> 알리 아바시 </t>
  </si>
  <si>
    <t xml:space="preserve"> 에바 멜란데르(티나), 에로 밀로노프(보레) </t>
  </si>
  <si>
    <t>리미트리스</t>
  </si>
  <si>
    <t xml:space="preserve"> 브래들리 쿠퍼(에디 모라), 로버트 드 니로(칼 밸 룬), 애비 코니쉬(린디) </t>
  </si>
  <si>
    <t>클로저</t>
  </si>
  <si>
    <t xml:space="preserve"> 마이크 니콜스 </t>
  </si>
  <si>
    <t xml:space="preserve"> 나탈리 포트만(앨리스), 주드 로(댄), 줄리아 로버츠(안나) </t>
  </si>
  <si>
    <t>셰임</t>
  </si>
  <si>
    <t xml:space="preserve"> 마이클 패스벤더(브랜든 설리반), 캐리 멀리건(씨씨), 제임스 뱃지 데일(데이비드) </t>
  </si>
  <si>
    <t>4월 이야기</t>
  </si>
  <si>
    <t xml:space="preserve"> 마츠 다카코(우즈키), 다나베 세이치(야마자키) </t>
  </si>
  <si>
    <t>맨 프롬 UNCLE</t>
  </si>
  <si>
    <t xml:space="preserve"> 헨리 카빌(나폴레옹 솔로), 아미 해머(일리야), 알리시아 비칸데르(개비 텔러) </t>
  </si>
  <si>
    <t>터미네이터: 미래전쟁의 시작</t>
  </si>
  <si>
    <t xml:space="preserve"> 맥지 </t>
  </si>
  <si>
    <t xml:space="preserve"> 크리스찬 베일(존 코너), 샘 워싱턴(마커스 라이트), 안톤 옐친(카일 리스) </t>
  </si>
  <si>
    <t>맨 인 블랙 3</t>
  </si>
  <si>
    <t xml:space="preserve"> 베리 소넨필드 </t>
  </si>
  <si>
    <t xml:space="preserve"> 윌 스미스(에이전트 제이), 토미 리 존스(에이전트 케이), 조슈 브롤린(젊은 에이전트 케이) </t>
  </si>
  <si>
    <t>기억의 밤</t>
  </si>
  <si>
    <t xml:space="preserve"> 장항준 </t>
  </si>
  <si>
    <t xml:space="preserve"> 강하늘(진석), 김무열(유석) </t>
  </si>
  <si>
    <t>로빈슨 크루소</t>
  </si>
  <si>
    <t xml:space="preserve"> 벤 스타센, 빈센트 케스텔루트 </t>
  </si>
  <si>
    <t xml:space="preserve"> 유리 로웬탈(로빈슨 크루소), 데이비드 호워드(튜즈데이), 콜린 메츠거(카멜로) </t>
  </si>
  <si>
    <t>신비한 동물사전</t>
  </si>
  <si>
    <t xml:space="preserve"> 에디 레드메인(뉴트 스캐맨더), 콜린 파렐(퍼시발 그레이브스), 캐서린 워터스턴(티나 골드스틴) </t>
  </si>
  <si>
    <t>몬스터 호텔</t>
  </si>
  <si>
    <t xml:space="preserve"> 아담 샌들러(드라큘라 목소리), 스티브 부세미(웨인 목소리), 프란 드레셔(유니스 목소리) </t>
  </si>
  <si>
    <t>황시</t>
  </si>
  <si>
    <t xml:space="preserve"> 조나단 리스 마이어스(조지 호그), 라다 미첼(리 피어슨), 주윤발(첸 한셍) </t>
  </si>
  <si>
    <t>파가니니: 악마의 바이올리니스트</t>
  </si>
  <si>
    <t xml:space="preserve"> 버나드 로즈 </t>
  </si>
  <si>
    <t xml:space="preserve"> 데이비드 가렛(니콜로 파가니니), 자레드 해리스(우르바니), 조엘리 리차드슨(에델 랭햄) </t>
  </si>
  <si>
    <t>링컨 차를 타는 변호사</t>
  </si>
  <si>
    <t xml:space="preserve"> 브래드 퍼맨 </t>
  </si>
  <si>
    <t xml:space="preserve"> 매튜 맥커너히(믹 할러), 마리사 토메이(매기 맥퍼슨), 라이언 필립(루이스 루레) </t>
  </si>
  <si>
    <t>라파예트</t>
  </si>
  <si>
    <t xml:space="preserve"> 토니 빌 </t>
  </si>
  <si>
    <t xml:space="preserve"> 제임스 프랭코(블레인 로링스) </t>
  </si>
  <si>
    <t>플레이</t>
  </si>
  <si>
    <t xml:space="preserve"> 남다정 </t>
  </si>
  <si>
    <t xml:space="preserve"> 정준일(준일), 임헌일(헌일), 이현재(현재) </t>
  </si>
  <si>
    <t>빌리와 용감한 녀석들 3</t>
  </si>
  <si>
    <t>말레이지아</t>
  </si>
  <si>
    <t xml:space="preserve"> 척 파워스 </t>
  </si>
  <si>
    <t xml:space="preserve"> 엄상현(빌리), 조현정(샌디), 숀 애스틴 </t>
  </si>
  <si>
    <t>스카우트</t>
  </si>
  <si>
    <t xml:space="preserve"> 임창정(호창), 엄지원(세영) </t>
  </si>
  <si>
    <t>더 임파서블</t>
  </si>
  <si>
    <t xml:space="preserve"> 이완 맥그리거(헨리), 나오미 왓츠(마리아), 톰 홀랜드(루카스) </t>
  </si>
  <si>
    <t>언어의 정원</t>
  </si>
  <si>
    <t xml:space="preserve"> 이리노 미유(타카오 목소리), 하나자와 카나(유키노 목소리) </t>
  </si>
  <si>
    <t>잠깐만 회사 좀 관두고 올게</t>
  </si>
  <si>
    <t xml:space="preserve"> 나루시마 이즈루 </t>
  </si>
  <si>
    <t xml:space="preserve"> 후쿠시 소우타(야마모토), 쿠도 아스카(아오야마 다카시) </t>
  </si>
  <si>
    <t>블라인드 멜로디</t>
  </si>
  <si>
    <t xml:space="preserve"> 스리람 라그하반 </t>
  </si>
  <si>
    <t xml:space="preserve"> 아유쉬만 커라나(아카쉬), 타부(시미), 라디카 압테(소피) </t>
  </si>
  <si>
    <t>폭스캐처</t>
  </si>
  <si>
    <t xml:space="preserve"> 채닝 테이텀(마크 슐츠), 스티브 카렐(존 듀폰), 마크 러팔로(데이브 슐츠) </t>
  </si>
  <si>
    <t>테넷</t>
  </si>
  <si>
    <t>.08.26</t>
  </si>
  <si>
    <t xml:space="preserve"> 존 데이비드 워싱턴(주도자), 로버트 패틴슨(닐), 엘리자베스 데비키(캣) </t>
  </si>
  <si>
    <t>터키</t>
  </si>
  <si>
    <t xml:space="preserve"> 지미 헤이워드 </t>
  </si>
  <si>
    <t xml:space="preserve"> 오웬 윌슨(레지 목소리), 우디 해럴슨(제이크 목소리), 에이미 포엘러(제니 목소리) </t>
  </si>
  <si>
    <t>사일런스</t>
  </si>
  <si>
    <t xml:space="preserve"> 앤드류 가필드(로드리게스 신부), 리암 니슨(페레이라 신부), 아담 드라이버(가루프) </t>
  </si>
  <si>
    <t>작전명 발키리</t>
  </si>
  <si>
    <t xml:space="preserve"> 톰 크루즈(클라우스 폰 슈타펜버그 대령) </t>
  </si>
  <si>
    <t>로마 위드 러브</t>
  </si>
  <si>
    <t xml:space="preserve"> 제시 아이젠버그(잭), 엘렌 페이지(모니카), 알렉 볼드윈(존) </t>
  </si>
  <si>
    <t>하트 오브 더 씨</t>
  </si>
  <si>
    <t xml:space="preserve"> 크리스 헴스워스(오웬 체이스), 킬리언 머피(매튜 조이), 벤 위쇼(허먼 멜빌) </t>
  </si>
  <si>
    <t>127 시간</t>
  </si>
  <si>
    <t xml:space="preserve"> 제임스 프랭코(아론 랠스턴) </t>
  </si>
  <si>
    <t>천사와 악마</t>
  </si>
  <si>
    <t xml:space="preserve"> 톰 행크스(로버트 랭던) </t>
  </si>
  <si>
    <t>꾸뻬씨의 행복여행</t>
  </si>
  <si>
    <t xml:space="preserve"> 피터 첼섬 </t>
  </si>
  <si>
    <t xml:space="preserve"> 사이먼 페그(헥터), 로자먼드 파이크(클라라), 장 르노(디에고) </t>
  </si>
  <si>
    <t>프랑켄위니</t>
  </si>
  <si>
    <t xml:space="preserve"> 위노나 라이더(엘사 반 헬싱 목소리), 캐서린 오하라(수잔 프랑켄슈타인 목소리), 찰리 타핸(빅터 프랑켄슈타인 목소리) </t>
  </si>
  <si>
    <t>클라우즈 오브 실스마리아</t>
  </si>
  <si>
    <t xml:space="preserve"> 올리비에 아사야스 </t>
  </si>
  <si>
    <t xml:space="preserve"> 줄리엣 비노쉬(마리아 엔더스), 크리스틴 스튜어트(발렌틴), 클로이 모레츠(조앤) </t>
  </si>
  <si>
    <t>고령화 가족</t>
  </si>
  <si>
    <t xml:space="preserve"> 박해일(인모), 윤제문(한모), 공효진(미연) </t>
  </si>
  <si>
    <t>마더</t>
  </si>
  <si>
    <t xml:space="preserve"> 김혜자(마더〔도준 모〕), 원빈(윤도준) </t>
  </si>
  <si>
    <t>디센던트</t>
  </si>
  <si>
    <t xml:space="preserve"> 알렉산더 페인 </t>
  </si>
  <si>
    <t xml:space="preserve"> 조지 클루니(맷 킹), 주디 그리어(줄리 스피어) </t>
  </si>
  <si>
    <t>진주 귀걸이를 한 소녀</t>
  </si>
  <si>
    <t xml:space="preserve"> 피터 웨버 </t>
  </si>
  <si>
    <t xml:space="preserve"> 콜린 퍼스(요하네스 베르메르), 스칼릿 조핸슨(그리트), 톰 윌킨슨(반 라이벤) </t>
  </si>
  <si>
    <t>극장판 포켓몬스터 베스트위시 : 큐레무 VS 성검사 케르디오</t>
  </si>
  <si>
    <t xml:space="preserve"> 오오타니 이쿠에(피카츄), 마츠모토 리카, 미야노 마모루 </t>
  </si>
  <si>
    <t>앙코르</t>
  </si>
  <si>
    <t xml:space="preserve"> 호아킨 피닉스(조니 캐쉬), 리즈 위더스푼(준 카터) </t>
  </si>
  <si>
    <t>야구소녀</t>
  </si>
  <si>
    <t xml:space="preserve"> 최윤태 </t>
  </si>
  <si>
    <t xml:space="preserve"> 이주영(주수인), 이준혁(최진태) </t>
  </si>
  <si>
    <t>마을에 부는 산들바람</t>
  </si>
  <si>
    <t xml:space="preserve"> 야마시타 노부히로 </t>
  </si>
  <si>
    <t xml:space="preserve"> 카호(미기타 소요), 오카다 마사키(오오사와 히로미), 나츠카와 유이(엄마, 미기타 이토코) </t>
  </si>
  <si>
    <t>플랜맨</t>
  </si>
  <si>
    <t xml:space="preserve"> 성시흡 </t>
  </si>
  <si>
    <t xml:space="preserve"> 정재영(한정석), 한지민(유소정) </t>
  </si>
  <si>
    <t>에반게리온: 서</t>
  </si>
  <si>
    <t xml:space="preserve"> 마샤유키, 츠루마키 카즈야, 안노 히데아키 </t>
  </si>
  <si>
    <t xml:space="preserve"> 오가타 메구미(이카리 신지 목소리), 하야시바라 메구미(아야나미 레이 / 이카리 유이 / 펜펜 목소리), 미츠이시 코토노(카츠라기 미사토 목소리) </t>
  </si>
  <si>
    <t>메리 포핀스 리턴즈</t>
  </si>
  <si>
    <t xml:space="preserve"> 에밀리 블런트(메리 포핀스), 린-마누엘 미란다(잭), 벤 위쇼(마이클 뱅크스) </t>
  </si>
  <si>
    <t>아델라인 : 멈춰진 시간</t>
  </si>
  <si>
    <t xml:space="preserve"> 리 톨랜드 크리거 </t>
  </si>
  <si>
    <t xml:space="preserve"> 블레이크 라이블리(아델라인 보우먼), 미치엘 휘즈먼(엘리스 존스) </t>
  </si>
  <si>
    <t>차일드 44</t>
  </si>
  <si>
    <t xml:space="preserve"> 다니엘 에스피노사 </t>
  </si>
  <si>
    <t xml:space="preserve"> 톰 하디, 게리 올드만, 조엘 킨나만 </t>
  </si>
  <si>
    <t>불량남녀</t>
  </si>
  <si>
    <t xml:space="preserve"> 신근호 </t>
  </si>
  <si>
    <t xml:space="preserve"> 임창정(신용불량 강력계 형사, 방극현), 엄지원(카드사 채권팀 사원, 김무령) </t>
  </si>
  <si>
    <t>런</t>
  </si>
  <si>
    <t xml:space="preserve"> 사라 폴슨(다이앤), 키에라 앨런(클로이) </t>
  </si>
  <si>
    <t>내 첫사랑을 너에게 바친다</t>
  </si>
  <si>
    <t xml:space="preserve"> 신조 타케히코 </t>
  </si>
  <si>
    <t xml:space="preserve"> 이노우에 마오(마유), 오카다 마사키(타쿠마) </t>
  </si>
  <si>
    <t>인사이드 르윈</t>
  </si>
  <si>
    <t>.01.29</t>
  </si>
  <si>
    <t xml:space="preserve"> 조엘 코엔, 에단 코엔 </t>
  </si>
  <si>
    <t xml:space="preserve"> 오스카 아이삭(르윈 데이비스), 캐리 멀리건(진 버키), 저스틴 팀버레이크(짐 버키) </t>
  </si>
  <si>
    <t>장난스런 키스</t>
  </si>
  <si>
    <t xml:space="preserve"> 왕대륙(장즈수), 임윤(위안샹친) </t>
  </si>
  <si>
    <t>저스트 라이크 헤븐</t>
  </si>
  <si>
    <t xml:space="preserve"> 리즈 위더스푼(엘리자베스 마틴슨), 마크 러팔로(데이빗 애봇) </t>
  </si>
  <si>
    <t>극장판 도라에몽: 진구의 인어대해전</t>
  </si>
  <si>
    <t xml:space="preserve"> 쿠스바 코조 </t>
  </si>
  <si>
    <t>알렉스 크로스</t>
  </si>
  <si>
    <t xml:space="preserve"> 롭 코헨 </t>
  </si>
  <si>
    <t xml:space="preserve"> 매튜 폭스(피카소), 타일러 페리(알렉스 크로스 의사), 레이첼 니콜스(모니카 애쉬) </t>
  </si>
  <si>
    <t>킥 애스 2: 겁 없는 녀석들</t>
  </si>
  <si>
    <t>.10.17</t>
  </si>
  <si>
    <t xml:space="preserve"> 애런 존슨(데이브 리쥬스키 / 킥-애스), 클로이 모레츠(민디 맥크레디 / 힛-걸), 짐 캐리(코로넬 스타스 / 슈퍼 캡틴) </t>
  </si>
  <si>
    <t>킬 유어 달링</t>
  </si>
  <si>
    <t xml:space="preserve"> 존 크로키다스 </t>
  </si>
  <si>
    <t xml:space="preserve"> 다니엘 래드클리프(앨런 긴즈버그), 데인 드한(루시엔 카), 벤 포스터(윌리엄 버로우즈) </t>
  </si>
  <si>
    <t>원라인</t>
  </si>
  <si>
    <t xml:space="preserve"> 양경모 </t>
  </si>
  <si>
    <t xml:space="preserve"> 임시완(민재), 진구(석구), 박병은(지원) </t>
  </si>
  <si>
    <t>해피 플라이트</t>
  </si>
  <si>
    <t>.07.16</t>
  </si>
  <si>
    <t xml:space="preserve"> 아야세 하루카(초보 승무원, 에츠코), 다나베 세이치(부기장, 스즈키), 도키토 사부로 </t>
  </si>
  <si>
    <t>천하장사 마돈나</t>
  </si>
  <si>
    <t xml:space="preserve"> 이해영, 이해준 </t>
  </si>
  <si>
    <t xml:space="preserve"> 류덕환(뚱보 소년 오동구) </t>
  </si>
  <si>
    <t>프리즈너스</t>
  </si>
  <si>
    <t xml:space="preserve"> 휴 잭맨(켈러 도버), 제이크 질렌할(로키 형사) </t>
  </si>
  <si>
    <t>야간비행</t>
  </si>
  <si>
    <t xml:space="preserve"> 이송희일 </t>
  </si>
  <si>
    <t xml:space="preserve"> 곽시양(용주), 이재준(기웅), 최준하(기택) </t>
  </si>
  <si>
    <t>메카닉</t>
  </si>
  <si>
    <t xml:space="preserve"> 사이먼 웨스트 </t>
  </si>
  <si>
    <t xml:space="preserve"> 제이슨 스타뎀(아서 비숍), 벤 포스터(스티브 맥켄나) </t>
  </si>
  <si>
    <t>오로라 공주</t>
  </si>
  <si>
    <t xml:space="preserve"> 엄정화(정순정), 문성근(형사 오성호) </t>
  </si>
  <si>
    <t>프란시스 하</t>
  </si>
  <si>
    <t xml:space="preserve"> 그레타 거윅(프란시스), 믹키 섬너(소피), 아담 드라이버(레브) </t>
  </si>
  <si>
    <t>국가부도의 날</t>
  </si>
  <si>
    <t xml:space="preserve"> 김혜수(한시현), 유아인(윤정학), 허준호(갑수) </t>
  </si>
  <si>
    <t>파파</t>
  </si>
  <si>
    <t xml:space="preserve"> 한지승 </t>
  </si>
  <si>
    <t xml:space="preserve"> 박용우(춘섭), 고아라(준) </t>
  </si>
  <si>
    <t>킹메이커</t>
  </si>
  <si>
    <t xml:space="preserve"> 조지 클루니 </t>
  </si>
  <si>
    <t xml:space="preserve"> 라이언 고슬링(스티븐 마이어스), 조지 클루니(마이크 모리스 주지사 ) </t>
  </si>
  <si>
    <t>바람의 검심</t>
  </si>
  <si>
    <t xml:space="preserve"> 오오토모 케이시 </t>
  </si>
  <si>
    <t xml:space="preserve"> 사토 타케루(히무라 켄신), 아오이 유우(다카니 메구미), 타케이 에미(카미야 카오루) </t>
  </si>
  <si>
    <t>12 솔져스</t>
  </si>
  <si>
    <t xml:space="preserve"> 니콜라이 퓰시 </t>
  </si>
  <si>
    <t xml:space="preserve"> 크리스 헴스워스(미치 넬슨), 마이클 섀넌(할 스펜서), 마이클 페나(샘 딜러) </t>
  </si>
  <si>
    <t>몽상가들</t>
  </si>
  <si>
    <t xml:space="preserve"> 베르나르도 베르톨루치 </t>
  </si>
  <si>
    <t xml:space="preserve"> 마이클 피트(매튜), 에바 그린(이사벨), 루이 가렐(테오) </t>
  </si>
  <si>
    <t>조선명탐정: 각시투구꽃의 비밀</t>
  </si>
  <si>
    <t xml:space="preserve"> 김명민(명탐정), 오달수(개장수), 한지민(한객주) </t>
  </si>
  <si>
    <t>문라이즈 킹덤</t>
  </si>
  <si>
    <t xml:space="preserve"> 브루스 윌리스(샤프 소장), 빌 머레이(월트 비숍), 에드워드 노튼(랜디 대장) </t>
  </si>
  <si>
    <t>Conti</t>
  </si>
  <si>
    <t>nation</t>
  </si>
  <si>
    <t>continent</t>
  </si>
  <si>
    <t>북미</t>
  </si>
  <si>
    <t>기타</t>
  </si>
  <si>
    <t>북서유럽</t>
  </si>
  <si>
    <t>동유럽</t>
  </si>
  <si>
    <t>범중국</t>
  </si>
  <si>
    <t>남미</t>
  </si>
  <si>
    <t>동남아</t>
  </si>
  <si>
    <t>Wusers</t>
  </si>
  <si>
    <t>Wspcs</t>
  </si>
  <si>
    <t>KnK</t>
  </si>
  <si>
    <t>Row Labels</t>
  </si>
  <si>
    <t>Grand Total</t>
  </si>
  <si>
    <t>Average of User Scores</t>
  </si>
  <si>
    <t>Average of Specialist Socres</t>
  </si>
  <si>
    <t>GDP per Cap</t>
  </si>
  <si>
    <t>GDP/capita</t>
  </si>
  <si>
    <t>Sum of GDP/capita</t>
  </si>
  <si>
    <t>sumif</t>
  </si>
  <si>
    <t>count</t>
  </si>
  <si>
    <t>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</si>
</sst>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i/>
      <sz val="11"/>
      <color theme="1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[movieRanking.xlsx]Sheet1!PivotTable1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User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9"/>
                <c:pt idx="0">
                  <c:v>기타</c:v>
                </c:pt>
                <c:pt idx="1">
                  <c:v>남미</c:v>
                </c:pt>
                <c:pt idx="2">
                  <c:v>동남아</c:v>
                </c:pt>
                <c:pt idx="3">
                  <c:v>동유럽</c:v>
                </c:pt>
                <c:pt idx="4">
                  <c:v>범중국</c:v>
                </c:pt>
                <c:pt idx="5">
                  <c:v>북미</c:v>
                </c:pt>
                <c:pt idx="6">
                  <c:v>북서유럽</c:v>
                </c:pt>
                <c:pt idx="7">
                  <c:v>일본</c:v>
                </c:pt>
                <c:pt idx="8">
                  <c:v>한국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9"/>
                <c:pt idx="0">
                  <c:v>8.8503333333333352</c:v>
                </c:pt>
                <c:pt idx="1">
                  <c:v>8.7999999999999989</c:v>
                </c:pt>
                <c:pt idx="2">
                  <c:v>8.44</c:v>
                </c:pt>
                <c:pt idx="3">
                  <c:v>8.7624999999999993</c:v>
                </c:pt>
                <c:pt idx="4">
                  <c:v>8.7824999999999989</c:v>
                </c:pt>
                <c:pt idx="5">
                  <c:v>8.6889724770642118</c:v>
                </c:pt>
                <c:pt idx="6">
                  <c:v>8.6939267015706836</c:v>
                </c:pt>
                <c:pt idx="7">
                  <c:v>8.695205479452051</c:v>
                </c:pt>
                <c:pt idx="8">
                  <c:v>8.7135860058309049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3-461A-9550-29B52304CF3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Specialist Socres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9"/>
                <c:pt idx="0">
                  <c:v>기타</c:v>
                </c:pt>
                <c:pt idx="1">
                  <c:v>남미</c:v>
                </c:pt>
                <c:pt idx="2">
                  <c:v>동남아</c:v>
                </c:pt>
                <c:pt idx="3">
                  <c:v>동유럽</c:v>
                </c:pt>
                <c:pt idx="4">
                  <c:v>범중국</c:v>
                </c:pt>
                <c:pt idx="5">
                  <c:v>북미</c:v>
                </c:pt>
                <c:pt idx="6">
                  <c:v>북서유럽</c:v>
                </c:pt>
                <c:pt idx="7">
                  <c:v>일본</c:v>
                </c:pt>
                <c:pt idx="8">
                  <c:v>한국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9"/>
                <c:pt idx="0">
                  <c:v>6.7126666666666646</c:v>
                </c:pt>
                <c:pt idx="1">
                  <c:v>7.18</c:v>
                </c:pt>
                <c:pt idx="2">
                  <c:v>5.9225000000000003</c:v>
                </c:pt>
                <c:pt idx="3">
                  <c:v>5.8537500000000007</c:v>
                </c:pt>
                <c:pt idx="4">
                  <c:v>6.1816666666666675</c:v>
                </c:pt>
                <c:pt idx="5">
                  <c:v>6.6746422018348692</c:v>
                </c:pt>
                <c:pt idx="6">
                  <c:v>6.8587434554973843</c:v>
                </c:pt>
                <c:pt idx="7">
                  <c:v>6.5425342465753431</c:v>
                </c:pt>
                <c:pt idx="8">
                  <c:v>6.3002623906705573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3-461A-9550-29B52304C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193936"/>
        <c:axId val="564743032"/>
      </c:barChart>
      <c:catAx>
        <c:axId val="5591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43032"/>
        <c:crosses val="autoZero"/>
        <c:auto val="1"/>
        <c:lblAlgn val="ctr"/>
        <c:lblOffset val="100"/>
        <c:noMultiLvlLbl val="0"/>
      </c:catAx>
      <c:valAx>
        <c:axId val="5647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[movieRanking.xlsx]Sheet1!PivotTable3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Sheet1!$C$62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Sheet1!$A$63:$B$140</c:f>
              <c:multiLvlStrCache>
                <c:ptCount val="39"/>
                <c:lvl>
                  <c:pt idx="0">
                    <c:v>이란</c:v>
                  </c:pt>
                  <c:pt idx="1">
                    <c:v>인도</c:v>
                  </c:pt>
                  <c:pt idx="2">
                    <c:v>인도네시아</c:v>
                  </c:pt>
                  <c:pt idx="3">
                    <c:v>태국</c:v>
                  </c:pt>
                  <c:pt idx="4">
                    <c:v>레바논</c:v>
                  </c:pt>
                  <c:pt idx="5">
                    <c:v>브라질</c:v>
                  </c:pt>
                  <c:pt idx="6">
                    <c:v>멕시코</c:v>
                  </c:pt>
                  <c:pt idx="7">
                    <c:v>아르헨티나</c:v>
                  </c:pt>
                  <c:pt idx="8">
                    <c:v>중국</c:v>
                  </c:pt>
                  <c:pt idx="9">
                    <c:v>말레이지아</c:v>
                  </c:pt>
                  <c:pt idx="10">
                    <c:v>러시아 연방</c:v>
                  </c:pt>
                  <c:pt idx="11">
                    <c:v>폴란드</c:v>
                  </c:pt>
                  <c:pt idx="12">
                    <c:v>그리스</c:v>
                  </c:pt>
                  <c:pt idx="13">
                    <c:v>체코</c:v>
                  </c:pt>
                  <c:pt idx="14">
                    <c:v>대만</c:v>
                  </c:pt>
                  <c:pt idx="15">
                    <c:v>스페인</c:v>
                  </c:pt>
                  <c:pt idx="16">
                    <c:v>한국</c:v>
                  </c:pt>
                  <c:pt idx="17">
                    <c:v>이탈리아</c:v>
                  </c:pt>
                  <c:pt idx="18">
                    <c:v>영국</c:v>
                  </c:pt>
                  <c:pt idx="19">
                    <c:v>일본</c:v>
                  </c:pt>
                  <c:pt idx="20">
                    <c:v>뉴질랜드</c:v>
                  </c:pt>
                  <c:pt idx="21">
                    <c:v>프랑스</c:v>
                  </c:pt>
                  <c:pt idx="22">
                    <c:v>캐나다</c:v>
                  </c:pt>
                  <c:pt idx="23">
                    <c:v>벨기에</c:v>
                  </c:pt>
                  <c:pt idx="24">
                    <c:v>이스라엘</c:v>
                  </c:pt>
                  <c:pt idx="25">
                    <c:v>독일</c:v>
                  </c:pt>
                  <c:pt idx="26">
                    <c:v>독일(구 서독)</c:v>
                  </c:pt>
                  <c:pt idx="27">
                    <c:v>핀란드</c:v>
                  </c:pt>
                  <c:pt idx="28">
                    <c:v>오스트리아</c:v>
                  </c:pt>
                  <c:pt idx="29">
                    <c:v>홍콩</c:v>
                  </c:pt>
                  <c:pt idx="30">
                    <c:v>네덜란드</c:v>
                  </c:pt>
                  <c:pt idx="31">
                    <c:v>오스트레일리아</c:v>
                  </c:pt>
                  <c:pt idx="32">
                    <c:v>스웨덴</c:v>
                  </c:pt>
                  <c:pt idx="33">
                    <c:v>아일랜드</c:v>
                  </c:pt>
                  <c:pt idx="34">
                    <c:v>덴마크</c:v>
                  </c:pt>
                  <c:pt idx="35">
                    <c:v>미국</c:v>
                  </c:pt>
                  <c:pt idx="36">
                    <c:v>아이슬란드</c:v>
                  </c:pt>
                  <c:pt idx="37">
                    <c:v>노르웨이</c:v>
                  </c:pt>
                  <c:pt idx="38">
                    <c:v>스위스</c:v>
                  </c:pt>
                </c:lvl>
                <c:lvl>
                  <c:pt idx="0">
                    <c:v>0</c:v>
                  </c:pt>
                  <c:pt idx="1">
                    <c:v>2081</c:v>
                  </c:pt>
                  <c:pt idx="2">
                    <c:v>4012</c:v>
                  </c:pt>
                  <c:pt idx="3">
                    <c:v>7520</c:v>
                  </c:pt>
                  <c:pt idx="4">
                    <c:v>7752</c:v>
                  </c:pt>
                  <c:pt idx="5">
                    <c:v>8486</c:v>
                  </c:pt>
                  <c:pt idx="6">
                    <c:v>9572</c:v>
                  </c:pt>
                  <c:pt idx="7">
                    <c:v>9654</c:v>
                  </c:pt>
                  <c:pt idx="8">
                    <c:v>9979</c:v>
                  </c:pt>
                  <c:pt idx="9">
                    <c:v>11086</c:v>
                  </c:pt>
                  <c:pt idx="10">
                    <c:v>11287</c:v>
                  </c:pt>
                  <c:pt idx="11">
                    <c:v>14941</c:v>
                  </c:pt>
                  <c:pt idx="12">
                    <c:v>20006</c:v>
                  </c:pt>
                  <c:pt idx="13">
                    <c:v>22023</c:v>
                  </c:pt>
                  <c:pt idx="14">
                    <c:v>26514</c:v>
                  </c:pt>
                  <c:pt idx="15">
                    <c:v>29889</c:v>
                  </c:pt>
                  <c:pt idx="16">
                    <c:v>32115</c:v>
                  </c:pt>
                  <c:pt idx="17">
                    <c:v>33334</c:v>
                  </c:pt>
                  <c:pt idx="18">
                    <c:v>41291</c:v>
                  </c:pt>
                  <c:pt idx="19">
                    <c:v>41491</c:v>
                  </c:pt>
                  <c:pt idx="20">
                    <c:v>42036</c:v>
                  </c:pt>
                  <c:pt idx="21">
                    <c:v>42500</c:v>
                  </c:pt>
                  <c:pt idx="22">
                    <c:v>45937</c:v>
                  </c:pt>
                  <c:pt idx="23">
                    <c:v>46052</c:v>
                  </c:pt>
                  <c:pt idx="24">
                    <c:v>46318</c:v>
                  </c:pt>
                  <c:pt idx="25">
                    <c:v>47389</c:v>
                  </c:pt>
                  <c:pt idx="27">
                    <c:v>48472</c:v>
                  </c:pt>
                  <c:pt idx="28">
                    <c:v>49795</c:v>
                  </c:pt>
                  <c:pt idx="29">
                    <c:v>51766</c:v>
                  </c:pt>
                  <c:pt idx="30">
                    <c:v>53354</c:v>
                  </c:pt>
                  <c:pt idx="31">
                    <c:v>53431</c:v>
                  </c:pt>
                  <c:pt idx="32">
                    <c:v>54296</c:v>
                  </c:pt>
                  <c:pt idx="33">
                    <c:v>61392</c:v>
                  </c:pt>
                  <c:pt idx="34">
                    <c:v>61899</c:v>
                  </c:pt>
                  <c:pt idx="35">
                    <c:v>65717</c:v>
                  </c:pt>
                  <c:pt idx="36">
                    <c:v>72659</c:v>
                  </c:pt>
                  <c:pt idx="37">
                    <c:v>78105</c:v>
                  </c:pt>
                  <c:pt idx="38">
                    <c:v>83451</c:v>
                  </c:pt>
                </c:lvl>
              </c:multiLvlStrCache>
            </c:multiLvlStrRef>
          </c:cat>
          <c:val>
            <c:numRef>
              <c:f>Sheet1!$C$63:$C$140</c:f>
              <c:numCache>
                <c:formatCode>General</c:formatCode>
                <c:ptCount val="39"/>
                <c:pt idx="0">
                  <c:v>8.07</c:v>
                </c:pt>
                <c:pt idx="1">
                  <c:v>6.2946153846153843</c:v>
                </c:pt>
                <c:pt idx="2">
                  <c:v>7.29</c:v>
                </c:pt>
                <c:pt idx="3">
                  <c:v>5.7</c:v>
                </c:pt>
                <c:pt idx="4">
                  <c:v>7.33</c:v>
                </c:pt>
                <c:pt idx="5">
                  <c:v>7.1766666666666667</c:v>
                </c:pt>
                <c:pt idx="6">
                  <c:v>8.8000000000000007</c:v>
                </c:pt>
                <c:pt idx="7">
                  <c:v>6.375</c:v>
                </c:pt>
                <c:pt idx="8">
                  <c:v>5.7837499999999995</c:v>
                </c:pt>
                <c:pt idx="9">
                  <c:v>5</c:v>
                </c:pt>
                <c:pt idx="10">
                  <c:v>5.67</c:v>
                </c:pt>
                <c:pt idx="11">
                  <c:v>7.17</c:v>
                </c:pt>
                <c:pt idx="12">
                  <c:v>6</c:v>
                </c:pt>
                <c:pt idx="13">
                  <c:v>5.6549999999999994</c:v>
                </c:pt>
                <c:pt idx="14">
                  <c:v>5.7214285714285706</c:v>
                </c:pt>
                <c:pt idx="15">
                  <c:v>7.0280000000000005</c:v>
                </c:pt>
                <c:pt idx="16">
                  <c:v>6.3002623906705573</c:v>
                </c:pt>
                <c:pt idx="17">
                  <c:v>7.0242857142857149</c:v>
                </c:pt>
                <c:pt idx="18">
                  <c:v>6.6785227272727239</c:v>
                </c:pt>
                <c:pt idx="19">
                  <c:v>6.5425342465753431</c:v>
                </c:pt>
                <c:pt idx="20">
                  <c:v>7.46</c:v>
                </c:pt>
                <c:pt idx="21">
                  <c:v>6.9780952380952375</c:v>
                </c:pt>
                <c:pt idx="22">
                  <c:v>6.8857142857142852</c:v>
                </c:pt>
                <c:pt idx="23">
                  <c:v>7.3379999999999992</c:v>
                </c:pt>
                <c:pt idx="24">
                  <c:v>7.5</c:v>
                </c:pt>
                <c:pt idx="25">
                  <c:v>6.7899999999999991</c:v>
                </c:pt>
                <c:pt idx="26">
                  <c:v>7.5</c:v>
                </c:pt>
                <c:pt idx="27">
                  <c:v>6</c:v>
                </c:pt>
                <c:pt idx="28">
                  <c:v>8.25</c:v>
                </c:pt>
                <c:pt idx="29">
                  <c:v>6.9192307692307695</c:v>
                </c:pt>
                <c:pt idx="30">
                  <c:v>7</c:v>
                </c:pt>
                <c:pt idx="31">
                  <c:v>6.810833333333334</c:v>
                </c:pt>
                <c:pt idx="32">
                  <c:v>7.6825000000000001</c:v>
                </c:pt>
                <c:pt idx="33">
                  <c:v>7.06</c:v>
                </c:pt>
                <c:pt idx="34">
                  <c:v>7.3400000000000007</c:v>
                </c:pt>
                <c:pt idx="35">
                  <c:v>6.6718959107806759</c:v>
                </c:pt>
                <c:pt idx="36">
                  <c:v>6.83</c:v>
                </c:pt>
                <c:pt idx="37">
                  <c:v>7</c:v>
                </c:pt>
                <c:pt idx="38">
                  <c:v>7.165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5-4663-AAD0-8C3F9E57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703944"/>
        <c:axId val="648700992"/>
      </c:lineChart>
      <c:catAx>
        <c:axId val="64870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00992"/>
        <c:crosses val="autoZero"/>
        <c:auto val="1"/>
        <c:lblAlgn val="ctr"/>
        <c:lblOffset val="100"/>
        <c:noMultiLvlLbl val="0"/>
      </c:catAx>
      <c:valAx>
        <c:axId val="6487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0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0</xdr:row>
      <xdr:rowOff>144463</xdr:rowOff>
    </xdr:from>
    <xdr:to>
      <xdr:col>10</xdr:col>
      <xdr:colOff>357188</xdr:colOff>
      <xdr:row>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91E7C-7263-4CC6-92AE-068925133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595312</xdr:colOff>
      <xdr:row>59</xdr:row>
      <xdr:rowOff>33337</xdr:rowOff>
    </xdr:from>
    <xdr:to>
      <xdr:col>11</xdr:col>
      <xdr:colOff>119061</xdr:colOff>
      <xdr:row>77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9826E6-4E28-48A3-A7A5-04268DCE9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안설란" refreshedDate="44294.323582638892" createdVersion="6" refreshedVersion="6" minRefreshableVersion="3" recordCount="1309" xr:uid="{8085E02F-F88B-44CE-A02E-DA95B9D8AEA9}">
  <cacheSource type="worksheet">
    <worksheetSource ref="A1:S1310" sheet="byContinent"/>
  </cacheSource>
  <cacheFields count="19">
    <cacheField name="ID" numFmtId="0">
      <sharedItems containsSemiMixedTypes="0" containsString="0" containsNumber="1" containsInteger="1" minValue="10001" maxValue="197647"/>
    </cacheField>
    <cacheField name="Title" numFmtId="0">
      <sharedItems containsMixedTypes="1" containsNumber="1" containsInteger="1" minValue="1917" maxValue="1987"/>
    </cacheField>
    <cacheField name="User Scores" numFmtId="0">
      <sharedItems containsSemiMixedTypes="0" containsString="0" containsNumber="1" minValue="7.9" maxValue="9.59"/>
    </cacheField>
    <cacheField name="Users" numFmtId="0">
      <sharedItems containsSemiMixedTypes="0" containsString="0" containsNumber="1" containsInteger="1" minValue="290" maxValue="94289"/>
    </cacheField>
    <cacheField name="Wusers" numFmtId="3">
      <sharedItems containsSemiMixedTypes="0" containsString="0" containsNumber="1" minValue="2441.34" maxValue="848601"/>
    </cacheField>
    <cacheField name="Specialist Socres" numFmtId="0">
      <sharedItems containsSemiMixedTypes="0" containsString="0" containsNumber="1" minValue="2" maxValue="10"/>
    </cacheField>
    <cacheField name="Specialists" numFmtId="0">
      <sharedItems containsSemiMixedTypes="0" containsString="0" containsNumber="1" containsInteger="1" minValue="1" maxValue="16"/>
    </cacheField>
    <cacheField name="Wspcs" numFmtId="0">
      <sharedItems containsSemiMixedTypes="0" containsString="0" containsNumber="1" minValue="2" maxValue="144.96"/>
    </cacheField>
    <cacheField name="Genre" numFmtId="0">
      <sharedItems containsBlank="1"/>
    </cacheField>
    <cacheField name="Nation" numFmtId="0">
      <sharedItems count="39">
        <s v="미국"/>
        <s v="레바논"/>
        <s v="인도"/>
        <s v="한국"/>
        <s v="일본"/>
        <s v="이탈리아"/>
        <s v="중국"/>
        <s v="프랑스"/>
        <s v="영국"/>
        <s v="러시아 연방"/>
        <s v="홍콩"/>
        <s v="노르웨이"/>
        <s v="대만"/>
        <s v="덴마크"/>
        <s v="독일"/>
        <s v="오스트레일리아"/>
        <s v="스웨덴"/>
        <s v="아일랜드"/>
        <s v="캐나다"/>
        <s v="이스라엘"/>
        <s v="멕시코"/>
        <s v="독일(구 서독)"/>
        <s v="뉴질랜드"/>
        <s v="이란"/>
        <s v="스페인"/>
        <s v="브라질"/>
        <s v="스위스"/>
        <s v="체코"/>
        <s v="오스트리아"/>
        <s v="네덜란드"/>
        <s v="그리스"/>
        <s v="아르헨티나"/>
        <s v="인도네시아"/>
        <s v="태국"/>
        <s v="벨기에"/>
        <s v="아이슬란드"/>
        <s v="핀란드"/>
        <s v="폴란드"/>
        <s v="말레이지아"/>
      </sharedItems>
    </cacheField>
    <cacheField name="Conti" numFmtId="0">
      <sharedItems count="9">
        <s v="북미"/>
        <s v="기타"/>
        <s v="한국"/>
        <s v="일본"/>
        <s v="북서유럽"/>
        <s v="범중국"/>
        <s v="동유럽"/>
        <s v="남미"/>
        <s v="동남아"/>
      </sharedItems>
    </cacheField>
    <cacheField name="GDP/capita" numFmtId="0">
      <sharedItems containsSemiMixedTypes="0" containsString="0" containsNumber="1" containsInteger="1" minValue="0" maxValue="83451" count="38">
        <n v="65717"/>
        <n v="7752"/>
        <n v="2081"/>
        <n v="32115"/>
        <n v="41491"/>
        <n v="33334"/>
        <n v="9979"/>
        <n v="42500"/>
        <n v="41291"/>
        <n v="11287"/>
        <n v="51766"/>
        <n v="78105"/>
        <n v="26514"/>
        <n v="61899"/>
        <n v="47389"/>
        <n v="53431"/>
        <n v="54296"/>
        <n v="61392"/>
        <n v="45937"/>
        <n v="46318"/>
        <n v="9572"/>
        <n v="42036"/>
        <n v="0"/>
        <n v="29889"/>
        <n v="8486"/>
        <n v="83451"/>
        <n v="22023"/>
        <n v="49795"/>
        <n v="53354"/>
        <n v="20006"/>
        <n v="9654"/>
        <n v="4012"/>
        <n v="7520"/>
        <n v="46052"/>
        <n v="72659"/>
        <n v="48472"/>
        <n v="14941"/>
        <n v="11086"/>
      </sharedItems>
    </cacheField>
    <cacheField name="KnK" numFmtId="0">
      <sharedItems/>
    </cacheField>
    <cacheField name="Year" numFmtId="0">
      <sharedItems containsSemiMixedTypes="0" containsString="0" containsNumber="1" containsInteger="1" minValue="1999" maxValue="2021"/>
    </cacheField>
    <cacheField name="Date" numFmtId="0">
      <sharedItems containsMixedTypes="1" containsNumber="1" minValue="0.04" maxValue="0.04"/>
    </cacheField>
    <cacheField name="Director" numFmtId="0">
      <sharedItems/>
    </cacheField>
    <cacheField name="Stared" numFmtId="0">
      <sharedItems containsBlank="1"/>
    </cacheField>
    <cacheField name="Rate_Ko" numFmtId="0">
      <sharedItems containsBlank="1"/>
    </cacheField>
    <cacheField name="Rate_US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9">
  <r>
    <n v="171539"/>
    <s v="그린 북"/>
    <n v="9.59"/>
    <n v="7421"/>
    <n v="71167.39"/>
    <n v="7.29"/>
    <n v="7"/>
    <n v="51.03"/>
    <s v="드라마"/>
    <x v="0"/>
    <x v="0"/>
    <x v="0"/>
    <s v="nK"/>
    <n v="2019"/>
    <s v=".01.09"/>
    <s v=" 피터 패럴리 "/>
    <s v=" 비고 모텐슨(토니 발레롱가), 마허샬라 알리(돈 셜리 박사) "/>
    <s v="12세 관람가"/>
    <s v="PG-13"/>
  </r>
  <r>
    <n v="174830"/>
    <s v="가버나움"/>
    <n v="9.59"/>
    <n v="3350"/>
    <n v="32126.5"/>
    <n v="7.33"/>
    <n v="9"/>
    <n v="65.97"/>
    <s v="드라마"/>
    <x v="1"/>
    <x v="1"/>
    <x v="1"/>
    <s v="nK"/>
    <n v="2019"/>
    <s v=".01.24"/>
    <s v=" 나딘 라바키 "/>
    <s v=" 자인 알 라피아(자인), 요르다노스 시프로우(라힐) "/>
    <s v="15세 관람가"/>
    <s v="R"/>
  </r>
  <r>
    <n v="144906"/>
    <s v="베일리 어게인"/>
    <n v="9.5299999999999994"/>
    <n v="2432"/>
    <n v="23176.959999999999"/>
    <n v="5.4"/>
    <n v="5"/>
    <n v="27"/>
    <s v="모험"/>
    <x v="0"/>
    <x v="0"/>
    <x v="0"/>
    <s v="nK"/>
    <n v="2018"/>
    <s v=".11.22"/>
    <s v=" 라세 할스트롬 "/>
    <s v=" 조시 게드(베일리/ 엘리/ 티노/ 버디 목소리), 데니스 퀘이드(이든), K.J. 아파(십대 이든) "/>
    <s v="전체 관람가"/>
    <s v="PG"/>
  </r>
  <r>
    <n v="151196"/>
    <s v="원더"/>
    <n v="9.51"/>
    <n v="3589"/>
    <n v="34131.39"/>
    <n v="6.86"/>
    <n v="7"/>
    <n v="48.02"/>
    <s v="드라마"/>
    <x v="0"/>
    <x v="0"/>
    <x v="0"/>
    <s v="nK"/>
    <n v="2021"/>
    <s v=".02.11"/>
    <s v=" 스티븐 크보스키 "/>
    <s v=" 제이콥 트렘블레이(어기 풀먼), 줄리아 로버츠(이자벨 풀먼), 오웬 윌슨(네이트 풀먼) "/>
    <s v="전체 관람가"/>
    <s v="PG"/>
  </r>
  <r>
    <n v="157243"/>
    <s v="당갈"/>
    <n v="9.49"/>
    <n v="2340"/>
    <n v="22206.600000000002"/>
    <n v="7"/>
    <n v="3"/>
    <n v="21"/>
    <s v="드라마"/>
    <x v="2"/>
    <x v="1"/>
    <x v="2"/>
    <s v="nK"/>
    <n v="2018"/>
    <s v=".04.25"/>
    <s v=" 니테쉬 티와리 "/>
    <s v=" 아미르 칸(마하비르 싱 포갓), 파티마 사나 셰이크(기타), 산야 말호트라(바비타) "/>
    <s v="12세 관람가"/>
    <m/>
  </r>
  <r>
    <n v="169240"/>
    <s v="아일라"/>
    <n v="9.49"/>
    <n v="1939"/>
    <n v="18401.11"/>
    <n v="5.25"/>
    <n v="4"/>
    <n v="21"/>
    <s v="드라마"/>
    <x v="3"/>
    <x v="2"/>
    <x v="3"/>
    <s v="K"/>
    <n v="2018"/>
    <s v=".06.21"/>
    <s v=" 잔 울카이 "/>
    <s v=" 김설(아일라), 이스마일 하지오글루(슐레이만) "/>
    <s v="15세 관람가"/>
    <m/>
  </r>
  <r>
    <n v="179518"/>
    <s v="주전장"/>
    <n v="9.48"/>
    <n v="1423"/>
    <n v="13490.04"/>
    <n v="7.33"/>
    <n v="6"/>
    <n v="43.980000000000004"/>
    <s v="다큐멘터리"/>
    <x v="0"/>
    <x v="0"/>
    <x v="0"/>
    <s v="nK"/>
    <n v="2019"/>
    <s v=".07.25"/>
    <s v=" 미키 데자키 "/>
    <m/>
    <s v="전체 관람가"/>
    <m/>
  </r>
  <r>
    <n v="196843"/>
    <s v="극장판 바이올렛 에버가든"/>
    <n v="9.48"/>
    <n v="1018"/>
    <n v="9650.6400000000012"/>
    <n v="6.5"/>
    <n v="2"/>
    <n v="13"/>
    <s v="애니메이션"/>
    <x v="4"/>
    <x v="3"/>
    <x v="4"/>
    <s v="nK"/>
    <n v="2020"/>
    <s v=".11.12"/>
    <s v=" 이시다테 타이치 "/>
    <s v=" 이시카와 유이(바이올렛 에버가든 목소리), 나미카와 다이스케(길베르트 부겐빌리아 목소리) "/>
    <s v="전체 관람가"/>
    <m/>
  </r>
  <r>
    <n v="181710"/>
    <s v="포드 V 페라리"/>
    <n v="9.48"/>
    <n v="8223"/>
    <n v="77954.040000000008"/>
    <n v="7.63"/>
    <n v="8"/>
    <n v="61.04"/>
    <s v="액션"/>
    <x v="0"/>
    <x v="0"/>
    <x v="0"/>
    <s v="nK"/>
    <n v="2019"/>
    <s v=".12.04"/>
    <s v=" 제임스 맨골드 "/>
    <s v=" 맷 데이먼(캐롤 셸비), 크리스찬 베일(켄 마일스) "/>
    <s v="12세 관람가"/>
    <m/>
  </r>
  <r>
    <n v="17421"/>
    <s v="쇼생크 탈출"/>
    <n v="9.4499999999999993"/>
    <n v="18299"/>
    <n v="172925.55"/>
    <n v="8.5"/>
    <n v="1"/>
    <n v="8.5"/>
    <s v="드라마"/>
    <x v="0"/>
    <x v="0"/>
    <x v="0"/>
    <s v="nK"/>
    <n v="2016"/>
    <s v=".02.24"/>
    <s v=" 프랭크 다라본트 "/>
    <s v=" 팀 로빈스(앤디 듀프레인), 모건 프리먼(엘리스 보이드 레드 레딩) "/>
    <s v="15세 관람가"/>
    <s v="R"/>
  </r>
  <r>
    <n v="154667"/>
    <s v="덕구"/>
    <n v="9.43"/>
    <n v="2625"/>
    <n v="24753.75"/>
    <n v="5.5"/>
    <n v="2"/>
    <n v="11"/>
    <s v="드라마"/>
    <x v="3"/>
    <x v="2"/>
    <x v="3"/>
    <s v="K"/>
    <n v="2018"/>
    <s v=".04.05"/>
    <s v=" 방수인 "/>
    <s v=" 이순재(덕구할배), 정지훈(덕구) "/>
    <s v="전체 관람가"/>
    <m/>
  </r>
  <r>
    <n v="197647"/>
    <s v="가나의 혼인잔치: 언약"/>
    <n v="9.42"/>
    <n v="374"/>
    <n v="3523.08"/>
    <n v="4"/>
    <n v="1"/>
    <n v="4"/>
    <s v="다큐멘터리"/>
    <x v="0"/>
    <x v="0"/>
    <x v="0"/>
    <s v="nK"/>
    <n v="2020"/>
    <s v=".11.26"/>
    <s v=" 브렌트 밀러 주니어 "/>
    <s v=" 션 알다란, 잭 힙스, 젬마 리주토 "/>
    <s v="전체 관람가"/>
    <m/>
  </r>
  <r>
    <n v="156464"/>
    <s v="보헤미안 랩소디"/>
    <n v="9.42"/>
    <n v="39233"/>
    <n v="369574.86"/>
    <n v="6.14"/>
    <n v="7"/>
    <n v="42.98"/>
    <s v="드라마"/>
    <x v="0"/>
    <x v="0"/>
    <x v="0"/>
    <s v="nK"/>
    <n v="2018"/>
    <s v=".10.31"/>
    <s v=" 브라이언 싱어 "/>
    <s v=" 라미 말렉(프레디 머큐리), 루시 보인턴(메리 오스틴), 귈림 리(브라이언 메이) "/>
    <s v="12세 관람가"/>
    <m/>
  </r>
  <r>
    <n v="69105"/>
    <s v="월-E"/>
    <n v="9.42"/>
    <n v="10212"/>
    <n v="96197.04"/>
    <n v="7.88"/>
    <n v="8"/>
    <n v="63.04"/>
    <s v="애니메이션"/>
    <x v="0"/>
    <x v="0"/>
    <x v="0"/>
    <s v="nK"/>
    <n v="2008"/>
    <s v=".08.06"/>
    <s v=" 앤드류 스탠튼 "/>
    <s v=" 벤 버트(월-E / M-O 목소리), 엘리사 나이트(이브 목소리), 제프 갈린(선장 목소리) "/>
    <s v="전체 관람가"/>
    <s v="G"/>
  </r>
  <r>
    <n v="10002"/>
    <s v="빽 투 더 퓨쳐"/>
    <n v="9.41"/>
    <n v="3218"/>
    <n v="30281.38"/>
    <n v="8.75"/>
    <n v="1"/>
    <n v="8.75"/>
    <s v="SF"/>
    <x v="0"/>
    <x v="0"/>
    <x v="0"/>
    <s v="nK"/>
    <n v="2015"/>
    <s v=".10.21"/>
    <s v=" 로버트 저메키스 "/>
    <s v=" 마이클 J. 폭스(마티 맥플라이), 크리스토퍼 로이드(에메트 브라운 박사), 리 톰슨(로레인 베인스 맥플라이) "/>
    <s v="12세 관람가"/>
    <s v="PG"/>
  </r>
  <r>
    <n v="17159"/>
    <s v="포레스트 검프"/>
    <n v="9.41"/>
    <n v="8256"/>
    <n v="77688.960000000006"/>
    <n v="7.67"/>
    <n v="3"/>
    <n v="23.009999999999998"/>
    <s v="드라마"/>
    <x v="0"/>
    <x v="0"/>
    <x v="0"/>
    <s v="nK"/>
    <n v="2016"/>
    <s v=".09.07"/>
    <s v=" 로버트 저메키스 "/>
    <s v=" 톰 행크스(포레스트 검프) "/>
    <s v="12세 관람가"/>
    <s v="PG-13"/>
  </r>
  <r>
    <n v="82432"/>
    <s v="헬프"/>
    <n v="9.42"/>
    <n v="3751"/>
    <n v="35334.42"/>
    <n v="7.17"/>
    <n v="9"/>
    <n v="64.53"/>
    <s v="드라마"/>
    <x v="0"/>
    <x v="0"/>
    <x v="0"/>
    <s v="nK"/>
    <n v="2011"/>
    <s v=".11.03"/>
    <s v=" 테이트 테일러 "/>
    <s v=" 엠마 스톤(유지니아 '스키터' 펠런), 비올라 데이비스(에이블린 클락), 옥타비아 스펜서(미니 잭슨) "/>
    <s v="전체 관람가"/>
    <s v="PG-13"/>
  </r>
  <r>
    <n v="24452"/>
    <s v="매트릭스"/>
    <n v="9.41"/>
    <n v="4960"/>
    <n v="46673.599999999999"/>
    <n v="8.75"/>
    <n v="1"/>
    <n v="8.75"/>
    <s v="SF"/>
    <x v="0"/>
    <x v="0"/>
    <x v="0"/>
    <s v="nK"/>
    <n v="2019"/>
    <s v=".09.25"/>
    <s v=" 릴리 워쇼스키, 라나 워쇼스키 "/>
    <s v=" 키아누 리브스(네오), 로렌스 피시번(모피어스) "/>
    <s v="12세 관람가"/>
    <s v="R"/>
  </r>
  <r>
    <n v="106360"/>
    <s v="위대한 쇼맨"/>
    <n v="9.4"/>
    <n v="15801"/>
    <n v="148529.4"/>
    <n v="6.6"/>
    <n v="5"/>
    <n v="33"/>
    <s v="드라마"/>
    <x v="0"/>
    <x v="0"/>
    <x v="0"/>
    <s v="nK"/>
    <n v="2020"/>
    <s v=".05.21"/>
    <s v=" 마이클 그레이시 "/>
    <s v=" 휴 잭맨(P.T. 바넘), 잭 에프론(필립 칼라일), 미셸 윌리엄스(채러티 바넘) "/>
    <s v="12세 관람가"/>
    <s v="PG"/>
  </r>
  <r>
    <n v="22126"/>
    <s v="인생은 아름다워"/>
    <n v="9.4"/>
    <n v="12277"/>
    <n v="115403.8"/>
    <n v="8.34"/>
    <n v="8"/>
    <n v="66.72"/>
    <s v="드라마"/>
    <x v="5"/>
    <x v="4"/>
    <x v="5"/>
    <s v="nK"/>
    <n v="2016"/>
    <s v=".04.13"/>
    <s v=" 로베르토 베니니 "/>
    <s v=" 로베르토 베니니(귀도), 니콜레타 브라스키(도라) "/>
    <s v="전체 관람가"/>
    <s v="PG-13"/>
  </r>
  <r>
    <n v="18847"/>
    <s v="타이타닉"/>
    <n v="9.4"/>
    <n v="22579"/>
    <n v="212242.6"/>
    <n v="9.33"/>
    <n v="3"/>
    <n v="27.990000000000002"/>
    <s v="멜로/로맨스"/>
    <x v="0"/>
    <x v="0"/>
    <x v="0"/>
    <s v="nK"/>
    <n v="2018"/>
    <s v=".02.01"/>
    <s v=" 제임스 카메론 "/>
    <s v=" 레오나르도 디카프리오(잭 도슨), 케이트 윈슬렛(로즈 드윗 부카더) "/>
    <s v="15세 관람가"/>
    <s v="PG-13"/>
  </r>
  <r>
    <n v="66463"/>
    <s v="토이 스토리 3"/>
    <n v="9.39"/>
    <n v="7662"/>
    <n v="71946.180000000008"/>
    <n v="7.96"/>
    <n v="7"/>
    <n v="55.72"/>
    <s v="애니메이션"/>
    <x v="0"/>
    <x v="0"/>
    <x v="0"/>
    <s v="nK"/>
    <n v="2010"/>
    <s v=".08.05"/>
    <s v=" 리 언크리치 "/>
    <s v=" 톰 행크스(우디 목소리), 팀 알렌(버즈 라이트이어 목소리), 조앤 쿠삭(제시 목소리) "/>
    <s v="전체 관람가"/>
    <s v="G"/>
  </r>
  <r>
    <n v="192066"/>
    <s v="소년시절의 너"/>
    <n v="9.39"/>
    <n v="1603"/>
    <n v="15052.17"/>
    <n v="6.43"/>
    <n v="7"/>
    <n v="45.01"/>
    <s v="멜로/로맨스"/>
    <x v="6"/>
    <x v="5"/>
    <x v="6"/>
    <s v="nK"/>
    <n v="2021"/>
    <s v=".04.22"/>
    <s v=" 증국상 "/>
    <s v=" 주동우(첸니엔), 이양천새(샤오 베이) "/>
    <s v="15세 관람가"/>
    <m/>
  </r>
  <r>
    <n v="92125"/>
    <s v="헌터 킬러"/>
    <n v="9.3800000000000008"/>
    <n v="4294"/>
    <n v="40277.72"/>
    <n v="5"/>
    <n v="2"/>
    <n v="10"/>
    <s v="액션"/>
    <x v="0"/>
    <x v="0"/>
    <x v="0"/>
    <s v="nK"/>
    <n v="2018"/>
    <s v=".12.06"/>
    <s v=" 도노반 마시 "/>
    <s v=" 제라드 버틀러(캡틴 조 글래스), 게리 올드만(찰스 도네건) "/>
    <s v="15세 관람가"/>
    <s v="R"/>
  </r>
  <r>
    <n v="10048"/>
    <s v="죽은 시인의 사회"/>
    <n v="9.3800000000000008"/>
    <n v="7433"/>
    <n v="69721.540000000008"/>
    <n v="7.5"/>
    <n v="1"/>
    <n v="7.5"/>
    <s v="드라마"/>
    <x v="0"/>
    <x v="0"/>
    <x v="0"/>
    <s v="nK"/>
    <n v="2021"/>
    <s v=".04.01"/>
    <s v=" 피터 위어 "/>
    <s v=" 로빈 윌리엄스(존 키팅) "/>
    <s v="12세 관람가"/>
    <s v="PG"/>
  </r>
  <r>
    <n v="136900"/>
    <s v="어벤져스: 엔드게임"/>
    <n v="9.3800000000000008"/>
    <n v="69137"/>
    <n v="648505.06000000006"/>
    <n v="7.62"/>
    <n v="13"/>
    <n v="99.06"/>
    <s v="액션"/>
    <x v="0"/>
    <x v="0"/>
    <x v="0"/>
    <s v="nK"/>
    <n v="2019"/>
    <s v=".04.24"/>
    <s v=" 안소니 루소, 조 루소 "/>
    <s v=" 로버트 다우니 주니어(토니 스타크 / 아이언맨), 크리스 에반스(스티브 로저스 / 캡틴 아메리카), 크리스 헴스워스(토르) "/>
    <s v="12세 관람가"/>
    <m/>
  </r>
  <r>
    <n v="163788"/>
    <s v="알라딘"/>
    <n v="9.3800000000000008"/>
    <n v="27442"/>
    <n v="257405.96000000002"/>
    <n v="6"/>
    <n v="7"/>
    <n v="42"/>
    <s v="모험"/>
    <x v="0"/>
    <x v="0"/>
    <x v="0"/>
    <s v="nK"/>
    <n v="2019"/>
    <s v=".05.23"/>
    <s v=" 가이 리치 "/>
    <s v=" 메나 마수드(알라딘), 윌 스미스(지니), 나오미 스콧(자스민) "/>
    <s v="전체 관람가"/>
    <s v="PG"/>
  </r>
  <r>
    <n v="17170"/>
    <s v="레옹"/>
    <n v="9.3800000000000008"/>
    <n v="9649"/>
    <n v="90507.62000000001"/>
    <n v="7.63"/>
    <n v="2"/>
    <n v="15.26"/>
    <s v="범죄"/>
    <x v="7"/>
    <x v="4"/>
    <x v="7"/>
    <s v="nK"/>
    <n v="2020"/>
    <s v=".06.11"/>
    <s v=" 뤽 베송 "/>
    <s v=" 장 르노(레옹), 나탈리 포트만(마틸다) "/>
    <s v="청소년 관람불가"/>
    <s v="R"/>
  </r>
  <r>
    <n v="134899"/>
    <s v="동주"/>
    <n v="9.3800000000000008"/>
    <n v="11267"/>
    <n v="105684.46"/>
    <n v="7.5"/>
    <n v="10"/>
    <n v="75"/>
    <s v="드라마"/>
    <x v="3"/>
    <x v="2"/>
    <x v="3"/>
    <s v="K"/>
    <n v="2016"/>
    <s v=".02.17"/>
    <s v=" 이준익 "/>
    <s v=" 강하늘(윤동주), 박정민(송몽규), 김인우(고등형사) "/>
    <s v="12세 관람가"/>
    <m/>
  </r>
  <r>
    <n v="161850"/>
    <s v="아이 캔 스피크"/>
    <n v="9.3699999999999992"/>
    <n v="15029"/>
    <n v="140821.72999999998"/>
    <n v="7.25"/>
    <n v="8"/>
    <n v="58"/>
    <s v="드라마"/>
    <x v="3"/>
    <x v="2"/>
    <x v="3"/>
    <s v="K"/>
    <n v="2017"/>
    <s v=".09.21"/>
    <s v=" 김현석 "/>
    <s v=" 나문희(나옥분), 이제훈(박민재) "/>
    <s v="12세 관람가"/>
    <m/>
  </r>
  <r>
    <n v="14450"/>
    <s v="쉰들러 리스트"/>
    <n v="9.3800000000000008"/>
    <n v="3840"/>
    <n v="36019.200000000004"/>
    <n v="10"/>
    <n v="1"/>
    <n v="10"/>
    <s v="드라마"/>
    <x v="0"/>
    <x v="0"/>
    <x v="0"/>
    <s v="nK"/>
    <n v="2019"/>
    <s v=".01.24"/>
    <s v=" 스티븐 스필버그 "/>
    <s v=" 리암 니슨(오스카 쉰들러) "/>
    <s v="15세 관람가"/>
    <s v="R"/>
  </r>
  <r>
    <n v="181700"/>
    <s v="안녕 베일리"/>
    <n v="9.3699999999999992"/>
    <n v="915"/>
    <n v="8573.5499999999993"/>
    <n v="5.5"/>
    <n v="2"/>
    <n v="11"/>
    <s v="가족"/>
    <x v="0"/>
    <x v="0"/>
    <x v="0"/>
    <s v="nK"/>
    <n v="2019"/>
    <s v=".09.05"/>
    <s v=" 게일 맨쿠소 "/>
    <s v=" 조시 게드(베일리 목소리), 데니스 퀘이드(이든), 캐서린 프레스콧(씨제이) "/>
    <s v="전체 관람가"/>
    <m/>
  </r>
  <r>
    <n v="147092"/>
    <s v="히든 피겨스"/>
    <n v="9.3800000000000008"/>
    <n v="4089"/>
    <n v="38354.82"/>
    <n v="6.75"/>
    <n v="8"/>
    <n v="54"/>
    <s v="드라마"/>
    <x v="0"/>
    <x v="0"/>
    <x v="0"/>
    <s v="nK"/>
    <n v="2017"/>
    <s v=".03.23"/>
    <s v=" 데오도르 멜피 "/>
    <s v=" 타라지 P. 헨슨(캐서린 존슨), 옥타비아 스펜서(도로시 본), 자넬 모네(메리 잭슨) "/>
    <s v="12세 관람가"/>
    <m/>
  </r>
  <r>
    <n v="130850"/>
    <s v="주토피아"/>
    <n v="9.36"/>
    <n v="18607"/>
    <n v="174161.52"/>
    <n v="7.2"/>
    <n v="5"/>
    <n v="36"/>
    <s v="애니메이션"/>
    <x v="0"/>
    <x v="0"/>
    <x v="0"/>
    <s v="nK"/>
    <n v="2016"/>
    <s v=".02.17"/>
    <s v=" 바이론 하워드, 리치 무어 "/>
    <s v=" 지니퍼 굿윈(주디 홉스 목소리), 제이슨 베이트먼(닉 와일드 목소리), 샤키라(가젤 목소리) "/>
    <s v="전체 관람가"/>
    <s v="PG"/>
  </r>
  <r>
    <n v="182525"/>
    <s v="언플랜드"/>
    <n v="9.35"/>
    <n v="679"/>
    <n v="6348.65"/>
    <n v="3.33"/>
    <n v="3"/>
    <n v="9.99"/>
    <s v="드라마"/>
    <x v="0"/>
    <x v="0"/>
    <x v="0"/>
    <s v="nK"/>
    <n v="2020"/>
    <s v=".12.17"/>
    <s v=" 척 콘젤만, 캐리 솔로몬 "/>
    <s v=" 애슐리 브래처(애비 존슨), 브룩스 라이언(더그 존슨), 로비아 스캇(셰릴) "/>
    <s v="15세 관람가"/>
    <s v="R"/>
  </r>
  <r>
    <n v="19099"/>
    <s v="트루먼 쇼"/>
    <n v="9.36"/>
    <n v="6998"/>
    <n v="65501.279999999999"/>
    <n v="8"/>
    <n v="1"/>
    <n v="8"/>
    <s v="코미디"/>
    <x v="0"/>
    <x v="0"/>
    <x v="0"/>
    <s v="nK"/>
    <n v="2018"/>
    <s v=".12.13"/>
    <s v=" 피터 위어 "/>
    <s v=" 짐 캐리(트루먼 버뱅크) "/>
    <s v="12세 관람가"/>
    <s v="PG"/>
  </r>
  <r>
    <n v="51172"/>
    <s v="지상의 별처럼"/>
    <n v="9.36"/>
    <n v="947"/>
    <n v="8863.92"/>
    <n v="6.5"/>
    <n v="2"/>
    <n v="13"/>
    <s v="드라마"/>
    <x v="2"/>
    <x v="1"/>
    <x v="2"/>
    <s v="nK"/>
    <n v="2012"/>
    <s v=".09.06"/>
    <s v=" 아미르 칸, 아몰 굽테 "/>
    <s v=" 다쉴 사페리(이샨 아와스티), 아미르 칸(램 니쿰브) "/>
    <s v="전체 관람가"/>
    <s v="PG"/>
  </r>
  <r>
    <n v="73372"/>
    <s v="세 얼간이"/>
    <n v="9.35"/>
    <n v="25856"/>
    <n v="241753.59999999998"/>
    <n v="6.71"/>
    <n v="6"/>
    <n v="40.26"/>
    <s v="코미디"/>
    <x v="2"/>
    <x v="1"/>
    <x v="2"/>
    <s v="nK"/>
    <n v="2016"/>
    <s v=".11.09"/>
    <s v=" 라지쿠마르 히라니 "/>
    <s v=" 아미르 칸(란초), 마드하반(파르한), 셔먼 조쉬(라주) "/>
    <s v="12세 관람가"/>
    <m/>
  </r>
  <r>
    <n v="154573"/>
    <s v="다시 태어나도 우리"/>
    <n v="9.35"/>
    <n v="1061"/>
    <n v="9920.35"/>
    <n v="6.5"/>
    <n v="6"/>
    <n v="39"/>
    <s v="다큐멘터리"/>
    <x v="3"/>
    <x v="2"/>
    <x v="3"/>
    <s v="K"/>
    <n v="2017"/>
    <s v=".09.27"/>
    <s v=" 문창용, 전진 "/>
    <s v=" 파드마 앙뚜(본인), 우르갼 릭젠(본인) "/>
    <s v="전체 관람가"/>
    <m/>
  </r>
  <r>
    <n v="142632"/>
    <s v="미스 슬로운"/>
    <n v="9.35"/>
    <n v="1651"/>
    <n v="15436.849999999999"/>
    <n v="6.83"/>
    <n v="6"/>
    <n v="40.980000000000004"/>
    <s v="드라마"/>
    <x v="0"/>
    <x v="0"/>
    <x v="0"/>
    <s v="nK"/>
    <n v="2017"/>
    <s v=".03.29"/>
    <s v=" 존 매든 "/>
    <s v=" 제시카 차스테인(엘리자베스 슬로운) "/>
    <s v="15세 관람가"/>
    <s v="R"/>
  </r>
  <r>
    <n v="39636"/>
    <s v="지금, 만나러 갑니다"/>
    <n v="9.35"/>
    <n v="15676"/>
    <n v="146570.6"/>
    <n v="6.5"/>
    <n v="2"/>
    <n v="13"/>
    <s v="멜로/로맨스"/>
    <x v="4"/>
    <x v="3"/>
    <x v="4"/>
    <s v="nK"/>
    <n v="2018"/>
    <s v=".04.19"/>
    <s v=" 도이 노부히로 "/>
    <s v=" 다케우치 유코(아이오 미오), 나카무라 시도(아이오 타쿠미), 다케이 아카시(아이오 유우지) "/>
    <s v="12세 관람가"/>
    <m/>
  </r>
  <r>
    <n v="76667"/>
    <s v="울지마 톤즈"/>
    <n v="9.35"/>
    <n v="4592"/>
    <n v="42935.199999999997"/>
    <n v="7"/>
    <n v="1"/>
    <n v="7"/>
    <s v="다큐멘터리"/>
    <x v="3"/>
    <x v="2"/>
    <x v="3"/>
    <s v="K"/>
    <n v="2010"/>
    <s v=".09.09"/>
    <s v=" 구수환 "/>
    <s v=" 이금희(나레이션), 이태석(본인) "/>
    <s v="전체 관람가"/>
    <m/>
  </r>
  <r>
    <n v="194334"/>
    <s v="부활: 그 증거"/>
    <n v="9.35"/>
    <n v="402"/>
    <n v="3758.7"/>
    <n v="4"/>
    <n v="1"/>
    <n v="4"/>
    <s v="다큐멘터리"/>
    <x v="3"/>
    <x v="2"/>
    <x v="3"/>
    <s v="K"/>
    <n v="2020"/>
    <s v=".10.08"/>
    <s v=" 김상철 "/>
    <s v=" 권오중(본인), 이성혜(본인), 이용규(본인) "/>
    <s v="전체 관람가"/>
    <m/>
  </r>
  <r>
    <n v="152655"/>
    <s v="달링"/>
    <n v="9.34"/>
    <n v="327"/>
    <n v="3054.18"/>
    <n v="6"/>
    <n v="3"/>
    <n v="18"/>
    <s v="드라마"/>
    <x v="8"/>
    <x v="4"/>
    <x v="8"/>
    <s v="nK"/>
    <n v="2018"/>
    <s v=".04.12"/>
    <s v=" 앤디 서키스 "/>
    <s v=" 앤드류 가필드(로빈), 클레어 포이(다이애나) "/>
    <s v="12세 관람가"/>
    <s v="PG-13"/>
  </r>
  <r>
    <n v="10114"/>
    <s v="아마데우스"/>
    <n v="9.34"/>
    <n v="2999"/>
    <n v="28010.66"/>
    <n v="9.25"/>
    <n v="1"/>
    <n v="9.25"/>
    <s v="드라마"/>
    <x v="0"/>
    <x v="0"/>
    <x v="0"/>
    <s v="nK"/>
    <n v="2015"/>
    <s v=".10.29"/>
    <s v=" 밀로스 포만 "/>
    <s v=" 톰 헐스(볼프강 아마데우스 모짜르트), F. 머레이 아브라함(안토니오 살리에리), 엘리자베스 베리지(콘스탄츠 모짜르트) "/>
    <s v="12세 관람가"/>
    <s v="PG"/>
  </r>
  <r>
    <n v="62586"/>
    <s v="다크 나이트"/>
    <n v="9.34"/>
    <n v="27241"/>
    <n v="254430.94"/>
    <n v="8.6999999999999993"/>
    <n v="10"/>
    <n v="87"/>
    <s v="액션"/>
    <x v="0"/>
    <x v="0"/>
    <x v="0"/>
    <s v="nK"/>
    <n v="2020"/>
    <s v=".07.01"/>
    <s v=" 크리스토퍼 놀란 "/>
    <s v=" 크리스찬 베일(브루스 웨인/배트맨), 히스 레저(조커), 아론 에크하트(하비 덴트/투 페이스) "/>
    <s v="15세 관람가"/>
    <s v="PG-13"/>
  </r>
  <r>
    <n v="195975"/>
    <s v="브레이크 더 사일런스: 더 무비"/>
    <n v="9.33"/>
    <n v="544"/>
    <n v="5075.5200000000004"/>
    <n v="6"/>
    <n v="1"/>
    <n v="6"/>
    <s v="다큐멘터리"/>
    <x v="3"/>
    <x v="2"/>
    <x v="3"/>
    <s v="K"/>
    <n v="2020"/>
    <s v=".09.24"/>
    <s v=" 박준수 "/>
    <s v=" RM(본인), 진(본인), 슈가(본인) "/>
    <s v="전체 관람가"/>
    <m/>
  </r>
  <r>
    <n v="87566"/>
    <s v="언터처블: 1%의 우정"/>
    <n v="9.34"/>
    <n v="7691"/>
    <n v="71833.94"/>
    <n v="6.83"/>
    <n v="6"/>
    <n v="40.980000000000004"/>
    <s v="코미디"/>
    <x v="7"/>
    <x v="4"/>
    <x v="7"/>
    <s v="nK"/>
    <n v="2012"/>
    <s v=".03.22"/>
    <s v=" 올리비에르 나카체, 에릭 토레다노 "/>
    <s v=" 프랑수아 클루제(필립), 오마 사이(드리스) "/>
    <s v="12세 관람가"/>
    <m/>
  </r>
  <r>
    <n v="73476"/>
    <s v="그대를 사랑합니다"/>
    <n v="9.33"/>
    <n v="7651"/>
    <n v="71383.83"/>
    <n v="7.03"/>
    <n v="8"/>
    <n v="56.24"/>
    <s v="드라마"/>
    <x v="3"/>
    <x v="2"/>
    <x v="3"/>
    <s v="K"/>
    <n v="2011"/>
    <s v=".02.17"/>
    <s v=" 추창민 "/>
    <s v=" 이순재(김만석), 윤소정(송이뿐), 송재호(장군봉) "/>
    <s v="15세 관람가"/>
    <m/>
  </r>
  <r>
    <n v="182348"/>
    <s v="로망"/>
    <n v="9.34"/>
    <n v="646"/>
    <n v="6033.64"/>
    <n v="5.5"/>
    <n v="4"/>
    <n v="22"/>
    <s v="멜로/로맨스"/>
    <x v="3"/>
    <x v="2"/>
    <x v="3"/>
    <s v="K"/>
    <n v="2019"/>
    <s v=".04.03"/>
    <s v=" 이창근 "/>
    <s v=" 이순재(조남봉), 정영숙(이매자), 조한철(조진수) "/>
    <s v="전체 관람가"/>
    <m/>
  </r>
  <r>
    <n v="25915"/>
    <s v="아이언 자이언트"/>
    <n v="9.33"/>
    <n v="2073"/>
    <n v="19341.09"/>
    <n v="8.33"/>
    <n v="3"/>
    <n v="24.990000000000002"/>
    <s v="애니메이션"/>
    <x v="0"/>
    <x v="0"/>
    <x v="0"/>
    <s v="nK"/>
    <n v="2019"/>
    <s v=".10.09"/>
    <s v=" 브래드 버드 "/>
    <s v=" 제니퍼 애니스톤(애니 휴즈 목소리), 빈 디젤(아이언 자이언트 목소리), 엘리 마리엔탈(호가드 휴즈 목소리) "/>
    <s v="전체 관람가"/>
    <s v="PG"/>
  </r>
  <r>
    <n v="75470"/>
    <s v="라푼젤"/>
    <n v="9.34"/>
    <n v="6921"/>
    <n v="64642.14"/>
    <n v="7.13"/>
    <n v="10"/>
    <n v="71.3"/>
    <s v="애니메이션"/>
    <x v="0"/>
    <x v="0"/>
    <x v="0"/>
    <s v="nK"/>
    <n v="2011"/>
    <s v=".02.10"/>
    <s v=" 네이슨 그레노, 바이론 하워드 "/>
    <s v=" 맨디 무어(라푼젤 목소리), 제커리 레비(플린 라이더 목소리) "/>
    <s v="전체 관람가"/>
    <s v="PG"/>
  </r>
  <r>
    <n v="189111"/>
    <s v="두 교황"/>
    <n v="9.32"/>
    <n v="722"/>
    <n v="6729.04"/>
    <n v="7"/>
    <n v="2"/>
    <n v="14"/>
    <s v="드라마"/>
    <x v="0"/>
    <x v="0"/>
    <x v="0"/>
    <s v="nK"/>
    <n v="2019"/>
    <s v=".12.11"/>
    <s v=" 페르난도 메이렐레스 "/>
    <s v=" 안소니 홉킨스(교황 베네딕토 16세), 조나단 프라이스(교황 프란치스코) "/>
    <s v="12세 관람가"/>
    <m/>
  </r>
  <r>
    <n v="10001"/>
    <s v="시네마 천국"/>
    <n v="9.33"/>
    <n v="3972"/>
    <n v="37058.76"/>
    <n v="8.3800000000000008"/>
    <n v="2"/>
    <n v="16.760000000000002"/>
    <s v="드라마"/>
    <x v="7"/>
    <x v="4"/>
    <x v="7"/>
    <s v="nK"/>
    <n v="2020"/>
    <s v=".04.22"/>
    <s v=" 쥬세페 토르나토레 "/>
    <s v=" 마르코 레오나르디(청년 살바토레), 필립 느와레(알프레도), 자끄 페렝(중년 살바토레) "/>
    <s v="전체 관람가"/>
    <s v="PG"/>
  </r>
  <r>
    <n v="103535"/>
    <s v="소원"/>
    <n v="9.33"/>
    <n v="8593"/>
    <n v="80172.69"/>
    <n v="7.46"/>
    <n v="7"/>
    <n v="52.22"/>
    <s v="드라마"/>
    <x v="3"/>
    <x v="2"/>
    <x v="3"/>
    <s v="K"/>
    <n v="2013"/>
    <s v=".10.02"/>
    <s v=" 이준익 "/>
    <s v=" 설경구(동훈), 엄지원(미희), 이레(소원) "/>
    <s v="12세 관람가"/>
    <m/>
  </r>
  <r>
    <n v="70457"/>
    <s v="드래곤 길들이기"/>
    <n v="9.32"/>
    <n v="8731"/>
    <n v="81372.92"/>
    <n v="7.71"/>
    <n v="12"/>
    <n v="92.52"/>
    <s v="애니메이션"/>
    <x v="0"/>
    <x v="0"/>
    <x v="0"/>
    <s v="nK"/>
    <n v="2019"/>
    <s v=".01.17"/>
    <s v=" 딘 데블로이스, 크리스 샌더스 "/>
    <s v=" 제이 바루첼(히컵 목소리), 제라드 버틀러(스토이크 목소리), 아메리카 페레라(아스트리드 목소리) "/>
    <s v="전체 관람가"/>
    <s v="PG"/>
  </r>
  <r>
    <n v="31013"/>
    <s v="빌리 엘리어트"/>
    <n v="9.33"/>
    <n v="3709"/>
    <n v="34604.97"/>
    <n v="8"/>
    <n v="5"/>
    <n v="40"/>
    <s v="드라마"/>
    <x v="8"/>
    <x v="4"/>
    <x v="8"/>
    <s v="nK"/>
    <n v="2017"/>
    <s v=".01.18"/>
    <s v=" 스티븐 달드리 "/>
    <s v=" 제이미 벨(빌리 엘리어트), 줄리 월터스(윌킨슨 부인), 게리 루이스(아버지 재키 엘리어트) "/>
    <s v="12세 관람가"/>
    <s v="R"/>
  </r>
  <r>
    <n v="52120"/>
    <s v="업"/>
    <n v="9.33"/>
    <n v="6357"/>
    <n v="59310.81"/>
    <n v="8.39"/>
    <n v="7"/>
    <n v="58.730000000000004"/>
    <s v="애니메이션"/>
    <x v="0"/>
    <x v="0"/>
    <x v="0"/>
    <s v="nK"/>
    <n v="2009"/>
    <s v=".07.29"/>
    <s v=" 피트 닥터, 밥 피터슨 "/>
    <s v=" 에드워드 애스너(칼 프레드릭슨), 조던 나가이(러셀 목소리), 크리스토퍼 플러머(찰스 먼츠 목소리) "/>
    <s v="전체 관람가"/>
    <s v="PG"/>
  </r>
  <r>
    <n v="47528"/>
    <s v="해리 포터와 죽음의 성물 - 2부"/>
    <n v="9.32"/>
    <n v="12086"/>
    <n v="112641.52"/>
    <n v="8.36"/>
    <n v="11"/>
    <n v="91.96"/>
    <s v="모험"/>
    <x v="8"/>
    <x v="4"/>
    <x v="8"/>
    <s v="nK"/>
    <n v="2011"/>
    <s v=".07.13"/>
    <s v=" 데이빗 예이츠 "/>
    <s v=" 다니엘 래드클리프(해리 포터), 엠마 왓슨(헤르미온느), 루퍼트 그린트(론 위즐리) "/>
    <s v="전체 관람가"/>
    <s v="PG-13"/>
  </r>
  <r>
    <n v="185275"/>
    <s v="미안해요, 리키"/>
    <n v="9.32"/>
    <n v="518"/>
    <n v="4827.76"/>
    <n v="7.29"/>
    <n v="7"/>
    <n v="51.03"/>
    <s v="드라마"/>
    <x v="8"/>
    <x v="4"/>
    <x v="8"/>
    <s v="nK"/>
    <n v="2019"/>
    <s v=".12.19"/>
    <s v=" 켄 로치 "/>
    <s v=" 크리스 히친(리키 터너), 데비 허니우드(애비 터너) "/>
    <s v="12세 관람가"/>
    <m/>
  </r>
  <r>
    <n v="87307"/>
    <s v="주먹왕 랄프"/>
    <n v="9.35"/>
    <n v="3153"/>
    <n v="29480.55"/>
    <n v="6.83"/>
    <n v="4"/>
    <n v="27.32"/>
    <s v="애니메이션"/>
    <x v="0"/>
    <x v="0"/>
    <x v="0"/>
    <s v="nK"/>
    <n v="2012"/>
    <s v=".12.19"/>
    <s v=" 리치 무어 "/>
    <s v=" 존 C. 라일리(랄프 목소리), 사라 실버맨(바넬로피 목소리), 잭 맥브레이어(펠릭스 목소리) "/>
    <s v="전체 관람가"/>
    <s v="PG"/>
  </r>
  <r>
    <n v="71081"/>
    <s v="블라인드 사이드"/>
    <n v="9.32"/>
    <n v="5181"/>
    <n v="48286.92"/>
    <n v="6.08"/>
    <n v="9"/>
    <n v="54.72"/>
    <s v="드라마"/>
    <x v="0"/>
    <x v="0"/>
    <x v="0"/>
    <s v="nK"/>
    <n v="2010"/>
    <s v=".04.15"/>
    <s v=" 존 리 행콕 "/>
    <s v=" 산드라 블록(리 앤 투오이) "/>
    <s v="12세 관람가"/>
    <s v="PG-13"/>
  </r>
  <r>
    <n v="178434"/>
    <s v="폴란드로 간 아이들"/>
    <n v="9.31"/>
    <n v="565"/>
    <n v="5260.1500000000005"/>
    <n v="6.2"/>
    <n v="5"/>
    <n v="31"/>
    <s v="다큐멘터리"/>
    <x v="3"/>
    <x v="2"/>
    <x v="3"/>
    <s v="K"/>
    <n v="2018"/>
    <s v=".10.31"/>
    <s v=" 추상미 "/>
    <s v=" 이송(본인), 추상미(본인) "/>
    <s v="전체 관람가"/>
    <m/>
  </r>
  <r>
    <n v="176354"/>
    <s v="번 더 스테이지: 더 무비"/>
    <n v="9.31"/>
    <n v="2307"/>
    <n v="21478.170000000002"/>
    <n v="6"/>
    <n v="1"/>
    <n v="6"/>
    <m/>
    <x v="3"/>
    <x v="2"/>
    <x v="3"/>
    <s v="K"/>
    <n v="2018"/>
    <s v=".11.15"/>
    <s v=" 박준수 "/>
    <s v=" RM(본인), 진(본인), 슈가(본인) "/>
    <s v="전체 관람가"/>
    <m/>
  </r>
  <r>
    <n v="151728"/>
    <s v="코코"/>
    <n v="9.31"/>
    <n v="16759"/>
    <n v="156026.29"/>
    <n v="8"/>
    <n v="6"/>
    <n v="48"/>
    <s v="애니메이션"/>
    <x v="0"/>
    <x v="0"/>
    <x v="0"/>
    <s v="nK"/>
    <n v="2018"/>
    <s v=".01.11"/>
    <s v=" 리 언크리치 "/>
    <s v=" 안소니 곤잘레스 (미구엘 목소리), 가엘 가르시아 베르날(헥터 목소리), 벤자민 브랫(에르네스토 델라 크루즈 목소리) "/>
    <s v="전체 관람가"/>
    <s v="PG"/>
  </r>
  <r>
    <n v="196051"/>
    <s v="극장판 귀멸의 칼날: 무한열차편"/>
    <n v="9.31"/>
    <n v="10557"/>
    <n v="98285.67"/>
    <n v="6"/>
    <n v="2"/>
    <n v="12"/>
    <s v="애니메이션"/>
    <x v="4"/>
    <x v="3"/>
    <x v="4"/>
    <s v="nK"/>
    <n v="2021"/>
    <s v=".01.27"/>
    <s v=" 소토자키 하루오 "/>
    <s v=" 하나에 나츠키(카마도 탄지로 목소리), 키토 아카리(카마도 네즈코 목소리) "/>
    <s v="15세 관람가"/>
    <m/>
  </r>
  <r>
    <n v="10249"/>
    <s v="모던 타임즈"/>
    <n v="9.32"/>
    <n v="1195"/>
    <n v="11137.4"/>
    <n v="8.81"/>
    <n v="4"/>
    <n v="35.24"/>
    <s v="코미디"/>
    <x v="0"/>
    <x v="0"/>
    <x v="0"/>
    <s v="nK"/>
    <n v="2015"/>
    <s v=".03.19"/>
    <s v=" 찰리 채플린 "/>
    <s v=" 찰리 채플린(공장 노동자), 파울레트 고다드(집 없는 아이) "/>
    <s v="전체 관람가"/>
    <s v="NR"/>
  </r>
  <r>
    <n v="144318"/>
    <s v="언더독"/>
    <n v="9.31"/>
    <n v="1554"/>
    <n v="14467.740000000002"/>
    <n v="7"/>
    <n v="7"/>
    <n v="49"/>
    <s v="애니메이션"/>
    <x v="3"/>
    <x v="2"/>
    <x v="3"/>
    <s v="K"/>
    <n v="2019"/>
    <s v=".01.16"/>
    <s v=" 오성윤, 이춘백 "/>
    <s v=" 디오(뭉치 목소리), 박소담(밤이 목소리), 박철민(짱아 목소리) "/>
    <s v="전체 관람가"/>
    <m/>
  </r>
  <r>
    <n v="184517"/>
    <s v="소울"/>
    <n v="9.3000000000000007"/>
    <n v="9549"/>
    <n v="88805.700000000012"/>
    <n v="8.44"/>
    <n v="9"/>
    <n v="75.959999999999994"/>
    <s v="애니메이션"/>
    <x v="0"/>
    <x v="0"/>
    <x v="0"/>
    <s v="nK"/>
    <n v="2021"/>
    <s v=".01.20"/>
    <s v=" 피트 닥터 "/>
    <s v=" 제이미 폭스(조 가드너 목소리), 티나 페이(22 목소리), 다비드 딕스(파울 목소리) "/>
    <s v="전체 관람가"/>
    <m/>
  </r>
  <r>
    <n v="65021"/>
    <s v="라따뚜이"/>
    <n v="9.31"/>
    <n v="7489"/>
    <n v="69722.59"/>
    <n v="6.25"/>
    <n v="4"/>
    <n v="25"/>
    <s v="코미디"/>
    <x v="0"/>
    <x v="0"/>
    <x v="0"/>
    <s v="nK"/>
    <n v="2007"/>
    <s v=".07.25"/>
    <s v=" 브래드 버드 "/>
    <s v=" 패튼 오스왈트(레미), 루 로마노(링귀니) "/>
    <s v="전체 관람가"/>
    <s v="G"/>
  </r>
  <r>
    <n v="16521"/>
    <s v="라이온 킹"/>
    <n v="9.2899999999999991"/>
    <n v="2230"/>
    <n v="20716.699999999997"/>
    <n v="7.33"/>
    <n v="4"/>
    <n v="29.32"/>
    <s v="애니메이션"/>
    <x v="0"/>
    <x v="0"/>
    <x v="0"/>
    <s v="nK"/>
    <n v="2011"/>
    <s v=".12.29"/>
    <s v=" 로저 알러스, 롭 민코프 "/>
    <s v=" 조나단 테일러 토마스(어린 심바 목소리), 매튜 브로데릭(어른 심바 목소리), 제임스 얼 존스(왕 무파사 목소리) "/>
    <s v="전체 관람가"/>
    <s v="G"/>
  </r>
  <r>
    <n v="89752"/>
    <s v="오페라의 유령 : 25주년 특별 공연"/>
    <n v="9.3000000000000007"/>
    <n v="501"/>
    <n v="4659.3"/>
    <n v="6.67"/>
    <n v="3"/>
    <n v="20.009999999999998"/>
    <s v="공연실황"/>
    <x v="8"/>
    <x v="4"/>
    <x v="8"/>
    <s v="nK"/>
    <n v="2011"/>
    <s v=".12.15"/>
    <s v=" 캐머런 맥킨토시, 로렌스 코너, 질리안 린 "/>
    <s v=" 시에라 보게스(크리스틴), 라민 카림루(팬텀), 하들리 프레이저(라울) "/>
    <s v="전체 관람가"/>
    <m/>
  </r>
  <r>
    <n v="167787"/>
    <s v="허스토리"/>
    <n v="9.2899999999999991"/>
    <n v="2428"/>
    <n v="22556.12"/>
    <n v="6.67"/>
    <n v="9"/>
    <n v="60.03"/>
    <s v="드라마"/>
    <x v="3"/>
    <x v="2"/>
    <x v="3"/>
    <s v="K"/>
    <n v="2018"/>
    <s v=".06.27"/>
    <s v=" 민규동 "/>
    <s v=" 김희애(문정숙 사장), 김해숙(배정길 할머니) "/>
    <s v="12세 관람가"/>
    <m/>
  </r>
  <r>
    <n v="70651"/>
    <s v="내 이름은 칸"/>
    <n v="9.2899999999999991"/>
    <n v="6000"/>
    <n v="55739.999999999993"/>
    <n v="5.75"/>
    <n v="4"/>
    <n v="23"/>
    <s v="드라마"/>
    <x v="2"/>
    <x v="1"/>
    <x v="2"/>
    <s v="nK"/>
    <n v="2011"/>
    <s v=".03.24"/>
    <s v=" 카란 조하르 "/>
    <s v=" 샤룩 칸(리즈완 칸), 까졸(만디라 칸) "/>
    <s v="12세 관람가"/>
    <s v="PG-13"/>
  </r>
  <r>
    <n v="18817"/>
    <s v="8월의 크리스마스"/>
    <n v="9.2899999999999991"/>
    <n v="2974"/>
    <n v="27628.46"/>
    <n v="7.96"/>
    <n v="6"/>
    <n v="47.76"/>
    <s v="드라마"/>
    <x v="3"/>
    <x v="2"/>
    <x v="3"/>
    <s v="K"/>
    <n v="2013"/>
    <s v=".11.06"/>
    <s v=" 허진호 "/>
    <s v=" 한석규(정원), 심은하(다림) "/>
    <s v="15세 관람가"/>
    <m/>
  </r>
  <r>
    <n v="183136"/>
    <s v="뽀로로 극장판 보물섬 대모험"/>
    <n v="9.2899999999999991"/>
    <n v="2481"/>
    <n v="23048.489999999998"/>
    <n v="7"/>
    <n v="3"/>
    <n v="21"/>
    <s v="애니메이션"/>
    <x v="3"/>
    <x v="2"/>
    <x v="3"/>
    <s v="K"/>
    <n v="2019"/>
    <s v=".04.25"/>
    <s v=" 김현호, 윤창섭 "/>
    <s v=" 이선(뽀로로 목소리), 이미자(크롱 목소리), 김현지(에디 목소리) "/>
    <s v="전체 관람가"/>
    <m/>
  </r>
  <r>
    <n v="51708"/>
    <s v="영웅: 샐러멘더의 비밀"/>
    <n v="9.2899999999999991"/>
    <n v="15343"/>
    <n v="142536.47"/>
    <n v="2.94"/>
    <n v="4"/>
    <n v="11.76"/>
    <s v="액션"/>
    <x v="9"/>
    <x v="6"/>
    <x v="9"/>
    <s v="nK"/>
    <n v="2013"/>
    <s v=".03.14"/>
    <s v=" 알렉산드르 야킴추크, 엘레나 코발레바 "/>
    <s v=" 김보성(장현우), 표도르 예멜리야넨코(표도르) "/>
    <s v="15세 관람가"/>
    <m/>
  </r>
  <r>
    <n v="150376"/>
    <s v="나, 다니엘 블레이크"/>
    <n v="9.3000000000000007"/>
    <n v="2255"/>
    <n v="20971.5"/>
    <n v="8.4"/>
    <n v="15"/>
    <n v="126"/>
    <s v="드라마"/>
    <x v="8"/>
    <x v="4"/>
    <x v="8"/>
    <s v="nK"/>
    <n v="2016"/>
    <s v=".12.08"/>
    <s v=" 켄 로치 "/>
    <s v=" 데이브 존스(다니엘), 헤일리 스콰이어(케이티) "/>
    <s v="12세 관람가"/>
    <m/>
  </r>
  <r>
    <n v="10670"/>
    <s v="천녀유혼"/>
    <n v="9.2799999999999994"/>
    <n v="1933"/>
    <n v="17938.239999999998"/>
    <n v="8"/>
    <n v="1"/>
    <n v="8"/>
    <s v="판타지"/>
    <x v="10"/>
    <x v="5"/>
    <x v="10"/>
    <s v="nK"/>
    <n v="2019"/>
    <s v=".04.04"/>
    <s v=" 정소동 "/>
    <s v=" 장국영(영채신), 왕조현(섭소천) "/>
    <s v="12세 관람가"/>
    <m/>
  </r>
  <r>
    <n v="54900"/>
    <s v="퀸 락 몬트리올"/>
    <n v="9.2899999999999991"/>
    <n v="330"/>
    <n v="3065.7"/>
    <n v="6.67"/>
    <n v="3"/>
    <n v="20.009999999999998"/>
    <s v="다큐멘터리"/>
    <x v="8"/>
    <x v="4"/>
    <x v="8"/>
    <s v="nK"/>
    <n v="2011"/>
    <s v=".11.24"/>
    <s v=" 솔 스위머 "/>
    <s v=" 존 디콘(본인), 브라이언 메이(본인), 프레디 머큐리(본인) "/>
    <s v="전체 관람가"/>
    <m/>
  </r>
  <r>
    <n v="146534"/>
    <s v="자백"/>
    <n v="9.2899999999999991"/>
    <n v="3140"/>
    <n v="29170.6"/>
    <n v="7.67"/>
    <n v="10"/>
    <n v="76.7"/>
    <s v="다큐멘터리"/>
    <x v="3"/>
    <x v="2"/>
    <x v="3"/>
    <s v="K"/>
    <n v="2016"/>
    <s v=".10.13"/>
    <s v=" 최승호 "/>
    <s v=" 최승호(본인), 김기춘(본인), 원세훈(본인) "/>
    <s v="15세 관람가"/>
    <m/>
  </r>
  <r>
    <n v="172980"/>
    <s v="12번째 솔저"/>
    <n v="9.32"/>
    <n v="328"/>
    <n v="3056.96"/>
    <n v="7"/>
    <n v="1"/>
    <n v="7"/>
    <s v="전쟁"/>
    <x v="11"/>
    <x v="4"/>
    <x v="11"/>
    <s v="nK"/>
    <n v="2019"/>
    <s v=".04.11"/>
    <s v=" 해럴드 즈워트 "/>
    <s v=" 토마스 갈라스타드(얀 볼스루드), 조나단 리스 마이어스(커트 스테이지) "/>
    <s v="12세 관람가"/>
    <m/>
  </r>
  <r>
    <n v="79762"/>
    <s v="세상에서 가장 아름다운 이별"/>
    <n v="9.2799999999999994"/>
    <n v="3967"/>
    <n v="36813.759999999995"/>
    <n v="6.32"/>
    <n v="7"/>
    <n v="44.24"/>
    <s v="드라마"/>
    <x v="3"/>
    <x v="2"/>
    <x v="3"/>
    <s v="K"/>
    <n v="2011"/>
    <s v=".04.20"/>
    <s v=" 민규동 "/>
    <s v=" 배종옥(김인희), 김갑수(정철), 김지영(할머니) "/>
    <s v="15세 관람가"/>
    <m/>
  </r>
  <r>
    <n v="76309"/>
    <s v="플립"/>
    <n v="9.27"/>
    <n v="3928"/>
    <n v="36412.559999999998"/>
    <n v="6"/>
    <n v="2"/>
    <n v="12"/>
    <s v="멜로/로맨스"/>
    <x v="0"/>
    <x v="0"/>
    <x v="0"/>
    <s v="nK"/>
    <n v="2021"/>
    <s v=".04.21"/>
    <s v=" 로브 라이너 "/>
    <s v=" 매들린 캐롤(줄리 베이커), 캘런 맥오리피(브라이스 로스키) "/>
    <s v="12세 관람가"/>
    <s v="PG"/>
  </r>
  <r>
    <n v="68555"/>
    <s v="말할 수 없는 비밀"/>
    <n v="9.27"/>
    <n v="38029"/>
    <n v="352528.82999999996"/>
    <n v="5.67"/>
    <n v="3"/>
    <n v="17.009999999999998"/>
    <s v="멜로/로맨스"/>
    <x v="12"/>
    <x v="5"/>
    <x v="12"/>
    <s v="nK"/>
    <n v="2015"/>
    <s v=".05.07"/>
    <s v=" 주걸륜 "/>
    <s v=" 주걸륜(상륜), 계륜미(샤오위), 황추생(샹륜 아버지) "/>
    <s v="12세 관람가"/>
    <m/>
  </r>
  <r>
    <n v="51083"/>
    <s v="맨발의 꿈"/>
    <n v="9.27"/>
    <n v="3509"/>
    <n v="32528.43"/>
    <n v="6.93"/>
    <n v="7"/>
    <n v="48.51"/>
    <s v="드라마"/>
    <x v="3"/>
    <x v="2"/>
    <x v="3"/>
    <s v="K"/>
    <n v="2010"/>
    <s v=".06.24"/>
    <s v=" 김태균 "/>
    <s v=" 박희순(김원광), 고창석(박인기) "/>
    <s v="전체 관람가"/>
    <m/>
  </r>
  <r>
    <n v="15899"/>
    <s v="공동경비구역 JSA"/>
    <n v="9.2799999999999994"/>
    <n v="2742"/>
    <n v="25445.759999999998"/>
    <n v="9"/>
    <n v="1"/>
    <n v="9"/>
    <s v="드라마"/>
    <x v="3"/>
    <x v="2"/>
    <x v="3"/>
    <s v="K"/>
    <n v="2015"/>
    <s v=".10.15"/>
    <s v=" 박찬욱 "/>
    <s v=" 이영애(소피 E 장 소령), 이병헌(이수혁 병장), 송강호(오경필 중사) "/>
    <s v="15세 관람가"/>
    <m/>
  </r>
  <r>
    <n v="58323"/>
    <s v="에이트 빌로우"/>
    <n v="9.26"/>
    <n v="4174"/>
    <n v="38651.24"/>
    <n v="6.33"/>
    <n v="3"/>
    <n v="18.990000000000002"/>
    <s v="모험"/>
    <x v="0"/>
    <x v="0"/>
    <x v="0"/>
    <s v="nK"/>
    <n v="2006"/>
    <s v=".04.06"/>
    <s v=" 프랭크 마샬 "/>
    <s v=" 폴 워커(게리 셰퍼드) "/>
    <s v="전체 관람가"/>
    <s v="PG"/>
  </r>
  <r>
    <n v="53951"/>
    <s v="더 코브: 슬픈 돌고래의 진실"/>
    <n v="9.27"/>
    <n v="1592"/>
    <n v="14757.84"/>
    <n v="7.58"/>
    <n v="3"/>
    <n v="22.740000000000002"/>
    <s v="다큐멘터리"/>
    <x v="0"/>
    <x v="0"/>
    <x v="0"/>
    <s v="nK"/>
    <n v="2009"/>
    <s v=".10.29"/>
    <s v=" 루이 시호요스 "/>
    <s v=" 조 치숌, 맨디-래 크루이크생크 "/>
    <s v="12세 관람가"/>
    <s v="PG-13"/>
  </r>
  <r>
    <n v="70251"/>
    <s v="마이클 잭슨의 디스 이즈 잇"/>
    <n v="9.27"/>
    <n v="2107"/>
    <n v="19531.89"/>
    <n v="7.89"/>
    <n v="3"/>
    <n v="23.669999999999998"/>
    <s v="다큐멘터리"/>
    <x v="0"/>
    <x v="0"/>
    <x v="0"/>
    <s v="nK"/>
    <n v="2009"/>
    <s v=".10.28"/>
    <s v=" 케니 오테가 "/>
    <s v=" 마이클 잭슨(본인) "/>
    <s v="전체 관람가"/>
    <s v="PG"/>
  </r>
  <r>
    <n v="70773"/>
    <s v="바람"/>
    <n v="9.27"/>
    <n v="9354"/>
    <n v="86711.58"/>
    <n v="6.25"/>
    <n v="3"/>
    <n v="18.75"/>
    <s v="드라마"/>
    <x v="3"/>
    <x v="2"/>
    <x v="3"/>
    <s v="K"/>
    <n v="2009"/>
    <s v=".11.26"/>
    <s v=" 이성한 "/>
    <s v=" 정우(짱구) "/>
    <s v="청소년 관람불가"/>
    <m/>
  </r>
  <r>
    <n v="146504"/>
    <s v="우리들"/>
    <n v="9.2799999999999994"/>
    <n v="2122"/>
    <n v="19692.16"/>
    <n v="7.66"/>
    <n v="14"/>
    <n v="107.24000000000001"/>
    <s v="드라마"/>
    <x v="3"/>
    <x v="2"/>
    <x v="3"/>
    <s v="K"/>
    <n v="2016"/>
    <s v=".06.16"/>
    <s v=" 윤가은 "/>
    <s v=" 최수인(선), 설혜인(지아), 이서연(보라) "/>
    <s v="전체 관람가"/>
    <m/>
  </r>
  <r>
    <n v="75413"/>
    <s v="도가니"/>
    <n v="9.27"/>
    <n v="10217"/>
    <n v="94711.59"/>
    <n v="6.92"/>
    <n v="12"/>
    <n v="83.039999999999992"/>
    <s v="드라마"/>
    <x v="3"/>
    <x v="2"/>
    <x v="3"/>
    <s v="K"/>
    <n v="2011"/>
    <s v=".09.22"/>
    <s v=" 황동혁 "/>
    <s v=" 공유(강인호), 정유미(서유진) "/>
    <s v="청소년 관람불가"/>
    <m/>
  </r>
  <r>
    <n v="18781"/>
    <s v="이웃집 토토로"/>
    <n v="9.26"/>
    <n v="3141"/>
    <n v="29085.66"/>
    <n v="9"/>
    <n v="2"/>
    <n v="18"/>
    <s v="애니메이션"/>
    <x v="4"/>
    <x v="3"/>
    <x v="4"/>
    <s v="nK"/>
    <n v="2019"/>
    <s v=".06.06"/>
    <s v=" 미야자키 하야오 "/>
    <s v=" 히다카 노리코(사츠키 목소리), 사카모토 치카(메이 목소리), 타카기 히토시(토토로 목소리) "/>
    <s v="전체 관람가"/>
    <s v="G"/>
  </r>
  <r>
    <n v="100654"/>
    <s v="또 하나의 약속"/>
    <n v="9.27"/>
    <n v="5889"/>
    <n v="54591.03"/>
    <n v="6.46"/>
    <n v="6"/>
    <n v="38.76"/>
    <s v="드라마"/>
    <x v="3"/>
    <x v="2"/>
    <x v="3"/>
    <s v="K"/>
    <n v="2014"/>
    <s v=".02.06"/>
    <s v=" 김태윤 "/>
    <s v=" 박철민(상구), 윤유선(정임), 김규리(난주) "/>
    <s v="12세 관람가"/>
    <m/>
  </r>
  <r>
    <n v="59075"/>
    <s v="본 얼티메이텀"/>
    <n v="9.25"/>
    <n v="8709"/>
    <n v="80558.25"/>
    <n v="7.75"/>
    <n v="4"/>
    <n v="31"/>
    <s v="액션"/>
    <x v="0"/>
    <x v="0"/>
    <x v="0"/>
    <s v="nK"/>
    <n v="2016"/>
    <s v=".07.14"/>
    <s v=" 폴 그린그래스 "/>
    <s v=" 맷 데이먼(제이슨 본), 줄리아 스타일스(닉키 파슨스), 데이빗 스트라탄(노아 보슨) "/>
    <s v="12세 관람가"/>
    <s v="PG-13"/>
  </r>
  <r>
    <n v="109193"/>
    <s v="드래곤 길들이기 3"/>
    <n v="9.25"/>
    <n v="4050"/>
    <n v="37462.5"/>
    <n v="6.71"/>
    <n v="7"/>
    <n v="46.97"/>
    <s v="애니메이션"/>
    <x v="0"/>
    <x v="0"/>
    <x v="0"/>
    <s v="nK"/>
    <n v="2019"/>
    <s v=".01.30"/>
    <s v=" 딘 데블로이스 "/>
    <s v=" 제이 바루첼(히컵 목소리), 아메리카 페레라(아스트리드 목소리), 케이트 블란쳇(발카 목소리) "/>
    <s v="전체 관람가"/>
    <s v="PG"/>
  </r>
  <r>
    <n v="41375"/>
    <s v="신데렐라 맨"/>
    <n v="9.25"/>
    <n v="3464"/>
    <n v="32042"/>
    <n v="6"/>
    <n v="2"/>
    <n v="12"/>
    <s v="드라마"/>
    <x v="0"/>
    <x v="0"/>
    <x v="0"/>
    <s v="nK"/>
    <n v="2005"/>
    <s v=".09.15"/>
    <s v=" 론 하워드 "/>
    <s v=" 러셀 크로우(짐 브래독), 르네 젤위거(매 브래독) "/>
    <s v="전체 관람가"/>
    <s v="PG-13"/>
  </r>
  <r>
    <n v="144100"/>
    <s v="랜드 오브 마인"/>
    <n v="9.26"/>
    <n v="437"/>
    <n v="4046.62"/>
    <n v="7"/>
    <n v="4"/>
    <n v="28"/>
    <s v="드라마"/>
    <x v="13"/>
    <x v="4"/>
    <x v="13"/>
    <s v="nK"/>
    <n v="2017"/>
    <s v=".04.06"/>
    <s v=" 마틴 잔드블리엣 "/>
    <s v=" 로랜드 몰러(칼 라스무센), 미켈 폴스라르(에베 옌슨), 루이스 호프만(세바스티안 슈만) "/>
    <s v="15세 관람가"/>
    <m/>
  </r>
  <r>
    <n v="29059"/>
    <s v="피아니스트의 전설"/>
    <n v="9.25"/>
    <n v="3123"/>
    <n v="28887.75"/>
    <n v="5.5"/>
    <n v="2"/>
    <n v="11"/>
    <s v="드라마"/>
    <x v="5"/>
    <x v="4"/>
    <x v="5"/>
    <s v="nK"/>
    <n v="2020"/>
    <s v=".01.01"/>
    <s v=" 쥬세페 토르나토레 "/>
    <s v=" 팀 로스(대니 부드만 T.D. 레몬 나인틴 헌드러드 1900), 프루이트 테일러 빈스(맥스 투니) "/>
    <s v="15세 관람가"/>
    <s v="R"/>
  </r>
  <r>
    <n v="151752"/>
    <s v="온리 더 브레이브"/>
    <n v="9.27"/>
    <n v="1147"/>
    <n v="10632.689999999999"/>
    <n v="6.5"/>
    <n v="2"/>
    <n v="13"/>
    <s v="드라마"/>
    <x v="0"/>
    <x v="0"/>
    <x v="0"/>
    <s v="nK"/>
    <n v="2018"/>
    <s v=".03.07"/>
    <s v=" 조셉 코신스키 "/>
    <s v=" 조슈 브롤린(에릭 마쉬), 마일즈 텔러(브렌든 맥도너), 제프 브리지스(두에인 스타인브링크) "/>
    <s v="12세 관람가"/>
    <s v="PG-13"/>
  </r>
  <r>
    <n v="71932"/>
    <s v="친정엄마"/>
    <n v="9.25"/>
    <n v="2592"/>
    <n v="23976"/>
    <n v="6.15"/>
    <n v="5"/>
    <n v="30.75"/>
    <s v="드라마"/>
    <x v="3"/>
    <x v="2"/>
    <x v="3"/>
    <s v="K"/>
    <n v="2010"/>
    <s v=".04.22"/>
    <s v=" 유성엽 "/>
    <s v=" 김해숙(엄마), 박진희(지숙) "/>
    <s v="전체 관람가"/>
    <m/>
  </r>
  <r>
    <n v="84148"/>
    <s v="트루맛쇼"/>
    <n v="9.25"/>
    <n v="2118"/>
    <n v="19591.5"/>
    <n v="7"/>
    <n v="5"/>
    <n v="35"/>
    <s v="다큐멘터리"/>
    <x v="3"/>
    <x v="2"/>
    <x v="3"/>
    <s v="K"/>
    <n v="2011"/>
    <s v=".06.02"/>
    <s v=" 김재환 "/>
    <s v=" 박나림(나레이션 목소리) "/>
    <s v="12세 관람가"/>
    <m/>
  </r>
  <r>
    <n v="45774"/>
    <s v="하이 스쿨 뮤지컬: 졸업반"/>
    <n v="9.24"/>
    <n v="2188"/>
    <n v="20217.12"/>
    <n v="5.0599999999999996"/>
    <n v="4"/>
    <n v="20.239999999999998"/>
    <s v="뮤지컬"/>
    <x v="0"/>
    <x v="0"/>
    <x v="0"/>
    <s v="nK"/>
    <n v="2009"/>
    <s v=".02.19"/>
    <s v=" 케니 오테가 "/>
    <s v=" 잭 에프론(트로이 볼튼), 바네사 허진스(가브리엘라 몬테즈), 애슐리 티스데일(샤페이 에반스) "/>
    <s v="전체 관람가"/>
    <s v="PG"/>
  </r>
  <r>
    <n v="167107"/>
    <s v="땐뽀걸즈"/>
    <n v="9.26"/>
    <n v="547"/>
    <n v="5065.22"/>
    <n v="7"/>
    <n v="2"/>
    <n v="14"/>
    <s v="다큐멘터리"/>
    <x v="3"/>
    <x v="2"/>
    <x v="3"/>
    <s v="K"/>
    <n v="2017"/>
    <s v=".09.27"/>
    <s v=" 이승문 "/>
    <s v=" 이규호(본인), 김현빈(본인), 박혜영(본인) "/>
    <s v="12세 관람가"/>
    <m/>
  </r>
  <r>
    <n v="71509"/>
    <s v="아저씨"/>
    <n v="9.24"/>
    <n v="28920"/>
    <n v="267220.8"/>
    <n v="6.25"/>
    <n v="10"/>
    <n v="62.5"/>
    <s v="액션"/>
    <x v="3"/>
    <x v="2"/>
    <x v="3"/>
    <s v="K"/>
    <n v="2010"/>
    <s v=".08.04"/>
    <s v=" 이정범 "/>
    <s v=" 원빈(차태식), 김새론(소미) "/>
    <s v="청소년 관람불가"/>
    <m/>
  </r>
  <r>
    <n v="83893"/>
    <s v="광해, 왕이 된 남자"/>
    <n v="9.25"/>
    <n v="28065"/>
    <n v="259601.25"/>
    <n v="7.27"/>
    <n v="12"/>
    <n v="87.24"/>
    <s v="드라마"/>
    <x v="3"/>
    <x v="2"/>
    <x v="3"/>
    <s v="K"/>
    <n v="2012"/>
    <s v=".09.13"/>
    <s v=" 추창민 "/>
    <s v=" 이병헌(광해 / 하선), 류승룡(허균), 한효주(중전) "/>
    <s v="15세 관람가"/>
    <m/>
  </r>
  <r>
    <n v="13172"/>
    <s v="미녀와 야수"/>
    <n v="9.25"/>
    <n v="659"/>
    <n v="6095.75"/>
    <n v="8.5"/>
    <n v="2"/>
    <n v="17"/>
    <s v="애니메이션"/>
    <x v="0"/>
    <x v="0"/>
    <x v="0"/>
    <s v="nK"/>
    <n v="2012"/>
    <s v=".04.11"/>
    <s v=" 게리 트러스데일, 커크 와이즈 "/>
    <s v=" 페이지 오하라(벨 목소리), 로비 벤슨(야수 목소리) "/>
    <s v="전체 관람가"/>
    <s v="G"/>
  </r>
  <r>
    <n v="44529"/>
    <s v="해바라기"/>
    <n v="9.2200000000000006"/>
    <n v="16075"/>
    <n v="148211.5"/>
    <n v="5.5"/>
    <n v="2"/>
    <n v="11"/>
    <s v="액션"/>
    <x v="3"/>
    <x v="2"/>
    <x v="3"/>
    <s v="K"/>
    <n v="2006"/>
    <s v=".11.23"/>
    <s v=" 강석범 "/>
    <s v=" 김래원(오태식), 김해숙(양덕자), 허이재(최희주) "/>
    <s v="15세 관람가"/>
    <m/>
  </r>
  <r>
    <n v="51462"/>
    <s v="그랜 토리노"/>
    <n v="9.24"/>
    <n v="4271"/>
    <n v="39464.04"/>
    <n v="8.6300000000000008"/>
    <n v="13"/>
    <n v="112.19000000000001"/>
    <s v="범죄"/>
    <x v="0"/>
    <x v="0"/>
    <x v="0"/>
    <s v="nK"/>
    <n v="2009"/>
    <s v=".03.19"/>
    <s v=" 클린트 이스트우드 "/>
    <s v=" 클린트 이스트우드(월트 코왈스키), 크리스토퍼 칼리(자노비치 신부), 비 방(타오 방 로어) "/>
    <s v="12세 관람가"/>
    <s v="R"/>
  </r>
  <r>
    <n v="175727"/>
    <s v="극장판 헬로카봇 : 백악기 시대"/>
    <n v="9.24"/>
    <n v="2196"/>
    <n v="20291.04"/>
    <n v="6"/>
    <n v="1"/>
    <n v="6"/>
    <s v="애니메이션"/>
    <x v="3"/>
    <x v="2"/>
    <x v="3"/>
    <s v="K"/>
    <n v="2018"/>
    <s v=".08.01"/>
    <s v=" 최신규, 김진철 "/>
    <s v=" 이지현(차탄 목소리), 김용준(아빠 / 스톰 목소리), 양정화(장군 / 엄마 / M라인 목소리) "/>
    <s v="전체 관람가"/>
    <m/>
  </r>
  <r>
    <n v="130013"/>
    <s v="님아, 그 강을 건너지 마오"/>
    <n v="9.23"/>
    <n v="15346"/>
    <n v="141643.58000000002"/>
    <n v="6"/>
    <n v="1"/>
    <n v="6"/>
    <s v="다큐멘터리"/>
    <x v="3"/>
    <x v="2"/>
    <x v="3"/>
    <s v="K"/>
    <n v="2014"/>
    <s v=".11.27"/>
    <s v=" 진모영 "/>
    <s v=" 조병만, 강계열 "/>
    <s v="전체 관람가"/>
    <m/>
  </r>
  <r>
    <n v="190244"/>
    <s v="러브 앳"/>
    <n v="9.23"/>
    <n v="715"/>
    <n v="6599.4500000000007"/>
    <n v="6"/>
    <n v="1"/>
    <n v="6"/>
    <s v="멜로/로맨스"/>
    <x v="7"/>
    <x v="4"/>
    <x v="7"/>
    <s v="nK"/>
    <n v="2019"/>
    <s v=".11.27"/>
    <s v=" 위고 젤랭 "/>
    <s v=" 프랑수아 시빌(라파엘), 조세핀 자피(올리비아) "/>
    <s v="12세 관람가"/>
    <m/>
  </r>
  <r>
    <n v="52515"/>
    <s v="인셉션"/>
    <n v="9.23"/>
    <n v="26134"/>
    <n v="241216.82"/>
    <n v="7.93"/>
    <n v="11"/>
    <n v="87.22999999999999"/>
    <s v="액션"/>
    <x v="0"/>
    <x v="0"/>
    <x v="0"/>
    <s v="nK"/>
    <n v="2020"/>
    <s v=".08.12"/>
    <s v=" 크리스토퍼 놀란 "/>
    <s v=" 레오나르도 디카프리오(코브), 와타나베 켄(사이토), 조셉 고든 레빗(아서) "/>
    <s v="12세 관람가"/>
    <s v="PG-13"/>
  </r>
  <r>
    <n v="172780"/>
    <s v="스파이 지니어스"/>
    <n v="9.23"/>
    <n v="1546"/>
    <n v="14269.58"/>
    <n v="6.25"/>
    <n v="4"/>
    <n v="25"/>
    <s v="애니메이션"/>
    <x v="0"/>
    <x v="0"/>
    <x v="0"/>
    <s v="nK"/>
    <n v="2020"/>
    <s v=".01.22"/>
    <s v=" 닉 브루노, 트로이 콴 "/>
    <s v=" 윌 스미스(랜스 목소리), 톰 홀랜드(월터 목소리) "/>
    <s v="전체 관람가"/>
    <s v="PG"/>
  </r>
  <r>
    <n v="10341"/>
    <s v="위대한 독재자"/>
    <n v="9.25"/>
    <n v="385"/>
    <n v="3561.25"/>
    <n v="9.1300000000000008"/>
    <n v="2"/>
    <n v="18.260000000000002"/>
    <s v="코미디"/>
    <x v="0"/>
    <x v="0"/>
    <x v="0"/>
    <s v="nK"/>
    <n v="2015"/>
    <s v=".04.16"/>
    <s v=" 찰리 채플린 "/>
    <s v=" 찰리 채플린(독재자 힌켈/유태인 이발사 1인 2역), 파울레트 고다드(한나) "/>
    <s v="전체 관람가"/>
    <m/>
  </r>
  <r>
    <n v="50672"/>
    <s v="킹콩을 들다"/>
    <n v="9.23"/>
    <n v="8529"/>
    <n v="78722.67"/>
    <n v="6.38"/>
    <n v="10"/>
    <n v="63.8"/>
    <s v="드라마"/>
    <x v="3"/>
    <x v="2"/>
    <x v="3"/>
    <s v="K"/>
    <n v="2009"/>
    <s v=".07.01"/>
    <s v=" 박건용 "/>
    <s v=" 이범수(올림픽 동메달리스트 출신 역도 코치 이지봉, 일명 킹콩), 조안(박영자) "/>
    <s v="전체 관람가"/>
    <m/>
  </r>
  <r>
    <n v="68502"/>
    <s v="갓파 쿠와 여름방학을"/>
    <n v="9.23"/>
    <n v="2706"/>
    <n v="24976.38"/>
    <n v="7.17"/>
    <n v="6"/>
    <n v="43.019999999999996"/>
    <s v="애니메이션"/>
    <x v="4"/>
    <x v="3"/>
    <x v="4"/>
    <s v="nK"/>
    <n v="2016"/>
    <s v=".08.25"/>
    <s v=" 하라 케이이치 "/>
    <s v=" 김연우(쿠 한국어 목소리), 전진아(코이치 한국어 목소리), 사문영(히토미/키쿠치 한국어 목소리) "/>
    <s v="전체 관람가"/>
    <m/>
  </r>
  <r>
    <n v="48602"/>
    <s v="엽문"/>
    <n v="9.23"/>
    <n v="5296"/>
    <n v="48882.080000000002"/>
    <n v="6.46"/>
    <n v="7"/>
    <n v="45.22"/>
    <s v="액션"/>
    <x v="10"/>
    <x v="5"/>
    <x v="10"/>
    <s v="nK"/>
    <n v="2009"/>
    <s v=".04.16"/>
    <s v=" 엽위신 "/>
    <s v=" 견자단(영춘권 고수, 엽문), 임달화(주청천), 슝다이린(엽문의 아내, 장영성) "/>
    <s v="12세 관람가"/>
    <m/>
  </r>
  <r>
    <n v="63403"/>
    <s v="타인의 삶"/>
    <n v="9.23"/>
    <n v="3329"/>
    <n v="30726.670000000002"/>
    <n v="7.14"/>
    <n v="7"/>
    <n v="49.98"/>
    <s v="드라마"/>
    <x v="14"/>
    <x v="4"/>
    <x v="14"/>
    <s v="nK"/>
    <n v="2013"/>
    <s v=".01.17"/>
    <s v=" 플로리안 헨켈 폰 도너스마르크 "/>
    <s v=" 울리히 뮤흐(비즐러), 마르티나 게덱(크리스타), 세바스티안 코치(드라이만) "/>
    <s v="15세 관람가"/>
    <s v="R"/>
  </r>
  <r>
    <n v="148338"/>
    <s v="동급생"/>
    <n v="9.24"/>
    <n v="768"/>
    <n v="7096.32"/>
    <n v="7"/>
    <n v="1"/>
    <n v="7"/>
    <s v="애니메이션"/>
    <x v="4"/>
    <x v="3"/>
    <x v="4"/>
    <s v="nK"/>
    <n v="2016"/>
    <s v=".05.19"/>
    <s v=" 나카무라 쇼코 "/>
    <s v=" 노지마 켄지(사죠 리히토), 카미야 히로시(쿠사카베 히카루), 이시카와 히데오(하라 마나부) "/>
    <s v="15세 관람가"/>
    <m/>
  </r>
  <r>
    <n v="79435"/>
    <s v="크루즈 패밀리"/>
    <n v="9.24"/>
    <n v="2150"/>
    <n v="19866"/>
    <n v="7.58"/>
    <n v="4"/>
    <n v="30.32"/>
    <s v="애니메이션"/>
    <x v="0"/>
    <x v="0"/>
    <x v="0"/>
    <s v="nK"/>
    <n v="2013"/>
    <s v=".05.16"/>
    <s v=" 커크 드 미코, 크리스 샌더스 "/>
    <s v=" 니콜라스 케이지(그루그 목소리), 라이언 레이놀즈(가이 목소리), 엠마 스톤(이프 목소리) "/>
    <s v="전체 관람가"/>
    <s v="PG"/>
  </r>
  <r>
    <n v="158191"/>
    <n v="1987"/>
    <n v="9.23"/>
    <n v="33387"/>
    <n v="308162.01"/>
    <n v="8.08"/>
    <n v="12"/>
    <n v="96.960000000000008"/>
    <s v="드라마"/>
    <x v="3"/>
    <x v="2"/>
    <x v="3"/>
    <s v="K"/>
    <n v="2017"/>
    <s v=".12.27"/>
    <s v=" 장준환 "/>
    <s v=" 김윤석(박처장), 하정우(공안부장), 유해진(한병용) "/>
    <s v="15세 관람가"/>
    <m/>
  </r>
  <r>
    <n v="79749"/>
    <s v="고 녀석 맛나겠다"/>
    <n v="9.23"/>
    <n v="1136"/>
    <n v="10485.280000000001"/>
    <n v="6"/>
    <n v="1"/>
    <n v="6"/>
    <s v="애니메이션"/>
    <x v="4"/>
    <x v="3"/>
    <x v="4"/>
    <s v="nK"/>
    <n v="2011"/>
    <s v=".07.07"/>
    <s v=" 후지모리 마사야 "/>
    <s v=" 야마구치 캇페이(하트 목소리), 카토 세이시로(맛나 목소리) "/>
    <s v="전체 관람가"/>
    <m/>
  </r>
  <r>
    <n v="10003"/>
    <s v="빽 투 더 퓨쳐 2"/>
    <n v="9.24"/>
    <n v="1063"/>
    <n v="9822.1200000000008"/>
    <n v="7.5"/>
    <n v="1"/>
    <n v="7.5"/>
    <s v="SF"/>
    <x v="0"/>
    <x v="0"/>
    <x v="0"/>
    <s v="nK"/>
    <n v="2015"/>
    <s v=".10.21"/>
    <s v=" 로버트 저메키스 "/>
    <s v=" 마이클 J. 폭스(마티 맥플라이/마티 맥플라이 주니어/마린느 맥플라이), 크리스토퍼 로이드(에메트 브라운 박사) "/>
    <s v="12세 관람가"/>
    <s v="PG"/>
  </r>
  <r>
    <n v="136990"/>
    <s v="인크레더블 2"/>
    <n v="9.2200000000000006"/>
    <n v="10394"/>
    <n v="95832.680000000008"/>
    <n v="7.33"/>
    <n v="9"/>
    <n v="65.97"/>
    <s v="애니메이션"/>
    <x v="0"/>
    <x v="0"/>
    <x v="0"/>
    <s v="nK"/>
    <n v="2018"/>
    <s v=".07.18"/>
    <s v=" 브래드 버드 "/>
    <s v=" 크레이그 T. 넬슨(밥 파 / Mr. 인크레더블 목소리), 사무엘 L. 잭슨(루이스 베스트 / 프로존 목소리), 홀리 헌터(헬렌 파 / 일라스티걸 목소리) "/>
    <s v="전체 관람가"/>
    <m/>
  </r>
  <r>
    <n v="164907"/>
    <s v="레드슈즈"/>
    <n v="9.23"/>
    <n v="4288"/>
    <n v="39578.240000000005"/>
    <n v="6"/>
    <n v="1"/>
    <n v="6"/>
    <s v="애니메이션"/>
    <x v="3"/>
    <x v="2"/>
    <x v="3"/>
    <s v="K"/>
    <n v="2019"/>
    <s v=".07.25"/>
    <s v=" 홍성호 "/>
    <s v=" 클로이 모레츠(스노우 화이트 목소리), 샘 클라플린(멀린 목소리), 지나 거손(레지나 목소리) "/>
    <s v="전체 관람가"/>
    <m/>
  </r>
  <r>
    <n v="68031"/>
    <s v="똥파리"/>
    <n v="9.23"/>
    <n v="7090"/>
    <n v="65440.700000000004"/>
    <n v="7.68"/>
    <n v="10"/>
    <n v="76.8"/>
    <s v="드라마"/>
    <x v="3"/>
    <x v="2"/>
    <x v="3"/>
    <s v="K"/>
    <n v="2009"/>
    <s v=".04.16"/>
    <s v=" 양익준 "/>
    <s v=" 양익준(용역 깡패, 상훈), 김꽃비(여고생, 연희), 이환(연희의 남동생, 영재) "/>
    <s v="청소년 관람불가"/>
    <m/>
  </r>
  <r>
    <n v="115298"/>
    <s v="잉여들의 히치하이킹"/>
    <n v="9.25"/>
    <n v="1148"/>
    <n v="10619"/>
    <n v="7.38"/>
    <n v="6"/>
    <n v="44.28"/>
    <s v="다큐멘터리"/>
    <x v="3"/>
    <x v="2"/>
    <x v="3"/>
    <s v="K"/>
    <n v="2013"/>
    <s v=".11.28"/>
    <s v=" 이호재 "/>
    <s v=" 이호재, 이현학, 하승엽 "/>
    <s v="12세 관람가"/>
    <m/>
  </r>
  <r>
    <n v="144379"/>
    <s v="러빙 빈센트"/>
    <n v="9.2200000000000006"/>
    <n v="5841"/>
    <n v="53854.020000000004"/>
    <n v="7.5"/>
    <n v="8"/>
    <n v="60"/>
    <s v="애니메이션"/>
    <x v="8"/>
    <x v="4"/>
    <x v="8"/>
    <s v="nK"/>
    <n v="2021"/>
    <s v=".03.17"/>
    <s v=" 도로타 코비엘라, 휴 웰치맨 "/>
    <s v=" 더글러스 부스(아르망 룰랭), 시얼샤 로넌(마르그리트 가셰), 제롬 플린(닥터 가셰) "/>
    <s v="15세 관람가"/>
    <s v="PG-13"/>
  </r>
  <r>
    <n v="134841"/>
    <s v="라이언"/>
    <n v="9.23"/>
    <n v="1161"/>
    <n v="10716.03"/>
    <n v="6.5"/>
    <n v="4"/>
    <n v="26"/>
    <s v="드라마"/>
    <x v="15"/>
    <x v="1"/>
    <x v="15"/>
    <s v="nK"/>
    <n v="2017"/>
    <s v=".02.01"/>
    <s v=" 가스 데이비스 "/>
    <s v=" 써니 파와르(어린 사루), 데브 파텔(사루), 니콜 키드먼(수) "/>
    <s v="12세 관람가"/>
    <s v="PG-13"/>
  </r>
  <r>
    <n v="10058"/>
    <s v="벤허"/>
    <n v="9.23"/>
    <n v="1246"/>
    <n v="11500.58"/>
    <n v="8.75"/>
    <n v="1"/>
    <n v="8.75"/>
    <s v="드라마"/>
    <x v="0"/>
    <x v="0"/>
    <x v="0"/>
    <s v="nK"/>
    <n v="2019"/>
    <s v=".03.28"/>
    <s v=" 윌리엄 와일러 "/>
    <s v=" 찰톤 헤스톤(유다 벤허), 잭 호킨스(퀸투스 아리우스), 하야 하라릿(에스더) "/>
    <s v="전체 관람가"/>
    <s v="G"/>
  </r>
  <r>
    <n v="142305"/>
    <s v="핵소 고지"/>
    <n v="9.2200000000000006"/>
    <n v="3653"/>
    <n v="33680.660000000003"/>
    <n v="6"/>
    <n v="5"/>
    <n v="30"/>
    <s v="드라마"/>
    <x v="0"/>
    <x v="0"/>
    <x v="0"/>
    <s v="nK"/>
    <n v="2017"/>
    <s v=".02.22"/>
    <s v=" 멜 깁슨 "/>
    <s v=" 앤드류 가필드(데스몬드 T.도스), 샘 워싱턴(캡틴 글로버), 휴고 위빙(톰 도스) "/>
    <s v="15세 관람가"/>
    <s v="R"/>
  </r>
  <r>
    <n v="47152"/>
    <s v="테이큰"/>
    <n v="9.2100000000000009"/>
    <n v="11564"/>
    <n v="106504.44000000002"/>
    <n v="5.75"/>
    <n v="4"/>
    <n v="23"/>
    <s v="액션"/>
    <x v="7"/>
    <x v="4"/>
    <x v="7"/>
    <s v="nK"/>
    <n v="2020"/>
    <s v=".03.19"/>
    <s v=" 피에르 모렐 "/>
    <s v=" 리암 니슨(브라이언 밀스), 매기 그레이스(킴) "/>
    <s v="청소년 관람불가"/>
    <s v="PG-13"/>
  </r>
  <r>
    <n v="38227"/>
    <s v="첫 키스만 50번째"/>
    <n v="9.2200000000000006"/>
    <n v="3671"/>
    <n v="33846.620000000003"/>
    <n v="6"/>
    <n v="2"/>
    <n v="12"/>
    <s v="멜로/로맨스"/>
    <x v="0"/>
    <x v="0"/>
    <x v="0"/>
    <s v="nK"/>
    <n v="2017"/>
    <s v=".06.22"/>
    <s v=" 피터 시걸 "/>
    <s v=" 아담 샌들러(헨리 로스), 드류 베리모어(루시 윗모어) "/>
    <s v="15세 관람가"/>
    <s v="PG-13"/>
  </r>
  <r>
    <n v="154379"/>
    <s v="내 어깨 위 고양이, 밥"/>
    <n v="9.2200000000000006"/>
    <n v="752"/>
    <n v="6933.4400000000005"/>
    <n v="6"/>
    <n v="4"/>
    <n v="24"/>
    <s v="드라마"/>
    <x v="8"/>
    <x v="4"/>
    <x v="8"/>
    <s v="nK"/>
    <n v="2017"/>
    <s v=".01.04"/>
    <s v=" 로저 스포티스우드 "/>
    <s v=" 루크 트레더웨이(제임스 보웬) "/>
    <s v="12세 관람가"/>
    <m/>
  </r>
  <r>
    <n v="10072"/>
    <s v="대부 2"/>
    <n v="9.2100000000000009"/>
    <n v="1389"/>
    <n v="12792.69"/>
    <n v="9.07"/>
    <n v="7"/>
    <n v="63.49"/>
    <s v="범죄"/>
    <x v="0"/>
    <x v="0"/>
    <x v="0"/>
    <s v="nK"/>
    <n v="2010"/>
    <s v=".10.07"/>
    <s v=" 프란시스 포드 코폴라 "/>
    <s v=" 알 파치노(돈 마이클 코르레오네), 로버트 듀발(톰 하겐), 다이안 키튼(케이 코르레오네) "/>
    <s v="청소년 관람불가"/>
    <s v="R"/>
  </r>
  <r>
    <n v="10173"/>
    <s v="사랑과 영혼"/>
    <n v="9.2200000000000006"/>
    <n v="907"/>
    <n v="8362.5400000000009"/>
    <n v="6"/>
    <n v="1"/>
    <n v="6"/>
    <s v="멜로/로맨스"/>
    <x v="0"/>
    <x v="0"/>
    <x v="0"/>
    <s v="nK"/>
    <n v="2017"/>
    <s v=".12.27"/>
    <s v=" 제리 주커 "/>
    <s v=" 패트릭 스웨이지(샘 휘트), 데미 무어(몰리 젠슨) "/>
    <s v="15세 관람가"/>
    <s v="PG-13"/>
  </r>
  <r>
    <n v="37486"/>
    <s v="스쿨 오브 락"/>
    <n v="9.2100000000000009"/>
    <n v="5648"/>
    <n v="52018.080000000002"/>
    <n v="8"/>
    <n v="1"/>
    <n v="8"/>
    <s v="코미디"/>
    <x v="8"/>
    <x v="4"/>
    <x v="8"/>
    <s v="nK"/>
    <n v="2017"/>
    <s v=".11.29"/>
    <s v=" 리처드 링클레이터 "/>
    <s v=" 잭 블랙(듀이 핀) "/>
    <s v="12세 관람가"/>
    <s v="PG-13"/>
  </r>
  <r>
    <n v="171725"/>
    <s v="스파이더맨: 뉴 유니버스"/>
    <n v="9.2100000000000009"/>
    <n v="5722"/>
    <n v="52699.62"/>
    <n v="8.25"/>
    <n v="8"/>
    <n v="66"/>
    <s v="애니메이션"/>
    <x v="0"/>
    <x v="0"/>
    <x v="0"/>
    <s v="nK"/>
    <n v="2018"/>
    <s v=".12.12"/>
    <s v=" 밥 퍼시케티, 피터 램지, 로드니 로스맨 "/>
    <s v=" 샤메익 무어(마일스 모랄레스/스파이더맨 목소리), 헤일리 스테인펠드(스파이더 그웬 목소리), 니콜라스 케이지(스파이더맨 누아르 목소리) "/>
    <s v="12세 관람가"/>
    <m/>
  </r>
  <r>
    <n v="172174"/>
    <s v="어느 가족"/>
    <n v="9.2100000000000009"/>
    <n v="3477"/>
    <n v="32023.170000000002"/>
    <n v="8.1300000000000008"/>
    <n v="8"/>
    <n v="65.040000000000006"/>
    <s v="드라마"/>
    <x v="4"/>
    <x v="3"/>
    <x v="4"/>
    <s v="nK"/>
    <n v="2018"/>
    <s v=".07.26"/>
    <s v=" 고레에다 히로카즈 "/>
    <s v=" 릴리 프랭키(오사무 시바타), 안도 사쿠라(노부요 시바타), 마츠오카 마유(아키 시바타) "/>
    <s v="15세 관람가"/>
    <m/>
  </r>
  <r>
    <n v="10018"/>
    <s v="이티"/>
    <n v="9.2100000000000009"/>
    <n v="1155"/>
    <n v="10637.550000000001"/>
    <n v="9.5"/>
    <n v="4"/>
    <n v="38"/>
    <s v="SF"/>
    <x v="0"/>
    <x v="0"/>
    <x v="0"/>
    <s v="nK"/>
    <n v="2011"/>
    <s v=".08.11"/>
    <s v=" 스티븐 스필버그 "/>
    <s v=" 헨리 토마스(엘리어트), 디 월리스(매리), 피터 코요테(케이스) "/>
    <s v="전체 관람가"/>
    <s v="PG"/>
  </r>
  <r>
    <n v="58088"/>
    <s v="라디오 스타"/>
    <n v="9.1999999999999993"/>
    <n v="10792"/>
    <n v="99286.399999999994"/>
    <n v="7.4"/>
    <n v="5"/>
    <n v="37"/>
    <s v="코미디"/>
    <x v="3"/>
    <x v="2"/>
    <x v="3"/>
    <s v="K"/>
    <n v="2006"/>
    <s v=".09.28"/>
    <s v=" 이준익 "/>
    <s v=" 박중훈(88년 가수왕, 최곤), 안성기(최곤의 매니저, 박민수) "/>
    <s v="12세 관람가"/>
    <m/>
  </r>
  <r>
    <n v="63513"/>
    <s v="시간을 달리는 소녀"/>
    <n v="9.1999999999999993"/>
    <n v="11292"/>
    <n v="103886.39999999999"/>
    <n v="7.8"/>
    <n v="5"/>
    <n v="39"/>
    <s v="애니메이션"/>
    <x v="4"/>
    <x v="3"/>
    <x v="4"/>
    <s v="nK"/>
    <n v="2016"/>
    <s v=".01.14"/>
    <s v=" 호소다 마모루 "/>
    <s v=" 나카 리이사(코노 마코토 목소리), 이시다 타쿠야(마미야 치아키 목소리) "/>
    <s v="전체 관람가"/>
    <m/>
  </r>
  <r>
    <n v="151106"/>
    <s v="슈퍼소닉"/>
    <n v="9.2200000000000006"/>
    <n v="530"/>
    <n v="4886.6000000000004"/>
    <n v="7.16"/>
    <n v="2"/>
    <n v="14.32"/>
    <s v="다큐멘터리"/>
    <x v="8"/>
    <x v="4"/>
    <x v="8"/>
    <s v="nK"/>
    <n v="2016"/>
    <s v=".11.24"/>
    <s v=" 맷 화이트크로스 "/>
    <s v=" 노엘 갤러거(본인), 리암 갤러거(본인) "/>
    <s v="15세 관람가"/>
    <s v="R"/>
  </r>
  <r>
    <n v="139613"/>
    <s v="오베라는 남자"/>
    <n v="9.23"/>
    <n v="1884"/>
    <n v="17389.32"/>
    <n v="6.86"/>
    <n v="7"/>
    <n v="48.02"/>
    <s v="드라마"/>
    <x v="16"/>
    <x v="4"/>
    <x v="16"/>
    <s v="nK"/>
    <n v="2016"/>
    <s v=".05.25"/>
    <s v=" 하네스 홀름 "/>
    <s v=" 롤프 라스가드(오베), 바하르 파르스(파르바네), 필립 버그(젊은 오베) "/>
    <s v="12세 관람가"/>
    <m/>
  </r>
  <r>
    <n v="19335"/>
    <s v="해피 투게더"/>
    <n v="9.1999999999999993"/>
    <n v="1143"/>
    <n v="10515.599999999999"/>
    <n v="8"/>
    <n v="1"/>
    <n v="8"/>
    <s v="드라마"/>
    <x v="10"/>
    <x v="5"/>
    <x v="10"/>
    <s v="nK"/>
    <n v="2021"/>
    <s v=".02.04"/>
    <s v=" 왕가위 "/>
    <s v=" 장국영(보영), 양조위(아휘), 장첸(장) "/>
    <s v="15세 관람가"/>
    <m/>
  </r>
  <r>
    <n v="189075"/>
    <s v="자산어보"/>
    <n v="9.2200000000000006"/>
    <n v="1047"/>
    <n v="9653.34"/>
    <n v="7"/>
    <n v="9"/>
    <n v="63"/>
    <s v="드라마"/>
    <x v="3"/>
    <x v="2"/>
    <x v="3"/>
    <s v="K"/>
    <n v="2021"/>
    <s v=".03.31"/>
    <s v=" 이준익 "/>
    <s v=" 설경구(정약전), 변요한(창대) "/>
    <s v="12세 관람가"/>
    <m/>
  </r>
  <r>
    <n v="142304"/>
    <s v="뚜르: 내 생애 최고의 49일"/>
    <n v="9.1999999999999993"/>
    <n v="480"/>
    <n v="4416"/>
    <n v="6.2"/>
    <n v="5"/>
    <n v="31"/>
    <s v="다큐멘터리"/>
    <x v="3"/>
    <x v="2"/>
    <x v="3"/>
    <s v="K"/>
    <n v="2017"/>
    <s v=".02.01"/>
    <s v=" 임정하, 전일우, 박형준 "/>
    <s v=" 이윤혁(본인), 이장훈(본인), 윤학병(본인) "/>
    <s v="12세 관람가"/>
    <m/>
  </r>
  <r>
    <n v="51143"/>
    <s v="과속스캔들"/>
    <n v="9.1999999999999993"/>
    <n v="31465"/>
    <n v="289478"/>
    <n v="6.78"/>
    <n v="8"/>
    <n v="54.24"/>
    <s v="코미디"/>
    <x v="3"/>
    <x v="2"/>
    <x v="3"/>
    <s v="K"/>
    <n v="2008"/>
    <s v=".12.03"/>
    <s v=" 강형철 "/>
    <s v=" 차태현(남현수), 박보영(황정남 / 황제인), 왕석현(황기동) "/>
    <s v="12세 관람가"/>
    <m/>
  </r>
  <r>
    <n v="57723"/>
    <s v="타짜"/>
    <n v="9.19"/>
    <n v="9853"/>
    <n v="90549.069999999992"/>
    <n v="7.17"/>
    <n v="6"/>
    <n v="43.019999999999996"/>
    <s v="범죄"/>
    <x v="3"/>
    <x v="2"/>
    <x v="3"/>
    <s v="K"/>
    <n v="2006"/>
    <s v=".09.28"/>
    <s v=" 최동훈 "/>
    <s v=" 조승우(고니), 김혜수(정 마담), 백윤식(평경장) "/>
    <s v="청소년 관람불가"/>
    <m/>
  </r>
  <r>
    <n v="85825"/>
    <s v="톰보이"/>
    <n v="9.19"/>
    <n v="425"/>
    <n v="3905.75"/>
    <n v="7.33"/>
    <n v="9"/>
    <n v="65.97"/>
    <s v="드라마"/>
    <x v="7"/>
    <x v="4"/>
    <x v="7"/>
    <s v="nK"/>
    <n v="2020"/>
    <s v=".05.14"/>
    <s v=" 셀린 시아마 "/>
    <s v=" 조 허란(로레 / 미카엘), 말론 레바나(잔) "/>
    <s v="12세 관람가"/>
    <s v="NR"/>
  </r>
  <r>
    <n v="160135"/>
    <s v="서서평, 천천히 평온하게"/>
    <n v="9.18"/>
    <n v="542"/>
    <n v="4975.5599999999995"/>
    <n v="5.5"/>
    <n v="4"/>
    <n v="22"/>
    <s v="다큐멘터리"/>
    <x v="3"/>
    <x v="2"/>
    <x v="3"/>
    <s v="K"/>
    <n v="2017"/>
    <s v=".04.26"/>
    <s v=" 홍주연, 홍현정 "/>
    <s v=" 하정우(내레이션), 윤안나(서서평 선교사), 안은새 "/>
    <s v="전체 관람가"/>
    <m/>
  </r>
  <r>
    <n v="10110"/>
    <s v="영웅본색"/>
    <n v="9.19"/>
    <n v="2322"/>
    <n v="21339.18"/>
    <n v="7.79"/>
    <n v="7"/>
    <n v="54.53"/>
    <s v="액션"/>
    <x v="10"/>
    <x v="5"/>
    <x v="10"/>
    <s v="nK"/>
    <n v="2016"/>
    <s v=".02.17"/>
    <s v=" 오우삼 "/>
    <s v=" 적룡(송자호), 주윤발(소마/마크), 장국영(송아걸) "/>
    <s v="15세 관람가"/>
    <m/>
  </r>
  <r>
    <n v="168050"/>
    <s v="스타 이즈 본"/>
    <n v="9.19"/>
    <n v="7688"/>
    <n v="70652.72"/>
    <n v="7.43"/>
    <n v="7"/>
    <n v="52.01"/>
    <s v="드라마"/>
    <x v="0"/>
    <x v="0"/>
    <x v="0"/>
    <s v="nK"/>
    <n v="2018"/>
    <s v=".10.09"/>
    <s v=" 브래들리 쿠퍼 "/>
    <s v=" 브래들리 쿠퍼(잭슨), 레이디 가가(앨리) "/>
    <s v="15세 관람가"/>
    <m/>
  </r>
  <r>
    <n v="134772"/>
    <s v="눈길"/>
    <n v="9.19"/>
    <n v="1009"/>
    <n v="9272.7099999999991"/>
    <n v="6"/>
    <n v="4"/>
    <n v="24"/>
    <s v="드라마"/>
    <x v="3"/>
    <x v="2"/>
    <x v="3"/>
    <s v="K"/>
    <n v="2017"/>
    <s v=".03.01"/>
    <s v=" 이나정 "/>
    <s v=" 김영옥(종분), 김향기(소녀 종분), 김새론(영애) "/>
    <s v="15세 관람가"/>
    <m/>
  </r>
  <r>
    <n v="138877"/>
    <s v="불량소녀, 너를 응원해!"/>
    <n v="9.19"/>
    <n v="1285"/>
    <n v="11809.15"/>
    <n v="6.67"/>
    <n v="3"/>
    <n v="20.009999999999998"/>
    <s v="드라마"/>
    <x v="4"/>
    <x v="3"/>
    <x v="4"/>
    <s v="nK"/>
    <n v="2016"/>
    <s v=".09.21"/>
    <s v=" 도이 노부히로 "/>
    <s v=" 아리무라 카스미(쿠도 사야카) "/>
    <s v="12세 관람가"/>
    <m/>
  </r>
  <r>
    <n v="75378"/>
    <s v="파수꾼"/>
    <n v="9.19"/>
    <n v="4193"/>
    <n v="38533.67"/>
    <n v="7.53"/>
    <n v="8"/>
    <n v="60.24"/>
    <s v="드라마"/>
    <x v="3"/>
    <x v="2"/>
    <x v="3"/>
    <s v="K"/>
    <n v="2011"/>
    <s v=".03.03"/>
    <s v=" 윤성현 "/>
    <s v=" 이제훈(기태), 서준영(동윤), 박정민(희준) "/>
    <s v="15세 관람가"/>
    <m/>
  </r>
  <r>
    <n v="92075"/>
    <s v="어바웃 타임"/>
    <n v="9.19"/>
    <n v="14905"/>
    <n v="136976.94999999998"/>
    <n v="6.8"/>
    <n v="10"/>
    <n v="68"/>
    <s v="멜로/로맨스"/>
    <x v="8"/>
    <x v="4"/>
    <x v="8"/>
    <s v="nK"/>
    <n v="2013"/>
    <s v=".12.05"/>
    <s v=" 리차드 커티스 "/>
    <s v=" 도널 글리슨(팀), 레이첼 맥아담스(메리) "/>
    <s v="15세 관람가"/>
    <s v="R"/>
  </r>
  <r>
    <n v="190395"/>
    <s v="눈의 여왕4"/>
    <n v="9.18"/>
    <n v="390"/>
    <n v="3580.2"/>
    <n v="6"/>
    <n v="1"/>
    <n v="6"/>
    <s v="애니메이션"/>
    <x v="9"/>
    <x v="6"/>
    <x v="9"/>
    <s v="nK"/>
    <n v="2019"/>
    <s v=".12.24"/>
    <s v=" 로버트 렌스, 알렉세이 트시칠린 "/>
    <s v=" 양정화(눈의 여왕 한국어 목소리), 박지윤(겔다 한국어 목소리), 임채헌(헤럴드 한국어 목소리) "/>
    <s v="전체 관람가"/>
    <m/>
  </r>
  <r>
    <n v="154437"/>
    <s v="내 사랑"/>
    <n v="9.18"/>
    <n v="3267"/>
    <n v="29991.059999999998"/>
    <n v="6.71"/>
    <n v="7"/>
    <n v="46.97"/>
    <s v="드라마"/>
    <x v="17"/>
    <x v="4"/>
    <x v="17"/>
    <s v="nK"/>
    <n v="2017"/>
    <s v=".07.12"/>
    <s v=" 에이슬링 월쉬 "/>
    <s v=" 샐리 호킨스(모드 루이스), 에단 호크(에버렛 루이스) "/>
    <s v="12세 관람가"/>
    <s v="PG-13"/>
  </r>
  <r>
    <n v="130849"/>
    <s v="모아나"/>
    <n v="9.18"/>
    <n v="11382"/>
    <n v="104486.76"/>
    <n v="6.4"/>
    <n v="5"/>
    <n v="32"/>
    <s v="애니메이션"/>
    <x v="0"/>
    <x v="0"/>
    <x v="0"/>
    <s v="nK"/>
    <n v="2017"/>
    <s v=".01.12"/>
    <s v=" 론 클레멘츠, 존 머스커 "/>
    <s v=" 아우이 크라발호(모아나 목소리), 드웨인 존슨(마우이 목소리), 레이첼 하우스(탈라 할머니 목소리) "/>
    <s v="전체 관람가"/>
    <s v="PG"/>
  </r>
  <r>
    <n v="63156"/>
    <s v="체인질링"/>
    <n v="9.17"/>
    <n v="3405"/>
    <n v="31223.85"/>
    <n v="7.27"/>
    <n v="11"/>
    <n v="79.97"/>
    <s v="드라마"/>
    <x v="0"/>
    <x v="0"/>
    <x v="0"/>
    <s v="nK"/>
    <n v="2009"/>
    <s v=".01.22"/>
    <s v=" 클린트 이스트우드 "/>
    <s v=" 안젤리나 졸리(크리스틴 콜린스), 존 말코비치(구스타브 브리그랩) "/>
    <s v="청소년 관람불가"/>
    <s v="R"/>
  </r>
  <r>
    <n v="17942"/>
    <s v="제리 맥과이어"/>
    <n v="9.18"/>
    <n v="1648"/>
    <n v="15128.64"/>
    <n v="8"/>
    <n v="2"/>
    <n v="16"/>
    <s v="드라마"/>
    <x v="0"/>
    <x v="0"/>
    <x v="0"/>
    <s v="nK"/>
    <n v="2017"/>
    <s v=".02.14"/>
    <s v=" 카메론 크로우 "/>
    <s v=" 톰 크루즈(제리 맥과이어) "/>
    <s v="15세 관람가"/>
    <s v="R"/>
  </r>
  <r>
    <n v="10071"/>
    <s v="대부"/>
    <n v="9.18"/>
    <n v="3140"/>
    <n v="28825.200000000001"/>
    <n v="8.7200000000000006"/>
    <n v="8"/>
    <n v="69.760000000000005"/>
    <s v="범죄"/>
    <x v="0"/>
    <x v="0"/>
    <x v="0"/>
    <s v="nK"/>
    <n v="2010"/>
    <s v=".05.27"/>
    <s v=" 프란시스 포드 코폴라 "/>
    <s v=" 말론 브란도(돈 비토 코를레오네), 알 파치노(마이클 코를레오네), 제임스 칸(산티노 소니 코를레오네) "/>
    <s v="청소년 관람불가"/>
    <s v="R"/>
  </r>
  <r>
    <n v="66801"/>
    <s v="식코"/>
    <n v="9.16"/>
    <n v="2186"/>
    <n v="20023.760000000002"/>
    <n v="6.83"/>
    <n v="6"/>
    <n v="40.980000000000004"/>
    <s v="다큐멘터리"/>
    <x v="0"/>
    <x v="0"/>
    <x v="0"/>
    <s v="nK"/>
    <n v="2008"/>
    <s v=".04.03"/>
    <s v=" 마이클 무어 "/>
    <s v=" 마이클 무어(본인 / 진행자) "/>
    <s v="12세 관람가"/>
    <m/>
  </r>
  <r>
    <n v="17796"/>
    <s v="일 포스티노"/>
    <n v="9.18"/>
    <n v="792"/>
    <n v="7270.5599999999995"/>
    <n v="8"/>
    <n v="1"/>
    <n v="8"/>
    <s v="드라마"/>
    <x v="5"/>
    <x v="4"/>
    <x v="5"/>
    <s v="nK"/>
    <n v="2017"/>
    <s v=".03.23"/>
    <s v=" 마이클 래드포드 "/>
    <s v=" 필립 느와레(네루다), 마시모 트로이시(마리오) "/>
    <s v="15세 관람가"/>
    <s v="PG"/>
  </r>
  <r>
    <n v="173692"/>
    <s v="바울"/>
    <n v="9.16"/>
    <n v="1987"/>
    <n v="18200.920000000002"/>
    <n v="5"/>
    <n v="1"/>
    <n v="5"/>
    <s v="드라마"/>
    <x v="0"/>
    <x v="0"/>
    <x v="0"/>
    <s v="nK"/>
    <n v="2018"/>
    <s v=".10.31"/>
    <s v=" 앤드류 하얏트 "/>
    <s v=" 제임스 폴크너(바울), 제임스 카비젤(누가) "/>
    <s v="15세 관람가"/>
    <s v="PG-13"/>
  </r>
  <r>
    <n v="145736"/>
    <s v="하이 스피드! –프리! 스타팅 데이즈"/>
    <n v="9.18"/>
    <n v="302"/>
    <n v="2772.36"/>
    <n v="5.33"/>
    <n v="3"/>
    <n v="15.99"/>
    <s v="애니메이션"/>
    <x v="4"/>
    <x v="3"/>
    <x v="4"/>
    <s v="nK"/>
    <n v="2016"/>
    <s v=".03.24"/>
    <s v=" 타케모토 야스히로 "/>
    <s v=" 시마자키 노부나가(나나세 하루카 목소리), 스즈키 타츠히사(타치바나 마코토 목소리), 토요나가 토시유키(시이나 아사히 목소리) "/>
    <s v="전체 관람가"/>
    <m/>
  </r>
  <r>
    <n v="187308"/>
    <s v="조조 래빗"/>
    <n v="9.16"/>
    <n v="1496"/>
    <n v="13703.36"/>
    <n v="7.17"/>
    <n v="6"/>
    <n v="43.019999999999996"/>
    <s v="코미디"/>
    <x v="0"/>
    <x v="0"/>
    <x v="0"/>
    <s v="nK"/>
    <n v="2020"/>
    <s v=".02.05"/>
    <s v=" 타이카 와이티티 "/>
    <s v=" 스칼릿 조핸슨(로지), 로만 그리핀 데이비스(조조), 타이카 와이티티(상상 속 친구 '히틀러') "/>
    <s v="12세 관람가"/>
    <s v="PG-13"/>
  </r>
  <r>
    <n v="184518"/>
    <s v="라야와 마지막 드래곤"/>
    <n v="9.16"/>
    <n v="1569"/>
    <n v="14372.04"/>
    <n v="6.2"/>
    <n v="5"/>
    <n v="31"/>
    <s v="애니메이션"/>
    <x v="0"/>
    <x v="0"/>
    <x v="0"/>
    <s v="nK"/>
    <n v="2021"/>
    <s v=".03.04"/>
    <s v=" 돈 홀, 까를로스 로페즈 에스트라다 "/>
    <s v=" 켈리 마리 트란(라야 목소리), 아콰피나(시수 목소리), 산드라 오(비라나 목소리) "/>
    <s v="전체 관람가"/>
    <m/>
  </r>
  <r>
    <n v="62329"/>
    <s v="그래도 내가 하지 않았어"/>
    <n v="9.17"/>
    <n v="1250"/>
    <n v="11462.5"/>
    <n v="7.75"/>
    <n v="4"/>
    <n v="31"/>
    <s v="드라마"/>
    <x v="4"/>
    <x v="3"/>
    <x v="4"/>
    <s v="nK"/>
    <n v="2008"/>
    <s v=".12.11"/>
    <s v=" 수오 마사유키 "/>
    <s v=" 카세 료(카네코 텟페이), 세토 아사카(스도 리코), 야마모토 코지(사이토 타츠오) "/>
    <m/>
    <s v="NR"/>
  </r>
  <r>
    <n v="135843"/>
    <s v="귀향"/>
    <n v="9.16"/>
    <n v="20763"/>
    <n v="190189.08000000002"/>
    <n v="5.8"/>
    <n v="5"/>
    <n v="29"/>
    <s v="드라마"/>
    <x v="3"/>
    <x v="2"/>
    <x v="3"/>
    <s v="K"/>
    <n v="2016"/>
    <s v=".02.24"/>
    <s v=" 조정래 "/>
    <s v=" 강하나(정민), 최리(은경), 손숙(영옥(영희)) "/>
    <s v="15세 관람가"/>
    <m/>
  </r>
  <r>
    <n v="87308"/>
    <s v="가디언즈"/>
    <n v="9.18"/>
    <n v="3569"/>
    <n v="32763.42"/>
    <n v="6.75"/>
    <n v="4"/>
    <n v="27"/>
    <s v="애니메이션"/>
    <x v="0"/>
    <x v="0"/>
    <x v="0"/>
    <s v="nK"/>
    <n v="2012"/>
    <s v=".11.29"/>
    <s v=" 피터 램지 "/>
    <s v=" 크리스 파인(잭 프로스트 목소리), 알렉 볼드윈(놀스 목소리), 주드 로(피치 목소리) "/>
    <s v="전체 관람가"/>
    <s v="PG"/>
  </r>
  <r>
    <n v="180372"/>
    <s v="극장판 공룡메카드: 타이니소어의 섬"/>
    <n v="9.14"/>
    <n v="1946"/>
    <n v="17786.440000000002"/>
    <n v="5"/>
    <n v="1"/>
    <n v="5"/>
    <s v="애니메이션"/>
    <x v="3"/>
    <x v="2"/>
    <x v="3"/>
    <s v="K"/>
    <n v="2019"/>
    <s v=".01.10"/>
    <s v=" 최신규, 유재운 "/>
    <s v=" 김서영(트리케라 목소리), 엄상현(티라노 목소리), 안현서(나용찬 목소리) "/>
    <s v="전체 관람가"/>
    <m/>
  </r>
  <r>
    <n v="24008"/>
    <s v="귀를 기울이면"/>
    <n v="9.14"/>
    <n v="2091"/>
    <n v="19111.740000000002"/>
    <n v="7"/>
    <n v="3"/>
    <n v="21"/>
    <s v="애니메이션"/>
    <x v="4"/>
    <x v="3"/>
    <x v="4"/>
    <s v="nK"/>
    <n v="2007"/>
    <s v=".11.22"/>
    <s v=" 콘도 요시후미 "/>
    <s v=" 혼나 요코(시즈쿠 목소리), 타카하시 잇세이(세이지 목소리) "/>
    <s v="전체 관람가"/>
    <s v="G"/>
  </r>
  <r>
    <n v="143495"/>
    <s v="설리: 허드슨강의 기적"/>
    <n v="9.16"/>
    <n v="3508"/>
    <n v="32133.279999999999"/>
    <n v="7.75"/>
    <n v="8"/>
    <n v="62"/>
    <s v="드라마"/>
    <x v="0"/>
    <x v="0"/>
    <x v="0"/>
    <s v="nK"/>
    <n v="2016"/>
    <s v=".09.28"/>
    <s v=" 클린트 이스트우드 "/>
    <s v=" 톰 행크스(체슬리 설리 설렌버거 ), 로라 리니(로리 설렌버거), 아론 에크하트(제프 스카일스) "/>
    <s v="12세 관람가"/>
    <s v="PG-13"/>
  </r>
  <r>
    <n v="161242"/>
    <s v="범죄도시"/>
    <n v="9.14"/>
    <n v="28979"/>
    <n v="264868.06"/>
    <n v="6"/>
    <n v="3"/>
    <n v="18"/>
    <s v="액션"/>
    <x v="3"/>
    <x v="2"/>
    <x v="3"/>
    <s v="K"/>
    <n v="2017"/>
    <s v=".10.03"/>
    <s v=" 강윤성 "/>
    <s v=" 마동석(마석도), 윤계상(장첸) "/>
    <s v="청소년 관람불가"/>
    <m/>
  </r>
  <r>
    <n v="64128"/>
    <s v="비상"/>
    <n v="9.18"/>
    <n v="1093"/>
    <n v="10033.74"/>
    <n v="8"/>
    <n v="1"/>
    <n v="8"/>
    <s v="다큐멘터리"/>
    <x v="3"/>
    <x v="2"/>
    <x v="3"/>
    <s v="K"/>
    <n v="2006"/>
    <s v=".12.14"/>
    <s v=" 임유철 "/>
    <s v=" 오만석(나레이션 목소리) "/>
    <s v="전체 관람가"/>
    <m/>
  </r>
  <r>
    <n v="65463"/>
    <s v="즐거운 인생"/>
    <n v="9.14"/>
    <n v="5303"/>
    <n v="48469.420000000006"/>
    <n v="5.4"/>
    <n v="5"/>
    <n v="27"/>
    <s v="코미디"/>
    <x v="3"/>
    <x v="2"/>
    <x v="3"/>
    <s v="K"/>
    <n v="2007"/>
    <s v=".09.13"/>
    <s v=" 이준익 "/>
    <s v=" 정진영(기영), 김윤석(성욱), 김상호(혁수) "/>
    <s v="전체 관람가"/>
    <m/>
  </r>
  <r>
    <n v="67696"/>
    <s v="코렐라인: 비밀의 문"/>
    <n v="9.14"/>
    <n v="2425"/>
    <n v="22164.5"/>
    <n v="8.06"/>
    <n v="4"/>
    <n v="32.24"/>
    <s v="애니메이션"/>
    <x v="0"/>
    <x v="0"/>
    <x v="0"/>
    <s v="nK"/>
    <n v="2009"/>
    <s v=".05.21"/>
    <s v=" 헨리 셀릭 "/>
    <s v=" 다코타 패닝(코렐라인 존스 목소리), 테리 해처(코렐라인의 엄마 목소리) "/>
    <s v="전체 관람가"/>
    <s v="PG"/>
  </r>
  <r>
    <n v="181717"/>
    <s v="칠곡 가시나들"/>
    <n v="9.1300000000000008"/>
    <n v="432"/>
    <n v="3944.1600000000003"/>
    <n v="6.6"/>
    <n v="5"/>
    <n v="33"/>
    <s v="다큐멘터리"/>
    <x v="3"/>
    <x v="2"/>
    <x v="3"/>
    <s v="K"/>
    <n v="2019"/>
    <s v=".02.27"/>
    <s v=" 김재환 "/>
    <s v=" 박금분(본인), 곽두조(본인), 강금연(본인) "/>
    <s v="전체 관람가"/>
    <m/>
  </r>
  <r>
    <n v="113132"/>
    <s v="스틸 라이프"/>
    <n v="9.16"/>
    <n v="608"/>
    <n v="5569.28"/>
    <n v="6.5"/>
    <n v="4"/>
    <n v="26"/>
    <s v="드라마"/>
    <x v="8"/>
    <x v="4"/>
    <x v="8"/>
    <s v="nK"/>
    <n v="2014"/>
    <s v=".06.05"/>
    <s v=" 우베르토 파솔리니 "/>
    <s v=" 에디 마산(존 메이), 조앤 프로갓(켈리 스토크) "/>
    <s v="12세 관람가"/>
    <m/>
  </r>
  <r>
    <n v="62265"/>
    <s v="블러드 다이아몬드"/>
    <n v="9.1300000000000008"/>
    <n v="4495"/>
    <n v="41039.350000000006"/>
    <n v="6"/>
    <n v="3"/>
    <n v="18"/>
    <s v="모험"/>
    <x v="0"/>
    <x v="0"/>
    <x v="0"/>
    <s v="nK"/>
    <n v="2007"/>
    <s v=".01.11"/>
    <s v=" 에드워드 즈윅 "/>
    <s v=" 레오나르도 디카프리오(대니 아처), 제니퍼 코넬리(매디 보웬), 디몬 하운수(솔로몬 밴디) "/>
    <s v="청소년 관람불가"/>
    <s v="R"/>
  </r>
  <r>
    <n v="162824"/>
    <s v="저수지 게임"/>
    <n v="9.1300000000000008"/>
    <n v="2849"/>
    <n v="26011.370000000003"/>
    <n v="6.67"/>
    <n v="3"/>
    <n v="20.009999999999998"/>
    <s v="스릴러"/>
    <x v="3"/>
    <x v="2"/>
    <x v="3"/>
    <s v="K"/>
    <n v="2017"/>
    <s v=".09.07"/>
    <s v=" 최진성 "/>
    <s v=" 주진우(본인), 조미래(본인), 정재호(본인) "/>
    <s v="15세 관람가"/>
    <m/>
  </r>
  <r>
    <n v="58333"/>
    <s v="혐오스런 마츠코의 일생"/>
    <n v="9.14"/>
    <n v="6256"/>
    <n v="57179.840000000004"/>
    <n v="7.8"/>
    <n v="5"/>
    <n v="39"/>
    <s v="코미디"/>
    <x v="4"/>
    <x v="3"/>
    <x v="4"/>
    <s v="nK"/>
    <n v="2007"/>
    <s v=".04.12"/>
    <s v=" 나카시마 테츠야 "/>
    <s v=" 나카타니 미키(카와지리 마츠코) "/>
    <s v="15세 관람가"/>
    <m/>
  </r>
  <r>
    <n v="47385"/>
    <s v="국가대표"/>
    <n v="9.1300000000000008"/>
    <n v="40637"/>
    <n v="371015.81000000006"/>
    <n v="6.97"/>
    <n v="8"/>
    <n v="55.76"/>
    <s v="드라마"/>
    <x v="3"/>
    <x v="2"/>
    <x v="3"/>
    <s v="K"/>
    <n v="2009"/>
    <s v=".09.10"/>
    <s v=" 김용화 "/>
    <s v=" 하정우(밥/차헌태), 성동일(방 코치), 김지석(강칠구) "/>
    <s v="12세 관람가"/>
    <m/>
  </r>
  <r>
    <n v="58437"/>
    <s v="클릭"/>
    <n v="9.1300000000000008"/>
    <n v="8487"/>
    <n v="77486.310000000012"/>
    <n v="5.5"/>
    <n v="2"/>
    <n v="11"/>
    <s v="코미디"/>
    <x v="0"/>
    <x v="0"/>
    <x v="0"/>
    <s v="nK"/>
    <n v="2007"/>
    <s v=".02.01"/>
    <s v=" 프랭크 코라치 "/>
    <s v=" 아담 샌들러(마이클 뉴먼) "/>
    <s v="12세 관람가"/>
    <s v="PG-13"/>
  </r>
  <r>
    <n v="71987"/>
    <s v="스텝 업 3D"/>
    <n v="9.1300000000000008"/>
    <n v="3561"/>
    <n v="32511.930000000004"/>
    <n v="4.5999999999999996"/>
    <n v="5"/>
    <n v="23"/>
    <s v="드라마"/>
    <x v="0"/>
    <x v="0"/>
    <x v="0"/>
    <s v="nK"/>
    <n v="2010"/>
    <s v=".08.05"/>
    <s v=" 존 추 "/>
    <s v=" 샤니 빈슨(나탈리), 릭 말람브리(루크), 애덤 G. 세바니(무스) "/>
    <s v="12세 관람가"/>
    <s v="PG-13"/>
  </r>
  <r>
    <n v="82219"/>
    <s v="오직 그대만"/>
    <n v="9.1300000000000008"/>
    <n v="7578"/>
    <n v="69187.14"/>
    <n v="5.25"/>
    <n v="6"/>
    <n v="31.5"/>
    <s v="멜로/로맨스"/>
    <x v="3"/>
    <x v="2"/>
    <x v="3"/>
    <s v="K"/>
    <n v="2011"/>
    <s v=".10.20"/>
    <s v=" 송일곤 "/>
    <s v=" 소지섭(철민), 한효주(정화) "/>
    <s v="15세 관람가"/>
    <m/>
  </r>
  <r>
    <n v="167699"/>
    <s v="말모이"/>
    <n v="9.1199999999999992"/>
    <n v="15268"/>
    <n v="139244.15999999997"/>
    <n v="5.86"/>
    <n v="7"/>
    <n v="41.02"/>
    <s v="드라마"/>
    <x v="3"/>
    <x v="2"/>
    <x v="3"/>
    <s v="K"/>
    <n v="2019"/>
    <s v=".01.09"/>
    <s v=" 엄유나 "/>
    <s v=" 유해진(김판수), 윤계상(류정환) "/>
    <s v="12세 관람가"/>
    <m/>
  </r>
  <r>
    <n v="47986"/>
    <s v="스트레인저 - 무황인담"/>
    <n v="9.1199999999999992"/>
    <n v="1146"/>
    <n v="10451.519999999999"/>
    <n v="7.17"/>
    <n v="3"/>
    <n v="21.509999999999998"/>
    <s v="액션"/>
    <x v="4"/>
    <x v="3"/>
    <x v="4"/>
    <s v="nK"/>
    <n v="2009"/>
    <s v=".03.12"/>
    <s v=" 안도 마사히로 "/>
    <s v=" 치넨 유리(코타로 목소리), 나가세 토모야(이름없는 무사/나나시 목소리), 오츠카 아키오(이타도리 쇼겐 목소리) "/>
    <s v="15세 관람가"/>
    <m/>
  </r>
  <r>
    <n v="180379"/>
    <s v="점박이 한반도의 공룡2 : 새로운 낙원"/>
    <n v="9.1199999999999992"/>
    <n v="1745"/>
    <n v="15914.399999999998"/>
    <n v="7"/>
    <n v="1"/>
    <n v="7"/>
    <s v="애니메이션"/>
    <x v="3"/>
    <x v="2"/>
    <x v="3"/>
    <s v="K"/>
    <n v="2018"/>
    <s v=".12.25"/>
    <s v=" 한상호 "/>
    <s v=" 박희순(점박이 목소리), 라미란(송곳니 목소리), 김성균(싸이 목소리) "/>
    <s v="전체 관람가"/>
    <m/>
  </r>
  <r>
    <n v="137358"/>
    <s v="트윈스터즈"/>
    <n v="9.19"/>
    <n v="413"/>
    <n v="3795.47"/>
    <n v="6.78"/>
    <n v="6"/>
    <n v="40.68"/>
    <s v="다큐멘터리"/>
    <x v="0"/>
    <x v="0"/>
    <x v="0"/>
    <s v="nK"/>
    <n v="2016"/>
    <s v=".03.03"/>
    <s v=" 사만다 푸터먼, 라이언 미야모토 "/>
    <s v=" 사만다 푸터먼, 아나이스 보르디에 "/>
    <s v="12세 관람가"/>
    <m/>
  </r>
  <r>
    <n v="123688"/>
    <s v="우드잡"/>
    <n v="9.14"/>
    <n v="586"/>
    <n v="5356.04"/>
    <n v="6.5"/>
    <n v="2"/>
    <n v="13"/>
    <s v="코미디"/>
    <x v="4"/>
    <x v="3"/>
    <x v="4"/>
    <s v="nK"/>
    <n v="2015"/>
    <s v=".01.07"/>
    <s v=" 야구치 시노부 "/>
    <s v=" 소메타니 쇼타(히라노 유키), 나가사와 마사미(이시이 나오키), 이토 히데아키(이다 요키) "/>
    <s v="12세 관람가"/>
    <m/>
  </r>
  <r>
    <n v="100931"/>
    <s v="겨울왕국"/>
    <n v="9.1300000000000008"/>
    <n v="36647"/>
    <n v="334587.11000000004"/>
    <n v="7.32"/>
    <n v="10"/>
    <n v="73.2"/>
    <s v="애니메이션"/>
    <x v="0"/>
    <x v="0"/>
    <x v="0"/>
    <s v="nK"/>
    <n v="2014"/>
    <s v=".01.16"/>
    <s v=" 크리스 벅, 제니퍼 리 "/>
    <s v=" 크리스틴 벨(안나 목소리), 이디나 멘젤(엘사 목소리) "/>
    <s v="전체 관람가"/>
    <s v="PG"/>
  </r>
  <r>
    <n v="154222"/>
    <s v="미션 임파서블: 폴아웃"/>
    <n v="9.1199999999999992"/>
    <n v="21672"/>
    <n v="197648.63999999998"/>
    <n v="7.56"/>
    <n v="9"/>
    <n v="68.039999999999992"/>
    <s v="액션"/>
    <x v="0"/>
    <x v="0"/>
    <x v="0"/>
    <s v="nK"/>
    <n v="2018"/>
    <s v=".07.25"/>
    <s v=" 크리스토퍼 맥쿼리 "/>
    <s v=" 톰 크루즈(에단 헌트), 헨리 카빌(어거스트 워커), 사이먼 페그(벤지 던) "/>
    <s v="15세 관람가"/>
    <m/>
  </r>
  <r>
    <n v="93005"/>
    <s v="늑대아이"/>
    <n v="9.1300000000000008"/>
    <n v="6827"/>
    <n v="62330.51"/>
    <n v="7.97"/>
    <n v="8"/>
    <n v="63.76"/>
    <s v="애니메이션"/>
    <x v="4"/>
    <x v="3"/>
    <x v="4"/>
    <s v="nK"/>
    <n v="2012"/>
    <s v=".09.13"/>
    <s v=" 호소다 마모루 "/>
    <s v=" 미야자키 아오이(하나 목소리), 오오사와 타카오(그(늑대인간) 목소리), 쿠로키 하루(유키 목소리) "/>
    <s v="전체 관람가"/>
    <m/>
  </r>
  <r>
    <n v="19031"/>
    <s v="러브레터"/>
    <n v="9.1199999999999992"/>
    <n v="6190"/>
    <n v="56452.799999999996"/>
    <n v="8.6300000000000008"/>
    <n v="4"/>
    <n v="34.520000000000003"/>
    <s v="드라마"/>
    <x v="4"/>
    <x v="3"/>
    <x v="4"/>
    <s v="nK"/>
    <n v="2020"/>
    <s v=".12.23"/>
    <s v=" 이와이 슌지 "/>
    <s v=" 나카야마 미호(후지이 이츠키/와타나베 히로코) "/>
    <s v="전체 관람가"/>
    <s v="PG"/>
  </r>
  <r>
    <n v="146489"/>
    <s v="패딩턴 2"/>
    <n v="9.1199999999999992"/>
    <n v="1136"/>
    <n v="10360.32"/>
    <n v="7.67"/>
    <n v="3"/>
    <n v="23.009999999999998"/>
    <s v="코미디"/>
    <x v="8"/>
    <x v="4"/>
    <x v="8"/>
    <s v="nK"/>
    <n v="2018"/>
    <s v=".02.08"/>
    <s v=" 폴 킹 "/>
    <s v=" 벤 위쇼(패딩턴 목소리), 휴 그랜트(피닉스 뷰캐넌), 샐리 호킨스(매리 브라운) "/>
    <s v="전체 관람가"/>
    <s v="PG"/>
  </r>
  <r>
    <n v="38444"/>
    <s v="이터널 선샤인"/>
    <n v="9.1199999999999992"/>
    <n v="9969"/>
    <n v="90917.28"/>
    <n v="8.4499999999999993"/>
    <n v="5"/>
    <n v="42.25"/>
    <s v="멜로/로맨스"/>
    <x v="0"/>
    <x v="0"/>
    <x v="0"/>
    <s v="nK"/>
    <n v="2015"/>
    <s v=".11.05"/>
    <s v=" 미셸 공드리 "/>
    <s v=" 짐 캐리(조엘), 케이트 윈슬렛(클레멘타인), 커스틴 던스트(매리) "/>
    <s v="15세 관람가"/>
    <s v="R"/>
  </r>
  <r>
    <n v="88473"/>
    <s v="철가방 우수氏"/>
    <n v="9.1199999999999992"/>
    <n v="1204"/>
    <n v="10980.48"/>
    <n v="4.5"/>
    <n v="2"/>
    <n v="9"/>
    <s v="드라마"/>
    <x v="3"/>
    <x v="2"/>
    <x v="3"/>
    <s v="K"/>
    <n v="2012"/>
    <s v=".11.22"/>
    <s v=" 윤학렬 "/>
    <s v=" 최수종(故김우수) "/>
    <s v="12세 관람가"/>
    <m/>
  </r>
  <r>
    <n v="18871"/>
    <s v="노킹 온 헤븐스 도어"/>
    <n v="9.11"/>
    <n v="2742"/>
    <n v="24979.62"/>
    <n v="7.88"/>
    <n v="2"/>
    <n v="15.76"/>
    <s v="액션"/>
    <x v="14"/>
    <x v="4"/>
    <x v="14"/>
    <s v="nK"/>
    <n v="2013"/>
    <s v=".05.16"/>
    <s v=" 토머스 얀 "/>
    <s v=" 틸 슈바이거(마틴), 잔 조세프 리퍼스(루디) "/>
    <s v="15세 관람가"/>
    <s v="R"/>
  </r>
  <r>
    <n v="180687"/>
    <s v="드래곤볼 슈퍼: 브로리"/>
    <n v="9.11"/>
    <n v="1109"/>
    <n v="10102.99"/>
    <n v="6"/>
    <n v="1"/>
    <n v="6"/>
    <s v="애니메이션"/>
    <x v="4"/>
    <x v="3"/>
    <x v="4"/>
    <s v="nK"/>
    <n v="2019"/>
    <s v=".02.14"/>
    <s v=" 나가미네 타츠야 "/>
    <s v=" 노자와 마사코(손오공 목소리), 호리카와 료(베지터 목소리), 나카오 류세이(프리저 목소리) "/>
    <s v="전체 관람가"/>
    <m/>
  </r>
  <r>
    <n v="76016"/>
    <s v="써니"/>
    <n v="9.11"/>
    <n v="18373"/>
    <n v="167378.03"/>
    <n v="6.71"/>
    <n v="13"/>
    <n v="87.23"/>
    <s v="코미디"/>
    <x v="3"/>
    <x v="2"/>
    <x v="3"/>
    <s v="K"/>
    <n v="2011"/>
    <s v=".07.28"/>
    <s v=" 강형철 "/>
    <s v=" 유호정(나미), 심은경(어린 나미), 강소라(어린 춘화) "/>
    <s v="15세 관람가"/>
    <m/>
  </r>
  <r>
    <n v="150687"/>
    <s v="다키스트 아워"/>
    <n v="9.1199999999999992"/>
    <n v="1049"/>
    <n v="9566.8799999999992"/>
    <n v="6.38"/>
    <n v="8"/>
    <n v="51.04"/>
    <s v="드라마"/>
    <x v="8"/>
    <x v="4"/>
    <x v="8"/>
    <s v="nK"/>
    <n v="2018"/>
    <s v=".01.17"/>
    <s v=" 조 라이트 "/>
    <s v=" 게리 올드만(윈스턴 처칠), 크리스틴 스콧 토마스(클레멘타인 처칠), 릴리 제임스(엘리자베스 레이튼) "/>
    <s v="12세 관람가"/>
    <s v="PG-13"/>
  </r>
  <r>
    <n v="120788"/>
    <s v="짱구는 못말려 극장판: 정면승부! 로봇아빠의 역습"/>
    <n v="9.1199999999999992"/>
    <n v="1200"/>
    <n v="10943.999999999998"/>
    <n v="7"/>
    <n v="1"/>
    <n v="7"/>
    <s v="애니메이션"/>
    <x v="4"/>
    <x v="3"/>
    <x v="4"/>
    <s v="nK"/>
    <n v="2015"/>
    <s v=".04.23"/>
    <s v=" 타카하시 와타루 "/>
    <s v=" 야지마 아키코(노하라 신노스케), 나라하시 미키(노하라 미사에), 후지와라 케이지(노하라 히로시) "/>
    <s v="전체 관람가"/>
    <m/>
  </r>
  <r>
    <n v="109905"/>
    <s v="분노의 질주: 더 세븐"/>
    <n v="9.1199999999999992"/>
    <n v="9472"/>
    <n v="86384.639999999999"/>
    <n v="7.08"/>
    <n v="3"/>
    <n v="21.240000000000002"/>
    <s v="액션"/>
    <x v="0"/>
    <x v="0"/>
    <x v="0"/>
    <s v="nK"/>
    <n v="2015"/>
    <s v=".04.01"/>
    <s v=" 제임스 완 "/>
    <s v=" 빈 디젤(도미닉 토레토), 폴 워커(브라이언 오코너), 드웨인 존슨(루크 홉스) "/>
    <s v="15세 관람가"/>
    <m/>
  </r>
  <r>
    <n v="56083"/>
    <s v="호로비츠를 위하여"/>
    <n v="9.11"/>
    <n v="3989"/>
    <n v="36339.79"/>
    <n v="5.8"/>
    <n v="5"/>
    <n v="29"/>
    <s v="드라마"/>
    <x v="3"/>
    <x v="2"/>
    <x v="3"/>
    <s v="K"/>
    <n v="2006"/>
    <s v=".05.25"/>
    <s v=" 권형진 "/>
    <s v=" 엄정화(김지수), 신의재(윤경민), 박용우(심광호) "/>
    <s v="전체 관람가"/>
    <m/>
  </r>
  <r>
    <n v="36565"/>
    <s v="무간도"/>
    <n v="9.11"/>
    <n v="2825"/>
    <n v="25735.75"/>
    <n v="8"/>
    <n v="3"/>
    <n v="24"/>
    <s v="범죄"/>
    <x v="10"/>
    <x v="5"/>
    <x v="10"/>
    <s v="nK"/>
    <n v="2016"/>
    <s v=".03.17"/>
    <s v=" 맥조휘, 유위강 "/>
    <s v=" 양조위(진영인), 유덕화(유건명) "/>
    <s v="12세 관람가"/>
    <s v="R"/>
  </r>
  <r>
    <n v="189000"/>
    <s v="나이브스 아웃"/>
    <n v="9.11"/>
    <n v="4543"/>
    <n v="41386.729999999996"/>
    <n v="7"/>
    <n v="7"/>
    <n v="49"/>
    <s v="미스터리"/>
    <x v="0"/>
    <x v="0"/>
    <x v="0"/>
    <s v="nK"/>
    <n v="2021"/>
    <s v=".01.14"/>
    <s v=" 라이언 존슨 "/>
    <s v=" 다니엘 크레이그(브누아 블랑), 크리스 에반스(랜섬), 아나 디 아르마스(마르타) "/>
    <s v="12세 관람가"/>
    <m/>
  </r>
  <r>
    <n v="109911"/>
    <s v="빅 히어로"/>
    <n v="9.1199999999999992"/>
    <n v="10725"/>
    <n v="97811.999999999985"/>
    <n v="7.16"/>
    <n v="8"/>
    <n v="57.28"/>
    <s v="애니메이션"/>
    <x v="0"/>
    <x v="0"/>
    <x v="0"/>
    <s v="nK"/>
    <n v="2015"/>
    <s v=".01.21"/>
    <s v=" 돈 홀, 크리스 윌리엄스 "/>
    <s v=" 다니엘 헤니(테디 아르마다 목소리), 라이언 포터(히로 아르마다 목소리), 스콧 애짓(베이맥스 목소리) "/>
    <s v="전체 관람가"/>
    <s v="PG"/>
  </r>
  <r>
    <n v="45290"/>
    <s v="인터스텔라"/>
    <n v="9.1"/>
    <n v="51037"/>
    <n v="464436.69999999995"/>
    <n v="7.9"/>
    <n v="10"/>
    <n v="79"/>
    <s v="SF"/>
    <x v="0"/>
    <x v="0"/>
    <x v="0"/>
    <s v="nK"/>
    <n v="2016"/>
    <s v=".01.14"/>
    <s v=" 크리스토퍼 놀란 "/>
    <s v=" 매튜 맥커너히(쿠퍼), 앤 해서웨이(브랜드), 마이클 케인(브랜드 교수) "/>
    <s v="12세 관람가"/>
    <m/>
  </r>
  <r>
    <n v="17327"/>
    <s v="히트"/>
    <n v="9.1"/>
    <n v="1417"/>
    <n v="12894.699999999999"/>
    <n v="8"/>
    <n v="1"/>
    <n v="8"/>
    <s v="범죄"/>
    <x v="0"/>
    <x v="0"/>
    <x v="0"/>
    <s v="nK"/>
    <n v="2017"/>
    <s v=".11.09"/>
    <s v=" 마이클 만 "/>
    <s v=" 알 파치노(빈센트 한나), 로버트 드 니로(닐 맥컬리) "/>
    <s v="청소년 관람불가"/>
    <s v="R"/>
  </r>
  <r>
    <n v="177374"/>
    <s v="증인"/>
    <n v="9.1"/>
    <n v="13002"/>
    <n v="118318.2"/>
    <n v="6"/>
    <n v="8"/>
    <n v="48"/>
    <s v="드라마"/>
    <x v="3"/>
    <x v="2"/>
    <x v="3"/>
    <s v="K"/>
    <n v="2019"/>
    <s v=".02.13"/>
    <s v=" 이한 "/>
    <s v=" 정우성(순호), 김향기(지우) "/>
    <s v="12세 관람가"/>
    <m/>
  </r>
  <r>
    <n v="44111"/>
    <s v="용서받지 못한 자"/>
    <n v="9.1"/>
    <n v="2792"/>
    <n v="25407.200000000001"/>
    <n v="7.67"/>
    <n v="6"/>
    <n v="46.019999999999996"/>
    <s v="드라마"/>
    <x v="3"/>
    <x v="2"/>
    <x v="3"/>
    <s v="K"/>
    <n v="2005"/>
    <s v=".11.18"/>
    <s v=" 윤종빈 "/>
    <s v=" 하정우(유태정), 서장원(이승영) "/>
    <s v="15세 관람가"/>
    <m/>
  </r>
  <r>
    <n v="165461"/>
    <s v="공범자들"/>
    <n v="9.09"/>
    <n v="5502"/>
    <n v="50013.18"/>
    <n v="6.44"/>
    <n v="9"/>
    <n v="57.96"/>
    <s v="다큐멘터리"/>
    <x v="3"/>
    <x v="2"/>
    <x v="3"/>
    <s v="K"/>
    <n v="2017"/>
    <s v=".08.17"/>
    <s v=" 최승호 "/>
    <s v=" 이명박(본인), 김재철(본인), 김장겸(본인) "/>
    <s v="15세 관람가"/>
    <m/>
  </r>
  <r>
    <n v="53158"/>
    <s v="웨딩 드레스"/>
    <n v="9.09"/>
    <n v="2250"/>
    <n v="20452.5"/>
    <n v="5.5"/>
    <n v="2"/>
    <n v="11"/>
    <s v="드라마"/>
    <x v="3"/>
    <x v="2"/>
    <x v="3"/>
    <s v="K"/>
    <n v="2010"/>
    <s v=".01.14"/>
    <s v=" 권형진 "/>
    <s v=" 송윤아(엄마, 서고운), 김향기(딸, 장소라) "/>
    <s v="전체 관람가"/>
    <m/>
  </r>
  <r>
    <n v="155356"/>
    <s v="미쓰백"/>
    <n v="9.09"/>
    <n v="8590"/>
    <n v="78083.100000000006"/>
    <n v="6.11"/>
    <n v="9"/>
    <n v="54.99"/>
    <s v="드라마"/>
    <x v="3"/>
    <x v="2"/>
    <x v="3"/>
    <s v="K"/>
    <n v="2018"/>
    <s v=".10.11"/>
    <s v=" 이지원 "/>
    <s v=" 한지민(백상아), 김시아(김지은), 이희준(장섭) "/>
    <s v="15세 관람가"/>
    <m/>
  </r>
  <r>
    <n v="68695"/>
    <s v="추격자"/>
    <n v="9.09"/>
    <n v="16941"/>
    <n v="153993.69"/>
    <n v="7.5"/>
    <n v="6"/>
    <n v="45"/>
    <s v="범죄"/>
    <x v="3"/>
    <x v="2"/>
    <x v="3"/>
    <s v="K"/>
    <n v="2008"/>
    <s v=".02.14"/>
    <s v=" 나홍진 "/>
    <s v=" 김윤석(전직 형사, 엄중호), 하정우(연쇄살인범, 지영민) "/>
    <s v="청소년 관람불가"/>
    <m/>
  </r>
  <r>
    <n v="69102"/>
    <s v="버킷리스트: 죽기 전에 꼭 하고 싶은 것들"/>
    <n v="9.1"/>
    <n v="2781"/>
    <n v="25307.1"/>
    <n v="5.5"/>
    <n v="2"/>
    <n v="11"/>
    <s v="모험"/>
    <x v="0"/>
    <x v="0"/>
    <x v="0"/>
    <s v="nK"/>
    <n v="2017"/>
    <s v=".11.29"/>
    <s v=" 로브 라이너 "/>
    <s v=" 잭 니콜슨(에드워드 콜), 모건 프리먼(카터 챔버스) "/>
    <s v="12세 관람가"/>
    <s v="PG-13"/>
  </r>
  <r>
    <n v="24830"/>
    <s v="노팅 힐"/>
    <n v="9.09"/>
    <n v="3614"/>
    <n v="32851.26"/>
    <n v="8"/>
    <n v="2"/>
    <n v="16"/>
    <s v="멜로/로맨스"/>
    <x v="8"/>
    <x v="4"/>
    <x v="8"/>
    <s v="nK"/>
    <n v="2019"/>
    <s v=".04.17"/>
    <s v=" 로저 미첼 "/>
    <s v=" 줄리아 로버츠(애나 스콧), 휴 그랜트(윌리엄 태커) "/>
    <s v="12세 관람가"/>
    <s v="PG-13"/>
  </r>
  <r>
    <n v="39813"/>
    <s v="호텔 르완다"/>
    <n v="9.09"/>
    <n v="1703"/>
    <n v="15480.27"/>
    <n v="7"/>
    <n v="4"/>
    <n v="28"/>
    <s v="드라마"/>
    <x v="18"/>
    <x v="0"/>
    <x v="18"/>
    <s v="nK"/>
    <n v="2006"/>
    <s v=".09.07"/>
    <s v=" 테리 조지 "/>
    <s v=" 돈 치들(폴 루세사바기나), 소피 오코네도(타티아나 루세사바기나), 호아킨 피닉스(잭 대글리쉬) "/>
    <s v="12세 관람가"/>
    <m/>
  </r>
  <r>
    <n v="184403"/>
    <s v="쓰리 세컨즈"/>
    <n v="9.08"/>
    <n v="302"/>
    <n v="2742.16"/>
    <n v="5.67"/>
    <n v="3"/>
    <n v="17.009999999999998"/>
    <s v="드라마"/>
    <x v="9"/>
    <x v="6"/>
    <x v="9"/>
    <s v="nK"/>
    <n v="2019"/>
    <s v=".06.20"/>
    <s v=" 안톤 메게르디체브 "/>
    <s v=" 블라디미르 마쉬코프(블라디미르), 키릴 자이체프(세르게이 벨로프), 이반 코레스니코프(알렉산더 벨로프) "/>
    <s v="12세 관람가"/>
    <m/>
  </r>
  <r>
    <n v="125417"/>
    <s v="파도가 지나간 자리"/>
    <n v="9.1"/>
    <n v="1103"/>
    <n v="10037.299999999999"/>
    <n v="6"/>
    <n v="4"/>
    <n v="24"/>
    <s v="드라마"/>
    <x v="0"/>
    <x v="0"/>
    <x v="0"/>
    <s v="nK"/>
    <n v="2017"/>
    <s v=".03.08"/>
    <s v=" 데릭 시엔프랜스 "/>
    <s v=" 마이클 패스벤더(톰), 알리시아 비칸데르(이자벨), 레이첼 와이즈(한나) "/>
    <s v="15세 관람가"/>
    <s v="PG-13"/>
  </r>
  <r>
    <n v="39654"/>
    <s v="너는 내 운명"/>
    <n v="9.08"/>
    <n v="6127"/>
    <n v="55633.16"/>
    <n v="6.6"/>
    <n v="5"/>
    <n v="33"/>
    <s v="멜로/로맨스"/>
    <x v="3"/>
    <x v="2"/>
    <x v="3"/>
    <s v="K"/>
    <n v="2005"/>
    <s v=".09.23"/>
    <s v=" 박진표 "/>
    <s v=" 전도연(전은하), 황정민(김석중), 나문희(석중 어머니) "/>
    <s v="청소년 관람불가"/>
    <m/>
  </r>
  <r>
    <n v="133402"/>
    <s v="피케이: 별에서 온 얼간이"/>
    <n v="9.1199999999999992"/>
    <n v="955"/>
    <n v="8709.5999999999985"/>
    <n v="6.38"/>
    <n v="4"/>
    <n v="25.52"/>
    <s v="코미디"/>
    <x v="2"/>
    <x v="1"/>
    <x v="2"/>
    <s v="nK"/>
    <n v="2015"/>
    <s v=".09.03"/>
    <s v=" 라지쿠마르 히라니 "/>
    <s v=" 아미르 칸(피케이), 산제이 더트(바이런 싱), 아누쉬카 샤르마(자갓 자나니 / 자구) "/>
    <s v="15세 관람가"/>
    <m/>
  </r>
  <r>
    <n v="10113"/>
    <s v="첩혈쌍웅"/>
    <n v="9.11"/>
    <n v="731"/>
    <n v="6659.41"/>
    <n v="7"/>
    <n v="1"/>
    <n v="7"/>
    <s v="액션"/>
    <x v="10"/>
    <x v="5"/>
    <x v="10"/>
    <s v="nK"/>
    <n v="2016"/>
    <s v=".08.25"/>
    <s v=" 오우삼 "/>
    <s v=" 주윤발(아쏭), 이수현(리 경위), 엽천문(제니) "/>
    <s v="청소년 관람불가"/>
    <s v="R"/>
  </r>
  <r>
    <n v="129802"/>
    <s v="피아니스트 세이모어의 뉴욕 소네트"/>
    <n v="9.1199999999999992"/>
    <n v="507"/>
    <n v="4623.8399999999992"/>
    <n v="7"/>
    <n v="5"/>
    <n v="35"/>
    <s v="다큐멘터리"/>
    <x v="0"/>
    <x v="0"/>
    <x v="0"/>
    <s v="nK"/>
    <n v="2016"/>
    <s v=".04.07"/>
    <s v=" 에단 호크 "/>
    <s v=" 세이모어 번스타인(본인), 에단 호크(본인) "/>
    <s v="전체 관람가"/>
    <s v="PG"/>
  </r>
  <r>
    <n v="17970"/>
    <s v="샤인"/>
    <n v="9.07"/>
    <n v="1277"/>
    <n v="11582.390000000001"/>
    <n v="8"/>
    <n v="1"/>
    <n v="8"/>
    <s v="드라마"/>
    <x v="0"/>
    <x v="0"/>
    <x v="0"/>
    <s v="nK"/>
    <n v="2020"/>
    <s v=".02.27"/>
    <s v=" 스콧 힉스 "/>
    <s v=" 제프리 러쉬(데이빗 헬프갓), 노아 테일러(청년 데이빗 헬프갓) "/>
    <s v="15세 관람가"/>
    <s v="PG-13"/>
  </r>
  <r>
    <n v="115622"/>
    <s v="인사이드 아웃"/>
    <n v="9.08"/>
    <n v="18242"/>
    <n v="165637.36000000002"/>
    <n v="7.88"/>
    <n v="11"/>
    <n v="86.679999999999993"/>
    <s v="애니메이션"/>
    <x v="0"/>
    <x v="0"/>
    <x v="0"/>
    <s v="nK"/>
    <n v="2015"/>
    <s v=".07.09"/>
    <s v=" 피트 닥터 "/>
    <s v=" 에이미 포엘러(조이/기쁨 목소리), 필리스 스미스(슬픔/새드니스 목소리), 민디 캘링(까칠/디스거스트 목소리) "/>
    <s v="전체 관람가"/>
    <s v="PG"/>
  </r>
  <r>
    <n v="11307"/>
    <s v="보디가드"/>
    <n v="9.07"/>
    <n v="567"/>
    <n v="5142.6900000000005"/>
    <n v="6.5"/>
    <n v="2"/>
    <n v="13"/>
    <s v="멜로/로맨스"/>
    <x v="0"/>
    <x v="0"/>
    <x v="0"/>
    <s v="nK"/>
    <n v="2018"/>
    <s v=".09.26"/>
    <s v=" 믹 잭슨 "/>
    <s v=" 케빈 코스트너(프랭크 파머), 휘트니 휴스턴(레이첼 마론) "/>
    <s v="15세 관람가"/>
    <s v="R"/>
  </r>
  <r>
    <n v="62266"/>
    <s v="아바타"/>
    <n v="9.07"/>
    <n v="40920"/>
    <n v="371144.4"/>
    <n v="8.83"/>
    <n v="12"/>
    <n v="105.96000000000001"/>
    <s v="SF"/>
    <x v="0"/>
    <x v="0"/>
    <x v="0"/>
    <s v="nK"/>
    <n v="2018"/>
    <s v=".06.21"/>
    <s v=" 제임스 카메론 "/>
    <s v=" 샘 워싱턴(제이크 설리), 조 샐다나(네이티리), 시고니 위버(그레이스 박사) "/>
    <s v="12세 관람가"/>
    <s v="PG-13"/>
  </r>
  <r>
    <n v="174626"/>
    <s v="업그레이드"/>
    <n v="9.08"/>
    <n v="2243"/>
    <n v="20366.439999999999"/>
    <n v="6.67"/>
    <n v="3"/>
    <n v="20.009999999999998"/>
    <s v="액션"/>
    <x v="15"/>
    <x v="1"/>
    <x v="15"/>
    <s v="nK"/>
    <n v="2018"/>
    <s v=".09.06"/>
    <s v=" 리 워넬 "/>
    <s v=" 로건 마샬 그린(그레이 트레이스) "/>
    <s v="15세 관람가"/>
    <m/>
  </r>
  <r>
    <n v="54973"/>
    <s v="에반게리온: 파"/>
    <n v="9.08"/>
    <n v="2124"/>
    <n v="19285.920000000002"/>
    <n v="8.5"/>
    <n v="3"/>
    <n v="25.5"/>
    <s v="애니메이션"/>
    <x v="4"/>
    <x v="3"/>
    <x v="4"/>
    <s v="nK"/>
    <n v="2009"/>
    <s v=".12.03"/>
    <s v=" 안노 히데아키, 마샤유키, 츠루마키 카즈야 "/>
    <s v=" 오가타 메구미(이카리 신지), 하야시바라 메구미(아야나미 레이), 미야무라 유코(아스카) "/>
    <s v="12세 관람가"/>
    <m/>
  </r>
  <r>
    <n v="14802"/>
    <s v="글루미 선데이"/>
    <n v="9.07"/>
    <n v="1375"/>
    <n v="12471.25"/>
    <n v="7.25"/>
    <n v="1"/>
    <n v="7.25"/>
    <s v="드라마"/>
    <x v="14"/>
    <x v="4"/>
    <x v="14"/>
    <s v="nK"/>
    <n v="2016"/>
    <s v=".11.03"/>
    <s v=" 롤프 슈벨 "/>
    <s v=" 조아킴 크롤(자보), 스테파노 디오니시(안드라스), 벤 벡커(한스) "/>
    <s v="청소년 관람불가"/>
    <m/>
  </r>
  <r>
    <n v="117787"/>
    <s v="로건"/>
    <n v="9.07"/>
    <n v="13272"/>
    <n v="120377.04000000001"/>
    <n v="7.55"/>
    <n v="11"/>
    <n v="83.05"/>
    <s v="액션"/>
    <x v="0"/>
    <x v="0"/>
    <x v="0"/>
    <s v="nK"/>
    <n v="2017"/>
    <s v=".03.01"/>
    <s v=" 제임스 맨골드 "/>
    <s v=" 휴 잭맨(로건/울버린) "/>
    <s v="청소년 관람불가"/>
    <s v="R"/>
  </r>
  <r>
    <n v="164104"/>
    <s v="피의 연대기"/>
    <n v="9.1"/>
    <n v="324"/>
    <n v="2948.4"/>
    <n v="6.5"/>
    <n v="8"/>
    <n v="52"/>
    <s v="다큐멘터리"/>
    <x v="3"/>
    <x v="2"/>
    <x v="3"/>
    <s v="K"/>
    <n v="2018"/>
    <s v=".01.18"/>
    <s v=" 김보람 "/>
    <s v=" 여경주(본인), 김보람(본인), 심이안(본인) "/>
    <s v="12세 관람가"/>
    <m/>
  </r>
  <r>
    <n v="39440"/>
    <s v="이프 온리"/>
    <n v="9.07"/>
    <n v="9203"/>
    <n v="83471.210000000006"/>
    <n v="6"/>
    <n v="1"/>
    <n v="6"/>
    <s v="멜로/로맨스"/>
    <x v="0"/>
    <x v="0"/>
    <x v="0"/>
    <s v="nK"/>
    <n v="2017"/>
    <s v=".11.29"/>
    <s v=" 길 정거 "/>
    <s v=" 제니퍼 러브 휴잇(사만다), 폴 니콜스(이안) "/>
    <s v="15세 관람가"/>
    <s v="PG-13"/>
  </r>
  <r>
    <n v="85094"/>
    <s v="명탐정 코난: 침묵의 15분"/>
    <n v="9.07"/>
    <n v="3344"/>
    <n v="30330.080000000002"/>
    <n v="7"/>
    <n v="1"/>
    <n v="7"/>
    <s v="애니메이션"/>
    <x v="4"/>
    <x v="3"/>
    <x v="4"/>
    <s v="nK"/>
    <n v="2011"/>
    <s v=".08.03"/>
    <s v=" 시즈노 코분 "/>
    <s v=" 타카야마 미나미(에도가와 코난), 야마자키 와카나(모리 란) "/>
    <s v="전체 관람가"/>
    <m/>
  </r>
  <r>
    <n v="192623"/>
    <s v="미스비헤이비어"/>
    <n v="9.06"/>
    <n v="369"/>
    <n v="3343.1400000000003"/>
    <n v="6"/>
    <n v="5"/>
    <n v="30"/>
    <s v="드라마"/>
    <x v="8"/>
    <x v="4"/>
    <x v="8"/>
    <s v="nK"/>
    <n v="2020"/>
    <s v=".05.27"/>
    <s v=" 필립파 로소프 "/>
    <s v=" 키이라 나이틀리(샐리 알렉산더), 제시 버클리(조 로빈슨 ), 구구 바샤-로(제니퍼 호스텐) "/>
    <s v="15세 관람가"/>
    <m/>
  </r>
  <r>
    <n v="53881"/>
    <s v="하치 이야기"/>
    <n v="9.06"/>
    <n v="1503"/>
    <n v="13617.18"/>
    <n v="4.5"/>
    <n v="4"/>
    <n v="18"/>
    <s v="가족"/>
    <x v="0"/>
    <x v="0"/>
    <x v="0"/>
    <s v="nK"/>
    <n v="2010"/>
    <s v=".02.18"/>
    <s v=" 라세 할스트롬 "/>
    <s v=" 리차드 기어(파커 윌슨), 사라 로머(앤디 윌슨), 조안 알렌(케이트 윌슨) "/>
    <s v="전체 관람가"/>
    <s v="G"/>
  </r>
  <r>
    <n v="165022"/>
    <s v="호텔 뭄바이"/>
    <n v="9.06"/>
    <n v="1718"/>
    <n v="15565.080000000002"/>
    <n v="6.2"/>
    <n v="5"/>
    <n v="31"/>
    <s v="범죄"/>
    <x v="15"/>
    <x v="1"/>
    <x v="15"/>
    <s v="nK"/>
    <n v="2019"/>
    <s v=".05.08"/>
    <s v=" 안소니 마라스 "/>
    <s v=" 데브 파텔(아르준), 아미 해머(데이빗), 나자닌 보니아디(자흐라) "/>
    <s v="15세 관람가"/>
    <s v="R"/>
  </r>
  <r>
    <n v="153621"/>
    <s v="댄서"/>
    <n v="9.08"/>
    <n v="719"/>
    <n v="6528.52"/>
    <n v="6.67"/>
    <n v="6"/>
    <n v="40.019999999999996"/>
    <s v="다큐멘터리"/>
    <x v="8"/>
    <x v="4"/>
    <x v="8"/>
    <s v="nK"/>
    <n v="2017"/>
    <s v=".04.13"/>
    <s v=" 스티븐 캔터 "/>
    <s v=" 세르게이 폴루닌(본인) "/>
    <s v="15세 관람가"/>
    <m/>
  </r>
  <r>
    <n v="70910"/>
    <s v="내 깡패 같은 애인"/>
    <n v="9.07"/>
    <n v="5787"/>
    <n v="52488.090000000004"/>
    <n v="6.94"/>
    <n v="8"/>
    <n v="55.52"/>
    <s v="코미디"/>
    <x v="3"/>
    <x v="2"/>
    <x v="3"/>
    <s v="K"/>
    <n v="2010"/>
    <s v=".05.20"/>
    <s v=" 김광식 "/>
    <s v=" 박중훈(동철), 정유미(세진) "/>
    <s v="15세 관람가"/>
    <m/>
  </r>
  <r>
    <n v="45264"/>
    <s v="누들"/>
    <n v="9.0500000000000007"/>
    <n v="485"/>
    <n v="4389.25"/>
    <n v="7.5"/>
    <n v="2"/>
    <n v="15"/>
    <s v="드라마"/>
    <x v="19"/>
    <x v="1"/>
    <x v="19"/>
    <s v="nK"/>
    <n v="2008"/>
    <s v=".08.14"/>
    <s v=" 아일레트 메나헤미 "/>
    <s v=" 밀리 아비탈(미리), 바오치 첸(누들) "/>
    <s v="전체 관람가"/>
    <m/>
  </r>
  <r>
    <n v="185282"/>
    <s v="타오르는 여인의 초상"/>
    <n v="9.0500000000000007"/>
    <n v="1773"/>
    <n v="16045.650000000001"/>
    <n v="9.2200000000000006"/>
    <n v="9"/>
    <n v="82.98"/>
    <s v="드라마"/>
    <x v="7"/>
    <x v="4"/>
    <x v="7"/>
    <s v="nK"/>
    <n v="2020"/>
    <s v=".01.16"/>
    <s v=" 셀린 시아마 "/>
    <s v=" 아델 하에넬(엘로이즈), 노에미 메를랑(마리안느), 루아나 바야미(소피) "/>
    <s v="15세 관람가"/>
    <m/>
  </r>
  <r>
    <n v="38899"/>
    <s v="노트북"/>
    <n v="9.0500000000000007"/>
    <n v="8703"/>
    <n v="78762.150000000009"/>
    <n v="7"/>
    <n v="1"/>
    <n v="7"/>
    <s v="멜로/로맨스"/>
    <x v="0"/>
    <x v="0"/>
    <x v="0"/>
    <s v="nK"/>
    <n v="2020"/>
    <s v=".11.04"/>
    <s v=" 닉 카사베츠 "/>
    <s v=" 라이언 고슬링(노아), 레이첼 맥아담스(앨리) "/>
    <s v="15세 관람가"/>
    <s v="PG-13"/>
  </r>
  <r>
    <n v="60753"/>
    <s v="세븐 데이즈"/>
    <n v="9.06"/>
    <n v="12190"/>
    <n v="110441.40000000001"/>
    <n v="5.67"/>
    <n v="3"/>
    <n v="17.009999999999998"/>
    <s v="범죄"/>
    <x v="3"/>
    <x v="2"/>
    <x v="3"/>
    <s v="K"/>
    <n v="2007"/>
    <s v=".11.14"/>
    <s v=" 원신연 "/>
    <s v=" 김윤진(변호사 유지연), 김미숙(심리학과 교수 한숙희), 박희순(형사 김성열) "/>
    <s v="청소년 관람불가"/>
    <m/>
  </r>
  <r>
    <n v="76460"/>
    <s v="리얼 스틸"/>
    <n v="9.06"/>
    <n v="12309"/>
    <n v="111519.54000000001"/>
    <n v="6.5"/>
    <n v="6"/>
    <n v="39"/>
    <s v="액션"/>
    <x v="0"/>
    <x v="0"/>
    <x v="0"/>
    <s v="nK"/>
    <n v="2011"/>
    <s v=".10.12"/>
    <s v=" 숀 레비 "/>
    <s v=" 휴 잭맨(찰리 켄튼), 에반젤린 릴리(베일리 ), 다코타 고요(맥스 켄튼) "/>
    <s v="12세 관람가"/>
    <s v="PG-13"/>
  </r>
  <r>
    <n v="39809"/>
    <s v="밀리언 달러 베이비"/>
    <n v="9.06"/>
    <n v="3349"/>
    <n v="30341.940000000002"/>
    <n v="8.5"/>
    <n v="2"/>
    <n v="17"/>
    <s v="드라마"/>
    <x v="0"/>
    <x v="0"/>
    <x v="0"/>
    <s v="nK"/>
    <n v="2017"/>
    <s v=".03.08"/>
    <s v=" 클린트 이스트우드 "/>
    <s v=" 클린트 이스트우드(프랭키 던), 힐러리 스웽크(매기 피츠제랄드), 모건 프리먼(에디 스크랩-아이언 듀프리스) "/>
    <s v="12세 관람가"/>
    <s v="PG-13"/>
  </r>
  <r>
    <n v="68567"/>
    <s v="블랙"/>
    <n v="9.0500000000000007"/>
    <n v="6612"/>
    <n v="59838.600000000006"/>
    <n v="6.93"/>
    <n v="7"/>
    <n v="48.51"/>
    <s v="드라마"/>
    <x v="2"/>
    <x v="1"/>
    <x v="2"/>
    <s v="nK"/>
    <n v="2017"/>
    <s v=".11.22"/>
    <s v=" 산제이 릴라 반살리 "/>
    <s v=" 라니 무케르지(미셀 맥날리), 아미타브 밧찬(데브라이 사하이) "/>
    <s v="전체 관람가"/>
    <m/>
  </r>
  <r>
    <n v="129781"/>
    <s v="GROW: 인피니트의 리얼 청춘 라이프"/>
    <n v="9.0500000000000007"/>
    <n v="669"/>
    <n v="6054.4500000000007"/>
    <n v="4"/>
    <n v="1"/>
    <n v="4"/>
    <m/>
    <x v="3"/>
    <x v="2"/>
    <x v="3"/>
    <s v="K"/>
    <n v="2014"/>
    <s v=".12.04"/>
    <s v=" 김진수 "/>
    <s v=" 인피니트 "/>
    <s v="전체 관람가"/>
    <m/>
  </r>
  <r>
    <n v="83213"/>
    <s v="월플라워"/>
    <n v="9.09"/>
    <n v="1702"/>
    <n v="15471.18"/>
    <n v="6.72"/>
    <n v="9"/>
    <n v="60.48"/>
    <s v="드라마"/>
    <x v="0"/>
    <x v="0"/>
    <x v="0"/>
    <s v="nK"/>
    <n v="2013"/>
    <s v=".04.11"/>
    <s v=" 스티븐 크보스키 "/>
    <s v=" 엠마 왓슨(샘), 로건 레먼(찰리), 에즈라 밀러(패트릭) "/>
    <s v="15세 관람가"/>
    <s v="PG-13"/>
  </r>
  <r>
    <n v="173019"/>
    <s v="명탐정 코난 : 제로의 집행인"/>
    <n v="9.0500000000000007"/>
    <n v="2745"/>
    <n v="24842.250000000004"/>
    <n v="6"/>
    <n v="1"/>
    <n v="6"/>
    <s v="애니메이션"/>
    <x v="4"/>
    <x v="3"/>
    <x v="4"/>
    <s v="nK"/>
    <n v="2019"/>
    <s v=".01.09"/>
    <s v=" 타치카와 유즈루 "/>
    <s v=" 타카야마 미나미(에도가와 코난 일본어 목소리), 야마자키 와카나(모리 란 일본어 목소리), 코야마 리키야(모리 코고로 일본어 목소리) "/>
    <s v="12세 관람가"/>
    <m/>
  </r>
  <r>
    <n v="36944"/>
    <s v="올드보이"/>
    <n v="9.0399999999999991"/>
    <n v="6807"/>
    <n v="61535.279999999992"/>
    <n v="8.5"/>
    <n v="2"/>
    <n v="17"/>
    <s v="드라마"/>
    <x v="3"/>
    <x v="2"/>
    <x v="3"/>
    <s v="K"/>
    <n v="2013"/>
    <s v=".11.21"/>
    <s v=" 박찬욱 "/>
    <s v=" 최민식(오대수), 유지태(이우진), 강혜정(미도) "/>
    <s v="청소년 관람불가"/>
    <m/>
  </r>
  <r>
    <n v="53034"/>
    <s v="하모니"/>
    <n v="9.0500000000000007"/>
    <n v="13336"/>
    <n v="120690.8"/>
    <n v="5.79"/>
    <n v="6"/>
    <n v="34.74"/>
    <s v="드라마"/>
    <x v="3"/>
    <x v="2"/>
    <x v="3"/>
    <s v="K"/>
    <n v="2010"/>
    <s v=".01.28"/>
    <s v=" 강대규 "/>
    <s v=" 김윤진(홍정혜), 나문희(김문옥), 강예원(강유미) "/>
    <s v="12세 관람가"/>
    <m/>
  </r>
  <r>
    <n v="97826"/>
    <s v="터보"/>
    <n v="9.0500000000000007"/>
    <n v="1541"/>
    <n v="13946.050000000001"/>
    <n v="6.67"/>
    <n v="3"/>
    <n v="20.009999999999998"/>
    <s v="애니메이션"/>
    <x v="0"/>
    <x v="0"/>
    <x v="0"/>
    <s v="nK"/>
    <n v="2013"/>
    <s v=".07.25"/>
    <s v=" 데이빗 소렌 "/>
    <s v=" 라이언 레이놀즈(터보 목소리), 폴 지아마티(체트 목소리), 마이클 페나(티토 목소리) "/>
    <s v="전체 관람가"/>
    <m/>
  </r>
  <r>
    <n v="188056"/>
    <s v="결혼 이야기"/>
    <n v="9.0399999999999991"/>
    <n v="1016"/>
    <n v="9184.64"/>
    <n v="8.5"/>
    <n v="2"/>
    <n v="17"/>
    <s v="코미디"/>
    <x v="0"/>
    <x v="0"/>
    <x v="0"/>
    <s v="nK"/>
    <n v="2019"/>
    <s v=".11.27"/>
    <s v=" 노아 바움백 "/>
    <s v=" 스칼릿 조핸슨(니콜), 아담 드라이버(찰리) "/>
    <s v="15세 관람가"/>
    <m/>
  </r>
  <r>
    <n v="177335"/>
    <s v="타샤 튜더"/>
    <n v="9.0399999999999991"/>
    <n v="488"/>
    <n v="4411.5199999999995"/>
    <n v="6"/>
    <n v="6"/>
    <n v="36"/>
    <s v="다큐멘터리"/>
    <x v="4"/>
    <x v="3"/>
    <x v="4"/>
    <s v="nK"/>
    <n v="2018"/>
    <s v=".09.13"/>
    <s v=" 마츠타니 미츠에 "/>
    <s v=" 타샤 튜더(본인) "/>
    <s v="전체 관람가"/>
    <m/>
  </r>
  <r>
    <n v="97696"/>
    <s v="캡틴 필립스"/>
    <n v="9.0500000000000007"/>
    <n v="2492"/>
    <n v="22552.600000000002"/>
    <n v="6.88"/>
    <n v="4"/>
    <n v="27.52"/>
    <s v="드라마"/>
    <x v="0"/>
    <x v="0"/>
    <x v="0"/>
    <s v="nK"/>
    <n v="2013"/>
    <s v=".10.23"/>
    <s v=" 폴 그린그래스 "/>
    <s v=" 톰 행크스(리차드 필립스), 바크하드 압디(무세), 바크하드 압디라만(빌라이) "/>
    <s v="15세 관람가"/>
    <m/>
  </r>
  <r>
    <n v="50724"/>
    <s v="굿바이"/>
    <n v="9.0399999999999991"/>
    <n v="1780"/>
    <n v="16091.199999999999"/>
    <n v="7"/>
    <n v="2"/>
    <n v="14"/>
    <s v="드라마"/>
    <x v="4"/>
    <x v="3"/>
    <x v="4"/>
    <s v="nK"/>
    <n v="2020"/>
    <s v=".12.31"/>
    <s v=" 타키타 요지로 "/>
    <s v=" 모토키 마사히로(다이고), 히로스에 료코(미카), 야마자키 츠토무(이쿠에이) "/>
    <s v="12세 관람가"/>
    <m/>
  </r>
  <r>
    <n v="140653"/>
    <s v="나는 고양이로소이다"/>
    <n v="9.0500000000000007"/>
    <n v="330"/>
    <n v="2986.5000000000005"/>
    <n v="6.6"/>
    <n v="5"/>
    <n v="33"/>
    <s v="다큐멘터리"/>
    <x v="3"/>
    <x v="2"/>
    <x v="3"/>
    <s v="K"/>
    <n v="2017"/>
    <s v=".06.08"/>
    <s v=" 조은성 "/>
    <s v=" 김하연(본인), 박선미(본인), 장혁진(본인) "/>
    <s v="전체 관람가"/>
    <m/>
  </r>
  <r>
    <n v="178097"/>
    <s v="로마"/>
    <n v="9.0399999999999991"/>
    <n v="2151"/>
    <n v="19445.039999999997"/>
    <n v="8.8000000000000007"/>
    <n v="5"/>
    <n v="44"/>
    <s v="드라마"/>
    <x v="20"/>
    <x v="7"/>
    <x v="20"/>
    <s v="nK"/>
    <n v="2018"/>
    <s v=".12.12"/>
    <s v=" 알폰소 쿠아론 "/>
    <s v=" 얄리차 아파리시오(클레오), 마리나 데 타비라(소피아) "/>
    <s v="15세 관람가"/>
    <m/>
  </r>
  <r>
    <n v="47321"/>
    <s v="알로, 슈티"/>
    <n v="9.07"/>
    <n v="372"/>
    <n v="3374.04"/>
    <n v="5.94"/>
    <n v="4"/>
    <n v="23.76"/>
    <s v="코미디"/>
    <x v="7"/>
    <x v="4"/>
    <x v="7"/>
    <s v="nK"/>
    <n v="2015"/>
    <s v=".07.02"/>
    <s v=" 대니 분 "/>
    <s v=" 카드 므라드(필립), 대니 분(앙투완) "/>
    <s v="12세 관람가"/>
    <m/>
  </r>
  <r>
    <n v="39894"/>
    <s v="왕의 남자"/>
    <n v="9.0399999999999991"/>
    <n v="34390"/>
    <n v="310885.59999999998"/>
    <n v="6.67"/>
    <n v="6"/>
    <n v="40.019999999999996"/>
    <s v="드라마"/>
    <x v="3"/>
    <x v="2"/>
    <x v="3"/>
    <s v="K"/>
    <n v="2005"/>
    <s v=".12.29"/>
    <s v=" 이준익 "/>
    <s v=" 감우성(광대, 장생), 정진영(왕, 연산), 강성연(장녹수) "/>
    <s v="15세 관람가"/>
    <m/>
  </r>
  <r>
    <n v="122131"/>
    <s v="서프러제트"/>
    <n v="9.07"/>
    <n v="1010"/>
    <n v="9160.7000000000007"/>
    <n v="6"/>
    <n v="5"/>
    <n v="30"/>
    <s v="드라마"/>
    <x v="8"/>
    <x v="4"/>
    <x v="8"/>
    <s v="nK"/>
    <n v="2016"/>
    <s v=".06.23"/>
    <s v=" 사라 가브론 "/>
    <s v=" 캐리 멀리건(모드 와츠), 메릴 스트립(에멀린 팽크허스트), 로몰라 가레이(앨리스) "/>
    <s v="12세 관람가"/>
    <s v="PG-13"/>
  </r>
  <r>
    <n v="96379"/>
    <s v="비긴 어게인"/>
    <n v="9.0399999999999991"/>
    <n v="18178"/>
    <n v="164329.12"/>
    <n v="5.6"/>
    <n v="5"/>
    <n v="28"/>
    <s v="드라마"/>
    <x v="0"/>
    <x v="0"/>
    <x v="0"/>
    <s v="nK"/>
    <n v="2020"/>
    <s v=".12.31"/>
    <s v=" 존 카니 "/>
    <s v=" 키이라 나이틀리(그레타), 마크 러팔로(댄), 애덤 리바인(데이브) "/>
    <s v="15세 관람가"/>
    <s v="R"/>
  </r>
  <r>
    <n v="180169"/>
    <s v="어린 의뢰인"/>
    <n v="9.0399999999999991"/>
    <n v="2031"/>
    <n v="18360.239999999998"/>
    <n v="5.25"/>
    <n v="4"/>
    <n v="21"/>
    <s v="드라마"/>
    <x v="3"/>
    <x v="2"/>
    <x v="3"/>
    <s v="K"/>
    <n v="2019"/>
    <s v=".05.22"/>
    <s v=" 장규성 "/>
    <s v=" 이동휘(정엽), 유선(지숙), 최명빈(다빈) "/>
    <s v="12세 관람가"/>
    <m/>
  </r>
  <r>
    <n v="16601"/>
    <s v="바그다드 카페 : 디렉터스컷"/>
    <n v="9.0500000000000007"/>
    <n v="911"/>
    <n v="8244.5500000000011"/>
    <n v="7.5"/>
    <n v="1"/>
    <n v="7.5"/>
    <s v="코미디"/>
    <x v="21"/>
    <x v="4"/>
    <x v="14"/>
    <s v="nK"/>
    <n v="2016"/>
    <s v=".07.14"/>
    <s v=" 퍼시 애들론 "/>
    <s v=" 마리안느 세이지브레트(야스민), CCH 파운더(브렌다) "/>
    <s v="15세 관람가"/>
    <s v="PG"/>
  </r>
  <r>
    <n v="91101"/>
    <s v="서칭 포 슈가맨"/>
    <n v="9.0399999999999991"/>
    <n v="801"/>
    <n v="7241.0399999999991"/>
    <n v="7.83"/>
    <n v="6"/>
    <n v="46.980000000000004"/>
    <s v="다큐멘터리"/>
    <x v="16"/>
    <x v="4"/>
    <x v="16"/>
    <s v="nK"/>
    <n v="2012"/>
    <s v=".10.11"/>
    <s v=" 말릭 벤젤룰 "/>
    <s v=" 말릭 벤젤룰(본인), 로드리게즈(본인) "/>
    <s v="전체 관람가"/>
    <m/>
  </r>
  <r>
    <n v="74205"/>
    <s v="스즈미야 하루히의 소실"/>
    <n v="9.0399999999999991"/>
    <n v="1150"/>
    <n v="10395.999999999998"/>
    <n v="6.5"/>
    <n v="2"/>
    <n v="13"/>
    <s v="애니메이션"/>
    <x v="4"/>
    <x v="3"/>
    <x v="4"/>
    <s v="nK"/>
    <n v="2010"/>
    <s v=".11.11"/>
    <s v=" 이시하라 타츠야, 타케모토 야스히로 "/>
    <s v=" 스기타 토모카즈(쿈 목소리), 치하라 미노리(나가토 유키 목소리) "/>
    <s v="12세 관람가"/>
    <m/>
  </r>
  <r>
    <n v="76347"/>
    <s v="엑스맨: 퍼스트 클래스"/>
    <n v="9.0399999999999991"/>
    <n v="6097"/>
    <n v="55116.88"/>
    <n v="7.5"/>
    <n v="7"/>
    <n v="52.5"/>
    <s v="SF"/>
    <x v="0"/>
    <x v="0"/>
    <x v="0"/>
    <s v="nK"/>
    <n v="2011"/>
    <s v=".06.02"/>
    <s v=" 매튜 본 "/>
    <s v=" 제임스 맥어보이(찰스 자비에), 마이클 패스벤더(에릭 렌셔 / 매그네토), 케빈 베이컨(세바스찬 쇼우) "/>
    <s v="12세 관람가"/>
    <s v="PG-13"/>
  </r>
  <r>
    <n v="47411"/>
    <s v="볼트"/>
    <n v="9.0399999999999991"/>
    <n v="2929"/>
    <n v="26478.159999999996"/>
    <n v="6.78"/>
    <n v="8"/>
    <n v="54.24"/>
    <s v="모험"/>
    <x v="0"/>
    <x v="0"/>
    <x v="0"/>
    <s v="nK"/>
    <n v="2008"/>
    <s v=".12.31"/>
    <s v=" 바이론 하워드, 크리스 윌리엄스 "/>
    <s v=" 존 트라볼타(볼트 목소리), 마일리 사이러스(페니 목소리), 수지 에스먼(미튼스 목소리) "/>
    <s v="전체 관람가"/>
    <s v="PG"/>
  </r>
  <r>
    <n v="154653"/>
    <s v="툴리"/>
    <n v="9.0399999999999991"/>
    <n v="528"/>
    <n v="4773.12"/>
    <n v="7.6"/>
    <n v="5"/>
    <n v="38"/>
    <s v="드라마"/>
    <x v="0"/>
    <x v="0"/>
    <x v="0"/>
    <s v="nK"/>
    <n v="2018"/>
    <s v=".11.22"/>
    <s v=" 제이슨 라이트맨 "/>
    <s v=" 샤를리즈 테론(마를로), 맥켄지 데이비스(툴리) "/>
    <s v="15세 관람가"/>
    <s v="R"/>
  </r>
  <r>
    <n v="146469"/>
    <s v="택시운전사"/>
    <n v="9.0299999999999994"/>
    <n v="49654"/>
    <n v="448375.62"/>
    <n v="6.09"/>
    <n v="11"/>
    <n v="66.989999999999995"/>
    <s v="드라마"/>
    <x v="3"/>
    <x v="2"/>
    <x v="3"/>
    <s v="K"/>
    <n v="2017"/>
    <s v=".08.02"/>
    <s v=" 장훈 "/>
    <s v=" 송강호(김만섭), 토마스 크레취만(위르겐 힌츠페터(피터)), 유해진(황태술) "/>
    <s v="15세 관람가"/>
    <m/>
  </r>
  <r>
    <n v="46494"/>
    <s v="크로싱"/>
    <n v="9.0299999999999994"/>
    <n v="4345"/>
    <n v="39235.35"/>
    <n v="5.83"/>
    <n v="6"/>
    <n v="34.980000000000004"/>
    <s v="드라마"/>
    <x v="3"/>
    <x v="2"/>
    <x v="3"/>
    <s v="K"/>
    <n v="2008"/>
    <s v=".06.26"/>
    <s v=" 김태균 "/>
    <s v=" 차인표(김용수), 신명철(김준) "/>
    <s v="12세 관람가"/>
    <m/>
  </r>
  <r>
    <n v="43208"/>
    <s v="브이 포 벤데타"/>
    <n v="9.0299999999999994"/>
    <n v="7949"/>
    <n v="71779.47"/>
    <n v="5.5"/>
    <n v="4"/>
    <n v="22"/>
    <s v="액션"/>
    <x v="0"/>
    <x v="0"/>
    <x v="0"/>
    <s v="nK"/>
    <n v="2006"/>
    <s v=".03.16"/>
    <s v=" 제임스 맥티그 "/>
    <s v=" 나탈리 포트만(에비 해몬드), 휴고 위빙(V) "/>
    <s v="15세 관람가"/>
    <s v="R"/>
  </r>
  <r>
    <n v="179694"/>
    <s v="인생 후르츠"/>
    <n v="9.02"/>
    <n v="1131"/>
    <n v="10201.619999999999"/>
    <n v="6.5"/>
    <n v="2"/>
    <n v="13"/>
    <s v="다큐멘터리"/>
    <x v="4"/>
    <x v="3"/>
    <x v="4"/>
    <s v="nK"/>
    <n v="2018"/>
    <s v=".12.06"/>
    <s v=" 후시하라 켄시 "/>
    <s v=" 키키 키린(내레이션) "/>
    <s v="전체 관람가"/>
    <m/>
  </r>
  <r>
    <n v="96372"/>
    <s v="러시 : 더 라이벌"/>
    <n v="9.06"/>
    <n v="1338"/>
    <n v="12122.28"/>
    <n v="7"/>
    <n v="1"/>
    <n v="7"/>
    <s v="액션"/>
    <x v="0"/>
    <x v="0"/>
    <x v="0"/>
    <s v="nK"/>
    <n v="2013"/>
    <s v=".10.09"/>
    <s v=" 론 하워드 "/>
    <s v=" 크리스 헴스워스(제임스 헌트), 다니엘 브륄(니키 라우다), 올리비아 와일드(수지 밀러) "/>
    <s v="청소년 관람불가"/>
    <m/>
  </r>
  <r>
    <n v="71760"/>
    <s v="청설"/>
    <n v="9.0399999999999991"/>
    <n v="2578"/>
    <n v="23305.119999999999"/>
    <n v="6.17"/>
    <n v="6"/>
    <n v="37.019999999999996"/>
    <s v="멜로/로맨스"/>
    <x v="12"/>
    <x v="5"/>
    <x v="12"/>
    <s v="nK"/>
    <n v="2018"/>
    <s v=".11.08"/>
    <s v=" 청펀펀 "/>
    <s v=" 펑위옌(티엔커), 진의함(양양), 천옌시(샤오펑) "/>
    <s v="전체 관람가"/>
    <m/>
  </r>
  <r>
    <n v="146560"/>
    <s v="싱 스트리트"/>
    <n v="9.0399999999999991"/>
    <n v="4882"/>
    <n v="44133.279999999999"/>
    <n v="6.81"/>
    <n v="9"/>
    <n v="61.29"/>
    <s v="드라마"/>
    <x v="17"/>
    <x v="4"/>
    <x v="17"/>
    <s v="nK"/>
    <n v="2016"/>
    <s v=".05.19"/>
    <s v=" 존 카니 "/>
    <s v=" 페리다 월시-필로(코너), 루시 보인턴(라피나), 잭 레이너(브렌든) "/>
    <s v="15세 관람가"/>
    <s v="PG-13"/>
  </r>
  <r>
    <n v="103331"/>
    <s v="스윗 프랑세즈"/>
    <n v="9.0399999999999991"/>
    <n v="654"/>
    <n v="5912.16"/>
    <n v="5.5"/>
    <n v="2"/>
    <n v="11"/>
    <s v="드라마"/>
    <x v="8"/>
    <x v="4"/>
    <x v="8"/>
    <s v="nK"/>
    <n v="2015"/>
    <s v=".12.03"/>
    <s v=" 사울 딥 "/>
    <s v=" 미셸 윌리엄스(루실 안젤리어), 마티아스 쇼에나에츠(브루노 본 포크), 크리스틴 스콧 토마스(마담 안젤리어) "/>
    <s v="15세 관람가"/>
    <m/>
  </r>
  <r>
    <n v="27219"/>
    <s v="박하사탕"/>
    <n v="9.0299999999999994"/>
    <n v="1865"/>
    <n v="16840.949999999997"/>
    <n v="9"/>
    <n v="1"/>
    <n v="9"/>
    <s v="드라마"/>
    <x v="3"/>
    <x v="2"/>
    <x v="3"/>
    <s v="K"/>
    <n v="2018"/>
    <s v=".04.26"/>
    <s v=" 이창동 "/>
    <s v=" 설경구(김영호), 문소리(윤순임), 김여진(양홍자) "/>
    <s v="청소년 관람불가"/>
    <m/>
  </r>
  <r>
    <n v="137865"/>
    <s v="세상을 바꾼 변호인"/>
    <n v="9.02"/>
    <n v="500"/>
    <n v="4510"/>
    <n v="5.75"/>
    <n v="4"/>
    <n v="23"/>
    <s v="드라마"/>
    <x v="0"/>
    <x v="0"/>
    <x v="0"/>
    <s v="nK"/>
    <n v="2019"/>
    <s v=".06.13"/>
    <s v=" 미미 레더 "/>
    <s v=" 펠리시티 존스(루스 베이더 긴즈버그), 아미 해머(마틴 긴즈버그) "/>
    <s v="12세 관람가"/>
    <s v="PG-13"/>
  </r>
  <r>
    <n v="72054"/>
    <s v="다크 나이트 라이즈"/>
    <n v="9.02"/>
    <n v="25419"/>
    <n v="229279.37999999998"/>
    <n v="7.69"/>
    <n v="9"/>
    <n v="69.210000000000008"/>
    <s v="액션"/>
    <x v="0"/>
    <x v="0"/>
    <x v="0"/>
    <s v="nK"/>
    <n v="2020"/>
    <s v=".07.08"/>
    <s v=" 크리스토퍼 놀란 "/>
    <s v=" 크리스찬 베일(브루스 웨인 / 배트맨), 마이클 케인(알프레드), 게리 올드만(짐 고든) "/>
    <s v="15세 관람가"/>
    <s v="PG-13"/>
  </r>
  <r>
    <n v="101966"/>
    <s v="토이 스토리 4"/>
    <n v="9.02"/>
    <n v="7181"/>
    <n v="64772.619999999995"/>
    <n v="8.09"/>
    <n v="11"/>
    <n v="88.99"/>
    <s v="애니메이션"/>
    <x v="0"/>
    <x v="0"/>
    <x v="0"/>
    <s v="nK"/>
    <n v="2019"/>
    <s v=".06.20"/>
    <s v=" 조시 쿨리 "/>
    <s v=" 톰 행크스(우디 목소리), 팀 알렌(버즈 라이트이어 목소리), 애니 파츠(보 핍 목소리) "/>
    <s v="전체 관람가"/>
    <m/>
  </r>
  <r>
    <n v="62262"/>
    <s v="쿵푸 팬더"/>
    <n v="9.02"/>
    <n v="7986"/>
    <n v="72033.72"/>
    <n v="7.8"/>
    <n v="5"/>
    <n v="39"/>
    <s v="애니메이션"/>
    <x v="0"/>
    <x v="0"/>
    <x v="0"/>
    <s v="nK"/>
    <n v="2008"/>
    <s v=".06.05"/>
    <s v=" 마크 오스본, 존 스티븐슨 "/>
    <s v=" 잭 블랙(팬더곰, 포 목소리), 더스틴 호프만(렛서팬더/사부, 시푸 목소리), 성룡(원숭이, 몽키 목소리) "/>
    <s v="전체 관람가"/>
    <m/>
  </r>
  <r>
    <n v="27899"/>
    <s v="성원"/>
    <n v="9.01"/>
    <n v="429"/>
    <n v="3865.29"/>
    <n v="5"/>
    <n v="2"/>
    <n v="10"/>
    <s v="멜로/로맨스"/>
    <x v="10"/>
    <x v="5"/>
    <x v="10"/>
    <s v="nK"/>
    <n v="2000"/>
    <s v=".01.15"/>
    <s v=" 마초성 "/>
    <s v=" 임현제, 장백지, 소영강 "/>
    <s v="12세 관람가"/>
    <m/>
  </r>
  <r>
    <n v="174659"/>
    <s v="휘트니"/>
    <n v="9.02"/>
    <n v="443"/>
    <n v="3995.8599999999997"/>
    <n v="6.5"/>
    <n v="8"/>
    <n v="52"/>
    <s v="드라마"/>
    <x v="8"/>
    <x v="4"/>
    <x v="8"/>
    <s v="nK"/>
    <n v="2018"/>
    <s v=".08.23"/>
    <s v=" 캐빈 맥도널드 "/>
    <s v=" 휘트니 휴스턴(본인) "/>
    <s v="15세 관람가"/>
    <s v="R"/>
  </r>
  <r>
    <n v="143357"/>
    <s v="산이 울다"/>
    <n v="9.0399999999999991"/>
    <n v="441"/>
    <n v="3986.6399999999994"/>
    <n v="6.32"/>
    <n v="7"/>
    <n v="44.24"/>
    <s v="드라마"/>
    <x v="6"/>
    <x v="5"/>
    <x v="6"/>
    <s v="nK"/>
    <n v="2016"/>
    <s v=".05.25"/>
    <s v=" 래리 양 "/>
    <s v=" 량예팅(홍시아), 왕쯔이(한총) "/>
    <s v="15세 관람가"/>
    <m/>
  </r>
  <r>
    <n v="75508"/>
    <s v="인사이드 잡"/>
    <n v="9.0299999999999994"/>
    <n v="349"/>
    <n v="3151.47"/>
    <n v="7.92"/>
    <n v="4"/>
    <n v="31.68"/>
    <s v="다큐멘터리"/>
    <x v="0"/>
    <x v="0"/>
    <x v="0"/>
    <s v="nK"/>
    <n v="2011"/>
    <s v=".05.19"/>
    <s v=" 찰스 퍼거슨 "/>
    <s v=" 맷 데이먼(나레이터), 윌리엄 액크먼(본인) "/>
    <s v="12세 관람가"/>
    <s v="PG-13"/>
  </r>
  <r>
    <n v="29756"/>
    <s v="동감"/>
    <n v="9.02"/>
    <n v="1276"/>
    <n v="11509.519999999999"/>
    <n v="7"/>
    <n v="1"/>
    <n v="7"/>
    <s v="멜로/로맨스"/>
    <x v="3"/>
    <x v="2"/>
    <x v="3"/>
    <s v="K"/>
    <n v="2020"/>
    <s v=".05.14"/>
    <s v=" 김정권 "/>
    <s v=" 김하늘(윤소은), 유지태(지인) "/>
    <s v="12세 관람가"/>
    <m/>
  </r>
  <r>
    <n v="95767"/>
    <s v="어네스트와 셀레스틴"/>
    <n v="9.0399999999999991"/>
    <n v="527"/>
    <n v="4764.08"/>
    <n v="7.07"/>
    <n v="5"/>
    <n v="35.35"/>
    <s v="애니메이션"/>
    <x v="7"/>
    <x v="4"/>
    <x v="7"/>
    <s v="nK"/>
    <n v="2014"/>
    <s v=".02.20"/>
    <s v=" 벵상 파타, 스테판 오비에, 벤자민 레너 "/>
    <s v=" 램버트 윌슨(어네스트 목소리), 포레스트 휘태커(어네스트 목소리), 맥켄지 포이(셀레스틴 목소리) "/>
    <s v="전체 관람가"/>
    <m/>
  </r>
  <r>
    <n v="88669"/>
    <s v="그 시절, 우리가 좋아했던 소녀"/>
    <n v="9.02"/>
    <n v="7125"/>
    <n v="64267.5"/>
    <n v="6"/>
    <n v="2"/>
    <n v="12"/>
    <s v="멜로/로맨스"/>
    <x v="12"/>
    <x v="5"/>
    <x v="12"/>
    <s v="nK"/>
    <n v="2021"/>
    <n v="0.04"/>
    <s v=" 구파도 "/>
    <s v=" 가진동(커징텅), 천옌시(션자이) "/>
    <s v="15세 관람가"/>
    <m/>
  </r>
  <r>
    <n v="52528"/>
    <s v="마이 시스터즈 키퍼"/>
    <n v="9.02"/>
    <n v="994"/>
    <n v="8965.8799999999992"/>
    <n v="6.35"/>
    <n v="5"/>
    <n v="31.75"/>
    <s v="드라마"/>
    <x v="0"/>
    <x v="0"/>
    <x v="0"/>
    <s v="nK"/>
    <n v="2009"/>
    <s v=".09.10"/>
    <s v=" 닉 카사베츠 "/>
    <s v=" 카메론 디아즈(사라 피츠제럴드), 아비게일 브레스린(안나 피츠제럴드), 알렉 볼드윈(변호사, 캠벨 알렉산더) "/>
    <s v="12세 관람가"/>
    <s v="PG-13"/>
  </r>
  <r>
    <n v="112040"/>
    <s v="개를 훔치는 완벽한 방법"/>
    <n v="9.0399999999999991"/>
    <n v="3653"/>
    <n v="33023.119999999995"/>
    <n v="7.04"/>
    <n v="6"/>
    <n v="42.24"/>
    <s v="드라마"/>
    <x v="3"/>
    <x v="2"/>
    <x v="3"/>
    <s v="K"/>
    <n v="2014"/>
    <s v=".12.31"/>
    <s v=" 김성호 "/>
    <s v=" 이레(지소), 이지원(채랑), 홍은택(지석) "/>
    <s v="전체 관람가"/>
    <m/>
  </r>
  <r>
    <n v="86381"/>
    <s v="마다가스카3 : 이번엔 서커스다!"/>
    <n v="9.02"/>
    <n v="2261"/>
    <n v="20394.219999999998"/>
    <n v="7.84"/>
    <n v="2"/>
    <n v="15.68"/>
    <s v="애니메이션"/>
    <x v="0"/>
    <x v="0"/>
    <x v="0"/>
    <s v="nK"/>
    <n v="2012"/>
    <s v=".06.06"/>
    <s v=" 에릭 다넬, 톰 맥그라스, 콘래드 버논 "/>
    <s v=" 벤 스틸러(알렉스 목소리), 데이빗 쉼머(멜먼 목소리), 제이다 핀켓 스미스(글로리아 목소리) "/>
    <s v="전체 관람가"/>
    <s v="PG"/>
  </r>
  <r>
    <n v="183772"/>
    <s v="극장판 짱구는 못말려: 신혼여행 허리케인~ 사라진 아빠!"/>
    <n v="9.01"/>
    <n v="660"/>
    <n v="5946.5999999999995"/>
    <n v="6"/>
    <n v="2"/>
    <n v="12"/>
    <s v="애니메이션"/>
    <x v="4"/>
    <x v="3"/>
    <x v="4"/>
    <s v="nK"/>
    <n v="2020"/>
    <s v=".08.20"/>
    <s v=" 하시모토 마사카즈 "/>
    <s v=" 박영남(짱구 목소리), 김환진(짱구 아빠 목소리), 강희선(짱구 엄마 목소리) "/>
    <s v="전체 관람가"/>
    <m/>
  </r>
  <r>
    <n v="92069"/>
    <s v="론 서바이버"/>
    <n v="9.0299999999999994"/>
    <n v="3052"/>
    <n v="27559.559999999998"/>
    <n v="6.17"/>
    <n v="6"/>
    <n v="37.019999999999996"/>
    <s v="액션"/>
    <x v="0"/>
    <x v="0"/>
    <x v="0"/>
    <s v="nK"/>
    <n v="2014"/>
    <s v=".04.02"/>
    <s v=" 피터 버그 "/>
    <s v=" 마크 월버그(마커스 러트렐), 테일러 키취(마이클 머피), 벤 포스터(매튜 액슬슨) "/>
    <s v="15세 관람가"/>
    <s v="R"/>
  </r>
  <r>
    <n v="102875"/>
    <s v="국제시장"/>
    <n v="9.02"/>
    <n v="41791"/>
    <n v="376954.82"/>
    <n v="5.81"/>
    <n v="8"/>
    <n v="46.48"/>
    <s v="드라마"/>
    <x v="3"/>
    <x v="2"/>
    <x v="3"/>
    <s v="K"/>
    <n v="2014"/>
    <s v=".12.17"/>
    <s v=" 윤제균 "/>
    <s v=" 황정민(덕수), 김윤진(영자), 오달수(달구) "/>
    <s v="12세 관람가"/>
    <m/>
  </r>
  <r>
    <n v="109778"/>
    <s v="끝까지 간다"/>
    <n v="9.0299999999999994"/>
    <n v="14691"/>
    <n v="132659.72999999998"/>
    <n v="7.04"/>
    <n v="7"/>
    <n v="49.28"/>
    <s v="범죄"/>
    <x v="3"/>
    <x v="2"/>
    <x v="3"/>
    <s v="K"/>
    <n v="2014"/>
    <s v=".05.29"/>
    <s v=" 김성훈 "/>
    <s v=" 이선균(고건수), 조진웅(박창민) "/>
    <s v="15세 관람가"/>
    <m/>
  </r>
  <r>
    <n v="102272"/>
    <s v="연평해전"/>
    <n v="9.02"/>
    <n v="30028"/>
    <n v="270852.56"/>
    <n v="4.9400000000000004"/>
    <n v="4"/>
    <n v="19.760000000000002"/>
    <s v="드라마"/>
    <x v="3"/>
    <x v="2"/>
    <x v="3"/>
    <s v="K"/>
    <n v="2015"/>
    <s v=".06.24"/>
    <s v=" 김학순 "/>
    <s v=" 김무열(윤영하), 진구(한상국), 이현우(박동혁) "/>
    <s v="12세 관람가"/>
    <m/>
  </r>
  <r>
    <n v="130989"/>
    <s v="룸"/>
    <n v="9.01"/>
    <n v="1204"/>
    <n v="10848.039999999999"/>
    <n v="7.53"/>
    <n v="9"/>
    <n v="67.77"/>
    <s v="드라마"/>
    <x v="17"/>
    <x v="4"/>
    <x v="17"/>
    <s v="nK"/>
    <n v="2021"/>
    <s v=".04.22"/>
    <s v=" 레니 에이브러햄슨 "/>
    <s v=" 브리 라슨(조이), 제이콥 트렘블레이(잭), 조안 알렌(낸시) "/>
    <s v="15세 관람가"/>
    <m/>
  </r>
  <r>
    <n v="88793"/>
    <s v="말하는 건축가"/>
    <n v="9.0299999999999994"/>
    <n v="347"/>
    <n v="3133.41"/>
    <n v="6"/>
    <n v="2"/>
    <n v="12"/>
    <s v="다큐멘터리"/>
    <x v="3"/>
    <x v="2"/>
    <x v="3"/>
    <s v="K"/>
    <n v="2012"/>
    <s v=".03.08"/>
    <s v=" 정재은 "/>
    <s v=" 정기용, 승효상, 유걸 "/>
    <s v="전체 관람가"/>
    <m/>
  </r>
  <r>
    <n v="149511"/>
    <s v="빅뱅 메이드"/>
    <n v="9.01"/>
    <n v="662"/>
    <n v="5964.62"/>
    <n v="5.71"/>
    <n v="4"/>
    <n v="22.84"/>
    <s v="다큐멘터리"/>
    <x v="3"/>
    <x v="2"/>
    <x v="3"/>
    <s v="K"/>
    <n v="2016"/>
    <s v=".06.30"/>
    <s v=" 변진호 "/>
    <s v=" G-DRAGON(본인), 태양(본인), T.O.P(본인) "/>
    <s v="12세 관람가"/>
    <m/>
  </r>
  <r>
    <n v="136876"/>
    <s v="독수리 에디"/>
    <n v="9.0299999999999994"/>
    <n v="1631"/>
    <n v="14727.929999999998"/>
    <n v="6.75"/>
    <n v="6"/>
    <n v="40.5"/>
    <s v="드라마"/>
    <x v="8"/>
    <x v="4"/>
    <x v="8"/>
    <s v="nK"/>
    <n v="2016"/>
    <s v=".04.07"/>
    <s v=" 덱스터 플레처 "/>
    <s v=" 태런 에저튼(에디), 휴 잭맨(브론슨 피어리), 크리스토퍼 월켄(워렌 샤프) "/>
    <s v="12세 관람가"/>
    <s v="PG-13"/>
  </r>
  <r>
    <n v="115977"/>
    <s v="베테랑"/>
    <n v="9.01"/>
    <n v="40934"/>
    <n v="368815.33999999997"/>
    <n v="7.5"/>
    <n v="12"/>
    <n v="90"/>
    <s v="액션"/>
    <x v="3"/>
    <x v="2"/>
    <x v="3"/>
    <s v="K"/>
    <n v="2015"/>
    <s v=".08.05"/>
    <s v=" 류승완 "/>
    <s v=" 황정민(서도철), 유아인(조태오), 유해진(최상무) "/>
    <s v="15세 관람가"/>
    <m/>
  </r>
  <r>
    <n v="83883"/>
    <s v="고양이 춤"/>
    <n v="9.01"/>
    <n v="461"/>
    <n v="4153.6099999999997"/>
    <n v="6.27"/>
    <n v="5"/>
    <n v="31.349999999999998"/>
    <s v="다큐멘터리"/>
    <x v="3"/>
    <x v="2"/>
    <x v="3"/>
    <s v="K"/>
    <n v="2011"/>
    <s v=".11.17"/>
    <s v=" 윤기형 "/>
    <s v=" 이용한(나레이션), 윤기형(나레이션), 길고양이들 "/>
    <s v="전체 관람가"/>
    <m/>
  </r>
  <r>
    <n v="187351"/>
    <s v="온워드: 단 하루의 기적"/>
    <n v="9"/>
    <n v="1536"/>
    <n v="13824"/>
    <n v="6.33"/>
    <n v="6"/>
    <n v="37.980000000000004"/>
    <s v="판타지"/>
    <x v="0"/>
    <x v="0"/>
    <x v="0"/>
    <s v="nK"/>
    <n v="2020"/>
    <s v=".06.17"/>
    <s v=" 댄 스캔론 "/>
    <s v=" 톰 홀랜드(이안 라이트풋 목소리), 크리스 프랫(발리 라이트풋 목소리), 줄리아 루이스 드레이퍼스(로렐 라이트풋 목소리) "/>
    <s v="전체 관람가"/>
    <m/>
  </r>
  <r>
    <n v="10242"/>
    <s v="더티 댄싱"/>
    <n v="9.01"/>
    <n v="803"/>
    <n v="7235.03"/>
    <n v="6"/>
    <n v="3"/>
    <n v="18"/>
    <s v="멜로/로맨스"/>
    <x v="0"/>
    <x v="0"/>
    <x v="0"/>
    <s v="nK"/>
    <n v="2007"/>
    <s v=".11.23"/>
    <s v=" 에밀 아돌리노 "/>
    <s v=" 패트릭 스웨이지(자니 캐슬), 제니퍼 그레이(프란시스 베이비 하우스먼), 제리 오바치(닥터 제이크 하우스먼) "/>
    <s v="15세 관람가"/>
    <s v="PG-13"/>
  </r>
  <r>
    <n v="66158"/>
    <s v="어거스트 러쉬"/>
    <n v="9"/>
    <n v="15482"/>
    <n v="139338"/>
    <n v="5"/>
    <n v="2"/>
    <n v="10"/>
    <s v="드라마"/>
    <x v="0"/>
    <x v="0"/>
    <x v="0"/>
    <s v="nK"/>
    <n v="2021"/>
    <s v=".01.28"/>
    <s v=" 커스틴 쉐리단 "/>
    <s v=" 프레디 하이모어(어거스트 러쉬/에반 테일러)), 조나단 리스 마이어스(루이스 코넬리), 케리 러셀(라일라 노바첵) "/>
    <s v="전체 관람가"/>
    <s v="PG"/>
  </r>
  <r>
    <n v="53441"/>
    <s v="메리와 맥스"/>
    <n v="9.01"/>
    <n v="431"/>
    <n v="3883.31"/>
    <n v="8.66"/>
    <n v="2"/>
    <n v="17.32"/>
    <s v="애니메이션"/>
    <x v="15"/>
    <x v="1"/>
    <x v="15"/>
    <s v="nK"/>
    <n v="2011"/>
    <s v=".12.22"/>
    <s v=" 애덤 엘리어트 "/>
    <s v=" 토니 콜렛(메리 데이지 딘클 목소리), 필립 세이모어 호프만(맥스 제리 호로비츠 목소리) "/>
    <s v="12세 관람가"/>
    <m/>
  </r>
  <r>
    <n v="144083"/>
    <s v="내 이야기!!"/>
    <n v="9.02"/>
    <n v="549"/>
    <n v="4951.9799999999996"/>
    <n v="5.5"/>
    <n v="4"/>
    <n v="22"/>
    <s v="멜로/로맨스"/>
    <x v="4"/>
    <x v="3"/>
    <x v="4"/>
    <s v="nK"/>
    <n v="2018"/>
    <s v=".04.12"/>
    <s v=" 카와이 하야토 "/>
    <s v=" 스즈키 료헤이(타케오), 나가노 메이(린코), 사카구치 켄타로(스나카와) "/>
    <s v="12세 관람가"/>
    <m/>
  </r>
  <r>
    <n v="98403"/>
    <s v="원피스 극장판 제트"/>
    <n v="9.02"/>
    <n v="1318"/>
    <n v="11888.359999999999"/>
    <n v="6"/>
    <n v="3"/>
    <n v="18"/>
    <s v="애니메이션"/>
    <x v="4"/>
    <x v="3"/>
    <x v="4"/>
    <s v="nK"/>
    <n v="2013"/>
    <s v=".03.21"/>
    <s v=" 나가미네 타츠야 "/>
    <s v=" 타나카 마유미, 나카이 카즈야, 오카무라 아케미 "/>
    <s v="전체 관람가"/>
    <m/>
  </r>
  <r>
    <n v="38464"/>
    <s v="조제, 호랑이 그리고 물고기들"/>
    <n v="9"/>
    <n v="7191"/>
    <n v="64719"/>
    <n v="8.15"/>
    <n v="5"/>
    <n v="40.75"/>
    <s v="드라마"/>
    <x v="4"/>
    <x v="3"/>
    <x v="4"/>
    <s v="nK"/>
    <n v="2016"/>
    <s v=".03.17"/>
    <s v=" 이누도 잇신 "/>
    <s v=" 츠마부키 사토시(츠네오), 이케와키 치즈루(조제/쿠미코), 아라이 히로후미(코지) "/>
    <s v="15세 관람가"/>
    <m/>
  </r>
  <r>
    <n v="156912"/>
    <s v="안녕, 나의 소울메이트"/>
    <n v="9"/>
    <n v="1020"/>
    <n v="9180"/>
    <n v="7.17"/>
    <n v="6"/>
    <n v="43.019999999999996"/>
    <s v="드라마"/>
    <x v="6"/>
    <x v="5"/>
    <x v="6"/>
    <s v="nK"/>
    <n v="2017"/>
    <s v=".12.07"/>
    <s v=" 증국상 "/>
    <s v=" 주동우(안생), 마사순(칠월), 이정빈(가명) "/>
    <s v="15세 관람가"/>
    <m/>
  </r>
  <r>
    <n v="107924"/>
    <s v="수상한 그녀"/>
    <n v="9.01"/>
    <n v="20673"/>
    <n v="186263.72999999998"/>
    <n v="5.86"/>
    <n v="9"/>
    <n v="52.74"/>
    <s v="코미디"/>
    <x v="3"/>
    <x v="2"/>
    <x v="3"/>
    <s v="K"/>
    <n v="2014"/>
    <s v=".01.22"/>
    <s v=" 황동혁 "/>
    <s v=" 심은경(오두리), 나문희(오말순), 박인환(박씨) "/>
    <s v="15세 관람가"/>
    <m/>
  </r>
  <r>
    <n v="101901"/>
    <s v="변호인"/>
    <n v="9"/>
    <n v="94289"/>
    <n v="848601"/>
    <n v="7.43"/>
    <n v="15"/>
    <n v="111.44999999999999"/>
    <s v="드라마"/>
    <x v="3"/>
    <x v="2"/>
    <x v="3"/>
    <s v="K"/>
    <n v="2013"/>
    <s v=".12.18"/>
    <s v=" 양우석 "/>
    <s v=" 송강호(송우석), 김영애(최순애), 오달수(박동호) "/>
    <s v="15세 관람가"/>
    <m/>
  </r>
  <r>
    <n v="44020"/>
    <s v="골!"/>
    <n v="9"/>
    <n v="1716"/>
    <n v="15444"/>
    <n v="4.5"/>
    <n v="2"/>
    <n v="9"/>
    <s v="드라마"/>
    <x v="8"/>
    <x v="4"/>
    <x v="8"/>
    <s v="nK"/>
    <n v="2005"/>
    <s v=".11.04"/>
    <s v=" 대니 캐논 "/>
    <s v=" 쿠노 벡커(산티아고 무네즈), 스테펀 딜런(글렌 포이), 알렉산드로 니볼라(게빈 해리스) "/>
    <s v="12세 관람가"/>
    <s v="PG-13"/>
  </r>
  <r>
    <n v="18050"/>
    <s v="마녀 배달부 키키"/>
    <n v="9"/>
    <n v="1459"/>
    <n v="13131"/>
    <n v="6.8"/>
    <n v="5"/>
    <n v="34"/>
    <s v="애니메이션"/>
    <x v="4"/>
    <x v="3"/>
    <x v="4"/>
    <s v="nK"/>
    <n v="2019"/>
    <s v=".06.26"/>
    <s v=" 미야자키 하야오 "/>
    <s v=" 타카야마 미나미(키키/우슐라 목소리), 사쿠마 레이(고양이 지지 목소리) "/>
    <s v="전체 관람가"/>
    <m/>
  </r>
  <r>
    <n v="93749"/>
    <s v="코알라"/>
    <n v="9.02"/>
    <n v="751"/>
    <n v="6774.0199999999995"/>
    <n v="6"/>
    <n v="1"/>
    <n v="6"/>
    <s v="드라마"/>
    <x v="3"/>
    <x v="2"/>
    <x v="3"/>
    <s v="K"/>
    <n v="2013"/>
    <s v=".10.24"/>
    <s v=" 김주환 "/>
    <s v=" 박영서(우동빈), 송유하(홍종익), 박진주(한우리) "/>
    <s v="15세 관람가"/>
    <m/>
  </r>
  <r>
    <n v="121788"/>
    <s v="내부자들"/>
    <n v="9"/>
    <n v="25051"/>
    <n v="225459"/>
    <n v="6.63"/>
    <n v="16"/>
    <n v="106.08"/>
    <s v="범죄"/>
    <x v="3"/>
    <x v="2"/>
    <x v="3"/>
    <s v="K"/>
    <n v="2015"/>
    <s v=".11.19"/>
    <s v=" 우민호 "/>
    <s v=" 이병헌(안상구), 조승우(우장훈), 백윤식(이강희) "/>
    <s v="청소년 관람불가"/>
    <m/>
  </r>
  <r>
    <n v="146512"/>
    <s v="스플릿"/>
    <n v="9"/>
    <n v="4488"/>
    <n v="40392"/>
    <n v="6.38"/>
    <n v="4"/>
    <n v="25.52"/>
    <s v="드라마"/>
    <x v="3"/>
    <x v="2"/>
    <x v="3"/>
    <s v="K"/>
    <n v="2016"/>
    <s v=".11.09"/>
    <s v=" 최국희 "/>
    <s v=" 유지태(철종), 이정현(희진), 이다윗(영훈) "/>
    <s v="15세 관람가"/>
    <m/>
  </r>
  <r>
    <n v="118917"/>
    <s v="인턴"/>
    <n v="9.01"/>
    <n v="14317"/>
    <n v="128996.17"/>
    <n v="6.25"/>
    <n v="4"/>
    <n v="25"/>
    <s v="코미디"/>
    <x v="0"/>
    <x v="0"/>
    <x v="0"/>
    <s v="nK"/>
    <n v="2015"/>
    <s v=".09.24"/>
    <s v=" 낸시 마이어스 "/>
    <s v=" 앤 해서웨이(줄스 오스틴), 로버트 드 니로(벤 휘태커) "/>
    <s v="12세 관람가"/>
    <s v="PG-13"/>
  </r>
  <r>
    <n v="181912"/>
    <s v="파이브 피트"/>
    <n v="8.99"/>
    <n v="956"/>
    <n v="8594.44"/>
    <n v="5"/>
    <n v="4"/>
    <n v="20"/>
    <s v="드라마"/>
    <x v="0"/>
    <x v="0"/>
    <x v="0"/>
    <s v="nK"/>
    <n v="2019"/>
    <s v=".04.10"/>
    <s v=" 저스틴 밸도니 "/>
    <s v=" 헤일리 루 리차드슨(스텔라), 콜 스프로즈(윌) "/>
    <s v="15세 관람가"/>
    <s v="PG-13"/>
  </r>
  <r>
    <n v="65998"/>
    <s v="원스"/>
    <n v="8.99"/>
    <n v="6551"/>
    <n v="58893.49"/>
    <n v="7.5"/>
    <n v="6"/>
    <n v="45"/>
    <s v="드라마"/>
    <x v="17"/>
    <x v="4"/>
    <x v="17"/>
    <s v="nK"/>
    <n v="2017"/>
    <s v=".11.01"/>
    <s v=" 존 카니 "/>
    <s v=" 글렌 핸사드(남자), 마르게타 이글로바(소녀) "/>
    <s v="전체 관람가"/>
    <s v="R"/>
  </r>
  <r>
    <n v="70427"/>
    <s v="새미의 어드벤쳐"/>
    <n v="8.99"/>
    <n v="3167"/>
    <n v="28471.33"/>
    <n v="6"/>
    <n v="1"/>
    <n v="6"/>
    <s v="애니메이션"/>
    <x v="0"/>
    <x v="0"/>
    <x v="0"/>
    <s v="nK"/>
    <n v="2010"/>
    <s v=".12.15"/>
    <s v=" 벤 스타센 "/>
    <s v=" 멜라니 그리피스(스노우 목소리), 이사벨 퍼만(해칠링 셀리 목소리), 유리 로웬탈(새미 목소리) "/>
    <s v="전체 관람가"/>
    <m/>
  </r>
  <r>
    <n v="100930"/>
    <s v="다이노소어 어드벤처 3D"/>
    <n v="9"/>
    <n v="1237"/>
    <n v="11133"/>
    <n v="6"/>
    <n v="1"/>
    <n v="6"/>
    <s v="애니메이션"/>
    <x v="8"/>
    <x v="4"/>
    <x v="8"/>
    <s v="nK"/>
    <n v="2013"/>
    <s v=".12.19"/>
    <s v=" 닐 나이팅게일, 베리 쿡 "/>
    <s v=" 저스틴 롱(파치 영어목소리), 찰리 로우(목소리), 앵거리 라이스(제이드 영어목소리) "/>
    <s v="전체 관람가"/>
    <m/>
  </r>
  <r>
    <n v="68563"/>
    <s v="마법에 걸린 사랑"/>
    <n v="8.99"/>
    <n v="3180"/>
    <n v="28588.2"/>
    <n v="6"/>
    <n v="3"/>
    <n v="18"/>
    <s v="멜로/로맨스"/>
    <x v="0"/>
    <x v="0"/>
    <x v="0"/>
    <s v="nK"/>
    <n v="2008"/>
    <s v=".01.10"/>
    <s v=" 케빈 리마 "/>
    <s v=" 줄리 앤드류스(나레이터 목소리), 에이미 아담스(지젤), 패트릭 뎀시(로버트 필립) "/>
    <s v="전체 관람가"/>
    <s v="PG"/>
  </r>
  <r>
    <n v="77117"/>
    <s v="해피 피트 2"/>
    <n v="8.98"/>
    <n v="418"/>
    <n v="3753.6400000000003"/>
    <n v="6.75"/>
    <n v="2"/>
    <n v="13.5"/>
    <s v="애니메이션"/>
    <x v="15"/>
    <x v="1"/>
    <x v="15"/>
    <s v="nK"/>
    <n v="2012"/>
    <s v=".02.02"/>
    <s v=" 조지 밀러 "/>
    <s v=" 일라이저 우드(멈블 목소리), 핑크(글로리아 목소리), 엘리자베스 데일리(베리어스 캐릭터스 목소리) "/>
    <s v="전체 관람가"/>
    <s v="PG"/>
  </r>
  <r>
    <n v="73339"/>
    <s v="슈퍼배드"/>
    <n v="9"/>
    <n v="2526"/>
    <n v="22734"/>
    <n v="6.58"/>
    <n v="7"/>
    <n v="46.06"/>
    <s v="애니메이션"/>
    <x v="0"/>
    <x v="0"/>
    <x v="0"/>
    <s v="nK"/>
    <n v="2010"/>
    <s v=".09.16"/>
    <s v=" 피에르 꼬팽, 크리스 리노드 "/>
    <s v=" 스티브 카렐(그루 목소리), 태연(첫째딸, 마고 더빙 목소리), 서현(둘째딸, 에디트 더빙 목소리) "/>
    <s v="전체 관람가"/>
    <s v="PG"/>
  </r>
  <r>
    <n v="149049"/>
    <s v="명탐정 코난: 순흑의 악몽"/>
    <n v="8.99"/>
    <n v="2995"/>
    <n v="26925.05"/>
    <n v="7"/>
    <n v="1"/>
    <n v="7"/>
    <s v="애니메이션"/>
    <x v="4"/>
    <x v="3"/>
    <x v="4"/>
    <s v="nK"/>
    <n v="2018"/>
    <s v=".06.27"/>
    <s v=" 시즈노 코분 "/>
    <s v=" 김선혜(코난 한국어 목소리), 강수진(남도일 한국어 목소리), 이정구(유명한 한국어 목소리) "/>
    <s v="12세 관람가"/>
    <m/>
  </r>
  <r>
    <n v="82428"/>
    <s v="소스 코드"/>
    <n v="8.99"/>
    <n v="6082"/>
    <n v="54677.18"/>
    <n v="7.44"/>
    <n v="8"/>
    <n v="59.52"/>
    <s v="액션"/>
    <x v="0"/>
    <x v="0"/>
    <x v="0"/>
    <s v="nK"/>
    <n v="2011"/>
    <s v=".05.04"/>
    <s v=" 던칸 존스 "/>
    <s v=" 제이크 질렌할(콜터 스티븐스), 미셸 모나한(크리스티나 워렌) "/>
    <s v="12세 관람가"/>
    <s v="PG-13"/>
  </r>
  <r>
    <n v="69917"/>
    <s v="울학교 이티"/>
    <n v="8.98"/>
    <n v="4943"/>
    <n v="44388.14"/>
    <n v="6"/>
    <n v="2"/>
    <n v="12"/>
    <s v="코미디"/>
    <x v="3"/>
    <x v="2"/>
    <x v="3"/>
    <s v="K"/>
    <n v="2008"/>
    <s v=".09.11"/>
    <s v=" 박광춘 "/>
    <s v=" 김수로(단순무식 체육선생, 천성근), 이한위(교장 선생님), 백성현(백정구) "/>
    <s v="15세 관람가"/>
    <m/>
  </r>
  <r>
    <n v="144938"/>
    <s v="씽"/>
    <n v="8.98"/>
    <n v="6992"/>
    <n v="62788.160000000003"/>
    <n v="6.71"/>
    <n v="6"/>
    <n v="40.26"/>
    <s v="뮤지컬"/>
    <x v="0"/>
    <x v="0"/>
    <x v="0"/>
    <s v="nK"/>
    <n v="2016"/>
    <s v=".12.21"/>
    <s v=" 가스 제닝스 "/>
    <s v=" 매튜 맥커너히(버스터 문 목소리), 리즈 위더스푼(로지타 목소리), 스칼릿 조핸슨(애쉬 목소리) "/>
    <s v="전체 관람가"/>
    <s v="PG"/>
  </r>
  <r>
    <n v="95260"/>
    <s v="더 헌트"/>
    <n v="8.99"/>
    <n v="2021"/>
    <n v="18168.79"/>
    <n v="7.93"/>
    <n v="7"/>
    <n v="55.51"/>
    <s v="드라마"/>
    <x v="13"/>
    <x v="4"/>
    <x v="13"/>
    <s v="nK"/>
    <n v="2013"/>
    <s v=".01.24"/>
    <s v=" 토마스 빈터베르그 "/>
    <s v=" 매즈 미켈슨(루카스), 토머스 보 라센(테오), 수시 울드(그레테) "/>
    <s v="15세 관람가"/>
    <m/>
  </r>
  <r>
    <n v="64129"/>
    <s v="디스트릭트 9"/>
    <n v="8.9700000000000006"/>
    <n v="10905"/>
    <n v="97817.85"/>
    <n v="7.94"/>
    <n v="9"/>
    <n v="71.460000000000008"/>
    <s v="SF"/>
    <x v="0"/>
    <x v="0"/>
    <x v="0"/>
    <s v="nK"/>
    <n v="2009"/>
    <s v=".10.15"/>
    <s v=" 닐 블롬캠프 "/>
    <s v=" 샬토 코플리(비커스 메르바), 바네사 헤이우드(타냐 메르바), 제이슨 코프(그레이 브래드냄) "/>
    <s v="청소년 관람불가"/>
    <s v="R"/>
  </r>
  <r>
    <n v="164115"/>
    <s v="맘마미아!2"/>
    <n v="8.9700000000000006"/>
    <n v="7876"/>
    <n v="70647.72"/>
    <n v="6.2"/>
    <n v="5"/>
    <n v="31"/>
    <s v="뮤지컬"/>
    <x v="0"/>
    <x v="0"/>
    <x v="0"/>
    <s v="nK"/>
    <n v="2018"/>
    <s v=".08.08"/>
    <s v=" 올 파커 "/>
    <s v=" 아만다 사이프리드(소피), 릴리 제임스(젊은 도나), 메릴 스트립(도나) "/>
    <s v="12세 관람가"/>
    <m/>
  </r>
  <r>
    <n v="10111"/>
    <s v="영웅본색 2"/>
    <n v="8.98"/>
    <n v="927"/>
    <n v="8324.4600000000009"/>
    <n v="8.5"/>
    <n v="2"/>
    <n v="17"/>
    <s v="액션"/>
    <x v="10"/>
    <x v="5"/>
    <x v="10"/>
    <s v="nK"/>
    <n v="2016"/>
    <s v=".03.10"/>
    <s v=" 오우삼 "/>
    <s v=" 석천(용사), 적룡(송자호), 장국영(아걸) "/>
    <s v="15세 관람가"/>
    <m/>
  </r>
  <r>
    <n v="121048"/>
    <s v="암살"/>
    <n v="8.98"/>
    <n v="41060"/>
    <n v="368718.80000000005"/>
    <n v="6.57"/>
    <n v="14"/>
    <n v="91.98"/>
    <s v="액션"/>
    <x v="3"/>
    <x v="2"/>
    <x v="3"/>
    <s v="K"/>
    <n v="2015"/>
    <s v=".07.22"/>
    <s v=" 최동훈 "/>
    <s v=" 전지현(안옥윤), 이정재(염석진), 하정우(하와이 피스톨) "/>
    <s v="15세 관람가"/>
    <m/>
  </r>
  <r>
    <n v="36799"/>
    <s v="카"/>
    <n v="8.9700000000000006"/>
    <n v="1920"/>
    <n v="17222.400000000001"/>
    <n v="6"/>
    <n v="3"/>
    <n v="18"/>
    <s v="가족"/>
    <x v="0"/>
    <x v="0"/>
    <x v="0"/>
    <s v="nK"/>
    <n v="2006"/>
    <s v=".07.20"/>
    <s v=" 존 라세터, 조 랜트 "/>
    <s v=" 오웬 윌슨(라이트닝 맥퀸 목소리), 폴 뉴먼(닥 허드슨 목소리), 보니 헌트(샐리 목소리) "/>
    <s v="전체 관람가"/>
    <m/>
  </r>
  <r>
    <n v="168023"/>
    <s v="곰돌이 푸 다시 만나 행복해"/>
    <n v="8.9700000000000006"/>
    <n v="2831"/>
    <n v="25394.070000000003"/>
    <n v="6.33"/>
    <n v="3"/>
    <n v="18.990000000000002"/>
    <s v="모험"/>
    <x v="0"/>
    <x v="0"/>
    <x v="0"/>
    <s v="nK"/>
    <n v="2018"/>
    <s v=".10.03"/>
    <s v=" 마크 포스터 "/>
    <s v=" 이완 맥그리거(크리스토퍼 로빈), 헤일리 앳웰(에블린 로빈), 마크 게티스(자일스 윈슬로우) "/>
    <s v="전체 관람가"/>
    <s v="PG"/>
  </r>
  <r>
    <n v="45298"/>
    <s v="더 리더: 책 읽어주는 남자"/>
    <n v="8.98"/>
    <n v="2874"/>
    <n v="25808.52"/>
    <n v="7.31"/>
    <n v="12"/>
    <n v="87.72"/>
    <s v="드라마"/>
    <x v="0"/>
    <x v="0"/>
    <x v="0"/>
    <s v="nK"/>
    <n v="2017"/>
    <s v=".01.19"/>
    <s v=" 스티븐 달드리 "/>
    <s v=" 케이트 윈슬렛(한나), 랄프 파인즈(마이클), 데이빗 크로스(어린 마이클) "/>
    <s v="청소년 관람불가"/>
    <m/>
  </r>
  <r>
    <n v="38097"/>
    <s v="킹콩"/>
    <n v="8.9700000000000006"/>
    <n v="9163"/>
    <n v="82192.11"/>
    <n v="8.5"/>
    <n v="4"/>
    <n v="34"/>
    <s v="모험"/>
    <x v="22"/>
    <x v="1"/>
    <x v="21"/>
    <s v="nK"/>
    <n v="2005"/>
    <s v=".12.14"/>
    <s v=" 피터 잭슨 "/>
    <s v=" 나오미 왓츠(앤 대로우), 잭 블랙(칼 던햄), 애드리언 브로디(잭 드리스콜) "/>
    <s v="15세 관람가"/>
    <s v="PG-13"/>
  </r>
  <r>
    <n v="61848"/>
    <s v="태양의 노래"/>
    <n v="8.9700000000000006"/>
    <n v="3946"/>
    <n v="35395.620000000003"/>
    <n v="5.5"/>
    <n v="2"/>
    <n v="11"/>
    <s v="드라마"/>
    <x v="4"/>
    <x v="3"/>
    <x v="4"/>
    <s v="nK"/>
    <n v="2017"/>
    <s v=".03.16"/>
    <s v=" 코이즈미 노리히로 "/>
    <s v=" 유이(아마네 카오루), 츠카모토 타카시(후지시로 코지) "/>
    <s v="전체 관람가"/>
    <m/>
  </r>
  <r>
    <n v="42809"/>
    <s v="마음이..."/>
    <n v="8.9600000000000009"/>
    <n v="4123"/>
    <n v="36942.080000000002"/>
    <n v="5"/>
    <n v="2"/>
    <n v="10"/>
    <s v="가족"/>
    <x v="3"/>
    <x v="2"/>
    <x v="3"/>
    <s v="K"/>
    <n v="2006"/>
    <s v=".10.26"/>
    <s v=" 박은형, 봉수 "/>
    <s v=" 유승호(찬이), 달이(마음이), 김향기(소이) "/>
    <s v="전체 관람가"/>
    <m/>
  </r>
  <r>
    <n v="172187"/>
    <s v="극장판 포켓몬스터 모두의 이야기"/>
    <n v="8.9600000000000009"/>
    <n v="707"/>
    <n v="6334.72"/>
    <n v="7"/>
    <n v="2"/>
    <n v="14"/>
    <s v="애니메이션"/>
    <x v="4"/>
    <x v="3"/>
    <x v="4"/>
    <s v="nK"/>
    <n v="2018"/>
    <s v=".12.19"/>
    <s v=" 야지마 테츠오 "/>
    <s v=" 마츠모토 리카(사토시 목소리), 오오타니 이쿠에(피카츄 목소리) "/>
    <s v="전체 관람가"/>
    <m/>
  </r>
  <r>
    <n v="74632"/>
    <s v="분노의 질주: 언리미티드"/>
    <n v="8.9700000000000006"/>
    <n v="3441"/>
    <n v="30865.77"/>
    <n v="5.38"/>
    <n v="4"/>
    <n v="21.52"/>
    <s v="액션"/>
    <x v="0"/>
    <x v="0"/>
    <x v="0"/>
    <s v="nK"/>
    <n v="2011"/>
    <s v=".04.20"/>
    <s v=" 저스틴 린 "/>
    <s v=" 빈 디젤(도미닉 토레토), 폴 워커(브라이언 오코너), 드웨인 존슨(홉스) "/>
    <s v="15세 관람가"/>
    <s v="PG-13"/>
  </r>
  <r>
    <n v="136315"/>
    <s v="어벤져스: 인피니티 워"/>
    <n v="8.9600000000000009"/>
    <n v="35726"/>
    <n v="320104.96000000002"/>
    <n v="7.09"/>
    <n v="11"/>
    <n v="77.989999999999995"/>
    <s v="액션"/>
    <x v="0"/>
    <x v="0"/>
    <x v="0"/>
    <s v="nK"/>
    <n v="2018"/>
    <s v=".04.25"/>
    <s v=" 안소니 루소, 조 루소 "/>
    <s v=" 로버트 다우니 주니어(토니 스타크 / 아이언맨), 조슈 브롤린(타노스), 크리스 헴스워스(토르) "/>
    <s v="12세 관람가"/>
    <m/>
  </r>
  <r>
    <n v="81890"/>
    <s v="진링의 13소녀"/>
    <n v="8.98"/>
    <n v="593"/>
    <n v="5325.14"/>
    <n v="4.5"/>
    <n v="2"/>
    <n v="9"/>
    <s v="전쟁"/>
    <x v="6"/>
    <x v="5"/>
    <x v="6"/>
    <s v="nK"/>
    <n v="2013"/>
    <s v=".11.14"/>
    <s v=" 장이머우 "/>
    <s v=" 크리스찬 베일(존), 니니(유 모) "/>
    <s v="청소년 관람불가"/>
    <s v="R"/>
  </r>
  <r>
    <n v="140731"/>
    <s v="분노의 질주: 더 익스트림"/>
    <n v="8.9600000000000009"/>
    <n v="11087"/>
    <n v="99339.520000000004"/>
    <n v="6"/>
    <n v="6"/>
    <n v="36"/>
    <s v="액션"/>
    <x v="0"/>
    <x v="0"/>
    <x v="0"/>
    <s v="nK"/>
    <n v="2020"/>
    <s v=".03.19"/>
    <s v=" F. 게리 그레이 "/>
    <s v=" 빈 디젤(도미닉 토레토), 드웨인 존슨(루크 홉스), 샤를리즈 테론(사이퍼) "/>
    <s v="15세 관람가"/>
    <s v="PG-13"/>
  </r>
  <r>
    <n v="44728"/>
    <s v="오만과 편견"/>
    <n v="8.9600000000000009"/>
    <n v="4759"/>
    <n v="42640.640000000007"/>
    <n v="6.67"/>
    <n v="3"/>
    <n v="20.009999999999998"/>
    <s v="드라마"/>
    <x v="8"/>
    <x v="4"/>
    <x v="8"/>
    <s v="nK"/>
    <n v="2006"/>
    <s v=".03.24"/>
    <s v=" 조 라이트 "/>
    <s v=" 키이라 나이틀리(엘리자베스 베넷), 매튜 맥퍼딘(미스터 다아시), 브렌다 블레신(미시즈 베넷) "/>
    <s v="12세 관람가"/>
    <s v="PG"/>
  </r>
  <r>
    <n v="115534"/>
    <s v="5일의 마중"/>
    <n v="8.9700000000000006"/>
    <n v="972"/>
    <n v="8718.84"/>
    <n v="7.4"/>
    <n v="5"/>
    <n v="37"/>
    <s v="드라마"/>
    <x v="6"/>
    <x v="5"/>
    <x v="6"/>
    <s v="nK"/>
    <n v="2014"/>
    <s v=".10.08"/>
    <s v=" 장이머우 "/>
    <s v=" 진도명(루옌스), 공리(펑완위), 장혜문(단단) "/>
    <s v="전체 관람가"/>
    <m/>
  </r>
  <r>
    <n v="182387"/>
    <s v="윤희에게"/>
    <n v="8.9600000000000009"/>
    <n v="2533"/>
    <n v="22695.680000000004"/>
    <n v="6.71"/>
    <n v="7"/>
    <n v="46.97"/>
    <s v="멜로/로맨스"/>
    <x v="3"/>
    <x v="2"/>
    <x v="3"/>
    <s v="K"/>
    <n v="2019"/>
    <s v=".11.14"/>
    <s v=" 임대형 "/>
    <s v=" 김희애(윤희), 김소혜(새봄), 성유빈(경수) "/>
    <s v="12세 관람가"/>
    <m/>
  </r>
  <r>
    <n v="74565"/>
    <s v="스타트렉 다크니스"/>
    <n v="8.9700000000000006"/>
    <n v="8238"/>
    <n v="73894.86"/>
    <n v="7.94"/>
    <n v="9"/>
    <n v="71.460000000000008"/>
    <s v="액션"/>
    <x v="0"/>
    <x v="0"/>
    <x v="0"/>
    <s v="nK"/>
    <n v="2013"/>
    <s v=".05.30"/>
    <s v=" J.J. 에이브럼스 "/>
    <s v=" 크리스 파인(제임스 T. 커크), 재커리 퀸토(스팍), 조 샐다나(우후라) "/>
    <s v="12세 관람가"/>
    <m/>
  </r>
  <r>
    <n v="60530"/>
    <s v="미스 리틀 선샤인"/>
    <n v="8.9700000000000006"/>
    <n v="2515"/>
    <n v="22559.550000000003"/>
    <n v="7.67"/>
    <n v="3"/>
    <n v="23.009999999999998"/>
    <s v="코미디"/>
    <x v="0"/>
    <x v="0"/>
    <x v="0"/>
    <s v="nK"/>
    <n v="2006"/>
    <s v=".12.21"/>
    <s v=" 조나단 데이턴, 발레리 페리스 "/>
    <s v=" 스티브 카렐(프랭크), 토니 콜렛(쉐릴), 그렉 키니어(리차드) "/>
    <s v="15세 관람가"/>
    <s v="R"/>
  </r>
  <r>
    <n v="173653"/>
    <s v="그날, 바다"/>
    <n v="8.9600000000000009"/>
    <n v="10425"/>
    <n v="93408.000000000015"/>
    <n v="6.4"/>
    <n v="5"/>
    <n v="32"/>
    <s v="다큐멘터리"/>
    <x v="3"/>
    <x v="2"/>
    <x v="3"/>
    <s v="K"/>
    <n v="2018"/>
    <s v=".04.12"/>
    <s v=" 김지영 "/>
    <s v=" 정우성(내레이션) "/>
    <s v="15세 관람가"/>
    <m/>
  </r>
  <r>
    <n v="90589"/>
    <s v="엣지 오브 투모로우"/>
    <n v="8.9499999999999993"/>
    <n v="16682"/>
    <n v="149303.9"/>
    <n v="6.79"/>
    <n v="7"/>
    <n v="47.53"/>
    <s v="액션"/>
    <x v="0"/>
    <x v="0"/>
    <x v="0"/>
    <s v="nK"/>
    <n v="2020"/>
    <s v=".10.28"/>
    <s v=" 더그 라이만 "/>
    <s v=" 톰 크루즈(빌 케이지), 에밀리 블런트(리타 브라타스키), 빌 팩스톤(파렐 상사) "/>
    <s v="12세 관람가"/>
    <m/>
  </r>
  <r>
    <n v="129046"/>
    <s v="리틀 보이"/>
    <n v="8.99"/>
    <n v="339"/>
    <n v="3047.61"/>
    <n v="6.25"/>
    <n v="1"/>
    <n v="6.25"/>
    <s v="드라마"/>
    <x v="0"/>
    <x v="0"/>
    <x v="0"/>
    <s v="nK"/>
    <n v="2015"/>
    <s v=".12.10"/>
    <s v=" 알레한드로 몬테베르드 "/>
    <s v=" 제이콥 살바티(페퍼 플린트 버즈비 / 리틀 보이), 에밀리 왓슨(엠마 버즈비), 캐리 히로유키 타카와(하시모토) "/>
    <s v="12세 관람가"/>
    <s v="PG-13"/>
  </r>
  <r>
    <n v="83160"/>
    <s v="씨민과 나데르의 별거"/>
    <n v="8.9700000000000006"/>
    <n v="351"/>
    <n v="3148.4700000000003"/>
    <n v="8.07"/>
    <n v="10"/>
    <n v="80.7"/>
    <s v="드라마"/>
    <x v="23"/>
    <x v="1"/>
    <x v="22"/>
    <s v="nK"/>
    <n v="2012"/>
    <s v=".03.04"/>
    <s v=" 아쉬가르 파라디 "/>
    <s v=" 레이라 하타미(시민), 페이만 모아디(나데르), 사레 바이아트(라지에) "/>
    <s v="12세 관람가"/>
    <s v="PG-13"/>
  </r>
  <r>
    <n v="159516"/>
    <s v="인비저블 게스트"/>
    <n v="8.9499999999999993"/>
    <n v="2852"/>
    <n v="25525.399999999998"/>
    <n v="6.5"/>
    <n v="2"/>
    <n v="13"/>
    <s v="범죄"/>
    <x v="24"/>
    <x v="4"/>
    <x v="23"/>
    <s v="nK"/>
    <n v="2017"/>
    <s v=".09.21"/>
    <s v=" 오리올 파울로 "/>
    <s v=" 마리오 카사스(아드리안 도리아), 바바라 레니(로라 비달), 호세 코로나도(토마스 가리도) "/>
    <s v="15세 관람가"/>
    <m/>
  </r>
  <r>
    <n v="53945"/>
    <s v="김정일리아"/>
    <n v="8.9499999999999993"/>
    <n v="410"/>
    <n v="3669.4999999999995"/>
    <n v="2"/>
    <n v="1"/>
    <n v="2"/>
    <s v="다큐멘터리"/>
    <x v="0"/>
    <x v="0"/>
    <x v="0"/>
    <s v="nK"/>
    <n v="2011"/>
    <s v=".06.23"/>
    <s v=" NC 헤이킨 "/>
    <s v=" 강철환(본인), 김철웅(본인), 변옥선(본인) "/>
    <s v="전체 관람가"/>
    <m/>
  </r>
  <r>
    <n v="68934"/>
    <s v="우린 액션배우다"/>
    <n v="8.9499999999999993"/>
    <n v="477"/>
    <n v="4269.1499999999996"/>
    <n v="7.14"/>
    <n v="7"/>
    <n v="49.98"/>
    <s v="다큐멘터리"/>
    <x v="3"/>
    <x v="2"/>
    <x v="3"/>
    <s v="K"/>
    <n v="2008"/>
    <s v=".08.28"/>
    <s v=" 정병길 "/>
    <s v=" 권귀덕(본인), 곽진석(본인), 신성일(본인) "/>
    <s v="12세 관람가"/>
    <m/>
  </r>
  <r>
    <n v="63445"/>
    <s v="우리 학교"/>
    <n v="8.9499999999999993"/>
    <n v="1820"/>
    <n v="16288.999999999998"/>
    <n v="7"/>
    <n v="2"/>
    <n v="14"/>
    <s v="다큐멘터리"/>
    <x v="3"/>
    <x v="2"/>
    <x v="3"/>
    <s v="K"/>
    <n v="2007"/>
    <s v=".03.29"/>
    <s v=" 김명준 "/>
    <s v=" 김명준(감독), 변재훈(21기 고급부 3학년), 오려실(21기 고급부 3학년) "/>
    <s v="전체 관람가"/>
    <m/>
  </r>
  <r>
    <n v="68498"/>
    <s v="피아노의 숲"/>
    <n v="8.94"/>
    <n v="1412"/>
    <n v="12623.279999999999"/>
    <n v="6"/>
    <n v="3"/>
    <n v="18"/>
    <s v="드라마"/>
    <x v="4"/>
    <x v="3"/>
    <x v="4"/>
    <s v="nK"/>
    <n v="2020"/>
    <s v=".07.02"/>
    <s v=" 코지마 마사유키 "/>
    <s v=" 우에토 아야(카이 목소리), 카미키 류노스케(슈헤이 목소리) "/>
    <s v="전체 관람가"/>
    <m/>
  </r>
  <r>
    <n v="57278"/>
    <s v="가부와 메이 이야기"/>
    <n v="8.94"/>
    <n v="1318"/>
    <n v="11782.92"/>
    <n v="6.67"/>
    <n v="3"/>
    <n v="20.009999999999998"/>
    <s v="애니메이션"/>
    <x v="4"/>
    <x v="3"/>
    <x v="4"/>
    <s v="nK"/>
    <n v="2014"/>
    <s v=".02.06"/>
    <s v=" 스기이 기사부로 "/>
    <s v=" 나카무라 시도(가부), 나리미야 히로키(메이) "/>
    <s v="전체 관람가"/>
    <m/>
  </r>
  <r>
    <n v="189623"/>
    <s v="남매의 여름밤"/>
    <n v="8.94"/>
    <n v="427"/>
    <n v="3817.3799999999997"/>
    <n v="7.83"/>
    <n v="12"/>
    <n v="93.960000000000008"/>
    <s v="드라마"/>
    <x v="3"/>
    <x v="2"/>
    <x v="3"/>
    <s v="K"/>
    <n v="2020"/>
    <s v=".08.20"/>
    <s v=" 윤단비 "/>
    <s v=" 최정운(옥주), 양흥주(아빠), 박현영(고모) "/>
    <s v="전체 관람가"/>
    <m/>
  </r>
  <r>
    <n v="39524"/>
    <s v="스윙걸즈"/>
    <n v="8.94"/>
    <n v="3935"/>
    <n v="35178.9"/>
    <n v="7"/>
    <n v="4"/>
    <n v="28"/>
    <s v="코미디"/>
    <x v="4"/>
    <x v="3"/>
    <x v="4"/>
    <s v="nK"/>
    <n v="2006"/>
    <s v=".03.23"/>
    <s v=" 야구치 시노부 "/>
    <s v=" 우에노 주리(테너 색소폰 - 스즈키 토모코), 히라오카 유타(피아노 - 나카무라 유타), 칸지야 시호리(트럼펫 - 사이토 요시에) "/>
    <s v="12세 관람가"/>
    <m/>
  </r>
  <r>
    <n v="175366"/>
    <s v="나의 특별한 형제"/>
    <n v="8.94"/>
    <n v="4906"/>
    <n v="43859.64"/>
    <n v="6.44"/>
    <n v="9"/>
    <n v="57.96"/>
    <s v="드라마"/>
    <x v="3"/>
    <x v="2"/>
    <x v="3"/>
    <s v="K"/>
    <n v="2019"/>
    <s v=".05.01"/>
    <s v=" 육상효 "/>
    <s v=" 신하균(세하), 이광수(동구), 이솜(미현) "/>
    <s v="12세 관람가"/>
    <m/>
  </r>
  <r>
    <n v="36590"/>
    <s v="시카고"/>
    <n v="8.9600000000000009"/>
    <n v="1407"/>
    <n v="12606.720000000001"/>
    <n v="8"/>
    <n v="1"/>
    <n v="8"/>
    <s v="뮤지컬"/>
    <x v="0"/>
    <x v="0"/>
    <x v="0"/>
    <s v="nK"/>
    <n v="2016"/>
    <s v=".12.15"/>
    <s v=" 롭 마샬 "/>
    <s v=" 르네 젤위거(록시 하트), 캐서린 제타 존스(벨마 켈리), 리차드 기어(빌리 플린) "/>
    <s v="15세 관람가"/>
    <s v="PG-13"/>
  </r>
  <r>
    <n v="50598"/>
    <s v="A-특공대"/>
    <n v="8.94"/>
    <n v="4342"/>
    <n v="38817.479999999996"/>
    <n v="6.16"/>
    <n v="11"/>
    <n v="67.760000000000005"/>
    <s v="액션"/>
    <x v="0"/>
    <x v="0"/>
    <x v="0"/>
    <s v="nK"/>
    <n v="2010"/>
    <s v=".06.10"/>
    <s v=" 조 카나한 "/>
    <s v=" 리암 니슨(한니발), 브래들리 쿠퍼(멋쟁이), 제시카 비엘(Capt. 차리사 소사) "/>
    <s v="15세 관람가"/>
    <s v="PG-13"/>
  </r>
  <r>
    <n v="127398"/>
    <s v="가디언즈 오브 갤럭시 VOL. 2"/>
    <n v="8.94"/>
    <n v="11547"/>
    <n v="103230.18"/>
    <n v="6.25"/>
    <n v="8"/>
    <n v="50"/>
    <s v="액션"/>
    <x v="0"/>
    <x v="0"/>
    <x v="0"/>
    <s v="nK"/>
    <n v="2017"/>
    <s v=".05.03"/>
    <s v=" 제임스 건 "/>
    <s v=" 크리스 프랫(스타로드/피터 제이슨 퀼), 조 샐다나(가모라), 데이브 바티스타(드랙스/아서 더글라스) "/>
    <s v="12세 관람가"/>
    <s v="PG-13"/>
  </r>
  <r>
    <n v="76455"/>
    <s v="리오"/>
    <n v="8.94"/>
    <n v="1274"/>
    <n v="11389.56"/>
    <n v="6.33"/>
    <n v="3"/>
    <n v="18.990000000000002"/>
    <s v="애니메이션"/>
    <x v="25"/>
    <x v="7"/>
    <x v="24"/>
    <s v="nK"/>
    <n v="2011"/>
    <s v=".07.27"/>
    <s v=" 카를로스 살다나 "/>
    <s v=" 앤 해서웨이, 제시 아이젠버그 "/>
    <s v="전체 관람가"/>
    <s v="PG"/>
  </r>
  <r>
    <n v="96968"/>
    <s v="극장판 나루토 질풍전: 로드 투 닌자"/>
    <n v="8.9499999999999993"/>
    <n v="973"/>
    <n v="8708.3499999999985"/>
    <n v="6"/>
    <n v="1"/>
    <n v="6"/>
    <s v="애니메이션"/>
    <x v="4"/>
    <x v="3"/>
    <x v="4"/>
    <s v="nK"/>
    <n v="2013"/>
    <s v=".02.21"/>
    <s v=" 하야토 다테 "/>
    <s v=" 타케우치 준코(우즈마키 나루토 목소리), 나카무라 치에(하루노 사쿠라 목소리), 모리카와 토시유키(나미카제 미나토 목소리) "/>
    <s v="전체 관람가"/>
    <m/>
  </r>
  <r>
    <n v="10086"/>
    <s v="미션"/>
    <n v="8.93"/>
    <n v="1322"/>
    <n v="11805.46"/>
    <n v="6.33"/>
    <n v="3"/>
    <n v="18.990000000000002"/>
    <s v="드라마"/>
    <x v="8"/>
    <x v="4"/>
    <x v="8"/>
    <s v="nK"/>
    <n v="2019"/>
    <s v=".11.28"/>
    <s v=" 롤랑 조페 "/>
    <s v=" 로버트 드 니로(로드리고 멘도자), 제레미 아이언스(가브리엘 신부) "/>
    <s v="12세 관람가"/>
    <s v="PG"/>
  </r>
  <r>
    <n v="70562"/>
    <s v="시"/>
    <n v="8.93"/>
    <n v="1911"/>
    <n v="17065.23"/>
    <n v="8.61"/>
    <n v="14"/>
    <n v="120.53999999999999"/>
    <s v="드라마"/>
    <x v="3"/>
    <x v="2"/>
    <x v="3"/>
    <s v="K"/>
    <n v="2010"/>
    <s v=".05.13"/>
    <s v=" 이창동 "/>
    <s v=" 윤정희(양미자) "/>
    <s v="15세 관람가"/>
    <m/>
  </r>
  <r>
    <n v="129406"/>
    <s v="미쓰 와이프"/>
    <n v="8.9499999999999993"/>
    <n v="7083"/>
    <n v="63392.85"/>
    <n v="6.17"/>
    <n v="6"/>
    <n v="37.019999999999996"/>
    <s v="코미디"/>
    <x v="3"/>
    <x v="2"/>
    <x v="3"/>
    <s v="K"/>
    <n v="2015"/>
    <s v=".08.13"/>
    <s v=" 강효진 "/>
    <s v=" 엄정화(연우), 송승헌(성환) "/>
    <s v="15세 관람가"/>
    <m/>
  </r>
  <r>
    <n v="62390"/>
    <s v="비투스"/>
    <n v="8.94"/>
    <n v="987"/>
    <n v="8823.7799999999988"/>
    <n v="6"/>
    <n v="1"/>
    <n v="6"/>
    <s v="드라마"/>
    <x v="26"/>
    <x v="4"/>
    <x v="25"/>
    <s v="nK"/>
    <n v="2008"/>
    <s v=".04.09"/>
    <s v=" 프레디 M. 무러 "/>
    <s v=" 브루노 강쯔(할아버지), 테오 게오르규(비투스 - 12살) "/>
    <s v="전체 관람가"/>
    <m/>
  </r>
  <r>
    <n v="93236"/>
    <s v="초콜렛 도넛"/>
    <n v="8.99"/>
    <n v="480"/>
    <n v="4315.2"/>
    <n v="5.67"/>
    <n v="3"/>
    <n v="17.009999999999998"/>
    <s v="드라마"/>
    <x v="0"/>
    <x v="0"/>
    <x v="0"/>
    <s v="nK"/>
    <n v="2014"/>
    <s v=".10.02"/>
    <s v=" 트래비스 파인 "/>
    <s v=" 알란 커밍(루디), 아이작 레이바(마르코), 가렛 딜라헌트(폴) "/>
    <s v="15세 관람가"/>
    <s v="R"/>
  </r>
  <r>
    <n v="76048"/>
    <s v="퍼펙트 게임"/>
    <n v="8.94"/>
    <n v="6157"/>
    <n v="55043.579999999994"/>
    <n v="6.78"/>
    <n v="8"/>
    <n v="54.24"/>
    <s v="드라마"/>
    <x v="3"/>
    <x v="2"/>
    <x v="3"/>
    <s v="K"/>
    <n v="2011"/>
    <s v=".12.21"/>
    <s v=" 박희곤 "/>
    <s v=" 조승우(최동원), 양동근(선동열), 최정원(김서형) "/>
    <s v="12세 관람가"/>
    <m/>
  </r>
  <r>
    <n v="51787"/>
    <s v="대니쉬 걸"/>
    <n v="8.9499999999999993"/>
    <n v="2431"/>
    <n v="21757.449999999997"/>
    <n v="6.97"/>
    <n v="10"/>
    <n v="69.7"/>
    <s v="드라마"/>
    <x v="0"/>
    <x v="0"/>
    <x v="0"/>
    <s v="nK"/>
    <n v="2016"/>
    <s v=".02.17"/>
    <s v=" 톰 후퍼 "/>
    <s v=" 에디 레드메인(에이나르 베게너 / 릴리 엘베), 알리시아 비칸데르(게르다 베게너), 앰버 허드(울라 폴슨) "/>
    <s v="청소년 관람불가"/>
    <m/>
  </r>
  <r>
    <n v="64354"/>
    <s v="행복을 찾아서"/>
    <n v="8.94"/>
    <n v="4334"/>
    <n v="38745.96"/>
    <n v="5.5"/>
    <n v="4"/>
    <n v="22"/>
    <s v="드라마"/>
    <x v="0"/>
    <x v="0"/>
    <x v="0"/>
    <s v="nK"/>
    <n v="2017"/>
    <s v=".11.29"/>
    <s v=" 가브리엘 무치노 "/>
    <s v=" 윌 스미스(크리스 가드너), 제이든 스미스(크리스토퍼) "/>
    <s v="전체 관람가"/>
    <s v="PG-13"/>
  </r>
  <r>
    <n v="91031"/>
    <s v="신세계"/>
    <n v="8.93"/>
    <n v="21683"/>
    <n v="193629.19"/>
    <n v="7.22"/>
    <n v="8"/>
    <n v="57.76"/>
    <s v="범죄"/>
    <x v="3"/>
    <x v="2"/>
    <x v="3"/>
    <s v="K"/>
    <n v="2020"/>
    <s v=".05.21"/>
    <s v=" 박훈정 "/>
    <s v=" 이정재(이자성), 최민식(강과장), 황정민(정청) "/>
    <s v="청소년 관람불가"/>
    <m/>
  </r>
  <r>
    <n v="158180"/>
    <s v="그것만이 내 세상"/>
    <n v="8.93"/>
    <n v="15571"/>
    <n v="139049.03"/>
    <n v="5.2"/>
    <n v="5"/>
    <n v="26"/>
    <s v="코미디"/>
    <x v="3"/>
    <x v="2"/>
    <x v="3"/>
    <s v="K"/>
    <n v="2018"/>
    <s v=".01.17"/>
    <s v=" 최성현 "/>
    <s v=" 이병헌(김조하), 윤여정(주인숙), 박정민(오진태) "/>
    <s v="12세 관람가"/>
    <m/>
  </r>
  <r>
    <n v="36843"/>
    <s v="러브 액츄얼리"/>
    <n v="8.93"/>
    <n v="5782"/>
    <n v="51633.259999999995"/>
    <n v="7"/>
    <n v="7"/>
    <n v="49"/>
    <s v="멜로/로맨스"/>
    <x v="8"/>
    <x v="4"/>
    <x v="8"/>
    <s v="nK"/>
    <n v="2020"/>
    <s v=".12.16"/>
    <s v=" 리차드 커티스 "/>
    <s v=" 휴 그랜트(영국 수상), 리암 니슨(다니엘), 콜린 퍼스(제이미) "/>
    <s v="15세 관람가"/>
    <s v="R"/>
  </r>
  <r>
    <n v="129072"/>
    <s v="스포트라이트"/>
    <n v="8.94"/>
    <n v="2627"/>
    <n v="23485.379999999997"/>
    <n v="7.94"/>
    <n v="9"/>
    <n v="71.460000000000008"/>
    <s v="드라마"/>
    <x v="0"/>
    <x v="0"/>
    <x v="0"/>
    <s v="nK"/>
    <n v="2016"/>
    <s v=".02.24"/>
    <s v=" 토마스 맥카시 "/>
    <s v=" 마크 러팔로(마이크 레젠데스), 레이첼 맥아담스(샤샤 파이퍼), 마이클 키튼(월터 로빈슨) "/>
    <s v="15세 관람가"/>
    <s v="R"/>
  </r>
  <r>
    <n v="163787"/>
    <s v="덤보"/>
    <n v="8.93"/>
    <n v="1808"/>
    <n v="16145.439999999999"/>
    <n v="6"/>
    <n v="5"/>
    <n v="30"/>
    <s v="가족"/>
    <x v="0"/>
    <x v="0"/>
    <x v="0"/>
    <s v="nK"/>
    <n v="2019"/>
    <s v=".03.27"/>
    <s v=" 팀 버튼 "/>
    <s v=" 콜린 파렐(홀트 패리어), 마이클 키튼(V. A. 반데비어), 대니 드비토(맥스 메디치) "/>
    <s v="전체 관람가"/>
    <m/>
  </r>
  <r>
    <n v="66091"/>
    <s v="벤자민 버튼의 시간은 거꾸로 간다"/>
    <n v="8.93"/>
    <n v="10625"/>
    <n v="94881.25"/>
    <n v="7.09"/>
    <n v="8"/>
    <n v="56.72"/>
    <s v="판타지"/>
    <x v="0"/>
    <x v="0"/>
    <x v="0"/>
    <s v="nK"/>
    <n v="2017"/>
    <s v=".11.16"/>
    <s v=" 데이빗 핀처 "/>
    <s v=" 브래드 피트(벤자민 버튼), 케이트 블란쳇(데이지) "/>
    <s v="12세 관람가"/>
    <s v="PG-13"/>
  </r>
  <r>
    <n v="183866"/>
    <s v="담보"/>
    <n v="8.92"/>
    <n v="7950"/>
    <n v="70914"/>
    <n v="5.2"/>
    <n v="5"/>
    <n v="26"/>
    <s v="드라마"/>
    <x v="3"/>
    <x v="2"/>
    <x v="3"/>
    <s v="K"/>
    <n v="2020"/>
    <s v=".09.29"/>
    <s v=" 강대규 "/>
    <s v=" 성동일(두석), 하지원(승이), 김희원(종배) "/>
    <s v="12세 관람가"/>
    <m/>
  </r>
  <r>
    <n v="97652"/>
    <s v="뜨거운 안녕"/>
    <n v="8.93"/>
    <n v="1901"/>
    <n v="16975.93"/>
    <n v="5"/>
    <n v="3"/>
    <n v="15"/>
    <s v="드라마"/>
    <x v="3"/>
    <x v="2"/>
    <x v="3"/>
    <s v="K"/>
    <n v="2013"/>
    <s v=".05.30"/>
    <s v=" 남택수 "/>
    <s v=" 이홍기(충의), 마동석(무성), 임원희(봉식) "/>
    <s v="12세 관람가"/>
    <m/>
  </r>
  <r>
    <n v="172425"/>
    <s v="서치"/>
    <n v="8.92"/>
    <n v="15667"/>
    <n v="139749.63999999998"/>
    <n v="7.6"/>
    <n v="10"/>
    <n v="76"/>
    <s v="드라마"/>
    <x v="0"/>
    <x v="0"/>
    <x v="0"/>
    <s v="nK"/>
    <n v="2018"/>
    <s v=".08.29"/>
    <s v=" 아니쉬 차간티 "/>
    <s v=" 존 조(데이빗 킴), 데브라 메싱(로즈메리 빅 형사) "/>
    <s v="12세 관람가"/>
    <m/>
  </r>
  <r>
    <n v="51049"/>
    <s v="여행자"/>
    <n v="8.93"/>
    <n v="684"/>
    <n v="6108.12"/>
    <n v="7.07"/>
    <n v="7"/>
    <n v="49.49"/>
    <s v="드라마"/>
    <x v="3"/>
    <x v="2"/>
    <x v="3"/>
    <s v="K"/>
    <n v="2009"/>
    <s v=".10.29"/>
    <s v=" 우니 르콩트 "/>
    <s v=" 김새론(진희), 박도연(숙희), 고아성(예신) "/>
    <s v="12세 관람가"/>
    <m/>
  </r>
  <r>
    <n v="44885"/>
    <s v="아이언맨"/>
    <n v="8.92"/>
    <n v="10809"/>
    <n v="96416.28"/>
    <n v="6.13"/>
    <n v="8"/>
    <n v="49.04"/>
    <s v="SF"/>
    <x v="0"/>
    <x v="0"/>
    <x v="0"/>
    <s v="nK"/>
    <n v="2008"/>
    <s v=".04.30"/>
    <s v=" 존 파브로 "/>
    <s v=" 로버트 다우니 주니어(토니 스타크 / 아이언 맨), 테렌스 하워드(제임스 로드), 제프 브리지스(오베디아 스탠) "/>
    <s v="12세 관람가"/>
    <s v="PG-13"/>
  </r>
  <r>
    <n v="17255"/>
    <s v="매디슨 카운티의 다리"/>
    <n v="8.91"/>
    <n v="748"/>
    <n v="6664.68"/>
    <n v="8.5"/>
    <n v="2"/>
    <n v="17"/>
    <s v="드라마"/>
    <x v="0"/>
    <x v="0"/>
    <x v="0"/>
    <s v="nK"/>
    <n v="2017"/>
    <s v=".10.25"/>
    <s v=" 클린트 이스트우드 "/>
    <s v=" 메릴 스트립(프란체스카 존슨), 클린트 이스트우드(로버트 킨케이드) "/>
    <s v="15세 관람가"/>
    <s v="PG-13"/>
  </r>
  <r>
    <n v="178214"/>
    <s v="루이스"/>
    <n v="8.92"/>
    <n v="469"/>
    <n v="4183.4799999999996"/>
    <n v="6"/>
    <n v="1"/>
    <n v="6"/>
    <s v="애니메이션"/>
    <x v="14"/>
    <x v="4"/>
    <x v="14"/>
    <s v="nK"/>
    <n v="2018"/>
    <s v=".09.20"/>
    <s v=" 울프강 라우엔슈타인, 크리스토프 라우엔슈타인 "/>
    <s v=" 캘럼 말로니(루이스 목소리), 더모트 마제니스(아민 / 와보 목소리), 폴 타이랙(내그 / 미스터 윈터 / 빌 목소리) "/>
    <s v="전체 관람가"/>
    <m/>
  </r>
  <r>
    <n v="87571"/>
    <s v="부러진 화살"/>
    <n v="8.92"/>
    <n v="7349"/>
    <n v="65553.08"/>
    <n v="7.61"/>
    <n v="11"/>
    <n v="83.710000000000008"/>
    <s v="드라마"/>
    <x v="3"/>
    <x v="2"/>
    <x v="3"/>
    <s v="K"/>
    <n v="2012"/>
    <s v=".01.18"/>
    <s v=" 정지영 "/>
    <s v=" 안성기(김경호 교수), 박원상(박준 변호사), 나영희(김경호부인) "/>
    <s v="15세 관람가"/>
    <m/>
  </r>
  <r>
    <n v="146214"/>
    <s v="원피스 필름 골드"/>
    <n v="8.92"/>
    <n v="1346"/>
    <n v="12006.32"/>
    <n v="6.78"/>
    <n v="3"/>
    <n v="20.34"/>
    <s v="애니메이션"/>
    <x v="4"/>
    <x v="3"/>
    <x v="4"/>
    <s v="nK"/>
    <n v="2016"/>
    <s v=".12.08"/>
    <s v=" 미야모토 히로아키 "/>
    <s v=" 타나카 마유미(몽키 D. 루피 목소리), 나카이 카즈야(조로 목소리), 오카무라 아케미(나미 목소리) "/>
    <s v="12세 관람가"/>
    <m/>
  </r>
  <r>
    <n v="96327"/>
    <s v="캡틴 아메리카: 윈터 솔져"/>
    <n v="8.93"/>
    <n v="12755"/>
    <n v="113902.15"/>
    <n v="7.28"/>
    <n v="9"/>
    <n v="65.52"/>
    <s v="액션"/>
    <x v="0"/>
    <x v="0"/>
    <x v="0"/>
    <s v="nK"/>
    <n v="2014"/>
    <s v=".03.26"/>
    <s v=" 조 루소, 안소니 루소 "/>
    <s v=" 크리스 에반스(스티브 로저스/캡틴 아메리카), 스칼릿 조핸슨(나타샤 로마노프/블랙 위도우), 사무엘 L. 잭슨(닉 퓨리) "/>
    <s v="15세 관람가"/>
    <m/>
  </r>
  <r>
    <n v="162173"/>
    <s v="노무현입니다"/>
    <n v="8.91"/>
    <n v="14814"/>
    <n v="131992.74"/>
    <n v="6.67"/>
    <n v="6"/>
    <n v="40.019999999999996"/>
    <s v="다큐멘터리"/>
    <x v="3"/>
    <x v="2"/>
    <x v="3"/>
    <s v="K"/>
    <n v="2017"/>
    <s v=".05.25"/>
    <s v=" 이창재 "/>
    <s v=" 노무현(본인) "/>
    <s v="12세 관람가"/>
    <m/>
  </r>
  <r>
    <n v="113170"/>
    <s v="마담 프루스트의 비밀정원"/>
    <n v="8.92"/>
    <n v="2701"/>
    <n v="24092.92"/>
    <n v="6.5"/>
    <n v="8"/>
    <n v="52"/>
    <s v="코미디"/>
    <x v="7"/>
    <x v="4"/>
    <x v="7"/>
    <s v="nK"/>
    <n v="2019"/>
    <s v=".07.24"/>
    <s v=" 실뱅 쇼메 "/>
    <s v=" 귀욤 고익스(폴 / 아틸라 마르셀), 앤 르 니(마담 프루스트), 베르나데트 라퐁(애니 이모) "/>
    <s v="전체 관람가"/>
    <m/>
  </r>
  <r>
    <n v="38907"/>
    <s v="투 브라더스"/>
    <n v="8.92"/>
    <n v="1450"/>
    <n v="12934"/>
    <n v="6.8"/>
    <n v="5"/>
    <n v="34"/>
    <s v="가족"/>
    <x v="7"/>
    <x v="4"/>
    <x v="7"/>
    <s v="nK"/>
    <n v="2006"/>
    <s v=".01.20"/>
    <s v=" 장 자크 아노 "/>
    <s v=" 가이 피어스(에이든 맥로리), 장 클로드 드레이퍼스(노르망딘), 프레디 하이모어(어린 라울) "/>
    <s v="전체 관람가"/>
    <s v="PG"/>
  </r>
  <r>
    <n v="72393"/>
    <s v="꼬마 니콜라"/>
    <n v="8.92"/>
    <n v="1574"/>
    <n v="14040.08"/>
    <n v="7"/>
    <n v="4"/>
    <n v="28"/>
    <s v="코미디"/>
    <x v="7"/>
    <x v="4"/>
    <x v="7"/>
    <s v="nK"/>
    <n v="2010"/>
    <s v=".01.28"/>
    <s v=" 로랑 티라르 "/>
    <s v=" 막심 고다르(니콜라), 발리에리 르메르시(니콜라 엄마), 카드 므라드(니콜라 아빠) "/>
    <s v="전체 관람가"/>
    <m/>
  </r>
  <r>
    <n v="43678"/>
    <s v="캐리비안의 해적 - 망자의 함"/>
    <n v="8.91"/>
    <n v="9952"/>
    <n v="88672.320000000007"/>
    <n v="6.5"/>
    <n v="4"/>
    <n v="26"/>
    <s v="판타지"/>
    <x v="0"/>
    <x v="0"/>
    <x v="0"/>
    <s v="nK"/>
    <n v="2006"/>
    <s v=".07.06"/>
    <s v=" 고어 버빈스키 "/>
    <s v=" 조니 뎁(잭 스패로우), 올랜도 블룸(윌 터너), 키이라 나이틀리(엘리자베스 스완) "/>
    <s v="12세 관람가"/>
    <s v="PG-13"/>
  </r>
  <r>
    <n v="76020"/>
    <s v="드래곤 길들이기 2"/>
    <n v="8.92"/>
    <n v="9485"/>
    <n v="84606.2"/>
    <n v="6.33"/>
    <n v="7"/>
    <n v="44.31"/>
    <s v="애니메이션"/>
    <x v="0"/>
    <x v="0"/>
    <x v="0"/>
    <s v="nK"/>
    <n v="2014"/>
    <s v=".07.23"/>
    <s v=" 딘 데블로이스 "/>
    <s v=" 제이 바루첼(히컵 목소리), 제라드 버틀러(스토이크 목소리), 아메리카 페레라(아스트리드 목소리) "/>
    <s v="전체 관람가"/>
    <m/>
  </r>
  <r>
    <n v="157178"/>
    <s v="나는 내일, 어제의 너와 만난다"/>
    <n v="8.91"/>
    <n v="5399"/>
    <n v="48105.090000000004"/>
    <n v="6"/>
    <n v="1"/>
    <n v="6"/>
    <s v="멜로/로맨스"/>
    <x v="4"/>
    <x v="3"/>
    <x v="4"/>
    <s v="nK"/>
    <n v="2017"/>
    <s v=".10.12"/>
    <s v=" 미키 타카히로 "/>
    <s v=" 후쿠시 소우타(미나미야마 타카토시), 고마츠 나나(후쿠쥬 에미) "/>
    <s v="12세 관람가"/>
    <m/>
  </r>
  <r>
    <n v="73018"/>
    <s v="내니 맥피 2 - 유모와 마법소동"/>
    <n v="8.91"/>
    <n v="705"/>
    <n v="6281.55"/>
    <n v="6.69"/>
    <n v="4"/>
    <n v="26.76"/>
    <s v="코미디"/>
    <x v="8"/>
    <x v="4"/>
    <x v="8"/>
    <s v="nK"/>
    <n v="2010"/>
    <s v=".08.11"/>
    <s v=" 수잔나 화이트 "/>
    <s v=" 엠마 톰슨(내니 맥피) "/>
    <s v="전체 관람가"/>
    <s v="PG"/>
  </r>
  <r>
    <n v="50785"/>
    <s v="사랑 후에 남겨진 것들"/>
    <n v="8.91"/>
    <n v="536"/>
    <n v="4775.76"/>
    <n v="7.63"/>
    <n v="6"/>
    <n v="45.78"/>
    <s v="드라마"/>
    <x v="14"/>
    <x v="4"/>
    <x v="14"/>
    <s v="nK"/>
    <n v="2009"/>
    <s v=".02.19"/>
    <s v=" 도리스 도리 "/>
    <s v=" 엘마 웨퍼(루디), 한넬로르 엘스너(트루디), 이리즈키 아야(유) "/>
    <s v="청소년 관람불가"/>
    <m/>
  </r>
  <r>
    <n v="40133"/>
    <s v="다이 하드 4.0"/>
    <n v="8.91"/>
    <n v="6385"/>
    <n v="56890.35"/>
    <n v="7"/>
    <n v="5"/>
    <n v="35"/>
    <s v="액션"/>
    <x v="0"/>
    <x v="0"/>
    <x v="0"/>
    <s v="nK"/>
    <n v="2007"/>
    <s v=".07.17"/>
    <s v=" 렌 와이즈먼 "/>
    <s v=" 브루스 윌리스(존 맥클레인) "/>
    <s v="12세 관람가"/>
    <s v="PG-13"/>
  </r>
  <r>
    <n v="62556"/>
    <s v="록키 발보아"/>
    <n v="8.9"/>
    <n v="2630"/>
    <n v="23407"/>
    <n v="6.67"/>
    <n v="3"/>
    <n v="20.009999999999998"/>
    <s v="액션"/>
    <x v="0"/>
    <x v="0"/>
    <x v="0"/>
    <s v="nK"/>
    <n v="2007"/>
    <s v=".02.14"/>
    <s v=" 실베스터 스탤론 "/>
    <s v=" 실베스터 스탤론(록키 발보아) "/>
    <s v="12세 관람가"/>
    <s v="PG"/>
  </r>
  <r>
    <n v="177483"/>
    <s v="배심원들"/>
    <n v="8.91"/>
    <n v="3168"/>
    <n v="28226.880000000001"/>
    <n v="6.67"/>
    <n v="9"/>
    <n v="60.03"/>
    <s v="드라마"/>
    <x v="3"/>
    <x v="2"/>
    <x v="3"/>
    <s v="K"/>
    <n v="2019"/>
    <s v=".05.15"/>
    <s v=" 홍승완 "/>
    <s v=" 문소리(재판장 김준겸), 박형식(권남우) "/>
    <s v="12세 관람가"/>
    <m/>
  </r>
  <r>
    <n v="151254"/>
    <s v="비밥바룰라"/>
    <n v="8.9"/>
    <n v="535"/>
    <n v="4761.5"/>
    <n v="5"/>
    <n v="1"/>
    <n v="5"/>
    <s v="코미디"/>
    <x v="3"/>
    <x v="2"/>
    <x v="3"/>
    <s v="K"/>
    <n v="2018"/>
    <s v=".01.24"/>
    <s v=" 이성재 "/>
    <s v=" 박인환(영환), 신구(순호), 임현식(현식) "/>
    <s v="12세 관람가"/>
    <m/>
  </r>
  <r>
    <n v="82323"/>
    <s v="엘리트 스쿼드 2"/>
    <n v="8.9"/>
    <n v="476"/>
    <n v="4236.4000000000005"/>
    <n v="7"/>
    <n v="3"/>
    <n v="21"/>
    <s v="액션"/>
    <x v="25"/>
    <x v="7"/>
    <x v="24"/>
    <s v="nK"/>
    <n v="2011"/>
    <s v=".11.24"/>
    <s v=" 호세 파딜라 "/>
    <s v=" 와그너 모라(나시멘투), 앤드레 래미로(안드레 마티아즈), 이란디르 산토스(프라가) "/>
    <s v="청소년 관람불가"/>
    <m/>
  </r>
  <r>
    <n v="183377"/>
    <s v="100일 동안 100가지로 100퍼센트 행복찾기"/>
    <n v="8.9"/>
    <n v="333"/>
    <n v="2963.7000000000003"/>
    <n v="5.5"/>
    <n v="2"/>
    <n v="11"/>
    <s v="코미디"/>
    <x v="14"/>
    <x v="4"/>
    <x v="14"/>
    <s v="nK"/>
    <n v="2019"/>
    <s v=".09.12"/>
    <s v=" 플로리안 데이비드 핏츠 "/>
    <s v=" 플로리안 데이비드 핏츠(폴), 마치아스 슈와바이어퍼(토니) "/>
    <s v="15세 관람가"/>
    <m/>
  </r>
  <r>
    <n v="39405"/>
    <s v="웰컴 투 동막골"/>
    <n v="8.9"/>
    <n v="10265"/>
    <n v="91358.5"/>
    <n v="8"/>
    <n v="1"/>
    <n v="8"/>
    <s v="드라마"/>
    <x v="3"/>
    <x v="2"/>
    <x v="3"/>
    <s v="K"/>
    <n v="2005"/>
    <s v=".08.04"/>
    <s v=" 배종 "/>
    <s v=" 정재영(인민군 장교 리수화), 신하균(국군 장교 표현철), 강혜정(여일) "/>
    <s v="12세 관람가"/>
    <m/>
  </r>
  <r>
    <n v="33930"/>
    <s v="해리 포터와 비밀의 방"/>
    <n v="8.9"/>
    <n v="1638"/>
    <n v="14578.2"/>
    <n v="7"/>
    <n v="1"/>
    <n v="7"/>
    <s v="판타지"/>
    <x v="8"/>
    <x v="4"/>
    <x v="8"/>
    <s v="nK"/>
    <n v="2019"/>
    <s v=".02.20"/>
    <s v=" 크리스 콜럼버스 "/>
    <s v=" 다니엘 래드클리프(해리 포터), 루퍼트 그린트(론 위즐리), 엠마 왓슨(헤르미온느) "/>
    <s v="전체 관람가"/>
    <s v="PG"/>
  </r>
  <r>
    <n v="120125"/>
    <s v="장수상회"/>
    <n v="8.91"/>
    <n v="3992"/>
    <n v="35568.720000000001"/>
    <n v="6.36"/>
    <n v="7"/>
    <n v="44.52"/>
    <s v="드라마"/>
    <x v="3"/>
    <x v="2"/>
    <x v="3"/>
    <s v="K"/>
    <n v="2015"/>
    <s v=".04.09"/>
    <s v=" 강제규 "/>
    <s v=" 박근형(성칠), 윤여정(금님), 조진웅(장수) "/>
    <s v="12세 관람가"/>
    <m/>
  </r>
  <r>
    <n v="149777"/>
    <s v="얼라이드"/>
    <n v="8.9"/>
    <n v="4046"/>
    <n v="36009.4"/>
    <n v="6.5"/>
    <n v="4"/>
    <n v="26"/>
    <s v="서스펜스"/>
    <x v="0"/>
    <x v="0"/>
    <x v="0"/>
    <s v="nK"/>
    <n v="2017"/>
    <s v=".01.11"/>
    <s v=" 로버트 저메키스 "/>
    <s v=" 브래드 피트(맥스), 마리옹 꼬띠아르(마리안), 리지 캐플란(브리짓) "/>
    <s v="15세 관람가"/>
    <s v="R"/>
  </r>
  <r>
    <n v="192147"/>
    <s v="콜 오브 와일드"/>
    <n v="8.89"/>
    <n v="492"/>
    <n v="4373.88"/>
    <n v="6"/>
    <n v="3"/>
    <n v="18"/>
    <s v="모험"/>
    <x v="0"/>
    <x v="0"/>
    <x v="0"/>
    <s v="nK"/>
    <n v="2020"/>
    <s v=".05.14"/>
    <s v=" 크리스 샌더스 "/>
    <s v=" 해리슨 포드(존 손튼) "/>
    <s v="12세 관람가"/>
    <s v="PG"/>
  </r>
  <r>
    <n v="187321"/>
    <n v="1917"/>
    <n v="8.89"/>
    <n v="6122"/>
    <n v="54424.58"/>
    <n v="7.67"/>
    <n v="9"/>
    <n v="69.03"/>
    <s v="드라마"/>
    <x v="0"/>
    <x v="0"/>
    <x v="0"/>
    <s v="nK"/>
    <n v="2020"/>
    <s v=".02.19"/>
    <s v=" 샘 멘데스 "/>
    <s v=" 조지 맥케이(스코필드), 딘-찰스 채프먼(블레이크) "/>
    <s v="15세 관람가"/>
    <m/>
  </r>
  <r>
    <n v="146488"/>
    <s v="태양 아래"/>
    <n v="8.89"/>
    <n v="837"/>
    <n v="7440.93"/>
    <n v="5.93"/>
    <n v="5"/>
    <n v="29.65"/>
    <s v="다큐멘터리"/>
    <x v="27"/>
    <x v="6"/>
    <x v="26"/>
    <s v="nK"/>
    <n v="2016"/>
    <s v=".04.27"/>
    <s v=" 비탈리 만스키 "/>
    <m/>
    <s v="전체 관람가"/>
    <m/>
  </r>
  <r>
    <n v="194910"/>
    <s v="잔칫날"/>
    <n v="8.8800000000000008"/>
    <n v="350"/>
    <n v="3108.0000000000005"/>
    <n v="6.14"/>
    <n v="7"/>
    <n v="42.98"/>
    <s v="드라마"/>
    <x v="3"/>
    <x v="2"/>
    <x v="3"/>
    <s v="K"/>
    <n v="2020"/>
    <s v=".12.02"/>
    <s v=" 김록경 "/>
    <s v=" 하준(경만), 소주연(경미) "/>
    <s v="12세 관람가"/>
    <m/>
  </r>
  <r>
    <n v="113315"/>
    <s v="그날 본 꽃의 이름을 우리는 아직 모른다"/>
    <n v="8.9"/>
    <n v="1467"/>
    <n v="13056.300000000001"/>
    <n v="7"/>
    <n v="1"/>
    <n v="7"/>
    <s v="애니메이션"/>
    <x v="4"/>
    <x v="3"/>
    <x v="4"/>
    <s v="nK"/>
    <n v="2014"/>
    <s v=".02.20"/>
    <s v=" 나가이 타츠유키 "/>
    <s v=" 이리노 미유(야도미 진타 목소리), 카야노 아이(멘마 목소리), 토마츠 하루카(아나루 목소리) "/>
    <s v="12세 관람가"/>
    <m/>
  </r>
  <r>
    <n v="162854"/>
    <s v="바르다가 사랑한 얼굴들"/>
    <n v="8.8800000000000008"/>
    <n v="421"/>
    <n v="3738.4800000000005"/>
    <n v="8.86"/>
    <n v="7"/>
    <n v="62.019999999999996"/>
    <s v="다큐멘터리"/>
    <x v="7"/>
    <x v="4"/>
    <x v="7"/>
    <s v="nK"/>
    <n v="2018"/>
    <s v=".06.14"/>
    <s v=" 아녜스 바르다, 제이알 "/>
    <s v=" 아녜스 바르다(본인), 제이알(본인) "/>
    <s v="전체 관람가"/>
    <s v="PG"/>
  </r>
  <r>
    <n v="45719"/>
    <s v="쉬즈 더 맨"/>
    <n v="8.8800000000000008"/>
    <n v="3010"/>
    <n v="26728.800000000003"/>
    <n v="4.5"/>
    <n v="2"/>
    <n v="9"/>
    <s v="코미디"/>
    <x v="0"/>
    <x v="0"/>
    <x v="0"/>
    <s v="nK"/>
    <n v="2007"/>
    <s v=".05.03"/>
    <s v=" 앤디 픽맨 "/>
    <s v=" 아만다 바인즈(바이올라), 채닝 테이텀(듀크) "/>
    <s v="12세 관람가"/>
    <s v="PG-13"/>
  </r>
  <r>
    <n v="73075"/>
    <s v="노다메 칸타빌레 최종악장"/>
    <n v="8.9"/>
    <n v="565"/>
    <n v="5028.5"/>
    <n v="6.5"/>
    <n v="2"/>
    <n v="13"/>
    <s v="드라마"/>
    <x v="4"/>
    <x v="3"/>
    <x v="4"/>
    <s v="nK"/>
    <n v="2011"/>
    <s v=".01.13"/>
    <s v=" 카와무라 야스히로, 타케우치 히데키 "/>
    <s v=" 타마키 히로시, 우에노 주리 "/>
    <s v="전체 관람가"/>
    <m/>
  </r>
  <r>
    <n v="117061"/>
    <s v="거인"/>
    <n v="8.92"/>
    <n v="941"/>
    <n v="8393.7199999999993"/>
    <n v="7.23"/>
    <n v="11"/>
    <n v="79.53"/>
    <s v="드라마"/>
    <x v="3"/>
    <x v="2"/>
    <x v="3"/>
    <s v="K"/>
    <n v="2014"/>
    <s v=".11.13"/>
    <s v=" 김태용 "/>
    <s v=" 최우식(영재), 김수현(영재부), 강신철(원장부) "/>
    <s v="12세 관람가"/>
    <m/>
  </r>
  <r>
    <n v="149504"/>
    <s v="1급기밀"/>
    <n v="8.89"/>
    <n v="2215"/>
    <n v="19691.350000000002"/>
    <n v="5.86"/>
    <n v="7"/>
    <n v="41.02"/>
    <s v="드라마"/>
    <x v="3"/>
    <x v="2"/>
    <x v="3"/>
    <s v="K"/>
    <n v="2018"/>
    <s v=".01.24"/>
    <s v=" 홍기선 "/>
    <s v=" 김상경(대익), 김옥빈(정숙), 최무성(현석) "/>
    <s v="12세 관람가"/>
    <m/>
  </r>
  <r>
    <n v="139523"/>
    <s v="앙: 단팥 인생 이야기"/>
    <n v="8.9"/>
    <n v="878"/>
    <n v="7814.2000000000007"/>
    <n v="6.33"/>
    <n v="9"/>
    <n v="56.97"/>
    <s v="드라마"/>
    <x v="4"/>
    <x v="3"/>
    <x v="4"/>
    <s v="nK"/>
    <n v="2015"/>
    <s v=".09.10"/>
    <s v=" 가와세 나오미 "/>
    <s v=" 키키 키린(도쿠에), 나가세 마사토시(센타로), 우치다 카라(와카나) "/>
    <s v="12세 관람가"/>
    <m/>
  </r>
  <r>
    <n v="41585"/>
    <s v="마당을 나온 암탉"/>
    <n v="8.8800000000000008"/>
    <n v="5627"/>
    <n v="49967.76"/>
    <n v="7.15"/>
    <n v="9"/>
    <n v="64.350000000000009"/>
    <s v="애니메이션"/>
    <x v="3"/>
    <x v="2"/>
    <x v="3"/>
    <s v="K"/>
    <n v="2011"/>
    <s v=".07.28"/>
    <s v=" 오성윤 "/>
    <s v=" 문소리(잎싹 목소리), 유승호(초록 목소리), 최민식(나그네 목소리) "/>
    <s v="전체 관람가"/>
    <m/>
  </r>
  <r>
    <n v="75401"/>
    <s v="헬로우 고스트"/>
    <n v="8.8800000000000008"/>
    <n v="12718"/>
    <n v="112935.84000000001"/>
    <n v="5.56"/>
    <n v="8"/>
    <n v="44.48"/>
    <s v="코미디"/>
    <x v="3"/>
    <x v="2"/>
    <x v="3"/>
    <s v="K"/>
    <n v="2010"/>
    <s v=".12.22"/>
    <s v=" 김영탁 "/>
    <s v=" 차태현(강상만), 강예원(정연수), 이문수(할배 귀신) "/>
    <s v="12세 관람가"/>
    <m/>
  </r>
  <r>
    <n v="160491"/>
    <s v="페르디난드"/>
    <n v="8.8800000000000008"/>
    <n v="1184"/>
    <n v="10513.92"/>
    <n v="6.33"/>
    <n v="3"/>
    <n v="18.990000000000002"/>
    <s v="애니메이션"/>
    <x v="0"/>
    <x v="0"/>
    <x v="0"/>
    <s v="nK"/>
    <n v="2018"/>
    <s v=".01.03"/>
    <s v=" 카를로스 살다나 "/>
    <s v=" 존 시나(페르디난드 목소리) "/>
    <s v="전체 관람가"/>
    <s v="PG"/>
  </r>
  <r>
    <n v="27260"/>
    <s v="파이트 클럽"/>
    <n v="8.8800000000000008"/>
    <n v="4689"/>
    <n v="41638.320000000007"/>
    <n v="7.75"/>
    <n v="1"/>
    <n v="7.75"/>
    <s v="액션"/>
    <x v="0"/>
    <x v="0"/>
    <x v="0"/>
    <s v="nK"/>
    <n v="2016"/>
    <s v=".10.26"/>
    <s v=" 데이빗 핀처 "/>
    <s v=" 브래드 피트(테일러 더든), 에드워드 노튼(나레이터), 헬레나 본햄 카터(말라 싱어) "/>
    <s v="청소년 관람불가"/>
    <s v="R"/>
  </r>
  <r>
    <n v="127858"/>
    <s v="추억의 마니"/>
    <n v="8.92"/>
    <n v="1677"/>
    <n v="14958.84"/>
    <n v="7"/>
    <n v="5"/>
    <n v="35"/>
    <s v="애니메이션"/>
    <x v="4"/>
    <x v="3"/>
    <x v="4"/>
    <s v="nK"/>
    <n v="2015"/>
    <s v=".03.19"/>
    <s v=" 요네바야시 히로마사 "/>
    <s v=" 타카츠키 사라(안나 목소리), 아리무라 카스미(마니 목소리) "/>
    <s v="전체 관람가"/>
    <m/>
  </r>
  <r>
    <n v="99714"/>
    <s v="엑스맨: 데이즈 오브 퓨처 패스트"/>
    <n v="8.89"/>
    <n v="14002"/>
    <n v="124477.78000000001"/>
    <n v="7.53"/>
    <n v="10"/>
    <n v="75.3"/>
    <s v="SF"/>
    <x v="0"/>
    <x v="0"/>
    <x v="0"/>
    <s v="nK"/>
    <n v="2014"/>
    <s v=".05.22"/>
    <s v=" 브라이언 싱어 "/>
    <s v=" 휴 잭맨(로건 / 울버린), 제임스 맥어보이(찰스 자비에), 마이클 패스벤더(에릭 랜셔) "/>
    <s v="12세 관람가"/>
    <m/>
  </r>
  <r>
    <n v="10250"/>
    <s v="해리가 샐리를 만났을 때"/>
    <n v="8.9"/>
    <n v="798"/>
    <n v="7102.2000000000007"/>
    <n v="8.5"/>
    <n v="2"/>
    <n v="17"/>
    <s v="코미디"/>
    <x v="0"/>
    <x v="0"/>
    <x v="0"/>
    <s v="nK"/>
    <n v="2016"/>
    <s v=".12.28"/>
    <s v=" 로브 라이너 "/>
    <s v=" 빌리 크리스탈(해리 번스), 멕 라이언(샐리 앨브라이트) "/>
    <s v="15세 관람가"/>
    <s v="R"/>
  </r>
  <r>
    <n v="23525"/>
    <s v="하녀"/>
    <n v="8.89"/>
    <n v="330"/>
    <n v="2933.7000000000003"/>
    <n v="8.8000000000000007"/>
    <n v="5"/>
    <n v="44"/>
    <s v="스릴러"/>
    <x v="3"/>
    <x v="2"/>
    <x v="3"/>
    <s v="K"/>
    <n v="2010"/>
    <s v=".06.03"/>
    <s v=" 김기영 "/>
    <s v=" 김진규(동식), 이은심(하녀), 주증녀(동식의 아내) "/>
    <s v="15세 관람가"/>
    <m/>
  </r>
  <r>
    <n v="76627"/>
    <s v="우리는 동물원을 샀다"/>
    <n v="8.89"/>
    <n v="1815"/>
    <n v="16135.35"/>
    <n v="6.54"/>
    <n v="7"/>
    <n v="45.78"/>
    <s v="가족"/>
    <x v="0"/>
    <x v="0"/>
    <x v="0"/>
    <s v="nK"/>
    <n v="2012"/>
    <s v=".01.18"/>
    <s v=" 카메론 크로우 "/>
    <s v=" 맷 데이먼(벤자민 미), 스칼릿 조핸슨(켈리 포스터) "/>
    <s v="전체 관람가"/>
    <s v="PG"/>
  </r>
  <r>
    <n v="143416"/>
    <s v="미드나잇 선"/>
    <n v="8.8699999999999992"/>
    <n v="2594"/>
    <n v="23008.78"/>
    <n v="5.25"/>
    <n v="4"/>
    <n v="21"/>
    <s v="멜로/로맨스"/>
    <x v="0"/>
    <x v="0"/>
    <x v="0"/>
    <s v="nK"/>
    <n v="2018"/>
    <s v=".06.21"/>
    <s v=" 스콧 스피어 "/>
    <s v=" 벨라 손(케이티), 패트릭 슈왈제네거(찰리) "/>
    <s v="12세 관람가"/>
    <s v="PG-13"/>
  </r>
  <r>
    <n v="103719"/>
    <s v="그렇게 아버지가 된다"/>
    <n v="8.89"/>
    <n v="2091"/>
    <n v="18588.990000000002"/>
    <n v="7.82"/>
    <n v="10"/>
    <n v="78.2"/>
    <s v="드라마"/>
    <x v="4"/>
    <x v="3"/>
    <x v="4"/>
    <s v="nK"/>
    <n v="2013"/>
    <s v=".12.19"/>
    <s v=" 고레에다 히로카즈 "/>
    <s v=" 후쿠야마 마사하루(료타), 오노 마치코(미도리), 마키 요코(유카리) "/>
    <s v="전체 관람가"/>
    <m/>
  </r>
  <r>
    <n v="38546"/>
    <s v="아무도 모른다"/>
    <n v="8.8800000000000008"/>
    <n v="1964"/>
    <n v="17440.320000000003"/>
    <n v="8"/>
    <n v="2"/>
    <n v="16"/>
    <s v="드라마"/>
    <x v="4"/>
    <x v="3"/>
    <x v="4"/>
    <s v="nK"/>
    <n v="2017"/>
    <s v=".02.08"/>
    <s v=" 고레에다 히로카즈 "/>
    <s v=" 야기라 유야(아키라), 키타우라 아유(교코), 키무라 히에이(시게루) "/>
    <s v="전체 관람가"/>
    <s v="PG-13"/>
  </r>
  <r>
    <n v="82239"/>
    <s v="디태치먼트"/>
    <n v="8.9"/>
    <n v="648"/>
    <n v="5767.2"/>
    <n v="6.64"/>
    <n v="7"/>
    <n v="46.48"/>
    <s v="드라마"/>
    <x v="0"/>
    <x v="0"/>
    <x v="0"/>
    <s v="nK"/>
    <n v="2014"/>
    <s v=".05.08"/>
    <s v=" 토니 케이 "/>
    <s v=" 애드리안 브로디(헨리 바스), 마샤 게이 하든(캐롤 디어든), 크리스티나 헨드릭스(사라 매디슨) "/>
    <s v="청소년 관람불가"/>
    <m/>
  </r>
  <r>
    <n v="80774"/>
    <s v="청원"/>
    <n v="8.8699999999999992"/>
    <n v="838"/>
    <n v="7433.0599999999995"/>
    <n v="6"/>
    <n v="6"/>
    <n v="36"/>
    <s v="드라마"/>
    <x v="2"/>
    <x v="1"/>
    <x v="2"/>
    <s v="nK"/>
    <n v="2017"/>
    <s v=".11.22"/>
    <s v=" 산제이 릴라 반살리 "/>
    <s v=" 리틱 로샨(이튼), 아이쉬와라 라이(소피아) "/>
    <s v="12세 관람가"/>
    <m/>
  </r>
  <r>
    <n v="172113"/>
    <s v="이별의 아침에 약속의 꽃을 장식하자"/>
    <n v="8.8699999999999992"/>
    <n v="1359"/>
    <n v="12054.329999999998"/>
    <n v="6.6"/>
    <n v="5"/>
    <n v="33"/>
    <s v="애니메이션"/>
    <x v="4"/>
    <x v="3"/>
    <x v="4"/>
    <s v="nK"/>
    <n v="2020"/>
    <s v=".05.06"/>
    <s v=" 오카다 마리 "/>
    <s v=" 이와미 마나카(마키아 목소리), 이리노 미유(아리엘 목소리), 카야노 아이(레일리야 목소리) "/>
    <s v="12세 관람가"/>
    <m/>
  </r>
  <r>
    <n v="83268"/>
    <s v="댄싱퀸"/>
    <n v="8.8699999999999992"/>
    <n v="6285"/>
    <n v="55747.95"/>
    <n v="6"/>
    <n v="6"/>
    <n v="36"/>
    <s v="코미디"/>
    <x v="3"/>
    <x v="2"/>
    <x v="3"/>
    <s v="K"/>
    <n v="2012"/>
    <s v=".01.18"/>
    <s v=" 이석훈 "/>
    <s v=" 황정민(정민), 엄정화(정화) "/>
    <s v="12세 관람가"/>
    <m/>
  </r>
  <r>
    <n v="52548"/>
    <s v="의형제"/>
    <n v="8.8699999999999992"/>
    <n v="14360"/>
    <n v="127373.19999999998"/>
    <n v="7.55"/>
    <n v="10"/>
    <n v="75.5"/>
    <s v="액션"/>
    <x v="3"/>
    <x v="2"/>
    <x v="3"/>
    <s v="K"/>
    <n v="2010"/>
    <s v=".02.04"/>
    <s v=" 장훈 "/>
    <s v=" 송강호(이한규), 강동원(송지원) "/>
    <s v="15세 관람가"/>
    <m/>
  </r>
  <r>
    <n v="43609"/>
    <s v="드리머"/>
    <n v="8.8699999999999992"/>
    <n v="1518"/>
    <n v="13464.659999999998"/>
    <n v="6.25"/>
    <n v="4"/>
    <n v="25"/>
    <s v="드라마"/>
    <x v="0"/>
    <x v="0"/>
    <x v="0"/>
    <s v="nK"/>
    <n v="2006"/>
    <s v=".04.13"/>
    <s v=" 존 거틴즈 "/>
    <s v=" 커트 러셀(벤 크레인), 다코타 패닝(케일 크레인) "/>
    <s v="전체 관람가"/>
    <s v="PG"/>
  </r>
  <r>
    <n v="88495"/>
    <s v="프렌즈: 몬스터 섬의 비밀"/>
    <n v="8.86"/>
    <n v="813"/>
    <n v="7203.1799999999994"/>
    <n v="6"/>
    <n v="1"/>
    <n v="6"/>
    <s v="애니메이션"/>
    <x v="4"/>
    <x v="3"/>
    <x v="4"/>
    <s v="nK"/>
    <n v="2018"/>
    <s v=".02.28"/>
    <s v=" 야마자키 다카시, 야기 류이치 "/>
    <s v=" 이장원(나키 목소리), 엄상현(군조 목소리), 김서영(코타케 목소리) "/>
    <s v="전체 관람가"/>
    <m/>
  </r>
  <r>
    <n v="87309"/>
    <s v="라이프 오브 파이"/>
    <n v="8.86"/>
    <n v="8008"/>
    <n v="70950.87999999999"/>
    <n v="8.4"/>
    <n v="13"/>
    <n v="109.2"/>
    <s v="모험"/>
    <x v="0"/>
    <x v="0"/>
    <x v="0"/>
    <s v="nK"/>
    <n v="2018"/>
    <s v=".04.12"/>
    <s v=" 이안 "/>
    <s v=" 수라즈 샤르마(소년 파이 파텔), 이르판 칸(파이 파텔) "/>
    <s v="전체 관람가"/>
    <m/>
  </r>
  <r>
    <n v="127321"/>
    <s v="우먼 인 골드"/>
    <n v="8.8699999999999992"/>
    <n v="1226"/>
    <n v="10874.619999999999"/>
    <n v="7"/>
    <n v="1"/>
    <n v="7"/>
    <s v="드라마"/>
    <x v="0"/>
    <x v="0"/>
    <x v="0"/>
    <s v="nK"/>
    <n v="2015"/>
    <s v=".07.09"/>
    <s v=" 사이먼 커티스 "/>
    <s v=" 헬렌 미렌(마리아 알트만), 라이언 레이놀즈(랜드 쉔베르크), 다니엘 브륄(유베르투스 체르닌) "/>
    <s v="12세 관람가"/>
    <s v="PG-13"/>
  </r>
  <r>
    <n v="17773"/>
    <s v="비포 선라이즈"/>
    <n v="8.8699999999999992"/>
    <n v="2909"/>
    <n v="25802.829999999998"/>
    <n v="8.25"/>
    <n v="2"/>
    <n v="16.5"/>
    <s v="멜로/로맨스"/>
    <x v="28"/>
    <x v="4"/>
    <x v="27"/>
    <s v="nK"/>
    <n v="2016"/>
    <s v=".04.07"/>
    <s v=" 리처드 링클레이터 "/>
    <s v=" 에단 호크(제시), 줄리 델피(셀린) "/>
    <s v="15세 관람가"/>
    <s v="R"/>
  </r>
  <r>
    <n v="165722"/>
    <s v="극장판 포켓몬스터 너로 정했다!"/>
    <n v="8.85"/>
    <n v="1774"/>
    <n v="15699.9"/>
    <n v="6"/>
    <n v="1"/>
    <n v="6"/>
    <s v="모험"/>
    <x v="4"/>
    <x v="3"/>
    <x v="4"/>
    <s v="nK"/>
    <n v="2017"/>
    <s v=".12.21"/>
    <s v=" 유야마 쿠니히코 "/>
    <s v=" 마츠모토 리카(사토시 목소리), 오오타니 이쿠에(피카츄 목소리) "/>
    <s v="전체 관람가"/>
    <m/>
  </r>
  <r>
    <n v="70254"/>
    <s v="아이언맨 3"/>
    <n v="8.86"/>
    <n v="15343"/>
    <n v="135938.97999999998"/>
    <n v="7.53"/>
    <n v="9"/>
    <n v="67.77"/>
    <s v="SF"/>
    <x v="0"/>
    <x v="0"/>
    <x v="0"/>
    <s v="nK"/>
    <n v="2013"/>
    <s v=".04.25"/>
    <s v=" 셰인 블랙 "/>
    <s v=" 로버트 다우니 주니어(토니 스타크/아이언맨), 기네스 팰트로(페퍼 포츠), 벤 킹슬리(만다린) "/>
    <s v="12세 관람가"/>
    <m/>
  </r>
  <r>
    <n v="179318"/>
    <s v="일일시호일"/>
    <n v="8.85"/>
    <n v="845"/>
    <n v="7478.25"/>
    <n v="7"/>
    <n v="4"/>
    <n v="28"/>
    <s v="드라마"/>
    <x v="4"/>
    <x v="3"/>
    <x v="4"/>
    <s v="nK"/>
    <n v="2019"/>
    <s v=".01.17"/>
    <s v=" 오모리 타츠시 "/>
    <s v=" 키키 키린(다케타), 쿠로키 하루(노리코), 타베 미카코(미치코) "/>
    <s v="12세 관람가"/>
    <m/>
  </r>
  <r>
    <n v="43206"/>
    <s v="각설탕"/>
    <n v="8.84"/>
    <n v="8486"/>
    <n v="75016.240000000005"/>
    <n v="5.67"/>
    <n v="3"/>
    <n v="17.009999999999998"/>
    <s v="드라마"/>
    <x v="3"/>
    <x v="2"/>
    <x v="3"/>
    <s v="K"/>
    <n v="2006"/>
    <s v=".08.10"/>
    <s v=" 이환경 "/>
    <s v=" 임수정(시은), 박은수(시은의 아빠 익두) "/>
    <s v="전체 관람가"/>
    <m/>
  </r>
  <r>
    <n v="98276"/>
    <s v="굿모닝 맨하탄"/>
    <n v="8.91"/>
    <n v="460"/>
    <n v="4098.6000000000004"/>
    <n v="5.5"/>
    <n v="2"/>
    <n v="11"/>
    <s v="코미디"/>
    <x v="2"/>
    <x v="1"/>
    <x v="2"/>
    <s v="nK"/>
    <n v="2014"/>
    <s v=".02.06"/>
    <s v=" 가우리 신드 "/>
    <s v=" 스리데비(샤시), 아딜 후세인(사티쉬) "/>
    <s v="전체 관람가"/>
    <s v="NR"/>
  </r>
  <r>
    <n v="191633"/>
    <s v="트롤: 월드 투어"/>
    <n v="8.85"/>
    <n v="647"/>
    <n v="5725.95"/>
    <n v="6.4"/>
    <n v="5"/>
    <n v="32"/>
    <s v="애니메이션"/>
    <x v="0"/>
    <x v="0"/>
    <x v="0"/>
    <s v="nK"/>
    <n v="2020"/>
    <s v=".04.29"/>
    <s v=" 월트 도른, 데이빗 P. 스미스 "/>
    <s v=" 안나 켄드릭, 저스틴 팀버레이크 "/>
    <s v="전체 관람가"/>
    <s v="PG"/>
  </r>
  <r>
    <n v="61521"/>
    <s v="트랜스포머"/>
    <n v="8.85"/>
    <n v="22273"/>
    <n v="197116.05"/>
    <n v="5.25"/>
    <n v="4"/>
    <n v="21"/>
    <s v="SF"/>
    <x v="0"/>
    <x v="0"/>
    <x v="0"/>
    <s v="nK"/>
    <n v="2007"/>
    <s v=".06.28"/>
    <s v=" 마이클 베이 "/>
    <s v=" 샤이아 라보프(샘 윗윅키), 타이레스(Sgt. 엡스), 조쉬 더하멜(캡틴 리녹스) "/>
    <s v="12세 관람가"/>
    <s v="PG-13"/>
  </r>
  <r>
    <n v="45944"/>
    <s v="예스 맨"/>
    <n v="8.85"/>
    <n v="4957"/>
    <n v="43869.45"/>
    <n v="5.9"/>
    <n v="5"/>
    <n v="29.5"/>
    <s v="코미디"/>
    <x v="0"/>
    <x v="0"/>
    <x v="0"/>
    <s v="nK"/>
    <n v="2008"/>
    <s v=".12.17"/>
    <s v=" 페이튼 리드 "/>
    <s v=" 짐 캐리(칼 알렌), 주이 디샤넬(앨리슨) "/>
    <s v="15세 관람가"/>
    <s v="PG-13"/>
  </r>
  <r>
    <n v="48074"/>
    <s v="영화는 영화다"/>
    <n v="8.85"/>
    <n v="6013"/>
    <n v="53215.049999999996"/>
    <n v="6.2"/>
    <n v="5"/>
    <n v="31"/>
    <s v="액션"/>
    <x v="3"/>
    <x v="2"/>
    <x v="3"/>
    <s v="K"/>
    <n v="2008"/>
    <s v=".09.11"/>
    <s v=" 장훈 "/>
    <s v=" 소지섭(이강패), 강지환(장수타) "/>
    <s v="청소년 관람불가"/>
    <m/>
  </r>
  <r>
    <n v="128212"/>
    <s v="쿼바디스"/>
    <n v="8.8699999999999992"/>
    <n v="946"/>
    <n v="8391.0199999999986"/>
    <n v="6"/>
    <n v="3"/>
    <n v="18"/>
    <s v="다큐멘터리"/>
    <x v="3"/>
    <x v="2"/>
    <x v="3"/>
    <s v="K"/>
    <n v="2014"/>
    <s v=".12.10"/>
    <s v=" 김재환 "/>
    <s v=" 이종윤, 안석환, 남명렬 "/>
    <s v="12세 관람가"/>
    <m/>
  </r>
  <r>
    <n v="139674"/>
    <s v="순정"/>
    <n v="8.86"/>
    <n v="3008"/>
    <n v="26650.879999999997"/>
    <n v="5.5"/>
    <n v="4"/>
    <n v="22"/>
    <s v="드라마"/>
    <x v="3"/>
    <x v="2"/>
    <x v="3"/>
    <s v="K"/>
    <n v="2016"/>
    <s v=".02.24"/>
    <s v=" 이은희 "/>
    <s v=" 디오(범실), 김소현(수옥), 연준석(산돌) "/>
    <s v="12세 관람가"/>
    <m/>
  </r>
  <r>
    <n v="197487"/>
    <s v="족벌 두 신문 이야기"/>
    <n v="8.85"/>
    <n v="420"/>
    <n v="3717"/>
    <n v="5.5"/>
    <n v="2"/>
    <n v="11"/>
    <s v="다큐멘터리"/>
    <x v="3"/>
    <x v="2"/>
    <x v="3"/>
    <s v="K"/>
    <n v="2021"/>
    <s v=".01.01"/>
    <s v=" 김용진, 박중석 "/>
    <m/>
    <s v="12세 관람가"/>
    <m/>
  </r>
  <r>
    <n v="71768"/>
    <s v="파이터"/>
    <n v="8.86"/>
    <n v="1775"/>
    <n v="15726.499999999998"/>
    <n v="7.42"/>
    <n v="9"/>
    <n v="66.78"/>
    <s v="드라마"/>
    <x v="0"/>
    <x v="0"/>
    <x v="0"/>
    <s v="nK"/>
    <n v="2011"/>
    <s v=".03.10"/>
    <s v=" 데이비드 O. 러셀 "/>
    <s v=" 마크 월버그(미키 워드), 크리스찬 베일(딕키 에클런드) "/>
    <s v="15세 관람가"/>
    <s v="R"/>
  </r>
  <r>
    <n v="73477"/>
    <s v="글러브"/>
    <n v="8.85"/>
    <n v="6745"/>
    <n v="59693.25"/>
    <n v="6.4"/>
    <n v="10"/>
    <n v="64"/>
    <s v="드라마"/>
    <x v="3"/>
    <x v="2"/>
    <x v="3"/>
    <s v="K"/>
    <n v="2011"/>
    <s v=".01.20"/>
    <s v=" 강우석 "/>
    <s v=" 정재영(김상남), 유선(나주원), 강신일(교감) "/>
    <s v="전체 관람가"/>
    <m/>
  </r>
  <r>
    <n v="142691"/>
    <s v="나의 소녀시대"/>
    <n v="8.84"/>
    <n v="4094"/>
    <n v="36190.959999999999"/>
    <n v="6.8"/>
    <n v="5"/>
    <n v="34"/>
    <s v="멜로/로맨스"/>
    <x v="12"/>
    <x v="5"/>
    <x v="12"/>
    <s v="nK"/>
    <n v="2020"/>
    <s v=".08.19"/>
    <s v=" 프랭키 첸 "/>
    <s v=" 송운화(린전신), 왕대륙(쉬타이위), 이옥새(오우양) "/>
    <s v="15세 관람가"/>
    <m/>
  </r>
  <r>
    <n v="134898"/>
    <s v="토르: 라그나로크"/>
    <n v="8.84"/>
    <n v="17164"/>
    <n v="151729.76"/>
    <n v="6.13"/>
    <n v="8"/>
    <n v="49.04"/>
    <s v="액션"/>
    <x v="0"/>
    <x v="0"/>
    <x v="0"/>
    <s v="nK"/>
    <n v="2017"/>
    <s v=".10.25"/>
    <s v=" 타이카 와이티티 "/>
    <s v=" 크리스 헴스워스(토르), 마크 러팔로(헐크), 톰 히들스턴(로키) "/>
    <s v="12세 관람가"/>
    <m/>
  </r>
  <r>
    <n v="96054"/>
    <s v="슈퍼노바 지구 탈출기"/>
    <n v="8.84"/>
    <n v="313"/>
    <n v="2766.92"/>
    <n v="8"/>
    <n v="1"/>
    <n v="8"/>
    <s v="애니메이션"/>
    <x v="0"/>
    <x v="0"/>
    <x v="0"/>
    <s v="nK"/>
    <n v="2014"/>
    <s v=".02.13"/>
    <s v=" 캘런 브런커 "/>
    <s v=" 브렌든 프레이저(스콜치 목소리), 제시카 알바(리나 목소리), 사라 제시카 파커(키라 목소리) "/>
    <s v="전체 관람가"/>
    <s v="PG"/>
  </r>
  <r>
    <n v="183836"/>
    <s v="천로역정: 천국을 찾아서"/>
    <n v="8.83"/>
    <n v="1034"/>
    <n v="9130.2199999999993"/>
    <n v="5"/>
    <n v="2"/>
    <n v="10"/>
    <s v="애니메이션"/>
    <x v="0"/>
    <x v="0"/>
    <x v="0"/>
    <s v="nK"/>
    <n v="2019"/>
    <s v=".06.13"/>
    <s v=" 로버트 페르난데스 "/>
    <s v=" 존 라이스 데이비스, 벤 프라이스 "/>
    <s v="전체 관람가"/>
    <m/>
  </r>
  <r>
    <n v="195450"/>
    <s v="아웃포스트"/>
    <n v="8.84"/>
    <n v="611"/>
    <n v="5401.24"/>
    <n v="6.75"/>
    <n v="4"/>
    <n v="27"/>
    <s v="전쟁"/>
    <x v="0"/>
    <x v="0"/>
    <x v="0"/>
    <s v="nK"/>
    <n v="2020"/>
    <s v=".09.23"/>
    <s v=" 로드 루리 "/>
    <s v=" 올랜도 블룸(벤 키팅), 스콧 이스트우드(클린트 로메샤), 케일럽 랜드리 존스(타이 카터) "/>
    <s v="15세 관람가"/>
    <m/>
  </r>
  <r>
    <n v="179974"/>
    <s v="라스트 미션"/>
    <n v="8.84"/>
    <n v="1011"/>
    <n v="8937.24"/>
    <n v="7.2"/>
    <n v="5"/>
    <n v="36"/>
    <s v="드라마"/>
    <x v="0"/>
    <x v="0"/>
    <x v="0"/>
    <s v="nK"/>
    <n v="2019"/>
    <s v=".03.14"/>
    <s v=" 클린트 이스트우드 "/>
    <s v=" 클린트 이스트우드(얼 스톤), 타이사 파미가(지니), 브래들리 쿠퍼(콜린 베이츠) "/>
    <s v="15세 관람가"/>
    <s v="R"/>
  </r>
  <r>
    <n v="138601"/>
    <s v="여배우는 오늘도"/>
    <n v="8.85"/>
    <n v="1010"/>
    <n v="8938.5"/>
    <n v="7"/>
    <n v="7"/>
    <n v="49"/>
    <s v="드라마"/>
    <x v="3"/>
    <x v="2"/>
    <x v="3"/>
    <s v="K"/>
    <n v="2017"/>
    <s v=".09.14"/>
    <s v=" 문소리 "/>
    <s v=" 문소리(문소리) "/>
    <s v="15세 관람가"/>
    <m/>
  </r>
  <r>
    <n v="61095"/>
    <s v="블랙북"/>
    <n v="8.84"/>
    <n v="1504"/>
    <n v="13295.36"/>
    <n v="7"/>
    <n v="4"/>
    <n v="28"/>
    <s v="멜로/로맨스"/>
    <x v="29"/>
    <x v="4"/>
    <x v="28"/>
    <s v="nK"/>
    <n v="2007"/>
    <s v=".03.29"/>
    <s v=" 폴 버호벤 "/>
    <s v=" 캐리스 밴 허슨(레이첼), 세바스티안 코치(문츠), 돔 호프먼(한스) "/>
    <s v="청소년 관람불가"/>
    <m/>
  </r>
  <r>
    <n v="83098"/>
    <s v="페이스 메이커"/>
    <n v="8.84"/>
    <n v="3172"/>
    <n v="28040.48"/>
    <n v="5.42"/>
    <n v="6"/>
    <n v="32.519999999999996"/>
    <s v="드라마"/>
    <x v="3"/>
    <x v="2"/>
    <x v="3"/>
    <s v="K"/>
    <n v="2012"/>
    <s v=".01.18"/>
    <s v=" 김달중 "/>
    <s v=" 김명민(주만호), 안성기(박성일), 고아라(유지원) "/>
    <s v="12세 관람가"/>
    <m/>
  </r>
  <r>
    <n v="36651"/>
    <s v="시티 오브 갓"/>
    <n v="8.84"/>
    <n v="1502"/>
    <n v="13277.68"/>
    <n v="8.1999999999999993"/>
    <n v="5"/>
    <n v="41"/>
    <s v="범죄"/>
    <x v="25"/>
    <x v="7"/>
    <x v="24"/>
    <s v="nK"/>
    <n v="2020"/>
    <s v=".07.09"/>
    <s v=" 페르난도 메이렐레스, 카티아 런드 "/>
    <s v=" 알렉산드레 로드리게즈(로킷), 리안드로 퍼미노(제), 펠리페 하겐센(베니) "/>
    <s v="청소년 관람불가"/>
    <s v="R"/>
  </r>
  <r>
    <n v="186613"/>
    <s v="작은 아씨들"/>
    <n v="8.83"/>
    <n v="3785"/>
    <n v="33421.550000000003"/>
    <n v="8"/>
    <n v="10"/>
    <n v="80"/>
    <s v="드라마"/>
    <x v="0"/>
    <x v="0"/>
    <x v="0"/>
    <s v="nK"/>
    <n v="2020"/>
    <s v=".02.12"/>
    <s v=" 그레타 거윅 "/>
    <s v=" 시얼샤 로넌(조 마치), 엠마 왓슨(멕 마치), 플로렌스 퓨(에이미 마치) "/>
    <s v="전체 관람가"/>
    <s v="PG"/>
  </r>
  <r>
    <n v="43153"/>
    <s v="미션 임파서블 3"/>
    <n v="8.83"/>
    <n v="5781"/>
    <n v="51046.23"/>
    <n v="6.6"/>
    <n v="5"/>
    <n v="33"/>
    <s v="모험"/>
    <x v="0"/>
    <x v="0"/>
    <x v="0"/>
    <s v="nK"/>
    <n v="2006"/>
    <s v=".05.03"/>
    <s v=" J.J. 에이브럼스 "/>
    <s v=" 톰 크루즈(에단 헌트) "/>
    <s v="15세 관람가"/>
    <s v="PG-13"/>
  </r>
  <r>
    <n v="94775"/>
    <s v="7번방의 선물"/>
    <n v="8.83"/>
    <n v="46134"/>
    <n v="407363.22000000003"/>
    <n v="6.58"/>
    <n v="6"/>
    <n v="39.480000000000004"/>
    <s v="코미디"/>
    <x v="3"/>
    <x v="2"/>
    <x v="3"/>
    <s v="K"/>
    <n v="2013"/>
    <s v=".01.23"/>
    <s v=" 이환경 "/>
    <s v=" 류승룡(용구), 박신혜(큰 예승), 갈소원(어린 예승) "/>
    <s v="15세 관람가"/>
    <m/>
  </r>
  <r>
    <n v="115240"/>
    <s v="10분"/>
    <n v="8.85"/>
    <n v="603"/>
    <n v="5336.55"/>
    <n v="6.7"/>
    <n v="5"/>
    <n v="33.5"/>
    <s v="드라마"/>
    <x v="3"/>
    <x v="2"/>
    <x v="3"/>
    <s v="K"/>
    <n v="2014"/>
    <s v=".04.24"/>
    <s v=" 이용승 "/>
    <s v=" 백종환(강호찬), 김종구(부장), 정희태(노조지부장) "/>
    <s v="12세 관람가"/>
    <m/>
  </r>
  <r>
    <n v="185131"/>
    <s v="김복동"/>
    <n v="8.83"/>
    <n v="1280"/>
    <n v="11302.4"/>
    <n v="6.6"/>
    <n v="5"/>
    <n v="33"/>
    <s v="다큐멘터리"/>
    <x v="3"/>
    <x v="2"/>
    <x v="3"/>
    <s v="K"/>
    <n v="2019"/>
    <s v=".08.08"/>
    <s v=" 송원근 "/>
    <s v=" 김복동(본인), 한지민(내레이션) "/>
    <s v="12세 관람가"/>
    <m/>
  </r>
  <r>
    <n v="130983"/>
    <s v="트럼보"/>
    <n v="8.83"/>
    <n v="594"/>
    <n v="5245.02"/>
    <n v="7.6"/>
    <n v="12"/>
    <n v="91.199999999999989"/>
    <s v="드라마"/>
    <x v="0"/>
    <x v="0"/>
    <x v="0"/>
    <s v="nK"/>
    <n v="2016"/>
    <s v=".04.07"/>
    <s v=" 제이 로치 "/>
    <s v=" 브라이언 크랜스톤(달튼 트럼보), 다이안 레인(클레오 트럼보), 헬렌 미렌(헤다 호퍼) "/>
    <s v="15세 관람가"/>
    <s v="R"/>
  </r>
  <r>
    <n v="66440"/>
    <s v="슬럼독 밀리어네어"/>
    <n v="8.82"/>
    <n v="4195"/>
    <n v="36999.9"/>
    <n v="7.17"/>
    <n v="12"/>
    <n v="86.039999999999992"/>
    <s v="범죄"/>
    <x v="8"/>
    <x v="4"/>
    <x v="8"/>
    <s v="nK"/>
    <n v="2020"/>
    <s v=".03.12"/>
    <s v=" 대니 보일 "/>
    <s v=" 데브 파텔(자말 말릭), 프리다 핀토(라티카), 타나이 크헤다(소년, 자말) "/>
    <s v="15세 관람가"/>
    <s v="R"/>
  </r>
  <r>
    <n v="153279"/>
    <s v="극장판 도라에몽:진구의 남극 꽁꽁 대모험"/>
    <n v="8.82"/>
    <n v="520"/>
    <n v="4586.4000000000005"/>
    <n v="6"/>
    <n v="1"/>
    <n v="6"/>
    <s v="애니메이션"/>
    <x v="4"/>
    <x v="3"/>
    <x v="4"/>
    <s v="nK"/>
    <n v="2017"/>
    <s v=".08.10"/>
    <s v=" 다카하시 아츠시 "/>
    <s v=" 미즈타 와사비(도라에몽 목소리), 오오하라 메구미(노비타 (진구) 목소리), 카카즈 유미(시즈카 목소리) "/>
    <s v="전체 관람가"/>
    <m/>
  </r>
  <r>
    <n v="197304"/>
    <s v="미스터트롯: 더 무비"/>
    <n v="8.83"/>
    <n v="3085"/>
    <n v="27240.55"/>
    <n v="5"/>
    <n v="2"/>
    <n v="10"/>
    <s v="공연실황"/>
    <x v="3"/>
    <x v="2"/>
    <x v="3"/>
    <s v="K"/>
    <n v="2020"/>
    <s v=".10.22"/>
    <s v="null"/>
    <s v=" 임영웅, 영탁, 이찬원 "/>
    <s v="전체 관람가"/>
    <m/>
  </r>
  <r>
    <n v="136890"/>
    <s v="에이미"/>
    <n v="8.82"/>
    <n v="350"/>
    <n v="3087"/>
    <n v="6.72"/>
    <n v="6"/>
    <n v="40.32"/>
    <s v="다큐멘터리"/>
    <x v="8"/>
    <x v="4"/>
    <x v="8"/>
    <s v="nK"/>
    <n v="2020"/>
    <s v=".11.26"/>
    <s v=" 아시프 카파디아 "/>
    <s v=" 에이미 와인하우스(본인 [자료화면]), 마크 론슨(본인), 피트 도허티(본인) "/>
    <s v="청소년 관람불가"/>
    <s v="R"/>
  </r>
  <r>
    <n v="10741"/>
    <s v="연인"/>
    <n v="8.85"/>
    <n v="993"/>
    <n v="8788.0499999999993"/>
    <n v="8"/>
    <n v="2"/>
    <n v="16"/>
    <s v="드라마"/>
    <x v="7"/>
    <x v="4"/>
    <x v="7"/>
    <s v="nK"/>
    <n v="2016"/>
    <s v=".08.24"/>
    <s v=" 장 자크 아노 "/>
    <s v=" 제인 마치(소녀), 양가휘(중국인 남자) "/>
    <s v="청소년 관람불가"/>
    <s v="R"/>
  </r>
  <r>
    <n v="154449"/>
    <s v="리틀 포레스트"/>
    <n v="8.82"/>
    <n v="11714"/>
    <n v="103317.48000000001"/>
    <n v="6.36"/>
    <n v="11"/>
    <n v="69.960000000000008"/>
    <s v="드라마"/>
    <x v="3"/>
    <x v="2"/>
    <x v="3"/>
    <s v="K"/>
    <n v="2018"/>
    <s v=".02.28"/>
    <s v=" 임순례 "/>
    <s v=" 김태리(혜원), 류준열(재하), 문소리(혜원 엄마) "/>
    <s v="전체 관람가"/>
    <m/>
  </r>
  <r>
    <n v="142241"/>
    <s v="다음 침공은 어디?"/>
    <n v="8.8699999999999992"/>
    <n v="349"/>
    <n v="3095.6299999999997"/>
    <n v="7"/>
    <n v="10"/>
    <n v="70"/>
    <s v="다큐멘터리"/>
    <x v="0"/>
    <x v="0"/>
    <x v="0"/>
    <s v="nK"/>
    <n v="2016"/>
    <s v=".09.08"/>
    <s v=" 마이클 무어 "/>
    <s v=" 마이클 무어(본인) "/>
    <s v="15세 관람가"/>
    <s v="R"/>
  </r>
  <r>
    <n v="193990"/>
    <s v="아홉 스님"/>
    <n v="8.81"/>
    <n v="352"/>
    <n v="3101.1200000000003"/>
    <n v="5.67"/>
    <n v="3"/>
    <n v="17.009999999999998"/>
    <s v="드라마"/>
    <x v="3"/>
    <x v="2"/>
    <x v="3"/>
    <s v="K"/>
    <n v="2020"/>
    <s v=".05.27"/>
    <s v=" 윤성준 "/>
    <s v=" 자승(본인), 무연(본인), 진각(본인) "/>
    <s v="전체 관람가"/>
    <m/>
  </r>
  <r>
    <n v="147388"/>
    <s v="스탠바이, 웬디"/>
    <n v="8.84"/>
    <n v="503"/>
    <n v="4446.5199999999995"/>
    <n v="6.43"/>
    <n v="7"/>
    <n v="45.01"/>
    <s v="드라마"/>
    <x v="0"/>
    <x v="0"/>
    <x v="0"/>
    <s v="nK"/>
    <n v="2018"/>
    <s v=".05.30"/>
    <s v=" 벤 르윈 "/>
    <s v=" 다코타 패닝(웬디), 토니 콜렛(스코티) "/>
    <s v="전체 관람가"/>
    <m/>
  </r>
  <r>
    <n v="32588"/>
    <s v="아멜리에"/>
    <n v="8.83"/>
    <n v="1702"/>
    <n v="15028.66"/>
    <n v="7.63"/>
    <n v="2"/>
    <n v="15.26"/>
    <s v="코미디"/>
    <x v="7"/>
    <x v="4"/>
    <x v="7"/>
    <s v="nK"/>
    <n v="2012"/>
    <s v=".02.23"/>
    <s v=" 장-피에르 주네 "/>
    <s v=" 오드리 토투(아멜리에 폴랑), 마티유 카소비츠(니노) "/>
    <s v="청소년 관람불가"/>
    <m/>
  </r>
  <r>
    <n v="10100"/>
    <s v="탑건"/>
    <n v="8.82"/>
    <n v="720"/>
    <n v="6350.4000000000005"/>
    <n v="7.5"/>
    <n v="2"/>
    <n v="15"/>
    <s v="드라마"/>
    <x v="0"/>
    <x v="0"/>
    <x v="0"/>
    <s v="nK"/>
    <n v="2018"/>
    <s v=".08.29"/>
    <s v=" 토니 스콧 "/>
    <s v=" 톰 크루즈(매버릭), 켈리 맥길리스(찰리) "/>
    <s v="15세 관람가"/>
    <s v="PG"/>
  </r>
  <r>
    <n v="39633"/>
    <s v="황혼의 사무라이"/>
    <n v="8.83"/>
    <n v="304"/>
    <n v="2684.32"/>
    <n v="6.67"/>
    <n v="6"/>
    <n v="40.019999999999996"/>
    <s v="액션"/>
    <x v="4"/>
    <x v="3"/>
    <x v="4"/>
    <s v="nK"/>
    <n v="2007"/>
    <s v=".02.08"/>
    <s v=" 야마다 요지 "/>
    <s v=" 사나다 히로유키, 미야자와 리에, 코바야시 넨지 "/>
    <s v="15세 관람가"/>
    <m/>
  </r>
  <r>
    <n v="96961"/>
    <s v="집으로 가는 길"/>
    <n v="8.83"/>
    <n v="5137"/>
    <n v="45359.71"/>
    <n v="6.5"/>
    <n v="10"/>
    <n v="65"/>
    <s v="드라마"/>
    <x v="3"/>
    <x v="2"/>
    <x v="3"/>
    <s v="K"/>
    <n v="2013"/>
    <s v=".12.11"/>
    <s v=" 방은진 "/>
    <s v=" 전도연(송정연), 고수(김종배) "/>
    <s v="15세 관람가"/>
    <m/>
  </r>
  <r>
    <n v="130957"/>
    <s v="스트레이트 아웃 오브 컴턴"/>
    <n v="8.84"/>
    <n v="801"/>
    <n v="7080.84"/>
    <n v="7.08"/>
    <n v="6"/>
    <n v="42.480000000000004"/>
    <s v="드라마"/>
    <x v="0"/>
    <x v="0"/>
    <x v="0"/>
    <s v="nK"/>
    <n v="2015"/>
    <s v=".09.10"/>
    <s v=" F. 게리 그레이 "/>
    <s v=" 오셔 잭슨 주니어(아이스 큐브), 코리 호킨스(닥터 드레), 제이슨 밋첼(이지-E) "/>
    <s v="청소년 관람불가"/>
    <s v="R"/>
  </r>
  <r>
    <n v="132991"/>
    <s v="미라클 벨리에"/>
    <n v="8.8699999999999992"/>
    <n v="982"/>
    <n v="8710.3399999999983"/>
    <n v="6.81"/>
    <n v="9"/>
    <n v="61.29"/>
    <s v="드라마"/>
    <x v="7"/>
    <x v="4"/>
    <x v="7"/>
    <s v="nK"/>
    <n v="2015"/>
    <s v=".08.27"/>
    <s v=" 에릭 라티고 "/>
    <s v=" 루안 에머라(폴라 벨리에), 카린 비아르(지지 벨리에), 프랑수아 다미앙(로돌프 벨리에) "/>
    <s v="12세 관람가"/>
    <m/>
  </r>
  <r>
    <n v="132998"/>
    <s v="계춘할망"/>
    <n v="8.83"/>
    <n v="3129"/>
    <n v="27629.07"/>
    <n v="6.16"/>
    <n v="8"/>
    <n v="49.28"/>
    <s v="드라마"/>
    <x v="3"/>
    <x v="2"/>
    <x v="3"/>
    <s v="K"/>
    <n v="2016"/>
    <s v=".05.19"/>
    <s v=" 창감독 "/>
    <s v=" 윤여정(계춘), 김고은(혜지) "/>
    <s v="15세 관람가"/>
    <m/>
  </r>
  <r>
    <n v="66144"/>
    <s v="스타더스트"/>
    <n v="8.81"/>
    <n v="4141"/>
    <n v="36482.21"/>
    <n v="6.67"/>
    <n v="3"/>
    <n v="20.009999999999998"/>
    <s v="판타지"/>
    <x v="8"/>
    <x v="4"/>
    <x v="8"/>
    <s v="nK"/>
    <n v="2007"/>
    <s v=".08.15"/>
    <s v=" 매튜 본 "/>
    <s v=" 찰리 콕스(트리스탄), 클레어 데인즈(이베인), 미셸 파이퍼(라미아) "/>
    <s v="12세 관람가"/>
    <s v="PG-13"/>
  </r>
  <r>
    <n v="114249"/>
    <s v="킹스맨 : 시크릿 에이전트"/>
    <n v="8.82"/>
    <n v="22011"/>
    <n v="194137.02000000002"/>
    <n v="7.58"/>
    <n v="12"/>
    <n v="90.960000000000008"/>
    <s v="액션"/>
    <x v="0"/>
    <x v="0"/>
    <x v="0"/>
    <s v="nK"/>
    <n v="2015"/>
    <s v=".02.11"/>
    <s v=" 매튜 본 "/>
    <s v=" 콜린 퍼스(해리), 태런 에저튼(에그시), 사무엘 L. 잭슨(발렌타인) "/>
    <s v="청소년 관람불가"/>
    <m/>
  </r>
  <r>
    <n v="165751"/>
    <s v="스테이션 7"/>
    <n v="8.8000000000000007"/>
    <n v="467"/>
    <n v="4109.6000000000004"/>
    <n v="6.6"/>
    <n v="5"/>
    <n v="33"/>
    <s v="액션"/>
    <x v="9"/>
    <x v="6"/>
    <x v="9"/>
    <s v="nK"/>
    <n v="2017"/>
    <s v=".12.07"/>
    <s v=" 클림 시펜코 "/>
    <s v=" 블라디미르 브도비첸코프(블라디미르 자니베코프), 파벨 데레비앙코(빅토르 사비뉴), 마리야 미로노바(니나) "/>
    <s v="12세 관람가"/>
    <m/>
  </r>
  <r>
    <n v="181381"/>
    <s v="천문: 하늘에 묻는다"/>
    <n v="8.81"/>
    <n v="12513"/>
    <n v="110239.53000000001"/>
    <n v="6.7"/>
    <n v="10"/>
    <n v="67"/>
    <m/>
    <x v="3"/>
    <x v="2"/>
    <x v="3"/>
    <s v="K"/>
    <n v="2019"/>
    <s v=".12.26"/>
    <s v=" 허진호 "/>
    <s v=" 최민식(장영실), 한석규(세종) "/>
    <s v="12세 관람가"/>
    <m/>
  </r>
  <r>
    <n v="149479"/>
    <s v="델타 보이즈"/>
    <n v="8.83"/>
    <n v="449"/>
    <n v="3964.67"/>
    <n v="6.4"/>
    <n v="5"/>
    <n v="32"/>
    <s v="드라마"/>
    <x v="3"/>
    <x v="2"/>
    <x v="3"/>
    <s v="K"/>
    <n v="2017"/>
    <s v=".06.08"/>
    <s v=" 고봉수 "/>
    <s v=" 백승환(강일록), 신민재(최대용), 김충길(노준세) "/>
    <s v="15세 관람가"/>
    <m/>
  </r>
  <r>
    <n v="18285"/>
    <s v="라빠르망"/>
    <n v="8.81"/>
    <n v="771"/>
    <n v="6792.51"/>
    <n v="7"/>
    <n v="2"/>
    <n v="14"/>
    <s v="드라마"/>
    <x v="7"/>
    <x v="4"/>
    <x v="7"/>
    <s v="nK"/>
    <n v="2017"/>
    <s v=".03.09"/>
    <s v=" 질 미무니 "/>
    <s v=" 모니카 벨루치(리자), 뱅상 카셀(막스), 로만느 보링거(알리스) "/>
    <s v="청소년 관람불가"/>
    <s v="NR"/>
  </r>
  <r>
    <n v="91696"/>
    <s v="분노의 질주: 더 맥시멈"/>
    <n v="8.82"/>
    <n v="5128"/>
    <n v="45228.959999999999"/>
    <n v="6.25"/>
    <n v="6"/>
    <n v="37.5"/>
    <s v="액션"/>
    <x v="0"/>
    <x v="0"/>
    <x v="0"/>
    <s v="nK"/>
    <n v="2013"/>
    <s v=".05.22"/>
    <s v=" 저스틴 린 "/>
    <s v=" 빈 디젤(도미닉 토레토), 드웨인 존슨(루크 홉스), 폴 워커(브라이언 오코너) "/>
    <s v="15세 관람가"/>
    <s v="PG-13"/>
  </r>
  <r>
    <n v="99724"/>
    <s v="한공주"/>
    <n v="8.81"/>
    <n v="3396"/>
    <n v="29918.760000000002"/>
    <n v="7.78"/>
    <n v="9"/>
    <n v="70.02"/>
    <s v="드라마"/>
    <x v="3"/>
    <x v="2"/>
    <x v="3"/>
    <s v="K"/>
    <n v="2014"/>
    <s v=".04.17"/>
    <s v=" 이수진 "/>
    <s v=" 천우희(한공주), 정인선(이은희), 김소영(전화옥) "/>
    <s v="청소년 관람불가"/>
    <m/>
  </r>
  <r>
    <n v="77768"/>
    <s v="매드맥스: 분노의 도로"/>
    <n v="8.8000000000000007"/>
    <n v="19653"/>
    <n v="172946.40000000002"/>
    <n v="8.75"/>
    <n v="11"/>
    <n v="96.25"/>
    <s v="액션"/>
    <x v="15"/>
    <x v="1"/>
    <x v="15"/>
    <s v="nK"/>
    <n v="2020"/>
    <s v=".06.04"/>
    <s v=" 조지 밀러 "/>
    <s v=" 톰 하디(맥스 로켓탄스키), 샤를리즈 테론(임페라토르 퓨리오사), 니콜라스 홀트(눅스) "/>
    <s v="15세 관람가"/>
    <s v="R"/>
  </r>
  <r>
    <n v="186615"/>
    <s v="미드웨이"/>
    <n v="8.8000000000000007"/>
    <n v="4951"/>
    <n v="43568.800000000003"/>
    <n v="5.5"/>
    <n v="4"/>
    <n v="22"/>
    <s v="액션"/>
    <x v="0"/>
    <x v="0"/>
    <x v="0"/>
    <s v="nK"/>
    <n v="2019"/>
    <s v=".12.31"/>
    <s v=" 롤랜드 에머리히 "/>
    <s v=" 에드 스크레인(딕 베스트), 패트릭 윌슨(레이튼), 루크 에반스(맥클러스키) "/>
    <s v="15세 관람가"/>
    <s v="PG-13"/>
  </r>
  <r>
    <n v="143456"/>
    <s v="브리짓 존스의 베이비"/>
    <n v="8.8000000000000007"/>
    <n v="3857"/>
    <n v="33941.600000000006"/>
    <n v="5.63"/>
    <n v="4"/>
    <n v="22.52"/>
    <s v="코미디"/>
    <x v="8"/>
    <x v="4"/>
    <x v="8"/>
    <s v="nK"/>
    <n v="2016"/>
    <s v=".09.28"/>
    <s v=" 샤론 맥과이어 "/>
    <s v=" 르네 젤위거(브리짓 존스), 콜린 퍼스(마크 다시), 패트릭 뎀시(잭 퀀트) "/>
    <s v="15세 관람가"/>
    <s v="R"/>
  </r>
  <r>
    <n v="119632"/>
    <s v="위플래쉬"/>
    <n v="8.8000000000000007"/>
    <n v="10019"/>
    <n v="88167.200000000012"/>
    <n v="8.44"/>
    <n v="9"/>
    <n v="75.959999999999994"/>
    <s v="드라마"/>
    <x v="0"/>
    <x v="0"/>
    <x v="0"/>
    <s v="nK"/>
    <n v="2020"/>
    <s v=".10.28"/>
    <s v=" 데이미언 셔젤 "/>
    <s v=" 마일즈 텔러(앤드류), J.K. 시몬스(플레쳐) "/>
    <s v="15세 관람가"/>
    <s v="R"/>
  </r>
  <r>
    <n v="159845"/>
    <s v="크게 될 놈"/>
    <n v="8.8000000000000007"/>
    <n v="2307"/>
    <n v="20301.600000000002"/>
    <n v="4.5"/>
    <n v="2"/>
    <n v="9"/>
    <s v="드라마"/>
    <x v="3"/>
    <x v="2"/>
    <x v="3"/>
    <s v="K"/>
    <n v="2019"/>
    <s v=".04.18"/>
    <s v=" 강지은 "/>
    <s v=" 김해숙(순옥), 손호준(기강) "/>
    <s v="15세 관람가"/>
    <m/>
  </r>
  <r>
    <n v="72363"/>
    <s v="어벤져스"/>
    <n v="8.8000000000000007"/>
    <n v="17880"/>
    <n v="157344"/>
    <n v="7.75"/>
    <n v="8"/>
    <n v="62"/>
    <s v="액션"/>
    <x v="0"/>
    <x v="0"/>
    <x v="0"/>
    <s v="nK"/>
    <n v="2012"/>
    <s v=".04.26"/>
    <s v=" 조스 웨던 "/>
    <s v=" 로버트 다우니 주니어(토니 스타크/ 아이언 맨), 스칼릿 조핸슨(나타샤 로마노프/블랙 위도우), 크리스 헴스워스(토르) "/>
    <s v="12세 관람가"/>
    <m/>
  </r>
  <r>
    <n v="72631"/>
    <s v="두레소리"/>
    <n v="8.82"/>
    <n v="519"/>
    <n v="4577.58"/>
    <n v="6.42"/>
    <n v="3"/>
    <n v="19.259999999999998"/>
    <s v="드라마"/>
    <x v="3"/>
    <x v="2"/>
    <x v="3"/>
    <s v="K"/>
    <n v="2012"/>
    <s v=".05.10"/>
    <s v=" 조정래 "/>
    <s v=" 김슬기(슬기), 조아름(아름), 함현상(작곡 선생님) "/>
    <s v="12세 관람가"/>
    <m/>
  </r>
  <r>
    <n v="138576"/>
    <s v="춘희막이"/>
    <n v="8.83"/>
    <n v="366"/>
    <n v="3231.78"/>
    <n v="6.07"/>
    <n v="5"/>
    <n v="30.35"/>
    <s v="다큐멘터리"/>
    <x v="3"/>
    <x v="2"/>
    <x v="3"/>
    <s v="K"/>
    <n v="2015"/>
    <s v=".09.30"/>
    <s v=" 박혁지 "/>
    <s v=" 김춘희, 최막이 "/>
    <s v="12세 관람가"/>
    <m/>
  </r>
  <r>
    <n v="118950"/>
    <s v="스파이"/>
    <n v="8.81"/>
    <n v="9074"/>
    <n v="79941.94"/>
    <n v="7.32"/>
    <n v="7"/>
    <n v="51.24"/>
    <s v="코미디"/>
    <x v="0"/>
    <x v="0"/>
    <x v="0"/>
    <s v="nK"/>
    <n v="2015"/>
    <s v=".05.21"/>
    <s v=" 폴 페이그 "/>
    <s v=" 멜리사 맥카시(수잔 쿠퍼), 주드 로(브래들리 파인), 제이슨 스타뎀(릭 포드) "/>
    <s v="15세 관람가"/>
    <s v="R"/>
  </r>
  <r>
    <n v="86197"/>
    <s v="나우 이즈 굿"/>
    <n v="8.86"/>
    <n v="1362"/>
    <n v="12067.32"/>
    <n v="6.81"/>
    <n v="4"/>
    <n v="27.24"/>
    <s v="드라마"/>
    <x v="8"/>
    <x v="4"/>
    <x v="8"/>
    <s v="nK"/>
    <n v="2012"/>
    <s v=".11.08"/>
    <s v=" 올 파커 "/>
    <s v=" 다코타 패닝(테사), 카야 스코델라리오(조이), 제레미 어바인(아담) "/>
    <s v="15세 관람가"/>
    <s v="PG-13"/>
  </r>
  <r>
    <n v="134845"/>
    <s v="극장판 요괴워치: 탄생의 비밀이다냥!"/>
    <n v="8.7899999999999991"/>
    <n v="2013"/>
    <n v="17694.269999999997"/>
    <n v="5"/>
    <n v="3"/>
    <n v="15"/>
    <s v="애니메이션"/>
    <x v="4"/>
    <x v="3"/>
    <x v="4"/>
    <s v="nK"/>
    <n v="2015"/>
    <s v=".07.22"/>
    <s v=" 타카하시 시게하루, 우시로 신지 "/>
    <s v=" 박경혜(민호), 김현지(지바냥), 홍범기(위스퍼) "/>
    <s v="전체 관람가"/>
    <m/>
  </r>
  <r>
    <n v="190728"/>
    <s v="다크 워터스"/>
    <n v="8.7899999999999991"/>
    <n v="822"/>
    <n v="7225.3799999999992"/>
    <n v="6.5"/>
    <n v="4"/>
    <n v="26"/>
    <s v="드라마"/>
    <x v="0"/>
    <x v="0"/>
    <x v="0"/>
    <s v="nK"/>
    <n v="2020"/>
    <s v=".03.11"/>
    <s v=" 토드 헤인즈 "/>
    <s v=" 마크 러팔로(롭 빌럿), 앤 해서웨이(사라), 팀 로빈스(톰 터프) "/>
    <s v="12세 관람가"/>
    <s v="PG-13"/>
  </r>
  <r>
    <n v="39157"/>
    <s v="미녀는 괴로워"/>
    <n v="8.7899999999999991"/>
    <n v="15932"/>
    <n v="140042.28"/>
    <n v="5"/>
    <n v="5"/>
    <n v="25"/>
    <s v="코미디"/>
    <x v="3"/>
    <x v="2"/>
    <x v="3"/>
    <s v="K"/>
    <n v="2006"/>
    <s v=".12.14"/>
    <s v=" 김용화 "/>
    <s v=" 주진모(한상준), 김아중(강한나/제니) "/>
    <s v="12세 관람가"/>
    <m/>
  </r>
  <r>
    <n v="50932"/>
    <s v="비열한 거리"/>
    <n v="8.7899999999999991"/>
    <n v="7212"/>
    <n v="63393.479999999996"/>
    <n v="6.5"/>
    <n v="4"/>
    <n v="26"/>
    <s v="범죄"/>
    <x v="3"/>
    <x v="2"/>
    <x v="3"/>
    <s v="K"/>
    <n v="2006"/>
    <s v=".06.15"/>
    <s v=" 유하 "/>
    <s v=" 조인성(병두), 천호진(황 회장), 남궁민(민호) "/>
    <s v="청소년 관람불가"/>
    <m/>
  </r>
  <r>
    <n v="100639"/>
    <s v="달라스 바이어스 클럽"/>
    <n v="8.83"/>
    <n v="1274"/>
    <n v="11249.42"/>
    <n v="7.33"/>
    <n v="9"/>
    <n v="65.97"/>
    <s v="드라마"/>
    <x v="0"/>
    <x v="0"/>
    <x v="0"/>
    <s v="nK"/>
    <n v="2014"/>
    <s v=".03.06"/>
    <s v=" 장 마크 발레 "/>
    <s v=" 매튜 맥커너히(론 우드루프), 제니퍼 가너(닥터 이브 삭스), 자레드 레토(레이언) "/>
    <s v="청소년 관람불가"/>
    <s v="R"/>
  </r>
  <r>
    <n v="150198"/>
    <s v="너의 이름은."/>
    <n v="8.7899999999999991"/>
    <n v="32660"/>
    <n v="287081.39999999997"/>
    <n v="7.55"/>
    <n v="11"/>
    <n v="83.05"/>
    <s v="애니메이션"/>
    <x v="4"/>
    <x v="3"/>
    <x v="4"/>
    <s v="nK"/>
    <n v="2018"/>
    <s v=".01.04"/>
    <s v=" 신카이 마코토 "/>
    <s v=" 카미키 류노스케(타치바나 타키 목소리), 카미시라이시 모네(미야미즈 미츠하 목소리) "/>
    <s v="12세 관람가"/>
    <m/>
  </r>
  <r>
    <n v="80866"/>
    <s v="완득이"/>
    <n v="8.7899999999999991"/>
    <n v="9686"/>
    <n v="85139.939999999988"/>
    <n v="6.86"/>
    <n v="7"/>
    <n v="48.02"/>
    <s v="드라마"/>
    <x v="3"/>
    <x v="2"/>
    <x v="3"/>
    <s v="K"/>
    <n v="2011"/>
    <s v=".10.20"/>
    <s v=" 이한 "/>
    <s v=" 김윤석(동주), 유아인(완득) "/>
    <s v="12세 관람가"/>
    <m/>
  </r>
  <r>
    <n v="113348"/>
    <s v="이미테이션 게임"/>
    <n v="8.8000000000000007"/>
    <n v="6933"/>
    <n v="61010.400000000001"/>
    <n v="7.25"/>
    <n v="8"/>
    <n v="58"/>
    <s v="드라마"/>
    <x v="8"/>
    <x v="4"/>
    <x v="8"/>
    <s v="nK"/>
    <n v="2015"/>
    <s v=".02.17"/>
    <s v=" 모튼 틸덤 "/>
    <s v=" 베네딕트 컴버배치(앨런 튜링), 키이라 나이틀리(조안 클라크), 매튜 구드(휴 알렉산더) "/>
    <s v="15세 관람가"/>
    <s v="PG-13"/>
  </r>
  <r>
    <n v="51624"/>
    <s v="이번 일요일에"/>
    <n v="8.7799999999999994"/>
    <n v="637"/>
    <n v="5592.86"/>
    <n v="6"/>
    <n v="1"/>
    <n v="6"/>
    <s v="드라마"/>
    <x v="4"/>
    <x v="3"/>
    <x v="4"/>
    <s v="nK"/>
    <n v="2010"/>
    <s v=".03.04"/>
    <s v=" 켄모치 사토시 "/>
    <s v=" 윤하(소라), 이치카와 소메고로(마츠모토), 양진우(현준) "/>
    <s v="전체 관람가"/>
    <m/>
  </r>
  <r>
    <n v="153951"/>
    <s v="루돌프와 많이있어"/>
    <n v="8.7899999999999991"/>
    <n v="830"/>
    <n v="7295.6999999999989"/>
    <n v="6.38"/>
    <n v="2"/>
    <n v="12.76"/>
    <s v="애니메이션"/>
    <x v="4"/>
    <x v="3"/>
    <x v="4"/>
    <s v="nK"/>
    <n v="2016"/>
    <s v=".12.28"/>
    <s v=" 유야마 쿠니히코, 사카키바라 모토노리 "/>
    <s v=" 김율(루돌프 목소리 역), 신용우(많이있어 목소리 역), 홍범기(부치 목소리 역) "/>
    <s v="전체 관람가"/>
    <m/>
  </r>
  <r>
    <n v="64961"/>
    <s v="집오리와 들오리의 코인로커"/>
    <n v="8.8000000000000007"/>
    <n v="302"/>
    <n v="2657.6000000000004"/>
    <n v="7"/>
    <n v="2"/>
    <n v="14"/>
    <s v="드라마"/>
    <x v="4"/>
    <x v="3"/>
    <x v="4"/>
    <s v="nK"/>
    <n v="2008"/>
    <s v=".08.28"/>
    <s v=" 나카무라 요시히로 "/>
    <s v=" 에이타(도르지 / 가와사키), 마츠다 류헤이(가와사키), 하마다 가쿠(시나) "/>
    <s v="15세 관람가"/>
    <m/>
  </r>
  <r>
    <n v="172040"/>
    <s v="리즈와 파랑새"/>
    <n v="8.8000000000000007"/>
    <n v="361"/>
    <n v="3176.8"/>
    <n v="6.5"/>
    <n v="4"/>
    <n v="26"/>
    <s v="애니메이션"/>
    <x v="4"/>
    <x v="3"/>
    <x v="4"/>
    <s v="nK"/>
    <n v="2018"/>
    <s v=".10.09"/>
    <s v=" 야마다 나오코 "/>
    <s v=" 타네자키 아츠미(미조레 목소리), 토우야마 나오(노조미 목소리) "/>
    <s v="전체 관람가"/>
    <m/>
  </r>
  <r>
    <n v="65735"/>
    <s v="심슨 가족, 더 무비"/>
    <n v="8.7899999999999991"/>
    <n v="2046"/>
    <n v="17984.339999999997"/>
    <n v="6.6"/>
    <n v="5"/>
    <n v="33"/>
    <s v="애니메이션"/>
    <x v="0"/>
    <x v="0"/>
    <x v="0"/>
    <s v="nK"/>
    <n v="2007"/>
    <s v=".08.22"/>
    <s v=" 데이빗 실버맨 "/>
    <s v=" 댄 카스텔라네타(호머 심슨 목소리), 줄리 카브너(마지 심슨 목소리), 낸시 카트라이트(바트 심슨 목소리) "/>
    <s v="12세 관람가"/>
    <s v="PG-13"/>
  </r>
  <r>
    <n v="159054"/>
    <s v="명탐정 코난:진홍의 연가"/>
    <n v="8.7899999999999991"/>
    <n v="2014"/>
    <n v="17703.059999999998"/>
    <n v="6"/>
    <n v="2"/>
    <n v="12"/>
    <s v="애니메이션"/>
    <x v="4"/>
    <x v="3"/>
    <x v="4"/>
    <s v="nK"/>
    <n v="2017"/>
    <s v=".08.02"/>
    <s v=" 시즈노 코분 "/>
    <s v=" 타카야마 미나미, 야마자키 와카나, 코야마 리키야 "/>
    <s v="12세 관람가"/>
    <m/>
  </r>
  <r>
    <n v="78681"/>
    <s v="인 어 베러 월드"/>
    <n v="8.8000000000000007"/>
    <n v="537"/>
    <n v="4725.6000000000004"/>
    <n v="7.69"/>
    <n v="4"/>
    <n v="30.76"/>
    <s v="드라마"/>
    <x v="13"/>
    <x v="4"/>
    <x v="13"/>
    <s v="nK"/>
    <n v="2011"/>
    <s v=".06.23"/>
    <s v=" 수잔 비에르 "/>
    <s v=" 미카엘 페르스브렁(안톤), 트린 디어홈(마리안느), 율리히 톰센(클라우스) "/>
    <s v="12세 관람가"/>
    <s v="R"/>
  </r>
  <r>
    <n v="159311"/>
    <s v="소공녀"/>
    <n v="8.7899999999999991"/>
    <n v="2802"/>
    <n v="24629.579999999998"/>
    <n v="6.75"/>
    <n v="8"/>
    <n v="54"/>
    <s v="멜로/로맨스"/>
    <x v="3"/>
    <x v="2"/>
    <x v="3"/>
    <s v="K"/>
    <n v="2018"/>
    <s v=".03.22"/>
    <s v=" 전고운 "/>
    <s v=" 이솜(미소), 안재홍(한솔) "/>
    <s v="15세 관람가"/>
    <m/>
  </r>
  <r>
    <n v="26348"/>
    <s v="부에나 비스타 소셜 클럽"/>
    <n v="8.7799999999999994"/>
    <n v="625"/>
    <n v="5487.5"/>
    <n v="8.4499999999999993"/>
    <n v="3"/>
    <n v="25.349999999999998"/>
    <s v="다큐멘터리"/>
    <x v="14"/>
    <x v="4"/>
    <x v="14"/>
    <s v="nK"/>
    <n v="2015"/>
    <s v=".11.19"/>
    <s v=" 빔 벤더스 "/>
    <s v=" 콤파이 세군도(본인), 이브라임 페레르(본인), 오마라 포르투온도(본인) "/>
    <s v="전체 관람가"/>
    <s v="G"/>
  </r>
  <r>
    <n v="39846"/>
    <s v="찰리와 초콜릿 공장"/>
    <n v="8.7899999999999991"/>
    <n v="5109"/>
    <n v="44908.109999999993"/>
    <n v="7"/>
    <n v="5"/>
    <n v="35"/>
    <s v="판타지"/>
    <x v="0"/>
    <x v="0"/>
    <x v="0"/>
    <s v="nK"/>
    <n v="2005"/>
    <s v=".09.16"/>
    <s v=" 팀 버튼 "/>
    <s v=" 조니 뎁(윌리 웡카) "/>
    <s v="전체 관람가"/>
    <s v="PG"/>
  </r>
  <r>
    <n v="109910"/>
    <s v="굿 다이노"/>
    <n v="8.7899999999999991"/>
    <n v="5331"/>
    <n v="46859.49"/>
    <n v="6.22"/>
    <n v="3"/>
    <n v="18.66"/>
    <s v="애니메이션"/>
    <x v="0"/>
    <x v="0"/>
    <x v="0"/>
    <s v="nK"/>
    <n v="2016"/>
    <s v=".01.07"/>
    <s v=" 피터 손 "/>
    <s v=" 레이몬드 오초아(알로 목소리), 제프리 라이트(아빠 목소리), 프란시스 맥도맨드(엄마 목소리) "/>
    <s v="전체 관람가"/>
    <s v="PG"/>
  </r>
  <r>
    <n v="136872"/>
    <s v="미녀와 야수"/>
    <n v="8.7799999999999994"/>
    <n v="18374"/>
    <n v="161323.72"/>
    <n v="7"/>
    <n v="5"/>
    <n v="35"/>
    <s v="판타지"/>
    <x v="0"/>
    <x v="0"/>
    <x v="0"/>
    <s v="nK"/>
    <n v="2017"/>
    <s v=".03.16"/>
    <s v=" 빌 콘돈 "/>
    <s v=" 엠마 왓슨(벨), 댄 스티븐스(야수/왕자), 루크 에반스(개스톤) "/>
    <s v="전체 관람가"/>
    <s v="PG"/>
  </r>
  <r>
    <n v="149731"/>
    <s v="패트리어트 데이"/>
    <n v="8.7899999999999991"/>
    <n v="918"/>
    <n v="8069.2199999999993"/>
    <n v="5"/>
    <n v="3"/>
    <n v="15"/>
    <s v="드라마"/>
    <x v="0"/>
    <x v="0"/>
    <x v="0"/>
    <s v="nK"/>
    <n v="2017"/>
    <s v=".04.06"/>
    <s v=" 피터 버그 "/>
    <s v=" 마크 월버그(토미 샌더스) "/>
    <s v="15세 관람가"/>
    <s v="R"/>
  </r>
  <r>
    <n v="47494"/>
    <s v="아이스 에이지 3: 공룡시대"/>
    <n v="8.7799999999999994"/>
    <n v="1272"/>
    <n v="11168.16"/>
    <n v="5.95"/>
    <n v="5"/>
    <n v="29.75"/>
    <s v="애니메이션"/>
    <x v="0"/>
    <x v="0"/>
    <x v="0"/>
    <s v="nK"/>
    <n v="2009"/>
    <s v=".08.12"/>
    <s v=" 카를로스 살다나, 마이크 트메이어 "/>
    <s v=" 존 레귀자모(시드 목소리), 데니스 리어리(디에고 목소리), 퀸 라티파(엘리 목소리) "/>
    <s v="전체 관람가"/>
    <m/>
  </r>
  <r>
    <n v="194463"/>
    <s v="아이"/>
    <n v="8.7899999999999991"/>
    <n v="366"/>
    <n v="3217.14"/>
    <n v="6"/>
    <n v="3"/>
    <n v="18"/>
    <s v="드라마"/>
    <x v="3"/>
    <x v="2"/>
    <x v="3"/>
    <s v="K"/>
    <n v="2021"/>
    <s v=".02.10"/>
    <s v=" 김현탁 "/>
    <s v=" 김향기(아영), 류현경(영채), 염혜란(미자) "/>
    <s v="15세 관람가"/>
    <m/>
  </r>
  <r>
    <n v="98280"/>
    <s v="액트 오브 킬링"/>
    <n v="8.7899999999999991"/>
    <n v="447"/>
    <n v="3929.1299999999997"/>
    <n v="7.83"/>
    <n v="6"/>
    <n v="46.980000000000004"/>
    <s v="다큐멘터리"/>
    <x v="13"/>
    <x v="4"/>
    <x v="13"/>
    <s v="nK"/>
    <n v="2014"/>
    <s v=".11.20"/>
    <s v=" 조슈아 오펜하이머, 크리스틴 신 "/>
    <s v=" 안와르 콩고(본인) "/>
    <s v="15세 관람가"/>
    <m/>
  </r>
  <r>
    <n v="60755"/>
    <s v="불편한 진실"/>
    <n v="8.7799999999999994"/>
    <n v="618"/>
    <n v="5426.04"/>
    <n v="7.5"/>
    <n v="2"/>
    <n v="15"/>
    <s v="다큐멘터리"/>
    <x v="0"/>
    <x v="0"/>
    <x v="0"/>
    <s v="nK"/>
    <n v="2006"/>
    <s v=".09.14"/>
    <s v=" 데이비스 구겐하임 "/>
    <m/>
    <s v="전체 관람가"/>
    <s v="PG"/>
  </r>
  <r>
    <n v="179139"/>
    <s v="출국"/>
    <n v="8.77"/>
    <n v="3707"/>
    <n v="32510.39"/>
    <n v="4"/>
    <n v="2"/>
    <n v="8"/>
    <s v="드라마"/>
    <x v="3"/>
    <x v="2"/>
    <x v="3"/>
    <s v="K"/>
    <n v="2018"/>
    <s v=".11.14"/>
    <s v=" 노규엽 "/>
    <s v=" 이범수(오영민) "/>
    <s v="15세 관람가"/>
    <m/>
  </r>
  <r>
    <n v="93089"/>
    <s v="스텝업4 : 레볼루션"/>
    <n v="8.7799999999999994"/>
    <n v="2921"/>
    <n v="25646.379999999997"/>
    <n v="5.5"/>
    <n v="2"/>
    <n v="11"/>
    <s v="멜로/로맨스"/>
    <x v="0"/>
    <x v="0"/>
    <x v="0"/>
    <s v="nK"/>
    <n v="2012"/>
    <s v=".08.15"/>
    <s v=" 스콧 스피어 "/>
    <s v=" 라이언 구즈먼(션), 캐서린 맥코믹(에밀리) "/>
    <s v="12세 관람가"/>
    <s v="PG-13"/>
  </r>
  <r>
    <n v="158610"/>
    <s v="쓰리 빌보드"/>
    <n v="8.77"/>
    <n v="1779"/>
    <n v="15601.83"/>
    <n v="8.1999999999999993"/>
    <n v="10"/>
    <n v="82"/>
    <s v="드라마"/>
    <x v="8"/>
    <x v="4"/>
    <x v="8"/>
    <s v="nK"/>
    <n v="2018"/>
    <s v=".03.15"/>
    <s v=" 마틴 맥도나 "/>
    <s v=" 프란시스 맥도맨드(밀드레드), 우디 해럴슨(윌러비), 샘 록웰(딕슨) "/>
    <s v="15세 관람가"/>
    <s v="R"/>
  </r>
  <r>
    <n v="70691"/>
    <s v="바람의 소리"/>
    <n v="8.81"/>
    <n v="295"/>
    <n v="2598.9500000000003"/>
    <n v="7"/>
    <n v="1"/>
    <n v="7"/>
    <s v="범죄"/>
    <x v="6"/>
    <x v="5"/>
    <x v="6"/>
    <s v="nK"/>
    <n v="2013"/>
    <s v=".06.13"/>
    <s v=" 진국부, 고군서 "/>
    <s v=" 리빙빙(리닝위), 저우쉰(구 샤오멍) "/>
    <s v="15세 관람가"/>
    <m/>
  </r>
  <r>
    <n v="74309"/>
    <s v="메가마인드"/>
    <n v="8.77"/>
    <n v="2737"/>
    <n v="24003.489999999998"/>
    <n v="6.71"/>
    <n v="7"/>
    <n v="46.97"/>
    <s v="애니메이션"/>
    <x v="0"/>
    <x v="0"/>
    <x v="0"/>
    <s v="nK"/>
    <n v="2011"/>
    <s v=".01.13"/>
    <s v=" 톰 맥그라스 "/>
    <s v=" 윌 페렐(메가마인드 목소리), 브래드 피트(메트로 맨 목소리), 조나 힐(타이탄 목소리) "/>
    <s v="전체 관람가"/>
    <s v="PG"/>
  </r>
  <r>
    <n v="119914"/>
    <s v="극장판 루팡 3세 VS 명탐정 코난"/>
    <n v="8.7899999999999991"/>
    <n v="887"/>
    <n v="7796.73"/>
    <n v="5"/>
    <n v="1"/>
    <n v="5"/>
    <s v="애니메이션"/>
    <x v="4"/>
    <x v="3"/>
    <x v="4"/>
    <s v="nK"/>
    <n v="2014"/>
    <s v=".05.29"/>
    <s v=" 카메가키 하지메 "/>
    <s v=" 타카야마 미나미(에도가와 코난), 쿠리타 칸이치(루팡 3세 ), 스기모토 유(미야모토 유미) "/>
    <s v="12세 관람가"/>
    <m/>
  </r>
  <r>
    <n v="39043"/>
    <s v="비포 선셋"/>
    <n v="8.7799999999999994"/>
    <n v="1742"/>
    <n v="15294.759999999998"/>
    <n v="7.83"/>
    <n v="3"/>
    <n v="23.490000000000002"/>
    <s v="드라마"/>
    <x v="0"/>
    <x v="0"/>
    <x v="0"/>
    <s v="nK"/>
    <n v="2016"/>
    <s v=".08.31"/>
    <s v=" 리처드 링클레이터 "/>
    <s v=" 에단 호크(제시), 줄리 델피(셀린) "/>
    <s v="15세 관람가"/>
    <s v="R"/>
  </r>
  <r>
    <n v="98432"/>
    <s v="가장 따뜻한 색, 블루"/>
    <n v="8.8000000000000007"/>
    <n v="1822"/>
    <n v="16033.600000000002"/>
    <n v="8.1999999999999993"/>
    <n v="10"/>
    <n v="82"/>
    <s v="드라마"/>
    <x v="7"/>
    <x v="4"/>
    <x v="7"/>
    <s v="nK"/>
    <n v="2014"/>
    <s v=".01.16"/>
    <s v=" 압델라티프 케시시 "/>
    <s v=" 아델 에그자르코풀로스(아델), 레아 세이두(엠마) "/>
    <s v="청소년 관람불가"/>
    <m/>
  </r>
  <r>
    <n v="34598"/>
    <s v="란도리"/>
    <n v="8.7799999999999994"/>
    <n v="331"/>
    <n v="2906.18"/>
    <n v="6"/>
    <n v="1"/>
    <n v="6"/>
    <s v="드라마"/>
    <x v="4"/>
    <x v="3"/>
    <x v="4"/>
    <s v="nK"/>
    <n v="2006"/>
    <s v=".12.14"/>
    <s v=" 모리 준이치 "/>
    <s v=" 쿠보즈카 요스케(테루), 코유키(미즈에), 나이토 타카시(샐리) "/>
    <s v="12세 관람가"/>
    <m/>
  </r>
  <r>
    <n v="80629"/>
    <s v="혹성탈출: 진화의 시작"/>
    <n v="8.77"/>
    <n v="7050"/>
    <n v="61828.5"/>
    <n v="8.5399999999999991"/>
    <n v="7"/>
    <n v="59.779999999999994"/>
    <s v="액션"/>
    <x v="0"/>
    <x v="0"/>
    <x v="0"/>
    <s v="nK"/>
    <n v="2011"/>
    <s v=".08.17"/>
    <s v=" 루퍼트 와이어트 "/>
    <s v=" 제임스 프랭코(윌 로드만), 프리다 핀토(캐롤라인), 앤디 서키스(시저) "/>
    <s v="12세 관람가"/>
    <s v="PG-13"/>
  </r>
  <r>
    <n v="40032"/>
    <s v="박치기!"/>
    <n v="8.76"/>
    <n v="1586"/>
    <n v="13893.359999999999"/>
    <n v="8"/>
    <n v="5"/>
    <n v="40"/>
    <s v="액션"/>
    <x v="4"/>
    <x v="3"/>
    <x v="4"/>
    <s v="nK"/>
    <n v="2006"/>
    <s v=".02.14"/>
    <s v=" 이즈츠 카즈유키 "/>
    <s v=" 시오야 슌(마츠야마 코우스케), 타카오카 소스케(리안성), 사와지리 에리카(리경자) "/>
    <s v="15세 관람가"/>
    <m/>
  </r>
  <r>
    <n v="172118"/>
    <s v="극장판 도라에몽: 진구의 보물섬"/>
    <n v="8.76"/>
    <n v="512"/>
    <n v="4485.12"/>
    <n v="6"/>
    <n v="1"/>
    <n v="6"/>
    <s v="애니메이션"/>
    <x v="4"/>
    <x v="3"/>
    <x v="4"/>
    <s v="nK"/>
    <n v="2018"/>
    <s v=".08.15"/>
    <s v=" 이마이 카즈아키 "/>
    <s v=" 윤아영(도라에몽 한국어 목소리), 김정아(진구 한국어 목소리), 조현정(이슬이 한국어 목소리) "/>
    <s v="전체 관람가"/>
    <m/>
  </r>
  <r>
    <n v="96997"/>
    <s v="사이비"/>
    <n v="8.7899999999999991"/>
    <n v="1409"/>
    <n v="12385.109999999999"/>
    <n v="7.48"/>
    <n v="7"/>
    <n v="52.36"/>
    <s v="애니메이션"/>
    <x v="3"/>
    <x v="2"/>
    <x v="3"/>
    <s v="K"/>
    <n v="2013"/>
    <s v=".11.21"/>
    <s v=" 연상호 "/>
    <s v=" 양익준(김민철), 오정세(성철우), 권해효(최경석) "/>
    <s v="청소년 관람불가"/>
    <m/>
  </r>
  <r>
    <n v="92176"/>
    <s v="슈퍼배드 2"/>
    <n v="8.82"/>
    <n v="1096"/>
    <n v="9666.7200000000012"/>
    <n v="6.5"/>
    <n v="4"/>
    <n v="26"/>
    <s v="애니메이션"/>
    <x v="0"/>
    <x v="0"/>
    <x v="0"/>
    <s v="nK"/>
    <n v="2013"/>
    <s v=".09.12"/>
    <s v=" 피에르 꼬팽, 크리스 리노드 "/>
    <s v=" 스티브 카렐(그루 목소리), 미란다 코스그로브(마고 목소리) "/>
    <s v="전체 관람가"/>
    <s v="PG"/>
  </r>
  <r>
    <n v="180374"/>
    <s v="마이펫의 이중생활2"/>
    <n v="8.76"/>
    <n v="1966"/>
    <n v="17222.16"/>
    <n v="6"/>
    <n v="2"/>
    <n v="12"/>
    <s v="애니메이션"/>
    <x v="0"/>
    <x v="0"/>
    <x v="0"/>
    <s v="nK"/>
    <n v="2019"/>
    <s v=".07.31"/>
    <s v=" 크리스 리노드 "/>
    <s v=" 패튼 오스왈트(맥스 목소리), 케빈 하트(스노우볼 목소리), 제니 슬레이트(기젯 목소리) "/>
    <s v="전체 관람가"/>
    <m/>
  </r>
  <r>
    <n v="154226"/>
    <s v="피터 래빗"/>
    <n v="8.77"/>
    <n v="1800"/>
    <n v="15786"/>
    <n v="5.5"/>
    <n v="2"/>
    <n v="11"/>
    <s v="애니메이션"/>
    <x v="8"/>
    <x v="4"/>
    <x v="8"/>
    <s v="nK"/>
    <n v="2018"/>
    <s v=".05.16"/>
    <s v=" 윌 글럭 "/>
    <s v=" 제임스 코든(피터 래빗 목소리), 도널 글리슨(제레미 피셔 / 토마스 맥그리거), 로즈 번(비 / 제미마 퍼들덕) "/>
    <s v="전체 관람가"/>
    <s v="PG"/>
  </r>
  <r>
    <n v="170874"/>
    <s v="사랑은 비가 갠 뒤처럼"/>
    <n v="8.76"/>
    <n v="519"/>
    <n v="4546.4399999999996"/>
    <n v="5.75"/>
    <n v="4"/>
    <n v="23"/>
    <s v="드라마"/>
    <x v="4"/>
    <x v="3"/>
    <x v="4"/>
    <s v="nK"/>
    <n v="2019"/>
    <s v=".02.07"/>
    <s v=" 나가이 아키라 "/>
    <s v=" 고마츠 나나(타치바나 아키라), 오오이즈미 요(콘도 마사미) "/>
    <s v="전체 관람가"/>
    <m/>
  </r>
  <r>
    <n v="159848"/>
    <s v="더 포스트"/>
    <n v="8.76"/>
    <n v="1180"/>
    <n v="10336.799999999999"/>
    <n v="7.63"/>
    <n v="8"/>
    <n v="61.04"/>
    <s v="드라마"/>
    <x v="0"/>
    <x v="0"/>
    <x v="0"/>
    <s v="nK"/>
    <n v="2018"/>
    <s v=".02.28"/>
    <s v=" 스티븐 스필버그 "/>
    <s v=" 메릴 스트립(캐서린 그레이엄), 톰 행크스(벤 브래들리) "/>
    <s v="12세 관람가"/>
    <s v="PG-13"/>
  </r>
  <r>
    <n v="187324"/>
    <s v="극장판 원피스 스탬피드"/>
    <n v="8.76"/>
    <n v="516"/>
    <n v="4520.16"/>
    <n v="5"/>
    <n v="1"/>
    <n v="5"/>
    <s v="모험"/>
    <x v="4"/>
    <x v="3"/>
    <x v="4"/>
    <s v="nK"/>
    <n v="2020"/>
    <s v=".02.13"/>
    <s v=" 오츠카 타카시 "/>
    <s v=" 타나카 마유미, 나카이 카즈야, 오카무라 아케미 "/>
    <s v="전체 관람가"/>
    <m/>
  </r>
  <r>
    <n v="44910"/>
    <s v="김씨 표류기"/>
    <n v="8.76"/>
    <n v="7206"/>
    <n v="63124.56"/>
    <n v="7.17"/>
    <n v="9"/>
    <n v="64.53"/>
    <s v="드라마"/>
    <x v="3"/>
    <x v="2"/>
    <x v="3"/>
    <s v="K"/>
    <n v="2009"/>
    <s v=".05.14"/>
    <s v=" 이해준 "/>
    <s v=" 정재영(남자 김씨), 정려원(여자 김씨) "/>
    <s v="12세 관람가"/>
    <m/>
  </r>
  <r>
    <n v="96325"/>
    <s v="에픽 : 숲속의 전설"/>
    <n v="8.77"/>
    <n v="1661"/>
    <n v="14566.97"/>
    <n v="6.89"/>
    <n v="3"/>
    <n v="20.669999999999998"/>
    <s v="애니메이션"/>
    <x v="0"/>
    <x v="0"/>
    <x v="0"/>
    <s v="nK"/>
    <n v="2013"/>
    <s v=".08.07"/>
    <s v=" 크리스 웨지 "/>
    <s v=" 아만다 사이프리드(MK 목소리), 조쉬 허처슨(노드 목소리), 콜린 파렐(로닌 목소리) "/>
    <s v="전체 관람가"/>
    <s v="PG"/>
  </r>
  <r>
    <n v="115296"/>
    <s v="대니 콜린스"/>
    <n v="8.82"/>
    <n v="573"/>
    <n v="5053.8600000000006"/>
    <n v="6"/>
    <n v="3"/>
    <n v="18"/>
    <s v="드라마"/>
    <x v="0"/>
    <x v="0"/>
    <x v="0"/>
    <s v="nK"/>
    <n v="2015"/>
    <s v=".09.30"/>
    <s v=" 댄 포겔맨 "/>
    <s v=" 알 파치노(대니 콜린스), 아네트 베닝(메리 싱클레어), 제니퍼 가너(사만다 레이 도넬리) "/>
    <s v="15세 관람가"/>
    <s v="R"/>
  </r>
  <r>
    <n v="179307"/>
    <s v="벌새"/>
    <n v="8.75"/>
    <n v="2916"/>
    <n v="25515"/>
    <n v="8.3800000000000008"/>
    <n v="13"/>
    <n v="108.94000000000001"/>
    <s v="드라마"/>
    <x v="3"/>
    <x v="2"/>
    <x v="3"/>
    <s v="K"/>
    <n v="2019"/>
    <s v=".08.29"/>
    <s v=" 김보라 "/>
    <s v=" 박지후(은희), 김새벽(영지) "/>
    <s v="15세 관람가"/>
    <m/>
  </r>
  <r>
    <n v="127901"/>
    <s v="도라에몽:스탠바이미"/>
    <n v="8.77"/>
    <n v="1818"/>
    <n v="15943.859999999999"/>
    <n v="7"/>
    <n v="1"/>
    <n v="7"/>
    <s v="애니메이션"/>
    <x v="4"/>
    <x v="3"/>
    <x v="4"/>
    <s v="nK"/>
    <n v="2015"/>
    <s v=".02.12"/>
    <s v=" 야마자키 다카시, 야기 류이치 "/>
    <s v=" 미즈타 와사비(도라에몽 목소리), 오오하라 메구미(노비타 목소리), 카카즈 유미(시즈카 목소리) "/>
    <s v="전체 관람가"/>
    <m/>
  </r>
  <r>
    <n v="147896"/>
    <s v="나의 사랑, 그리스"/>
    <n v="8.75"/>
    <n v="377"/>
    <n v="3298.75"/>
    <n v="6"/>
    <n v="2"/>
    <n v="12"/>
    <s v="드라마"/>
    <x v="30"/>
    <x v="4"/>
    <x v="29"/>
    <s v="nK"/>
    <n v="2017"/>
    <s v=".04.20"/>
    <s v=" 크리스토퍼 파파칼리아티스 "/>
    <s v=" J.K. 시몬스(세바스찬), 크리스토퍼 파파칼리아티스(지오르고), 안드레아 오스바트(엘리제) "/>
    <s v="15세 관람가"/>
    <m/>
  </r>
  <r>
    <n v="51407"/>
    <s v="애자"/>
    <n v="8.75"/>
    <n v="4595"/>
    <n v="40206.25"/>
    <n v="6.31"/>
    <n v="8"/>
    <n v="50.48"/>
    <s v="드라마"/>
    <x v="3"/>
    <x v="2"/>
    <x v="3"/>
    <s v="K"/>
    <n v="2009"/>
    <s v=".09.09"/>
    <s v=" 정기훈 "/>
    <s v=" 최강희(딸, 박애자), 김영애(엄마, 최영희) "/>
    <s v="15세 관람가"/>
    <m/>
  </r>
  <r>
    <n v="53781"/>
    <s v="김복남 살인사건의 전말"/>
    <n v="8.75"/>
    <n v="4079"/>
    <n v="35691.25"/>
    <n v="7.88"/>
    <n v="10"/>
    <n v="78.8"/>
    <s v="스릴러"/>
    <x v="3"/>
    <x v="2"/>
    <x v="3"/>
    <s v="K"/>
    <n v="2010"/>
    <s v=".09.02"/>
    <s v=" 장철수 "/>
    <s v=" 서영희(김복남), 황금희(해원), 황화순(동호 할매) "/>
    <s v="청소년 관람불가"/>
    <m/>
  </r>
  <r>
    <n v="148909"/>
    <s v="더 페이버릿: 여왕의 여자"/>
    <n v="8.75"/>
    <n v="2040"/>
    <n v="17850"/>
    <n v="8.1999999999999993"/>
    <n v="10"/>
    <n v="82"/>
    <s v="드라마"/>
    <x v="0"/>
    <x v="0"/>
    <x v="0"/>
    <s v="nK"/>
    <n v="2019"/>
    <s v=".02.21"/>
    <s v=" 요르고스 란티모스 "/>
    <s v=" 올리비아 콜맨(앤 여왕), 엠마 스톤(애비게일 힐), 레이첼 와이즈(사라 제닝스) "/>
    <s v="15세 관람가"/>
    <s v="R"/>
  </r>
  <r>
    <n v="59032"/>
    <s v="박사가 사랑한 수식"/>
    <n v="8.75"/>
    <n v="677"/>
    <n v="5923.75"/>
    <n v="6"/>
    <n v="2"/>
    <n v="12"/>
    <s v="드라마"/>
    <x v="4"/>
    <x v="3"/>
    <x v="4"/>
    <s v="nK"/>
    <n v="2006"/>
    <s v=".11.09"/>
    <s v=" 고이즈미 타카시 "/>
    <s v=" 테라오 아키라(박사), 후카츠 에리(쿄코) "/>
    <s v="전체 관람가"/>
    <m/>
  </r>
  <r>
    <n v="154298"/>
    <s v="아이리시맨"/>
    <n v="8.74"/>
    <n v="1580"/>
    <n v="13809.2"/>
    <n v="9.11"/>
    <n v="9"/>
    <n v="81.99"/>
    <s v="범죄"/>
    <x v="0"/>
    <x v="0"/>
    <x v="0"/>
    <s v="nK"/>
    <n v="2019"/>
    <s v=".11.20"/>
    <s v=" 마틴 스코세이지 "/>
    <s v=" 로버트 드 니로(프랭크 시런), 알 파치노(지미 호파), 조 페시(러셀 버팔리노) "/>
    <s v="청소년 관람불가"/>
    <m/>
  </r>
  <r>
    <n v="181554"/>
    <s v="극장판 헬로카봇:옴파로스 섬의 비밀"/>
    <n v="8.74"/>
    <n v="2078"/>
    <n v="18161.72"/>
    <n v="7"/>
    <n v="1"/>
    <n v="7"/>
    <s v="애니메이션"/>
    <x v="3"/>
    <x v="2"/>
    <x v="3"/>
    <s v="K"/>
    <n v="2019"/>
    <s v=".01.31"/>
    <s v=" 최신규, 김진철 "/>
    <s v=" 이지현(차탄 목소리), 김용준(차산/코어 목소리) "/>
    <s v="전체 관람가"/>
    <m/>
  </r>
  <r>
    <n v="121052"/>
    <s v="넛잡 2"/>
    <n v="8.74"/>
    <n v="958"/>
    <n v="8372.92"/>
    <n v="5"/>
    <n v="2"/>
    <n v="10"/>
    <s v="애니메이션"/>
    <x v="18"/>
    <x v="0"/>
    <x v="18"/>
    <s v="nK"/>
    <n v="2017"/>
    <s v=".10.03"/>
    <s v=" 캘런 브런커 "/>
    <s v=" 윌 아넷(설리 목소리), 캐서린 헤이글(앤디 목소리), 성룡(미스터 펭 목소리) "/>
    <s v="전체 관람가"/>
    <s v="PG"/>
  </r>
  <r>
    <n v="168298"/>
    <s v="지금 만나러 갑니다"/>
    <n v="8.74"/>
    <n v="13756"/>
    <n v="120227.44"/>
    <n v="5.5"/>
    <n v="4"/>
    <n v="22"/>
    <s v="멜로/로맨스"/>
    <x v="3"/>
    <x v="2"/>
    <x v="3"/>
    <s v="K"/>
    <n v="2018"/>
    <s v=".03.14"/>
    <s v=" 이장훈 "/>
    <s v=" 소지섭(우진), 손예진(수아) "/>
    <s v="12세 관람가"/>
    <m/>
  </r>
  <r>
    <n v="95541"/>
    <s v="미션 임파서블: 로그네이션"/>
    <n v="8.75"/>
    <n v="14588"/>
    <n v="127645"/>
    <n v="7.54"/>
    <n v="13"/>
    <n v="98.02"/>
    <s v="액션"/>
    <x v="0"/>
    <x v="0"/>
    <x v="0"/>
    <s v="nK"/>
    <n v="2015"/>
    <s v=".07.30"/>
    <s v=" 크리스토퍼 맥쿼리 "/>
    <s v=" 톰 크루즈(에단 헌트), 제레미 레너(윌리엄 브랜트), 사이먼 페그(벤지 던) "/>
    <s v="15세 관람가"/>
    <s v="PG-13"/>
  </r>
  <r>
    <n v="35546"/>
    <s v="해리 포터와 아즈카반의 죄수"/>
    <n v="8.73"/>
    <n v="3521"/>
    <n v="30738.33"/>
    <n v="8"/>
    <n v="1"/>
    <n v="8"/>
    <s v="판타지"/>
    <x v="0"/>
    <x v="0"/>
    <x v="0"/>
    <s v="nK"/>
    <n v="2020"/>
    <s v=".02.26"/>
    <s v=" 알폰소 쿠아론 "/>
    <s v=" 다니엘 래드클리프(해리 포터), 엠마 왓슨(헤르미온느), 루퍼트 그린트(론 위즐리) "/>
    <s v="전체 관람가"/>
    <s v="PG"/>
  </r>
  <r>
    <n v="109920"/>
    <s v="아메리칸 셰프"/>
    <n v="8.7799999999999994"/>
    <n v="2488"/>
    <n v="21844.639999999999"/>
    <n v="6.25"/>
    <n v="5"/>
    <n v="31.25"/>
    <s v="코미디"/>
    <x v="0"/>
    <x v="0"/>
    <x v="0"/>
    <s v="nK"/>
    <n v="2015"/>
    <s v=".01.07"/>
    <s v=" 존 파브로 "/>
    <s v=" 존 파브로(칼 캐스퍼), 엠제이 안소니(퍼시), 소피아 베르가라(이네즈 ) "/>
    <s v="15세 관람가"/>
    <s v="R"/>
  </r>
  <r>
    <n v="162932"/>
    <s v="채비"/>
    <n v="8.74"/>
    <n v="1463"/>
    <n v="12786.62"/>
    <n v="5"/>
    <n v="3"/>
    <n v="15"/>
    <s v="드라마"/>
    <x v="3"/>
    <x v="2"/>
    <x v="3"/>
    <s v="K"/>
    <n v="2017"/>
    <s v=".11.09"/>
    <s v=" 조영준 "/>
    <s v=" 고두심(애순), 김성균(인규) "/>
    <s v="12세 관람가"/>
    <m/>
  </r>
  <r>
    <n v="189624"/>
    <s v="찬실이는 복도 많지"/>
    <n v="8.75"/>
    <n v="855"/>
    <n v="7481.25"/>
    <n v="7"/>
    <n v="10"/>
    <n v="70"/>
    <s v="드라마"/>
    <x v="3"/>
    <x v="2"/>
    <x v="3"/>
    <s v="K"/>
    <n v="2020"/>
    <s v=".11.26"/>
    <s v=" 김초희 "/>
    <s v=" 강말금(이찬실) "/>
    <s v="전체 관람가"/>
    <m/>
  </r>
  <r>
    <n v="146508"/>
    <s v="죽여주는 여자"/>
    <n v="8.76"/>
    <n v="1341"/>
    <n v="11747.16"/>
    <n v="6.94"/>
    <n v="9"/>
    <n v="62.46"/>
    <s v="드라마"/>
    <x v="3"/>
    <x v="2"/>
    <x v="3"/>
    <s v="K"/>
    <n v="2016"/>
    <s v=".10.06"/>
    <s v=" 이재용 "/>
    <s v=" 윤여정(소영), 전무송(재우), 윤계상(도훈) "/>
    <s v="청소년 관람불가"/>
    <m/>
  </r>
  <r>
    <n v="130376"/>
    <s v="위로공단"/>
    <n v="8.73"/>
    <n v="290"/>
    <n v="2531.7000000000003"/>
    <n v="7.81"/>
    <n v="9"/>
    <n v="70.289999999999992"/>
    <s v="다큐멘터리"/>
    <x v="3"/>
    <x v="2"/>
    <x v="3"/>
    <s v="K"/>
    <n v="2015"/>
    <s v=".08.13"/>
    <s v=" 임흥순 "/>
    <s v=" 신순애, 이총각, 이기복 "/>
    <s v="15세 관람가"/>
    <m/>
  </r>
  <r>
    <n v="53372"/>
    <s v="미션 임파서블 : 고스트 프로토콜"/>
    <n v="8.74"/>
    <n v="6712"/>
    <n v="58662.880000000005"/>
    <n v="7.75"/>
    <n v="6"/>
    <n v="46.5"/>
    <s v="액션"/>
    <x v="0"/>
    <x v="0"/>
    <x v="0"/>
    <s v="nK"/>
    <n v="2011"/>
    <s v=".12.15"/>
    <s v=" 브래드 버드 "/>
    <s v=" 톰 크루즈(에단 헌트), 제레미 레너(브랜트) "/>
    <s v="15세 관람가"/>
    <s v="PG-13"/>
  </r>
  <r>
    <n v="125438"/>
    <s v="레고 무비2"/>
    <n v="8.74"/>
    <n v="392"/>
    <n v="3426.08"/>
    <n v="6.25"/>
    <n v="4"/>
    <n v="25"/>
    <s v="애니메이션"/>
    <x v="13"/>
    <x v="4"/>
    <x v="13"/>
    <s v="nK"/>
    <n v="2019"/>
    <s v=".02.06"/>
    <s v=" 마이크 미첼 "/>
    <s v=" 크리스 프랫(에밋/터프가이 렉스 목소리), 엘리자베스 뱅크스(루시 목소리), 윌 아넷(배트맨 목소리) "/>
    <s v="전체 관람가"/>
    <s v="PG"/>
  </r>
  <r>
    <n v="144945"/>
    <s v="아기배달부 스토크"/>
    <n v="8.75"/>
    <n v="1187"/>
    <n v="10386.25"/>
    <n v="7"/>
    <n v="1"/>
    <n v="7"/>
    <s v="애니메이션"/>
    <x v="0"/>
    <x v="0"/>
    <x v="0"/>
    <s v="nK"/>
    <n v="2016"/>
    <s v=".12.07"/>
    <s v=" 니콜라스 스톨러, 더그 스윗랜드 "/>
    <s v=" 앤디 샘버그(주니어 목소리), 케이티 크라운(튤립 목소리), 켈시 그래머(헌터 목소리) "/>
    <s v="전체 관람가"/>
    <s v="PG"/>
  </r>
  <r>
    <n v="123095"/>
    <s v="메밀꽃, 운수 좋은 날, 그리고 봄봄"/>
    <n v="8.75"/>
    <n v="516"/>
    <n v="4515"/>
    <n v="6.6"/>
    <n v="5"/>
    <n v="33"/>
    <s v="애니메이션"/>
    <x v="3"/>
    <x v="2"/>
    <x v="3"/>
    <s v="K"/>
    <n v="2014"/>
    <s v=".08.21"/>
    <s v=" 안재훈, 한혜진 "/>
    <s v=" 장광(운수 좋은 날 - 김첨지 목소리), 남상일(봄봄 - “나” 판소리 도창 목소리), 박영재(봄봄 - 사위 목소리) "/>
    <s v="전체 관람가"/>
    <m/>
  </r>
  <r>
    <n v="61482"/>
    <s v="고야의 유령"/>
    <n v="8.76"/>
    <n v="302"/>
    <n v="2645.52"/>
    <n v="7"/>
    <n v="1"/>
    <n v="7"/>
    <s v="드라마"/>
    <x v="24"/>
    <x v="4"/>
    <x v="23"/>
    <s v="nK"/>
    <n v="2008"/>
    <s v=".04.03"/>
    <s v=" 밀로스 포만 "/>
    <s v=" 하비에르 바르뎀(로렌조 신부), 나탈리 포트만(아이네스/앨리시아), 스텔란 스카스가드(프란시스코 고야) "/>
    <s v="15세 관람가"/>
    <m/>
  </r>
  <r>
    <n v="38106"/>
    <s v="크리스마스에 기적을 만날 확률"/>
    <n v="8.73"/>
    <n v="566"/>
    <n v="4941.18"/>
    <n v="7.5"/>
    <n v="4"/>
    <n v="30"/>
    <s v="애니메이션"/>
    <x v="4"/>
    <x v="3"/>
    <x v="4"/>
    <s v="nK"/>
    <n v="2007"/>
    <s v=".12.13"/>
    <s v=" 곤 사토시 "/>
    <s v=" 에모리 토오루(긴 목소리), 오카모토 아야(미유키 목소리), 우메가키 요시아키(하나 목소리) "/>
    <s v="12세 관람가"/>
    <s v="PG-13"/>
  </r>
  <r>
    <n v="126078"/>
    <s v="본 투 비 블루"/>
    <n v="8.74"/>
    <n v="1578"/>
    <n v="13791.720000000001"/>
    <n v="7.13"/>
    <n v="6"/>
    <n v="42.78"/>
    <s v="드라마"/>
    <x v="0"/>
    <x v="0"/>
    <x v="0"/>
    <s v="nK"/>
    <n v="2016"/>
    <s v=".06.09"/>
    <s v=" 로버트 뷔드로 "/>
    <s v=" 에단 호크(쳇 베이커), 카르멘 에조고(제인/일레인), 칼럼 키스 레니(딕) "/>
    <s v="청소년 관람불가"/>
    <m/>
  </r>
  <r>
    <n v="34225"/>
    <s v="워크 투 리멤버"/>
    <n v="8.74"/>
    <n v="1715"/>
    <n v="14989.1"/>
    <n v="5"/>
    <n v="1"/>
    <n v="5"/>
    <s v="드라마"/>
    <x v="0"/>
    <x v="0"/>
    <x v="0"/>
    <s v="nK"/>
    <n v="2018"/>
    <s v=".11.29"/>
    <s v=" 아담 쉥크만 "/>
    <s v=" 쉐인 웨스트(랜든 카터), 맨디 무어(제이미 설리반) "/>
    <s v="12세 관람가"/>
    <s v="PG"/>
  </r>
  <r>
    <n v="109626"/>
    <s v="러덜리스"/>
    <n v="8.7799999999999994"/>
    <n v="868"/>
    <n v="7621.0399999999991"/>
    <n v="6.15"/>
    <n v="5"/>
    <n v="30.75"/>
    <s v="드라마"/>
    <x v="0"/>
    <x v="0"/>
    <x v="0"/>
    <s v="nK"/>
    <n v="2015"/>
    <s v=".07.09"/>
    <s v=" 윌리암 H. 머시 "/>
    <s v=" 빌리 크루덥(샘), 안톤 옐친(쿠엔틴) "/>
    <s v="12세 관람가"/>
    <s v="R"/>
  </r>
  <r>
    <n v="131576"/>
    <s v="슈퍼 프렌즈"/>
    <n v="8.73"/>
    <n v="536"/>
    <n v="4679.2800000000007"/>
    <n v="6"/>
    <n v="1"/>
    <n v="6"/>
    <s v="애니메이션"/>
    <x v="3"/>
    <x v="2"/>
    <x v="3"/>
    <s v="K"/>
    <n v="2016"/>
    <s v=".08.10"/>
    <s v=" 이경호, 이원재 "/>
    <s v=" 변현우(샘 한국어 목소리), 김지혜(수 한국어 목소리), 박조호(빅터 목소리) "/>
    <s v="전체 관람가"/>
    <m/>
  </r>
  <r>
    <n v="132610"/>
    <s v="바닷마을 다이어리"/>
    <n v="8.74"/>
    <n v="2337"/>
    <n v="20425.38"/>
    <n v="7.02"/>
    <n v="11"/>
    <n v="77.22"/>
    <s v="드라마"/>
    <x v="4"/>
    <x v="3"/>
    <x v="4"/>
    <s v="nK"/>
    <n v="2015"/>
    <s v=".12.17"/>
    <s v=" 고레에다 히로카즈 "/>
    <s v=" 아야세 하루카(코우다 사치), 나가사와 마사미(코우다 요시노), 카호(코우다 치카) "/>
    <s v="12세 관람가"/>
    <m/>
  </r>
  <r>
    <n v="39750"/>
    <s v="빨간 구두"/>
    <n v="8.7100000000000009"/>
    <n v="308"/>
    <n v="2682.6800000000003"/>
    <n v="7"/>
    <n v="3"/>
    <n v="21"/>
    <s v="드라마"/>
    <x v="5"/>
    <x v="4"/>
    <x v="5"/>
    <s v="nK"/>
    <n v="2005"/>
    <s v=".10.14"/>
    <s v=" 세르지오 카스텔리토 "/>
    <s v=" 페넬로페 크루즈(이딸리아), 세르지오 카스텔리토(띠모떼오), 클로디아 게리니(엘자) "/>
    <s v="청소년 관람불가"/>
    <m/>
  </r>
  <r>
    <n v="84856"/>
    <s v="아티스트"/>
    <n v="8.73"/>
    <n v="872"/>
    <n v="7612.56"/>
    <n v="7.78"/>
    <n v="8"/>
    <n v="62.24"/>
    <s v="멜로/로맨스"/>
    <x v="0"/>
    <x v="0"/>
    <x v="0"/>
    <s v="nK"/>
    <n v="2012"/>
    <s v=".02.16"/>
    <s v=" 미셀 하자나비시우스 "/>
    <s v=" 장 뒤자르댕(조지), 베레니스 베조(페피), 존 굿맨(짐머) "/>
    <s v="12세 관람가"/>
    <s v="PG-13"/>
  </r>
  <r>
    <n v="172768"/>
    <s v="어드리프트:우리가 함께한 바다"/>
    <n v="8.73"/>
    <n v="437"/>
    <n v="3815.01"/>
    <n v="6.5"/>
    <n v="4"/>
    <n v="26"/>
    <s v="드라마"/>
    <x v="0"/>
    <x v="0"/>
    <x v="0"/>
    <s v="nK"/>
    <n v="2018"/>
    <s v=".09.06"/>
    <s v=" 발타자르 코루마쿠르 "/>
    <s v=" 쉐일린 우들리(태미), 샘 클라플린(리처드) "/>
    <s v="12세 관람가"/>
    <m/>
  </r>
  <r>
    <n v="10962"/>
    <s v="블레이드 러너"/>
    <n v="8.73"/>
    <n v="1514"/>
    <n v="13217.220000000001"/>
    <n v="9.5"/>
    <n v="2"/>
    <n v="19"/>
    <s v="SF"/>
    <x v="0"/>
    <x v="0"/>
    <x v="0"/>
    <s v="nK"/>
    <n v="2018"/>
    <s v=".02.15"/>
    <s v=" 리들리 스콧 "/>
    <s v=" 해리슨 포드(릭 데커드) "/>
    <s v="15세 관람가"/>
    <s v="R"/>
  </r>
  <r>
    <n v="167049"/>
    <s v="세라비, 이것이 인생!"/>
    <n v="8.7200000000000006"/>
    <n v="323"/>
    <n v="2816.5600000000004"/>
    <n v="6.8"/>
    <n v="5"/>
    <n v="34"/>
    <s v="코미디"/>
    <x v="7"/>
    <x v="4"/>
    <x v="7"/>
    <s v="nK"/>
    <n v="2018"/>
    <s v=".05.30"/>
    <s v=" 올리비에르 나카체, 에릭 토레다노 "/>
    <s v=" 장 피에르 바크리(맥스), 질 를르슈(제임스), 수잔 클레망(조지앙) "/>
    <s v="전체 관람가"/>
    <m/>
  </r>
  <r>
    <n v="118348"/>
    <s v="보이후드"/>
    <n v="8.74"/>
    <n v="2696"/>
    <n v="23563.040000000001"/>
    <n v="9.5"/>
    <n v="8"/>
    <n v="76"/>
    <s v="드라마"/>
    <x v="0"/>
    <x v="0"/>
    <x v="0"/>
    <s v="nK"/>
    <n v="2014"/>
    <s v=".10.23"/>
    <s v=" 리처드 링클레이터 "/>
    <s v=" 엘라 콜트레인(메이슨), 에단 호크(아빠), 패트리샤 아퀘트(엄마) "/>
    <s v="15세 관람가"/>
    <s v="R"/>
  </r>
  <r>
    <n v="73318"/>
    <s v="시라노; 연애조작단"/>
    <n v="8.7200000000000006"/>
    <n v="9674"/>
    <n v="84357.280000000013"/>
    <n v="7.14"/>
    <n v="11"/>
    <n v="78.539999999999992"/>
    <s v="멜로/로맨스"/>
    <x v="3"/>
    <x v="2"/>
    <x v="3"/>
    <s v="K"/>
    <n v="2010"/>
    <s v=".09.16"/>
    <s v=" 김현석 "/>
    <s v=" 엄태웅(병훈), 이민정(희중), 최다니엘(상용) "/>
    <s v="12세 관람가"/>
    <m/>
  </r>
  <r>
    <n v="77566"/>
    <s v="브레이킹 던 part2"/>
    <n v="8.74"/>
    <n v="7061"/>
    <n v="61713.14"/>
    <n v="5.9"/>
    <n v="5"/>
    <n v="29.5"/>
    <s v="드라마"/>
    <x v="0"/>
    <x v="0"/>
    <x v="0"/>
    <s v="nK"/>
    <n v="2012"/>
    <s v=".11.15"/>
    <s v=" 빌 콘돈 "/>
    <s v=" 크리스틴 스튜어트(벨라 컬렌), 로버트 패틴슨(에드워드 컬렌), 테일러 로트너(제이콥 블랙) "/>
    <s v="15세 관람가"/>
    <s v="PG-13"/>
  </r>
  <r>
    <n v="97858"/>
    <s v="월터의 상상은 현실이 된다"/>
    <n v="8.74"/>
    <n v="7010"/>
    <n v="61267.4"/>
    <n v="6.97"/>
    <n v="10"/>
    <n v="69.7"/>
    <s v="모험"/>
    <x v="0"/>
    <x v="0"/>
    <x v="0"/>
    <s v="nK"/>
    <n v="2017"/>
    <s v=".12.27"/>
    <s v=" 벤 스틸러 "/>
    <s v=" 벤 스틸러(월터 미티), 크리스틴 위그(셰릴 멜호프), 숀 펜(숀 오코넬) "/>
    <s v="12세 관람가"/>
    <m/>
  </r>
  <r>
    <n v="61056"/>
    <s v="스텝 업"/>
    <n v="8.75"/>
    <n v="2651"/>
    <n v="23196.25"/>
    <n v="5"/>
    <n v="2"/>
    <n v="10"/>
    <s v="드라마"/>
    <x v="0"/>
    <x v="0"/>
    <x v="0"/>
    <s v="nK"/>
    <n v="2006"/>
    <s v=".11.23"/>
    <s v=" 앤 플레쳐 "/>
    <s v=" 채닝 테이텀(테일러 게이지), 제나 드완(노라 클락) "/>
    <s v="12세 관람가"/>
    <s v="PG-13"/>
  </r>
  <r>
    <n v="174805"/>
    <s v="신비아파트: 금빛 도깨비와 비밀의 동굴"/>
    <n v="8.7200000000000006"/>
    <n v="2139"/>
    <n v="18652.080000000002"/>
    <n v="6"/>
    <n v="1"/>
    <n v="6"/>
    <s v="애니메이션"/>
    <x v="3"/>
    <x v="2"/>
    <x v="3"/>
    <s v="K"/>
    <n v="2018"/>
    <s v=".07.25"/>
    <s v=" 김병갑 "/>
    <s v=" 조현정(신비 목소리), 김영은(하리 목소리), 김채하(두리 목소리) "/>
    <s v="전체 관람가"/>
    <m/>
  </r>
  <r>
    <n v="52757"/>
    <s v="엽문 2"/>
    <n v="8.7100000000000009"/>
    <n v="1740"/>
    <n v="15155.400000000001"/>
    <n v="5.7"/>
    <n v="5"/>
    <n v="28.5"/>
    <s v="액션"/>
    <x v="10"/>
    <x v="5"/>
    <x v="10"/>
    <s v="nK"/>
    <n v="2018"/>
    <s v=".05.10"/>
    <s v=" 엽위신 "/>
    <s v=" 견자단(영춘권 고수, 엽문), 홍금보(홍가권 고수, 홍진남), 황효명(엽문의 제자, 황량) "/>
    <s v="15세 관람가"/>
    <s v="R"/>
  </r>
  <r>
    <n v="72058"/>
    <s v="블랙 스완"/>
    <n v="8.7100000000000009"/>
    <n v="6275"/>
    <n v="54655.250000000007"/>
    <n v="7.93"/>
    <n v="10"/>
    <n v="79.3"/>
    <s v="드라마"/>
    <x v="0"/>
    <x v="0"/>
    <x v="0"/>
    <s v="nK"/>
    <n v="2019"/>
    <s v=".12.05"/>
    <s v=" 대런 아로노프스키 "/>
    <s v=" 나탈리 포트만(니나 세이어스), 뱅상 카셀(토마스 르로이), 밀라 쿠니스(릴리) "/>
    <s v="청소년 관람불가"/>
    <s v="R"/>
  </r>
  <r>
    <n v="112042"/>
    <s v="봄"/>
    <n v="8.7200000000000006"/>
    <n v="877"/>
    <n v="7647.4400000000005"/>
    <n v="5.92"/>
    <n v="3"/>
    <n v="17.759999999999998"/>
    <s v="드라마"/>
    <x v="3"/>
    <x v="2"/>
    <x v="3"/>
    <s v="K"/>
    <n v="2014"/>
    <s v=".11.20"/>
    <s v=" 조근현 "/>
    <s v=" 박용우(준구), 김서형(정숙), 이유영(민경) "/>
    <s v="청소년 관람불가"/>
    <m/>
  </r>
  <r>
    <n v="64170"/>
    <s v="언노운 우먼"/>
    <n v="8.7200000000000006"/>
    <n v="985"/>
    <n v="8589.2000000000007"/>
    <n v="6.83"/>
    <n v="3"/>
    <n v="20.490000000000002"/>
    <s v="드라마"/>
    <x v="5"/>
    <x v="4"/>
    <x v="5"/>
    <s v="nK"/>
    <n v="2009"/>
    <s v=".07.01"/>
    <s v=" 쥬세페 토르나토레 "/>
    <s v=" 크세니야 라포포트(이레나), 미켈레 플라치도(몰드), 클로디아 게리니(발레리아 아다처) "/>
    <s v="청소년 관람불가"/>
    <m/>
  </r>
  <r>
    <n v="125459"/>
    <s v="닥터 스트레인지"/>
    <n v="8.7200000000000006"/>
    <n v="18723"/>
    <n v="163264.56"/>
    <n v="7.03"/>
    <n v="10"/>
    <n v="70.3"/>
    <s v="액션"/>
    <x v="0"/>
    <x v="0"/>
    <x v="0"/>
    <s v="nK"/>
    <n v="2016"/>
    <s v=".10.26"/>
    <s v=" 스콧 데릭슨 "/>
    <s v=" 베네딕트 컴버배치(닥터 스트레인지), 레이첼 맥아담스(크리스틴 팔머), 틸다 스윈튼(에인션트 원) "/>
    <s v="12세 관람가"/>
    <s v="PG-13"/>
  </r>
  <r>
    <n v="137956"/>
    <s v="맨체스터 바이 더 씨"/>
    <n v="8.7100000000000009"/>
    <n v="1227"/>
    <n v="10687.170000000002"/>
    <n v="7.78"/>
    <n v="9"/>
    <n v="70.02"/>
    <s v="드라마"/>
    <x v="0"/>
    <x v="0"/>
    <x v="0"/>
    <s v="nK"/>
    <n v="2017"/>
    <s v=".02.15"/>
    <s v=" 케네스 로너건 "/>
    <s v=" 케이시 애플렉(리), 미셸 윌리엄스(랜디), 카일 챈들러(조 챈들러) "/>
    <s v="15세 관람가"/>
    <s v="R"/>
  </r>
  <r>
    <n v="92312"/>
    <s v="쉐프"/>
    <n v="8.83"/>
    <n v="393"/>
    <n v="3470.19"/>
    <n v="5"/>
    <n v="1"/>
    <n v="5"/>
    <s v="코미디"/>
    <x v="7"/>
    <x v="4"/>
    <x v="7"/>
    <s v="nK"/>
    <n v="2013"/>
    <s v=".05.30"/>
    <s v=" 다니엘 코헨 "/>
    <s v=" 장 르노(알렉상드르), 미카엘 윤(자키), 라파엘 아고귀에 "/>
    <s v="전체 관람가"/>
    <m/>
  </r>
  <r>
    <n v="74003"/>
    <s v="워리어"/>
    <n v="8.7100000000000009"/>
    <n v="906"/>
    <n v="7891.2600000000011"/>
    <n v="5.7"/>
    <n v="5"/>
    <n v="28.5"/>
    <s v="액션"/>
    <x v="0"/>
    <x v="0"/>
    <x v="0"/>
    <s v="nK"/>
    <n v="2011"/>
    <s v=".11.02"/>
    <s v=" 게빈 오코너 "/>
    <s v=" 톰 하디(토미 리어든/콘론(동생)), 조엘 에저튼(브렌든 콘론(형)), 제니퍼 모리슨(테스 콘론(형 부인)) "/>
    <s v="15세 관람가"/>
    <s v="PG-13"/>
  </r>
  <r>
    <n v="73411"/>
    <s v="쿵푸 팬더 2"/>
    <n v="8.7100000000000009"/>
    <n v="4028"/>
    <n v="35083.880000000005"/>
    <n v="5.93"/>
    <n v="10"/>
    <n v="59.3"/>
    <s v="애니메이션"/>
    <x v="0"/>
    <x v="0"/>
    <x v="0"/>
    <s v="nK"/>
    <n v="2011"/>
    <s v=".05.26"/>
    <s v=" 여인영 "/>
    <s v=" 잭 블랙(팬더곰, 포 목소리), 더스틴 호프만(렛서팬더/사부, 시푸 목소리), 성룡(원숭이, 몽키 목소리) "/>
    <s v="전체 관람가"/>
    <s v="PG"/>
  </r>
  <r>
    <n v="185450"/>
    <s v="우리집"/>
    <n v="8.7200000000000006"/>
    <n v="731"/>
    <n v="6374.3200000000006"/>
    <n v="6.9"/>
    <n v="10"/>
    <n v="69"/>
    <s v="드라마"/>
    <x v="3"/>
    <x v="2"/>
    <x v="3"/>
    <s v="K"/>
    <n v="2019"/>
    <s v=".08.22"/>
    <s v=" 윤가은 "/>
    <s v=" 김나연(하나), 김시아(유미), 주예림(유진) "/>
    <s v="전체 관람가"/>
    <m/>
  </r>
  <r>
    <n v="39676"/>
    <s v="보글보글 스폰지 밥"/>
    <n v="8.7200000000000006"/>
    <n v="419"/>
    <n v="3653.6800000000003"/>
    <n v="6"/>
    <n v="1"/>
    <n v="6"/>
    <s v="애니메이션"/>
    <x v="0"/>
    <x v="0"/>
    <x v="0"/>
    <s v="nK"/>
    <n v="2005"/>
    <s v=".09.30"/>
    <s v=" 스티븐 힐렌버그 "/>
    <s v=" 톰 케니(스폰지밥 목소리), 클랜시 브라운(미스터 크랩스 목소리), 로저 범패스(스퀴드워드 목소리) "/>
    <s v="전체 관람가"/>
    <s v="PG"/>
  </r>
  <r>
    <n v="71546"/>
    <s v="엘 시크레토: 비밀의 눈동자"/>
    <n v="8.7200000000000006"/>
    <n v="516"/>
    <n v="4499.5200000000004"/>
    <n v="7.25"/>
    <n v="6"/>
    <n v="43.5"/>
    <s v="드라마"/>
    <x v="31"/>
    <x v="7"/>
    <x v="30"/>
    <s v="nK"/>
    <n v="2010"/>
    <s v=".11.11"/>
    <s v=" 후안 호세 캄파넬라 "/>
    <s v=" 솔레다드 빌라밀(이렌 메넨데즈 하스팅스), 리카도 다린(벤자민 에스포시토), 칼라 쿠에브도(릴리아나 콜로토) "/>
    <s v="15세 관람가"/>
    <m/>
  </r>
  <r>
    <n v="81106"/>
    <s v="아더 크리스마스"/>
    <n v="8.7100000000000009"/>
    <n v="616"/>
    <n v="5365.3600000000006"/>
    <n v="7.34"/>
    <n v="2"/>
    <n v="14.68"/>
    <s v="애니메이션"/>
    <x v="8"/>
    <x v="4"/>
    <x v="8"/>
    <s v="nK"/>
    <n v="2011"/>
    <s v=".11.25"/>
    <s v=" 사라 스미스 "/>
    <s v=" 빌 나이(산타할아버지 목소리), 제임스 맥어보이(아더 목소리), 휴 로리(스티브 목소리) "/>
    <s v="전체 관람가"/>
    <s v="PG"/>
  </r>
  <r>
    <n v="163798"/>
    <s v="크리드 2"/>
    <n v="8.7100000000000009"/>
    <n v="382"/>
    <n v="3327.2200000000003"/>
    <n v="5.4"/>
    <n v="5"/>
    <n v="27"/>
    <s v="액션"/>
    <x v="0"/>
    <x v="0"/>
    <x v="0"/>
    <s v="nK"/>
    <n v="2019"/>
    <s v=".02.21"/>
    <s v=" 스티븐 카플 주니어 "/>
    <s v=" 마이클 B. 조던(아도니스 크리드), 실베스터 스탤론(록키 발보아) "/>
    <s v="12세 관람가"/>
    <s v="PG-13"/>
  </r>
  <r>
    <n v="145292"/>
    <s v="당신, 거기 있어줄래요"/>
    <n v="8.7200000000000006"/>
    <n v="7896"/>
    <n v="68853.12000000001"/>
    <n v="5.44"/>
    <n v="9"/>
    <n v="48.96"/>
    <s v="판타지"/>
    <x v="3"/>
    <x v="2"/>
    <x v="3"/>
    <s v="K"/>
    <n v="2016"/>
    <s v=".12.14"/>
    <s v=" 홍지영 "/>
    <s v=" 김윤석(수현), 변요한(젊은수현), 채서진(젊은연아) "/>
    <s v="12세 관람가"/>
    <m/>
  </r>
  <r>
    <n v="75415"/>
    <s v="몬스터 대학교"/>
    <n v="8.7799999999999994"/>
    <n v="1362"/>
    <n v="11958.359999999999"/>
    <n v="6.43"/>
    <n v="7"/>
    <n v="45.01"/>
    <s v="애니메이션"/>
    <x v="0"/>
    <x v="0"/>
    <x v="0"/>
    <s v="nK"/>
    <n v="2013"/>
    <s v=".09.12"/>
    <s v=" 댄 스캔론 "/>
    <s v=" 빌리 크리스탈(마이크 목소리), 존 굿맨(설리 목소리), 스티브 부세미(랜달 보그스 목소리) "/>
    <s v="전체 관람가"/>
    <s v="G"/>
  </r>
  <r>
    <n v="88226"/>
    <s v="미운 오리 새끼"/>
    <n v="8.7200000000000006"/>
    <n v="1385"/>
    <n v="12077.2"/>
    <n v="6.29"/>
    <n v="6"/>
    <n v="37.74"/>
    <s v="드라마"/>
    <x v="3"/>
    <x v="2"/>
    <x v="3"/>
    <s v="K"/>
    <n v="2012"/>
    <s v=".08.30"/>
    <s v=" 곽경택, 유재영, 김성식 "/>
    <s v=" 김준구(낙만), 오달수(아버지) "/>
    <s v="15세 관람가"/>
    <m/>
  </r>
  <r>
    <n v="54411"/>
    <s v="우리들의 행복한 시간"/>
    <n v="8.6999999999999993"/>
    <n v="10504"/>
    <n v="91384.799999999988"/>
    <n v="6.5"/>
    <n v="4"/>
    <n v="26"/>
    <s v="드라마"/>
    <x v="3"/>
    <x v="2"/>
    <x v="3"/>
    <s v="K"/>
    <n v="2006"/>
    <s v=".09.14"/>
    <s v=" 송해성 "/>
    <s v=" 강동원(사형수 정윤수), 이나영(문유정) "/>
    <s v="15세 관람가"/>
    <m/>
  </r>
  <r>
    <n v="39804"/>
    <s v="13 구역"/>
    <n v="8.7100000000000009"/>
    <n v="3394"/>
    <n v="29561.74"/>
    <n v="6"/>
    <n v="1"/>
    <n v="6"/>
    <s v="SF"/>
    <x v="7"/>
    <x v="4"/>
    <x v="7"/>
    <s v="nK"/>
    <n v="2006"/>
    <s v=".08.24"/>
    <s v=" 피에르 모렐 "/>
    <s v=" 시릴 라파엘리(다미엔), 데이빗 벨(레이토), 비비 나세리(타하) "/>
    <s v="15세 관람가"/>
    <s v="R"/>
  </r>
  <r>
    <n v="60484"/>
    <s v="악마는 프라다를 입는다"/>
    <n v="8.69"/>
    <n v="6688"/>
    <n v="58118.719999999994"/>
    <n v="6"/>
    <n v="5"/>
    <n v="30"/>
    <s v="코미디"/>
    <x v="0"/>
    <x v="0"/>
    <x v="0"/>
    <s v="nK"/>
    <n v="2017"/>
    <s v=".05.03"/>
    <s v=" 데이빗 프랭클 "/>
    <s v=" 메릴 스트립(미란다), 앤 해서웨이(앤디 삭스), 스탠리 투치(나이젤) "/>
    <s v="12세 관람가"/>
    <s v="PG-13"/>
  </r>
  <r>
    <n v="50583"/>
    <s v="더 레슬러"/>
    <n v="8.6999999999999993"/>
    <n v="1429"/>
    <n v="12432.3"/>
    <n v="7.81"/>
    <n v="9"/>
    <n v="70.289999999999992"/>
    <s v="액션"/>
    <x v="0"/>
    <x v="0"/>
    <x v="0"/>
    <s v="nK"/>
    <n v="2009"/>
    <s v=".03.05"/>
    <s v=" 대런 아로노프스키 "/>
    <s v=" 미키 루크(랜디 더 램 로빈슨), 마리사 토메이(캐시디), 에반 레이첼 우드(스테파니 로빈슨) "/>
    <s v="청소년 관람불가"/>
    <s v="R"/>
  </r>
  <r>
    <n v="109984"/>
    <s v="아메리칸 스나이퍼"/>
    <n v="8.7200000000000006"/>
    <n v="3253"/>
    <n v="28366.160000000003"/>
    <n v="7.25"/>
    <n v="4"/>
    <n v="29"/>
    <s v="액션"/>
    <x v="0"/>
    <x v="0"/>
    <x v="0"/>
    <s v="nK"/>
    <n v="2015"/>
    <s v=".01.14"/>
    <s v=" 클린트 이스트우드 "/>
    <s v=" 브래들리 쿠퍼(크리스 카일), 시에나 밀러(타야), 제이크 맥더맨 "/>
    <s v="청소년 관람불가"/>
    <s v="R"/>
  </r>
  <r>
    <n v="91703"/>
    <s v="잠베지아: 신비한 나무섬의 비밀"/>
    <n v="8.6999999999999993"/>
    <n v="743"/>
    <n v="6464.0999999999995"/>
    <n v="6.84"/>
    <n v="2"/>
    <n v="13.68"/>
    <s v="애니메이션"/>
    <x v="0"/>
    <x v="0"/>
    <x v="0"/>
    <s v="nK"/>
    <n v="2012"/>
    <s v=".12.25"/>
    <s v=" 웨인 쏜리 "/>
    <s v=" 레너드 니모이, 제레미 슈어레즈, 아비게일 브레스린(조이 목소리) "/>
    <s v="전체 관람가"/>
    <m/>
  </r>
  <r>
    <n v="164684"/>
    <s v="부르고뉴, 와인에서 찾은 인생"/>
    <n v="8.69"/>
    <n v="489"/>
    <n v="4249.41"/>
    <n v="6.5"/>
    <n v="6"/>
    <n v="39"/>
    <s v="드라마"/>
    <x v="7"/>
    <x v="4"/>
    <x v="7"/>
    <s v="nK"/>
    <n v="2018"/>
    <s v=".05.03"/>
    <s v=" 세드릭 클라피쉬 "/>
    <s v=" 피오 마르마이(장), 아나 지라르도(줄리엣), 프랑수아 시빌(제레미) "/>
    <s v="15세 관람가"/>
    <m/>
  </r>
  <r>
    <n v="62789"/>
    <s v="스타 트렉: 더 비기닝"/>
    <n v="8.6999999999999993"/>
    <n v="5158"/>
    <n v="44874.6"/>
    <n v="8.09"/>
    <n v="8"/>
    <n v="64.72"/>
    <s v="SF"/>
    <x v="0"/>
    <x v="0"/>
    <x v="0"/>
    <s v="nK"/>
    <n v="2009"/>
    <s v=".05.07"/>
    <s v=" J.J. 에이브럼스 "/>
    <s v=" 크리스 파인(제임스 커크 함장), 재커리 퀸토(스팍) "/>
    <s v="12세 관람가"/>
    <s v="PG-13"/>
  </r>
  <r>
    <n v="101904"/>
    <s v="트롤"/>
    <n v="8.7100000000000009"/>
    <n v="2024"/>
    <n v="17629.04"/>
    <n v="5.5"/>
    <n v="2"/>
    <n v="11"/>
    <s v="애니메이션"/>
    <x v="0"/>
    <x v="0"/>
    <x v="0"/>
    <s v="nK"/>
    <n v="2017"/>
    <s v=".02.16"/>
    <s v=" 마이크 미첼, 월트 도른 "/>
    <s v=" 안나 켄드릭(파피 목소리), 저스틴 팀버레이크(브랜치 목소리), 주이 디샤넬(브리짓 목소리) "/>
    <s v="전체 관람가"/>
    <s v="PG"/>
  </r>
  <r>
    <n v="134887"/>
    <s v="스노든"/>
    <n v="8.7100000000000009"/>
    <n v="553"/>
    <n v="4816.63"/>
    <n v="5.83"/>
    <n v="6"/>
    <n v="34.980000000000004"/>
    <s v="드라마"/>
    <x v="14"/>
    <x v="4"/>
    <x v="14"/>
    <s v="nK"/>
    <n v="2017"/>
    <s v=".02.09"/>
    <s v=" 올리버 스톤 "/>
    <s v=" 조셉 고든 레빗(스노든), 쉐일린 우들리(린지 밀스) "/>
    <s v="15세 관람가"/>
    <s v="R"/>
  </r>
  <r>
    <n v="48742"/>
    <s v="허브"/>
    <n v="8.6999999999999993"/>
    <n v="4067"/>
    <n v="35382.899999999994"/>
    <n v="5.5"/>
    <n v="2"/>
    <n v="11"/>
    <s v="드라마"/>
    <x v="3"/>
    <x v="2"/>
    <x v="3"/>
    <s v="K"/>
    <n v="2007"/>
    <s v=".01.11"/>
    <s v=" 허인무 "/>
    <s v=" 강혜정(차상은), 배종옥(김현숙), 정경호(이종범) "/>
    <s v="12세 관람가"/>
    <m/>
  </r>
  <r>
    <n v="136873"/>
    <s v="겨울왕국 2"/>
    <n v="8.6999999999999993"/>
    <n v="23988"/>
    <n v="208695.59999999998"/>
    <n v="6.75"/>
    <n v="8"/>
    <n v="54"/>
    <s v="애니메이션"/>
    <x v="0"/>
    <x v="0"/>
    <x v="0"/>
    <s v="nK"/>
    <n v="2019"/>
    <s v=".11.21"/>
    <s v=" 크리스 벅, 제니퍼 리 "/>
    <s v=" 크리스틴 벨(안나 목소리), 이디나 멘젤(엘사 목소리) "/>
    <s v="전체 관람가"/>
    <m/>
  </r>
  <r>
    <n v="106540"/>
    <s v="남자가 사랑할 때"/>
    <n v="8.7100000000000009"/>
    <n v="9294"/>
    <n v="80950.740000000005"/>
    <n v="5.34"/>
    <n v="8"/>
    <n v="42.72"/>
    <s v="드라마"/>
    <x v="3"/>
    <x v="2"/>
    <x v="3"/>
    <s v="K"/>
    <n v="2014"/>
    <s v=".01.22"/>
    <s v=" 한동욱 "/>
    <s v=" 황정민(태일), 한혜진(호정) "/>
    <s v="15세 관람가"/>
    <m/>
  </r>
  <r>
    <n v="52747"/>
    <s v="부당거래"/>
    <n v="8.6999999999999993"/>
    <n v="6588"/>
    <n v="57315.6"/>
    <n v="7.91"/>
    <n v="11"/>
    <n v="87.01"/>
    <s v="범죄"/>
    <x v="3"/>
    <x v="2"/>
    <x v="3"/>
    <s v="K"/>
    <n v="2010"/>
    <s v=".10.28"/>
    <s v=" 류승완 "/>
    <s v=" 황정민(최철기), 류승범(주양), 유해진(장석구) "/>
    <s v="청소년 관람불가"/>
    <m/>
  </r>
  <r>
    <n v="66728"/>
    <s v="알리타: 배틀 엔젤"/>
    <n v="8.69"/>
    <n v="14654"/>
    <n v="127343.26"/>
    <n v="7.14"/>
    <n v="7"/>
    <n v="49.98"/>
    <s v="액션"/>
    <x v="0"/>
    <x v="0"/>
    <x v="0"/>
    <s v="nK"/>
    <n v="2019"/>
    <s v=".02.05"/>
    <s v=" 로버트 로드리게즈 "/>
    <s v=" 로사 살라자르(알리타), 크리스토프 왈츠(닥터 다이슨 이도), 키언 존슨(휴고) "/>
    <s v="12세 관람가"/>
    <s v="NR"/>
  </r>
  <r>
    <n v="87663"/>
    <s v="진짜로 일어날지도 몰라 기적"/>
    <n v="8.7100000000000009"/>
    <n v="727"/>
    <n v="6332.170000000001"/>
    <n v="7.86"/>
    <n v="7"/>
    <n v="55.02"/>
    <s v="드라마"/>
    <x v="4"/>
    <x v="3"/>
    <x v="4"/>
    <s v="nK"/>
    <n v="2021"/>
    <s v=".04.22"/>
    <s v=" 고레에다 히로카즈 "/>
    <s v=" 마에다 코우키(형 코이치), 마에다 오시로(동생 류노스케), 오다기리 죠(아빠 켄지) "/>
    <s v="전체 관람가"/>
    <s v="PG"/>
  </r>
  <r>
    <n v="114276"/>
    <s v="마다가스카의 펭귄"/>
    <n v="8.7100000000000009"/>
    <n v="4211"/>
    <n v="36677.810000000005"/>
    <n v="6.33"/>
    <n v="5"/>
    <n v="31.65"/>
    <s v="애니메이션"/>
    <x v="0"/>
    <x v="0"/>
    <x v="0"/>
    <s v="nK"/>
    <n v="2014"/>
    <s v=".12.31"/>
    <s v=" 에릭 다넬, 사이몬 J. 스미스 "/>
    <s v=" 베네딕트 컴버배치(비밀요원 목소리), 존 말코비치(데이브/옥토브레인 목소리), 톰 맥그라스(스키퍼 목소리) "/>
    <s v="전체 관람가"/>
    <s v="PG"/>
  </r>
  <r>
    <n v="88474"/>
    <s v="천국의 아이들"/>
    <n v="8.68"/>
    <n v="826"/>
    <n v="7169.6799999999994"/>
    <n v="5.33"/>
    <n v="3"/>
    <n v="15.99"/>
    <s v="드라마"/>
    <x v="3"/>
    <x v="2"/>
    <x v="3"/>
    <s v="K"/>
    <n v="2012"/>
    <s v=".05.24"/>
    <s v=" 박흥식 "/>
    <s v=" 유다인(유진), 박지빈(정훈), 김보라(성아) "/>
    <s v="12세 관람가"/>
    <m/>
  </r>
  <r>
    <n v="149236"/>
    <s v="데드풀 2"/>
    <n v="8.69"/>
    <n v="13177"/>
    <n v="114508.12999999999"/>
    <n v="5.86"/>
    <n v="7"/>
    <n v="41.02"/>
    <s v="액션"/>
    <x v="0"/>
    <x v="0"/>
    <x v="0"/>
    <s v="nK"/>
    <n v="2018"/>
    <s v=".05.16"/>
    <s v=" 데이빗 레이치 "/>
    <s v=" 라이언 레이놀즈(웨이드 윌슨 / 데드풀), 조슈 브롤린(네이던 서머스 / 케이블), 재지 비츠(도미노) "/>
    <s v="청소년 관람불가"/>
    <m/>
  </r>
  <r>
    <n v="86818"/>
    <s v="버니드롭"/>
    <n v="8.7100000000000009"/>
    <n v="537"/>
    <n v="4677.2700000000004"/>
    <n v="6.92"/>
    <n v="3"/>
    <n v="20.759999999999998"/>
    <s v="드라마"/>
    <x v="4"/>
    <x v="3"/>
    <x v="4"/>
    <s v="nK"/>
    <n v="2012"/>
    <s v=".05.10"/>
    <s v=" 다나카 히로유키 "/>
    <s v=" 마츠야마 켄이치(카와치 다이키치), 아시다 마나(카가 린), 카리나(후타니 유카리) "/>
    <s v="전체 관람가"/>
    <m/>
  </r>
  <r>
    <n v="78240"/>
    <s v="그을린 사랑"/>
    <n v="8.69"/>
    <n v="969"/>
    <n v="8420.6099999999988"/>
    <n v="7.75"/>
    <n v="8"/>
    <n v="62"/>
    <s v="드라마"/>
    <x v="18"/>
    <x v="0"/>
    <x v="18"/>
    <s v="nK"/>
    <n v="2011"/>
    <s v=".07.21"/>
    <s v=" 드니 빌뇌브 "/>
    <s v=" 루브나 아자발(나왈 마르완), 멜리사 디소르미스-폴린(잔느 마르완), 맥심 고데테(시몬 마르완) "/>
    <s v="청소년 관람불가"/>
    <m/>
  </r>
  <r>
    <n v="62249"/>
    <s v="데자뷰"/>
    <n v="8.68"/>
    <n v="3841"/>
    <n v="33339.879999999997"/>
    <n v="6"/>
    <n v="3"/>
    <n v="18"/>
    <s v="액션"/>
    <x v="0"/>
    <x v="0"/>
    <x v="0"/>
    <s v="nK"/>
    <n v="2007"/>
    <s v=".01.11"/>
    <s v=" 토니 스콧 "/>
    <s v=" 덴젤 워싱턴(더그 칼린) "/>
    <s v="12세 관람가"/>
    <s v="PG-13"/>
  </r>
  <r>
    <n v="44981"/>
    <s v="보이 A"/>
    <n v="8.6999999999999993"/>
    <n v="562"/>
    <n v="4889.3999999999996"/>
    <n v="7.21"/>
    <n v="6"/>
    <n v="43.26"/>
    <s v="범죄"/>
    <x v="8"/>
    <x v="4"/>
    <x v="8"/>
    <s v="nK"/>
    <n v="2009"/>
    <s v=".05.21"/>
    <s v=" 존 크로울리 "/>
    <s v=" 피터 뮬란(테리), 앤드류 가필드(잭 버리지) "/>
    <s v="청소년 관람불가"/>
    <s v="R"/>
  </r>
  <r>
    <n v="132626"/>
    <s v="슈퍼배드 3"/>
    <n v="8.69"/>
    <n v="8847"/>
    <n v="76880.429999999993"/>
    <n v="5"/>
    <n v="2"/>
    <n v="10"/>
    <s v="애니메이션"/>
    <x v="0"/>
    <x v="0"/>
    <x v="0"/>
    <s v="nK"/>
    <n v="2017"/>
    <s v=".07.26"/>
    <s v=" 카일 발다, 피에르 꼬팽 "/>
    <s v=" 스티브 카렐(그루/드루 목소리), 크리스틴 위그(루시 와일드 목소리), 트레이 파커(발타자르 브래트 목소리) "/>
    <s v="전체 관람가"/>
    <s v="PG"/>
  </r>
  <r>
    <n v="49302"/>
    <s v="귀향"/>
    <n v="8.67"/>
    <n v="412"/>
    <n v="3572.04"/>
    <n v="7.67"/>
    <n v="3"/>
    <n v="23.009999999999998"/>
    <s v="드라마"/>
    <x v="24"/>
    <x v="4"/>
    <x v="23"/>
    <s v="nK"/>
    <n v="2018"/>
    <s v=".11.05"/>
    <s v=" 페드로 알모도바르 "/>
    <s v=" 페넬로페 크루즈(라이문다), 카르멘 마우라(이렌느) "/>
    <s v="15세 관람가"/>
    <s v="R"/>
  </r>
  <r>
    <n v="124225"/>
    <s v="마미"/>
    <n v="8.7100000000000009"/>
    <n v="1143"/>
    <n v="9955.5300000000007"/>
    <n v="7.05"/>
    <n v="10"/>
    <n v="70.5"/>
    <s v="드라마"/>
    <x v="7"/>
    <x v="4"/>
    <x v="7"/>
    <s v="nK"/>
    <n v="2014"/>
    <s v=".12.18"/>
    <s v=" 자비에 돌란 "/>
    <s v=" 앤 도벌(디안), 안토니 올리버 피론(스티브), 쉬잔느 클레먼트(카일라) "/>
    <s v="15세 관람가"/>
    <m/>
  </r>
  <r>
    <n v="158628"/>
    <s v="몬태나"/>
    <n v="8.69"/>
    <n v="436"/>
    <n v="3788.8399999999997"/>
    <n v="6.33"/>
    <n v="6"/>
    <n v="37.980000000000004"/>
    <s v="드라마"/>
    <x v="0"/>
    <x v="0"/>
    <x v="0"/>
    <s v="nK"/>
    <n v="2018"/>
    <s v=".04.19"/>
    <s v=" 스콧 쿠퍼 "/>
    <s v=" 크리스찬 베일(조셉 J. 블로커 대위), 로자먼드 파이크(로잘리 퀘이드), 웨스 스투디(옐로우 호크 추장) "/>
    <s v="15세 관람가"/>
    <s v="R"/>
  </r>
  <r>
    <n v="113635"/>
    <s v="레이드 2"/>
    <n v="8.6999999999999993"/>
    <n v="707"/>
    <n v="6150.9"/>
    <n v="7.29"/>
    <n v="7"/>
    <n v="51.03"/>
    <s v="액션"/>
    <x v="32"/>
    <x v="8"/>
    <x v="31"/>
    <s v="nK"/>
    <n v="2014"/>
    <s v=".07.09"/>
    <s v=" 가렛 에반스 "/>
    <s v=" 이코 우웨이스(라마), 야얀 루히안(프라코소), 줄리 에스텔(해머걸) "/>
    <s v="청소년 관람불가"/>
    <s v="R"/>
  </r>
  <r>
    <n v="100938"/>
    <s v="파이스토리 : 악당상어 소탕작전"/>
    <n v="8.69"/>
    <n v="423"/>
    <n v="3675.87"/>
    <n v="5"/>
    <n v="1"/>
    <n v="5"/>
    <s v="애니메이션"/>
    <x v="0"/>
    <x v="0"/>
    <x v="0"/>
    <s v="nK"/>
    <n v="2013"/>
    <s v=".01.10"/>
    <s v=" 마크 A.Z. 디페, 박태동 "/>
    <s v=" 드레이크 벨(파이 목소리), 앤디 딕(딜런 목소리) "/>
    <s v="전체 관람가"/>
    <s v="PG"/>
  </r>
  <r>
    <n v="142634"/>
    <s v="내가 죽기 전에 가장 듣고 싶은 말"/>
    <n v="8.7100000000000009"/>
    <n v="310"/>
    <n v="2700.1000000000004"/>
    <n v="5.33"/>
    <n v="3"/>
    <n v="15.99"/>
    <s v="코미디"/>
    <x v="0"/>
    <x v="0"/>
    <x v="0"/>
    <s v="nK"/>
    <n v="2017"/>
    <s v=".07.19"/>
    <s v=" 마크 펠링톤 "/>
    <s v=" 셜리 맥클레인(해리엇), 아만다 사이프리드(앤), 앤쥴 리 딕슨(브렌다) "/>
    <s v="12세 관람가"/>
    <s v="R"/>
  </r>
  <r>
    <n v="67374"/>
    <s v="페르시아의 왕자: 시간의 모래"/>
    <n v="8.68"/>
    <n v="4821"/>
    <n v="41846.28"/>
    <n v="6.33"/>
    <n v="6"/>
    <n v="37.980000000000004"/>
    <s v="액션"/>
    <x v="0"/>
    <x v="0"/>
    <x v="0"/>
    <s v="nK"/>
    <n v="2010"/>
    <s v=".05.27"/>
    <s v=" 마이크 뉴웰 "/>
    <s v=" 제이크 질렌할(다스탄 왕자), 젬마 아터튼(타미나 공주), 벤 킹슬리(니잠) "/>
    <s v="12세 관람가"/>
    <m/>
  </r>
  <r>
    <n v="50869"/>
    <s v="워낭소리"/>
    <n v="8.68"/>
    <n v="6483"/>
    <n v="56272.439999999995"/>
    <n v="6.82"/>
    <n v="14"/>
    <n v="95.48"/>
    <s v="다큐멘터리"/>
    <x v="3"/>
    <x v="2"/>
    <x v="3"/>
    <s v="K"/>
    <n v="2009"/>
    <s v=".12.19"/>
    <s v=" 이충렬 "/>
    <s v=" 최원균(본인), 이삼순(본인), 최노인의 소(본인) "/>
    <s v="전체 관람가"/>
    <m/>
  </r>
  <r>
    <n v="39818"/>
    <s v="내 생애 가장 아름다운 일주일"/>
    <n v="8.68"/>
    <n v="3508"/>
    <n v="30449.439999999999"/>
    <n v="6.8"/>
    <n v="5"/>
    <n v="34"/>
    <s v="드라마"/>
    <x v="3"/>
    <x v="2"/>
    <x v="3"/>
    <s v="K"/>
    <n v="2005"/>
    <s v=".10.07"/>
    <s v=" 민규동 "/>
    <s v=" 주현(곽 회장, 곽만철), 오미희(오 여인, 오선희), 천호진(조재경) "/>
    <s v="15세 관람가"/>
    <m/>
  </r>
  <r>
    <n v="74315"/>
    <s v="고지전"/>
    <n v="8.67"/>
    <n v="10992"/>
    <n v="95300.64"/>
    <n v="7.34"/>
    <n v="11"/>
    <n v="80.739999999999995"/>
    <s v="전쟁"/>
    <x v="3"/>
    <x v="2"/>
    <x v="3"/>
    <s v="K"/>
    <n v="2011"/>
    <s v=".07.20"/>
    <s v=" 장훈 "/>
    <s v=" 신하균(강은표), 고수(김수혁), 이제훈(신일영) "/>
    <s v="15세 관람가"/>
    <m/>
  </r>
  <r>
    <n v="41350"/>
    <s v="야수와 미녀"/>
    <n v="8.67"/>
    <n v="3052"/>
    <n v="26460.84"/>
    <n v="4.33"/>
    <n v="3"/>
    <n v="12.99"/>
    <s v="멜로/로맨스"/>
    <x v="3"/>
    <x v="2"/>
    <x v="3"/>
    <s v="K"/>
    <n v="2005"/>
    <s v=".10.27"/>
    <s v=" 이계벽 "/>
    <s v=" 류승범(구동건), 신민아(장해주) "/>
    <s v="12세 관람가"/>
    <m/>
  </r>
  <r>
    <n v="122527"/>
    <s v="캡틴 아메리카: 시빌 워"/>
    <n v="8.67"/>
    <n v="37695"/>
    <n v="326815.65000000002"/>
    <n v="7.5"/>
    <n v="16"/>
    <n v="120"/>
    <s v="액션"/>
    <x v="0"/>
    <x v="0"/>
    <x v="0"/>
    <s v="nK"/>
    <n v="2016"/>
    <s v=".04.27"/>
    <s v=" 안소니 루소, 조 루소 "/>
    <s v=" 크리스 에반스(스티브 로저스 / 캡틴 아메리카), 로버트 다우니 주니어(토니 스타크 / 아이언맨), 스칼릿 조핸슨(나타샤 로마노프/ 블랙위도우) "/>
    <s v="12세 관람가"/>
    <s v="PG-13"/>
  </r>
  <r>
    <n v="129094"/>
    <s v="보스 베이비"/>
    <n v="8.67"/>
    <n v="6915"/>
    <n v="59953.05"/>
    <n v="5.2"/>
    <n v="5"/>
    <n v="26"/>
    <s v="애니메이션"/>
    <x v="0"/>
    <x v="0"/>
    <x v="0"/>
    <s v="nK"/>
    <n v="2017"/>
    <s v=".05.03"/>
    <s v=" 톰 맥그라스 "/>
    <s v=" 알렉 볼드윈(보스 베이비 목소리) "/>
    <s v="전체 관람가"/>
    <s v="PG"/>
  </r>
  <r>
    <n v="40678"/>
    <s v="홀리데이"/>
    <n v="8.67"/>
    <n v="6474"/>
    <n v="56129.58"/>
    <n v="4.5"/>
    <n v="4"/>
    <n v="18"/>
    <s v="범죄"/>
    <x v="3"/>
    <x v="2"/>
    <x v="3"/>
    <s v="K"/>
    <n v="2006"/>
    <s v=".01.19"/>
    <s v=" 양윤호 "/>
    <s v=" 이성재(지강혁), 최민수(김안석) "/>
    <s v="청소년 관람불가"/>
    <m/>
  </r>
  <r>
    <n v="88783"/>
    <s v="하늘이 보내준 딸"/>
    <n v="8.67"/>
    <n v="461"/>
    <n v="3996.87"/>
    <n v="4"/>
    <n v="1"/>
    <n v="4"/>
    <s v="가족"/>
    <x v="2"/>
    <x v="1"/>
    <x v="2"/>
    <s v="nK"/>
    <n v="2012"/>
    <s v=".04.19"/>
    <s v=" A.L. 비자이 "/>
    <s v=" 치얀 비크람(크리쉬나), 사라 아준(닐라) "/>
    <s v="전체 관람가"/>
    <m/>
  </r>
  <r>
    <n v="151674"/>
    <s v="김광석"/>
    <n v="8.68"/>
    <n v="1468"/>
    <n v="12742.24"/>
    <n v="6"/>
    <n v="3"/>
    <n v="18"/>
    <s v="다큐멘터리"/>
    <x v="3"/>
    <x v="2"/>
    <x v="3"/>
    <s v="K"/>
    <n v="2017"/>
    <s v=".08.30"/>
    <s v=" 이상호 "/>
    <s v=" 김광석(본인), 이상호(본인), 박학기(본인) "/>
    <s v="15세 관람가"/>
    <m/>
  </r>
  <r>
    <n v="88426"/>
    <s v="건축학개론"/>
    <n v="8.67"/>
    <n v="15194"/>
    <n v="131731.98000000001"/>
    <n v="7.19"/>
    <n v="8"/>
    <n v="57.52"/>
    <s v="멜로/로맨스"/>
    <x v="3"/>
    <x v="2"/>
    <x v="3"/>
    <s v="K"/>
    <n v="2012"/>
    <s v=".03.22"/>
    <s v=" 이용주 "/>
    <s v=" 엄태웅(현재 승민), 한가인(현재 서연), 이제훈(과거 승민) "/>
    <s v="12세 관람가"/>
    <m/>
  </r>
  <r>
    <n v="152183"/>
    <s v="무현, 두 도시 이야기"/>
    <n v="8.67"/>
    <n v="4160"/>
    <n v="36067.199999999997"/>
    <n v="6"/>
    <n v="6"/>
    <n v="36"/>
    <s v="다큐멘터리"/>
    <x v="3"/>
    <x v="2"/>
    <x v="3"/>
    <s v="K"/>
    <n v="2017"/>
    <s v=".08.30"/>
    <s v=" 전인환 "/>
    <s v=" 노무현(본인), 김원명(본인), 김하연(본인) "/>
    <s v="15세 관람가"/>
    <m/>
  </r>
  <r>
    <n v="51282"/>
    <s v="용의자 X의 헌신"/>
    <n v="8.67"/>
    <n v="2736"/>
    <n v="23721.119999999999"/>
    <n v="6.32"/>
    <n v="7"/>
    <n v="44.24"/>
    <s v="범죄"/>
    <x v="4"/>
    <x v="3"/>
    <x v="4"/>
    <s v="nK"/>
    <n v="2009"/>
    <s v=".04.09"/>
    <s v=" 니시타니 히로시 "/>
    <s v=" 후쿠야마 마사하루(천재 물리학자, 유카와 마나부), 츠츠미 신이치(수학 천재, 이시가미 테츠야), 시바사키 코우(열혈형사, 우츠미 카오루) "/>
    <s v="12세 관람가"/>
    <m/>
  </r>
  <r>
    <n v="171533"/>
    <s v="콜레트"/>
    <n v="8.67"/>
    <n v="521"/>
    <n v="4517.07"/>
    <n v="6"/>
    <n v="5"/>
    <n v="30"/>
    <s v="드라마"/>
    <x v="8"/>
    <x v="4"/>
    <x v="8"/>
    <s v="nK"/>
    <n v="2019"/>
    <s v=".03.27"/>
    <s v=" 워시 웨스트모어랜드 "/>
    <s v=" 키이라 나이틀리(콜레트), 도미닉 웨스트(윌리) "/>
    <s v="15세 관람가"/>
    <s v="R"/>
  </r>
  <r>
    <n v="69951"/>
    <s v="썸머 워즈"/>
    <n v="8.67"/>
    <n v="5469"/>
    <n v="47416.23"/>
    <n v="7.04"/>
    <n v="7"/>
    <n v="49.28"/>
    <s v="애니메이션"/>
    <x v="4"/>
    <x v="3"/>
    <x v="4"/>
    <s v="nK"/>
    <n v="2009"/>
    <s v=".08.13"/>
    <s v=" 호소다 마모루 "/>
    <s v=" 카미키 류노스케(코이소 겐지 목소리), 사쿠라바 나나미(시노하라 나츠키 목소리) "/>
    <s v="전체 관람가"/>
    <m/>
  </r>
  <r>
    <n v="151747"/>
    <s v="쿠르스크"/>
    <n v="8.66"/>
    <n v="397"/>
    <n v="3438.02"/>
    <n v="6.2"/>
    <n v="5"/>
    <n v="31"/>
    <s v="드라마"/>
    <x v="7"/>
    <x v="4"/>
    <x v="7"/>
    <s v="nK"/>
    <n v="2019"/>
    <s v=".01.16"/>
    <s v=" 토마스 빈터베르그 "/>
    <s v=" 마티아스 쇼에나에츠(미하일 카레코프), 콜린 퍼스(데이빗 러셀), 레아 세이두(타냐 카레코프) "/>
    <s v="15세 관람가"/>
    <m/>
  </r>
  <r>
    <n v="93774"/>
    <s v="극장판 베르세르크: 황금 시대편Ⅲ - 강림"/>
    <n v="8.69"/>
    <n v="434"/>
    <n v="3771.4599999999996"/>
    <n v="7.11"/>
    <n v="3"/>
    <n v="21.330000000000002"/>
    <s v="애니메이션"/>
    <x v="4"/>
    <x v="3"/>
    <x v="4"/>
    <s v="nK"/>
    <n v="2013"/>
    <s v=".04.11"/>
    <s v=" 쿠보오카 토시유키 "/>
    <s v=" 이와나가 히로아키(가츠 목소리), 사쿠라이 타카히로(그리피스 목소리), 유키나리 토아(캐스커 목소리) "/>
    <s v="청소년 관람불가"/>
    <m/>
  </r>
  <r>
    <n v="107928"/>
    <s v="퓨리"/>
    <n v="8.69"/>
    <n v="7059"/>
    <n v="61342.71"/>
    <n v="6.5"/>
    <n v="2"/>
    <n v="13"/>
    <s v="액션"/>
    <x v="0"/>
    <x v="0"/>
    <x v="0"/>
    <s v="nK"/>
    <n v="2014"/>
    <s v=".11.20"/>
    <s v=" 데이비드 에이어 "/>
    <s v=" 브래드 피트(워대디), 로건 레먼(노먼 앨리슨), 샤이아 라보프(바이블) "/>
    <s v="15세 관람가"/>
    <m/>
  </r>
  <r>
    <n v="70393"/>
    <s v="판타스틱 Mr. 폭스"/>
    <n v="8.67"/>
    <n v="432"/>
    <n v="3745.44"/>
    <n v="8.1300000000000008"/>
    <n v="8"/>
    <n v="65.040000000000006"/>
    <s v="애니메이션"/>
    <x v="0"/>
    <x v="0"/>
    <x v="0"/>
    <s v="nK"/>
    <n v="2009"/>
    <s v=".12.24"/>
    <s v=" 웨스 앤더슨 "/>
    <s v=" 조지 클루니(미스터 폭스 목소리), 메릴 스트립(미시즈 폭스 목소리), 제이슨 슈왈츠먼(애쉬 목소리) "/>
    <s v="전체 관람가"/>
    <s v="PG"/>
  </r>
  <r>
    <n v="17062"/>
    <s v="세븐"/>
    <n v="8.67"/>
    <n v="3037"/>
    <n v="26330.79"/>
    <n v="8.75"/>
    <n v="2"/>
    <n v="17.5"/>
    <s v="범죄"/>
    <x v="0"/>
    <x v="0"/>
    <x v="0"/>
    <s v="nK"/>
    <n v="2016"/>
    <s v=".10.26"/>
    <s v=" 데이빗 핀처 "/>
    <s v=" 브래드 피트(형사 데이빗 밀스), 모건 프리먼(형사 Lt. 윌리엄 소머셋) "/>
    <s v="청소년 관람불가"/>
    <s v="R"/>
  </r>
  <r>
    <n v="167613"/>
    <s v="조커"/>
    <n v="8.66"/>
    <n v="30188"/>
    <n v="261428.08000000002"/>
    <n v="7.64"/>
    <n v="11"/>
    <n v="84.039999999999992"/>
    <s v="스릴러"/>
    <x v="0"/>
    <x v="0"/>
    <x v="0"/>
    <s v="nK"/>
    <n v="2019"/>
    <s v=".10.02"/>
    <s v=" 토드 필립스 "/>
    <s v=" 호아킨 피닉스(아서 플렉 / 조커) "/>
    <s v="15세 관람가"/>
    <m/>
  </r>
  <r>
    <n v="141824"/>
    <s v="국가대표2"/>
    <n v="8.66"/>
    <n v="5080"/>
    <n v="43992.800000000003"/>
    <n v="5.5"/>
    <n v="7"/>
    <n v="38.5"/>
    <s v="드라마"/>
    <x v="3"/>
    <x v="2"/>
    <x v="3"/>
    <s v="K"/>
    <n v="2016"/>
    <s v=".08.10"/>
    <s v=" 김종현 "/>
    <s v=" 수애(리지원), 오달수(강대웅), 오연서(박채경) "/>
    <s v="12세 관람가"/>
    <m/>
  </r>
  <r>
    <n v="66795"/>
    <s v="잠수종과 나비"/>
    <n v="8.66"/>
    <n v="378"/>
    <n v="3273.48"/>
    <n v="6.8"/>
    <n v="5"/>
    <n v="34"/>
    <s v="드라마"/>
    <x v="7"/>
    <x v="4"/>
    <x v="7"/>
    <s v="nK"/>
    <n v="2020"/>
    <s v=".11.19"/>
    <s v=" 줄리안 슈나벨 "/>
    <s v=" 마티유 아말릭(장 도미니크 보비), 엠마누엘 자이그너(셀린 데물랭), 마리 조지 크로즈(헨리에트 뒤랑) "/>
    <s v="12세 관람가"/>
    <m/>
  </r>
  <r>
    <n v="59344"/>
    <s v="페인티드 베일"/>
    <n v="8.66"/>
    <n v="1025"/>
    <n v="8876.5"/>
    <n v="5.6"/>
    <n v="5"/>
    <n v="28"/>
    <s v="멜로/로맨스"/>
    <x v="6"/>
    <x v="5"/>
    <x v="6"/>
    <s v="nK"/>
    <n v="2007"/>
    <s v=".03.15"/>
    <s v=" 존 커랜 "/>
    <s v=" 나오미 왓츠(키티 페인), 에드워드 노튼(월터 페인) "/>
    <s v="15세 관람가"/>
    <s v="PG-13"/>
  </r>
  <r>
    <n v="17150"/>
    <s v="유주얼 서스펙트"/>
    <n v="8.65"/>
    <n v="3032"/>
    <n v="26226.799999999999"/>
    <n v="8.6300000000000008"/>
    <n v="2"/>
    <n v="17.260000000000002"/>
    <s v="범죄"/>
    <x v="0"/>
    <x v="0"/>
    <x v="0"/>
    <s v="nK"/>
    <n v="2016"/>
    <s v=".10.20"/>
    <s v=" 브라이언 싱어 "/>
    <s v=" 스티븐 볼드윈(마이클 맥매너스), 가브리엘 번(딘 키튼) "/>
    <s v="청소년 관람불가"/>
    <s v="R"/>
  </r>
  <r>
    <n v="149012"/>
    <s v="프란츠"/>
    <n v="8.66"/>
    <n v="305"/>
    <n v="2641.3"/>
    <n v="6.6"/>
    <n v="5"/>
    <n v="33"/>
    <s v="드라마"/>
    <x v="7"/>
    <x v="4"/>
    <x v="7"/>
    <s v="nK"/>
    <n v="2017"/>
    <s v=".07.20"/>
    <s v=" 프랑소와 오종 "/>
    <s v=" 피에르 니네이(아드리앵), 폴라 비어(안나) "/>
    <s v="12세 관람가"/>
    <m/>
  </r>
  <r>
    <n v="65677"/>
    <s v="소녀X소녀"/>
    <n v="8.66"/>
    <n v="1243"/>
    <n v="10764.380000000001"/>
    <n v="7"/>
    <n v="1"/>
    <n v="7"/>
    <s v="드라마"/>
    <x v="3"/>
    <x v="2"/>
    <x v="3"/>
    <s v="K"/>
    <n v="2007"/>
    <s v=".01.25"/>
    <s v=" 박동훈 "/>
    <s v=" 임성언(윤미), 곽지민(세리) "/>
    <s v="12세 관람가"/>
    <m/>
  </r>
  <r>
    <n v="66437"/>
    <s v="공주와 개구리"/>
    <n v="8.68"/>
    <n v="570"/>
    <n v="4947.5999999999995"/>
    <n v="6.65"/>
    <n v="5"/>
    <n v="33.25"/>
    <s v="애니메이션"/>
    <x v="0"/>
    <x v="0"/>
    <x v="0"/>
    <s v="nK"/>
    <n v="2010"/>
    <s v=".01.21"/>
    <s v=" 론 클레멘츠, 존 머스커 "/>
    <s v=" 아니카 노니 로즈(티아나 목소리), 브루노 캄포스(나빈 왕자 목소리), 키스 데이빗(닥터 파실리에 목소리) "/>
    <s v="전체 관람가"/>
    <s v="G"/>
  </r>
  <r>
    <n v="90388"/>
    <s v="코알라 키드 : 영웅의 탄생"/>
    <n v="8.65"/>
    <n v="483"/>
    <n v="4177.95"/>
    <n v="5"/>
    <n v="1"/>
    <n v="5"/>
    <s v="애니메이션"/>
    <x v="3"/>
    <x v="2"/>
    <x v="3"/>
    <s v="K"/>
    <n v="2012"/>
    <s v=".01.12"/>
    <s v=" 이경호 "/>
    <s v=" 태민(쟈니 목소리), 써니(미란다 목소리), 윤다훈(하미쉬 목소리) "/>
    <s v="전체 관람가"/>
    <m/>
  </r>
  <r>
    <n v="75006"/>
    <s v="워크래프트: 전쟁의 서막"/>
    <n v="8.66"/>
    <n v="9898"/>
    <n v="85716.680000000008"/>
    <n v="5.96"/>
    <n v="6"/>
    <n v="35.76"/>
    <s v="액션"/>
    <x v="0"/>
    <x v="0"/>
    <x v="0"/>
    <s v="nK"/>
    <n v="2016"/>
    <s v=".06.09"/>
    <s v=" 던칸 존스 "/>
    <s v=" 트래비스 핌멜(안두인 로서), 벤 포스터(메디브), 폴라 패튼(가로나) "/>
    <s v="12세 관람가"/>
    <s v="PG-13"/>
  </r>
  <r>
    <n v="65842"/>
    <s v="극장판 도라에몽: 진구의 마계 대모험 7인의 마법사"/>
    <n v="8.66"/>
    <n v="671"/>
    <n v="5810.86"/>
    <n v="6"/>
    <n v="2"/>
    <n v="12"/>
    <s v="모험"/>
    <x v="4"/>
    <x v="3"/>
    <x v="4"/>
    <s v="nK"/>
    <n v="2008"/>
    <s v=".07.17"/>
    <s v=" 테라모토 유키요 "/>
    <s v=" 미즈타 와사비(도라에몽 목소리), 오오하라 메구미(노비타 목소리) "/>
    <s v="전체 관람가"/>
    <m/>
  </r>
  <r>
    <n v="48310"/>
    <s v="말리와 나"/>
    <n v="8.66"/>
    <n v="1260"/>
    <n v="10911.6"/>
    <n v="6.88"/>
    <n v="2"/>
    <n v="13.76"/>
    <s v="코미디"/>
    <x v="0"/>
    <x v="0"/>
    <x v="0"/>
    <s v="nK"/>
    <n v="2009"/>
    <s v=".02.19"/>
    <s v=" 데이빗 프랭클 "/>
    <s v=" 오웬 윌슨(존 그로갠), 제니퍼 애니스톤(제니퍼 그로갠) "/>
    <s v="12세 관람가"/>
    <s v="PG"/>
  </r>
  <r>
    <n v="88253"/>
    <s v="늑대소년"/>
    <n v="8.66"/>
    <n v="34312"/>
    <n v="297141.92"/>
    <n v="6.35"/>
    <n v="12"/>
    <n v="76.199999999999989"/>
    <s v="멜로/로맨스"/>
    <x v="3"/>
    <x v="2"/>
    <x v="3"/>
    <s v="K"/>
    <n v="2012"/>
    <s v=".12.06"/>
    <s v=" 조성희 "/>
    <s v=" 송중기(늑대소년), 박보영(순이) "/>
    <s v="15세 관람가"/>
    <m/>
  </r>
  <r>
    <n v="98728"/>
    <s v="송 포 유"/>
    <n v="8.7200000000000006"/>
    <n v="806"/>
    <n v="7028.3200000000006"/>
    <n v="6"/>
    <n v="3"/>
    <n v="18"/>
    <s v="코미디"/>
    <x v="8"/>
    <x v="4"/>
    <x v="8"/>
    <s v="nK"/>
    <n v="2013"/>
    <s v=".04.18"/>
    <s v=" 폴 앤드류 윌리엄스 "/>
    <s v=" 테렌스 스탬프(아서), 바네사 레드그레이브(메리언), 젬마 아터튼(엘리자베스) "/>
    <s v="12세 관람가"/>
    <s v="PG-13"/>
  </r>
  <r>
    <n v="114265"/>
    <s v="어린왕자"/>
    <n v="8.66"/>
    <n v="3538"/>
    <n v="30639.08"/>
    <n v="7.25"/>
    <n v="4"/>
    <n v="29"/>
    <s v="애니메이션"/>
    <x v="7"/>
    <x v="4"/>
    <x v="7"/>
    <s v="nK"/>
    <n v="2015"/>
    <s v=".12.23"/>
    <s v=" 마크 오스본 "/>
    <s v=" 제프 브리지스(조종사 목소리), 레이첼 맥아담스(엄마 목소리), 매켄지 포이(소녀 목소리) "/>
    <s v="전체 관람가"/>
    <m/>
  </r>
  <r>
    <n v="47638"/>
    <s v="미래를 걷는 소녀"/>
    <n v="8.66"/>
    <n v="1400"/>
    <n v="12124"/>
    <n v="6.33"/>
    <n v="3"/>
    <n v="18.990000000000002"/>
    <s v="멜로/로맨스"/>
    <x v="4"/>
    <x v="3"/>
    <x v="4"/>
    <s v="nK"/>
    <n v="2009"/>
    <s v=".09.17"/>
    <s v=" 코나카 카즈야 "/>
    <s v=" 카호(후지사키 미호), 사노 카즈마(미야타 토키지로) "/>
    <s v="전체 관람가"/>
    <m/>
  </r>
  <r>
    <n v="182360"/>
    <s v="항거:유관순 이야기"/>
    <n v="8.65"/>
    <n v="7423"/>
    <n v="64208.950000000004"/>
    <n v="6.2"/>
    <n v="5"/>
    <n v="31"/>
    <s v="드라마"/>
    <x v="3"/>
    <x v="2"/>
    <x v="3"/>
    <s v="K"/>
    <n v="2019"/>
    <s v=".02.27"/>
    <s v=" 조민호 "/>
    <s v=" 고아성(유관순), 김새벽(김향화), 김예은(권애라) "/>
    <s v="12세 관람가"/>
    <m/>
  </r>
  <r>
    <n v="52425"/>
    <s v="줄리 &amp; 줄리아"/>
    <n v="8.69"/>
    <n v="904"/>
    <n v="7855.7599999999993"/>
    <n v="6.33"/>
    <n v="3"/>
    <n v="18.990000000000002"/>
    <s v="드라마"/>
    <x v="0"/>
    <x v="0"/>
    <x v="0"/>
    <s v="nK"/>
    <n v="2009"/>
    <s v=".12.10"/>
    <s v=" 노라 애프론 "/>
    <s v=" 메릴 스트립(줄리아 차일드), 에이미 애덤스(줄리 포웰) "/>
    <s v="12세 관람가"/>
    <s v="PG-13"/>
  </r>
  <r>
    <n v="127396"/>
    <s v="캡틴 판타스틱"/>
    <n v="8.64"/>
    <n v="439"/>
    <n v="3792.96"/>
    <n v="7.5"/>
    <n v="9"/>
    <n v="67.5"/>
    <s v="드라마"/>
    <x v="0"/>
    <x v="0"/>
    <x v="0"/>
    <s v="nK"/>
    <n v="2020"/>
    <s v=".12.03"/>
    <s v=" 맷 로스 "/>
    <s v=" 비고 모텐슨(벤), 조지 맥케이(보), 사만다 이슬러(키엘러) "/>
    <s v="15세 관람가"/>
    <s v="R"/>
  </r>
  <r>
    <n v="167053"/>
    <s v="업사이드"/>
    <n v="8.64"/>
    <n v="326"/>
    <n v="2816.6400000000003"/>
    <n v="5.8"/>
    <n v="5"/>
    <n v="29"/>
    <s v="코미디"/>
    <x v="0"/>
    <x v="0"/>
    <x v="0"/>
    <s v="nK"/>
    <n v="2019"/>
    <s v=".06.13"/>
    <s v=" 닐 버거 "/>
    <s v=" 브라이언 크랜스톤(필립), 케빈 하트(델), 니콜 키드먼(이본) "/>
    <s v="12세 관람가"/>
    <s v="PG-13"/>
  </r>
  <r>
    <n v="41595"/>
    <s v="리틀 러너"/>
    <n v="8.66"/>
    <n v="353"/>
    <n v="3056.98"/>
    <n v="6"/>
    <n v="1"/>
    <n v="6"/>
    <s v="코미디"/>
    <x v="18"/>
    <x v="0"/>
    <x v="18"/>
    <s v="nK"/>
    <n v="2007"/>
    <s v=".03.14"/>
    <s v=" 마이클 맥고완 "/>
    <s v=" 애덤 버처(랄프 월커) "/>
    <s v="12세 관람가"/>
    <s v="PG-13"/>
  </r>
  <r>
    <n v="41590"/>
    <s v="펭귄 - 위대한 모험"/>
    <n v="8.66"/>
    <n v="305"/>
    <n v="2641.3"/>
    <n v="8"/>
    <n v="1"/>
    <n v="8"/>
    <s v="다큐멘터리"/>
    <x v="7"/>
    <x v="4"/>
    <x v="7"/>
    <s v="nK"/>
    <n v="2005"/>
    <s v=".08.11"/>
    <s v=" 뤽 자케 "/>
    <s v=" 샤를스 베르링(아빠 목소리), 로만느 보링거(엄마 목소리), 쥴 시트럭(아기 목소리) "/>
    <s v="전체 관람가"/>
    <s v="G"/>
  </r>
  <r>
    <n v="54565"/>
    <s v="프로포즈"/>
    <n v="8.66"/>
    <n v="1430"/>
    <n v="12383.800000000001"/>
    <n v="5.88"/>
    <n v="2"/>
    <n v="11.76"/>
    <s v="코미디"/>
    <x v="0"/>
    <x v="0"/>
    <x v="0"/>
    <s v="nK"/>
    <n v="2009"/>
    <s v=".09.03"/>
    <s v=" 앤 플레쳐 "/>
    <s v=" 산드라 블록(마가렛 테이트), 라이언 레이놀즈(앤드류 팩스턴) "/>
    <s v="15세 관람가"/>
    <s v="PG-13"/>
  </r>
  <r>
    <n v="162471"/>
    <s v="더 플랜"/>
    <n v="8.64"/>
    <n v="2009"/>
    <n v="17357.760000000002"/>
    <n v="6.5"/>
    <n v="6"/>
    <n v="39"/>
    <s v="다큐멘터리"/>
    <x v="3"/>
    <x v="2"/>
    <x v="3"/>
    <s v="K"/>
    <n v="2017"/>
    <s v=".04.20"/>
    <s v=" 최진성 "/>
    <s v=" 김어준(본인), 김재광(본인), 헨리 E. 브래디(본인) "/>
    <s v="15세 관람가"/>
    <m/>
  </r>
  <r>
    <n v="102216"/>
    <s v="행복한 사전"/>
    <n v="8.66"/>
    <n v="676"/>
    <n v="5854.16"/>
    <n v="7.04"/>
    <n v="6"/>
    <n v="42.24"/>
    <s v="드라마"/>
    <x v="4"/>
    <x v="3"/>
    <x v="4"/>
    <s v="nK"/>
    <n v="2014"/>
    <s v=".02.20"/>
    <s v=" 이시이 유야 "/>
    <s v=" 마츠다 류헤이(마지메 미츠야), 미야자키 아오이(하야시 카구야), 오다기리 죠(니시오카 마사시) "/>
    <s v="전체 관람가"/>
    <m/>
  </r>
  <r>
    <n v="69270"/>
    <s v="지금, 이대로가 좋아요"/>
    <n v="8.66"/>
    <n v="864"/>
    <n v="7482.24"/>
    <n v="6.29"/>
    <n v="6"/>
    <n v="37.74"/>
    <s v="드라마"/>
    <x v="3"/>
    <x v="2"/>
    <x v="3"/>
    <s v="K"/>
    <n v="2009"/>
    <s v=".04.23"/>
    <s v=" 부지영 "/>
    <s v=" 공효진(명주), 신민아(명은) "/>
    <s v="15세 관람가"/>
    <m/>
  </r>
  <r>
    <n v="164719"/>
    <s v="플로리다 프로젝트"/>
    <n v="8.65"/>
    <n v="1774"/>
    <n v="15345.1"/>
    <n v="8.5"/>
    <n v="10"/>
    <n v="85"/>
    <s v="드라마"/>
    <x v="0"/>
    <x v="0"/>
    <x v="0"/>
    <s v="nK"/>
    <n v="2018"/>
    <s v=".03.07"/>
    <s v=" 션 베이커 "/>
    <s v=" 윌렘 대포(바비), 브루클린 프린스(무니), 브리아 비나이트(핼리) "/>
    <s v="15세 관람가"/>
    <s v="R"/>
  </r>
  <r>
    <n v="43516"/>
    <s v="브로크백 마운틴"/>
    <n v="8.64"/>
    <n v="4779"/>
    <n v="41290.560000000005"/>
    <n v="8.25"/>
    <n v="8"/>
    <n v="66"/>
    <s v="드라마"/>
    <x v="0"/>
    <x v="0"/>
    <x v="0"/>
    <s v="nK"/>
    <n v="2018"/>
    <s v=".12.05"/>
    <s v=" 이안 "/>
    <s v=" 제이크 질렌할(잭 트위스트), 히스 레저(에니스 델마) "/>
    <s v="15세 관람가"/>
    <s v="R"/>
  </r>
  <r>
    <n v="61865"/>
    <s v="포 미니츠"/>
    <n v="8.64"/>
    <n v="388"/>
    <n v="3352.32"/>
    <n v="5.5"/>
    <n v="2"/>
    <n v="11"/>
    <s v="드라마"/>
    <x v="14"/>
    <x v="4"/>
    <x v="14"/>
    <s v="nK"/>
    <n v="2007"/>
    <s v=".10.25"/>
    <s v=" 크리스 크라우스 "/>
    <s v=" 모니카 블리브트리우(트라우드 크뤼거), 한나 헤르츠스프룽(제니 폰뢰벤) "/>
    <s v="12세 관람가"/>
    <m/>
  </r>
  <r>
    <n v="39841"/>
    <s v="괴물"/>
    <n v="8.6199999999999992"/>
    <n v="39711"/>
    <n v="342308.81999999995"/>
    <n v="8"/>
    <n v="6"/>
    <n v="48"/>
    <s v="모험"/>
    <x v="3"/>
    <x v="2"/>
    <x v="3"/>
    <s v="K"/>
    <n v="2006"/>
    <s v=".07.27"/>
    <s v=" 봉준호 "/>
    <s v=" 송강호(강두), 변희봉(희봉), 박해일(남일) "/>
    <s v="12세 관람가"/>
    <s v="R"/>
  </r>
  <r>
    <n v="101248"/>
    <s v="베스트 오퍼"/>
    <n v="8.67"/>
    <n v="1434"/>
    <n v="12432.78"/>
    <n v="6.5"/>
    <n v="4"/>
    <n v="26"/>
    <s v="범죄"/>
    <x v="5"/>
    <x v="4"/>
    <x v="5"/>
    <s v="nK"/>
    <n v="2014"/>
    <s v=".06.12"/>
    <s v=" 쥬세페 토르나토레 "/>
    <s v=" 제프리 러쉬(버질 올드먼), 짐 스터게스(로버트), 실비아 획스(클레어 이벳슨) "/>
    <s v="15세 관람가"/>
    <m/>
  </r>
  <r>
    <n v="82540"/>
    <s v="범죄와의 전쟁 : 나쁜놈들 전성시대"/>
    <n v="8.64"/>
    <n v="7874"/>
    <n v="68031.360000000001"/>
    <n v="7.5"/>
    <n v="8"/>
    <n v="60"/>
    <s v="범죄"/>
    <x v="3"/>
    <x v="2"/>
    <x v="3"/>
    <s v="K"/>
    <n v="2012"/>
    <s v=".02.02"/>
    <s v=" 윤종빈 "/>
    <s v=" 최민식(최익현), 하정우(최형배) "/>
    <s v="청소년 관람불가"/>
    <m/>
  </r>
  <r>
    <n v="43502"/>
    <s v="로드 오브 워"/>
    <n v="8.6300000000000008"/>
    <n v="1300"/>
    <n v="11219.000000000002"/>
    <n v="6.33"/>
    <n v="3"/>
    <n v="18.990000000000002"/>
    <s v="범죄"/>
    <x v="0"/>
    <x v="0"/>
    <x v="0"/>
    <s v="nK"/>
    <n v="2005"/>
    <s v=".11.18"/>
    <s v=" 앤드류 니콜 "/>
    <s v=" 니콜라스 케이지(유리 오로프) "/>
    <s v="15세 관람가"/>
    <s v="R"/>
  </r>
  <r>
    <n v="63379"/>
    <s v="영원한 여름"/>
    <n v="8.64"/>
    <n v="354"/>
    <n v="3058.5600000000004"/>
    <n v="6.33"/>
    <n v="3"/>
    <n v="18.990000000000002"/>
    <s v="드라마"/>
    <x v="12"/>
    <x v="5"/>
    <x v="12"/>
    <s v="nK"/>
    <n v="2007"/>
    <s v=".08.02"/>
    <s v=" 레스티 첸 "/>
    <s v=" 장예가(캉정싱), 장효전(위샤우헝), 양기(후이지아) "/>
    <s v="청소년 관람불가"/>
    <m/>
  </r>
  <r>
    <n v="51579"/>
    <s v="아포칼립토"/>
    <n v="8.6300000000000008"/>
    <n v="4649"/>
    <n v="40120.870000000003"/>
    <n v="7.25"/>
    <n v="4"/>
    <n v="29"/>
    <s v="액션"/>
    <x v="0"/>
    <x v="0"/>
    <x v="0"/>
    <s v="nK"/>
    <n v="2007"/>
    <s v=".01.31"/>
    <s v=" 멜 깁슨 "/>
    <s v=" 루디 영블러드(표범 발), 모리스 버드옐로우헤드(부싯돌 하늘) "/>
    <s v="청소년 관람불가"/>
    <s v="R"/>
  </r>
  <r>
    <n v="103545"/>
    <s v="서유기 : 모험의 시작"/>
    <n v="8.65"/>
    <n v="607"/>
    <n v="5250.55"/>
    <n v="6.35"/>
    <n v="5"/>
    <n v="31.75"/>
    <s v="코미디"/>
    <x v="6"/>
    <x v="5"/>
    <x v="6"/>
    <s v="nK"/>
    <n v="2015"/>
    <s v=".02.05"/>
    <s v=" 주성치, 곽자건 "/>
    <s v=" 서기(퇴마사 단소저), 문장(진현장), 황보(손오공) "/>
    <s v="12세 관람가"/>
    <s v="PG-13"/>
  </r>
  <r>
    <n v="100924"/>
    <s v="페이스 오브 러브"/>
    <n v="8.68"/>
    <n v="675"/>
    <n v="5859"/>
    <n v="5.4"/>
    <n v="5"/>
    <n v="27"/>
    <s v="드라마"/>
    <x v="0"/>
    <x v="0"/>
    <x v="0"/>
    <s v="nK"/>
    <n v="2014"/>
    <s v=".04.16"/>
    <s v=" 아리 포신 "/>
    <s v=" 아네트 베닝(니키), 에드 해리스(톰), 로빈 윌리엄스(로저) "/>
    <s v="15세 관람가"/>
    <s v="PG-13"/>
  </r>
  <r>
    <n v="171465"/>
    <s v="안나"/>
    <n v="8.6300000000000008"/>
    <n v="1749"/>
    <n v="15093.87"/>
    <n v="5"/>
    <n v="3"/>
    <n v="15"/>
    <s v="액션"/>
    <x v="0"/>
    <x v="0"/>
    <x v="0"/>
    <s v="nK"/>
    <n v="2019"/>
    <s v=".08.28"/>
    <s v=" 뤽 베송 "/>
    <s v=" 사샤 루스(안나), 킬리언 머피(레너드), 루크 에반스(알렉스) "/>
    <s v="15세 관람가"/>
    <m/>
  </r>
  <r>
    <n v="50749"/>
    <s v="걸어도 걸어도"/>
    <n v="8.65"/>
    <n v="705"/>
    <n v="6098.25"/>
    <n v="8.31"/>
    <n v="13"/>
    <n v="108.03"/>
    <s v="가족"/>
    <x v="4"/>
    <x v="3"/>
    <x v="4"/>
    <s v="nK"/>
    <n v="2016"/>
    <s v=".08.04"/>
    <s v=" 고레에다 히로카즈 "/>
    <s v=" 키키 키린(토시코), 아베 히로시(료타), 나츠카와 유이(유카리) "/>
    <s v="전체 관람가"/>
    <s v="NR"/>
  </r>
  <r>
    <n v="189373"/>
    <s v="69세"/>
    <n v="8.6300000000000008"/>
    <n v="7619"/>
    <n v="65751.97"/>
    <n v="6"/>
    <n v="6"/>
    <n v="36"/>
    <s v="드라마"/>
    <x v="3"/>
    <x v="2"/>
    <x v="3"/>
    <s v="K"/>
    <n v="2020"/>
    <s v=".08.20"/>
    <s v=" 임선애 "/>
    <s v=" 예수정(심효정), 기주봉(남동인), 김준경(이중호) "/>
    <s v="15세 관람가"/>
    <m/>
  </r>
  <r>
    <n v="69024"/>
    <s v="안경"/>
    <n v="8.67"/>
    <n v="647"/>
    <n v="5609.49"/>
    <n v="5.75"/>
    <n v="4"/>
    <n v="23"/>
    <s v="코미디"/>
    <x v="4"/>
    <x v="3"/>
    <x v="4"/>
    <s v="nK"/>
    <n v="2007"/>
    <s v=".11.29"/>
    <s v=" 오기가미 나오코 "/>
    <s v=" 코바야시 사토미(타에코), 이치카와 미카코(하루나), 카세 료(요모기) "/>
    <s v="전체 관람가"/>
    <m/>
  </r>
  <r>
    <n v="11290"/>
    <s v="그랑블루"/>
    <n v="8.64"/>
    <n v="728"/>
    <n v="6289.92"/>
    <n v="8.25"/>
    <n v="4"/>
    <n v="33"/>
    <s v="드라마"/>
    <x v="7"/>
    <x v="4"/>
    <x v="7"/>
    <s v="nK"/>
    <n v="2013"/>
    <s v=".07.25"/>
    <s v=" 뤽 베송 "/>
    <s v=" 장 르노(엔조), 쟝 마르 바(자크), 로잔나 아퀘트(조안나) "/>
    <s v="15세 관람가"/>
    <m/>
  </r>
  <r>
    <n v="50218"/>
    <s v="우리들과 경찰아저씨의 700일 전쟁"/>
    <n v="8.64"/>
    <n v="510"/>
    <n v="4406.4000000000005"/>
    <n v="5.67"/>
    <n v="3"/>
    <n v="17.009999999999998"/>
    <s v="코미디"/>
    <x v="4"/>
    <x v="3"/>
    <x v="4"/>
    <s v="nK"/>
    <n v="2010"/>
    <s v=".04.15"/>
    <s v=" 츠카모토 렌페이 "/>
    <s v=" 이치하라 하야토(마마차리), 사사키 쿠라노스케(추자이산), 아소 구미코(카나코) "/>
    <s v="12세 관람가"/>
    <m/>
  </r>
  <r>
    <n v="62699"/>
    <s v="해피 피트"/>
    <n v="8.6300000000000008"/>
    <n v="1015"/>
    <n v="8759.4500000000007"/>
    <n v="7"/>
    <n v="2"/>
    <n v="14"/>
    <s v="가족"/>
    <x v="15"/>
    <x v="1"/>
    <x v="15"/>
    <s v="nK"/>
    <n v="2006"/>
    <s v=".12.21"/>
    <s v=" 조지 밀러 "/>
    <s v=" 로빈 윌리엄스(레이몬/러브레이스/클리터스 목소리), 휴 잭맨(멤피스 목소리), 일라이저 우드(멈블 목소리) "/>
    <s v="전체 관람가"/>
    <m/>
  </r>
  <r>
    <n v="154288"/>
    <s v="빠삐용"/>
    <n v="8.6199999999999992"/>
    <n v="357"/>
    <n v="3077.3399999999997"/>
    <n v="4.33"/>
    <n v="3"/>
    <n v="12.99"/>
    <s v="범죄"/>
    <x v="0"/>
    <x v="0"/>
    <x v="0"/>
    <s v="nK"/>
    <n v="2019"/>
    <s v=".02.27"/>
    <s v=" 마이클 노어 "/>
    <s v=" 찰리 허냄(빠삐), 라미 말렉(드가) "/>
    <s v="15세 관람가"/>
    <s v="R"/>
  </r>
  <r>
    <n v="51158"/>
    <s v="사랑은 너무 복잡해"/>
    <n v="8.64"/>
    <n v="564"/>
    <n v="4872.96"/>
    <n v="6.29"/>
    <n v="7"/>
    <n v="44.03"/>
    <s v="코미디"/>
    <x v="0"/>
    <x v="0"/>
    <x v="0"/>
    <s v="nK"/>
    <n v="2010"/>
    <s v=".03.11"/>
    <s v=" 낸시 마이어스 "/>
    <s v=" 메릴 스트립(이혼녀, 제인), 스티브 마틴(건축가, 아담), 알렉 볼드윈(제인의 전남편, 제이크) "/>
    <s v="청소년 관람불가"/>
    <s v="R"/>
  </r>
  <r>
    <n v="50176"/>
    <s v="작전"/>
    <n v="8.6199999999999992"/>
    <n v="4870"/>
    <n v="41979.399999999994"/>
    <n v="6.54"/>
    <n v="7"/>
    <n v="45.78"/>
    <s v="범죄"/>
    <x v="3"/>
    <x v="2"/>
    <x v="3"/>
    <s v="K"/>
    <n v="2009"/>
    <s v=".02.12"/>
    <s v=" 이호재 "/>
    <s v=" 박용하(개인투자자, 강현수), 김민정(자산관리사, 유서연), 박희순(전직 조폭, 황종구) "/>
    <s v="15세 관람가"/>
    <m/>
  </r>
  <r>
    <n v="97692"/>
    <s v="쿵푸팬더3"/>
    <n v="8.6300000000000008"/>
    <n v="9555"/>
    <n v="82459.650000000009"/>
    <n v="6.47"/>
    <n v="5"/>
    <n v="32.35"/>
    <s v="애니메이션"/>
    <x v="0"/>
    <x v="0"/>
    <x v="0"/>
    <s v="nK"/>
    <n v="2016"/>
    <s v=".01.28"/>
    <s v=" 여인영, 알레산드로 칼로니 "/>
    <s v=" 잭 블랙(포 목소리), 안젤리나 졸리(타이그리스 목소리), 더스틴 호프만(시푸 목소리) "/>
    <s v="전체 관람가"/>
    <s v="PG"/>
  </r>
  <r>
    <n v="92116"/>
    <s v="파닥파닥"/>
    <n v="8.64"/>
    <n v="1390"/>
    <n v="12009.6"/>
    <n v="7"/>
    <n v="8"/>
    <n v="56"/>
    <s v="애니메이션"/>
    <x v="3"/>
    <x v="2"/>
    <x v="3"/>
    <s v="K"/>
    <n v="2012"/>
    <s v=".07.25"/>
    <s v=" 이대희 "/>
    <s v=" 시영준(올드넙치 /우럭1/횟집사장 목소리), 김현지(고등어/여자도다리/여고생1 목소리), 안영미(놀래미/도미/여고생2/꼬마아이 목소리) "/>
    <s v="12세 관람가"/>
    <m/>
  </r>
  <r>
    <n v="61701"/>
    <s v="날아라 허동구"/>
    <n v="8.6300000000000008"/>
    <n v="979"/>
    <n v="8448.77"/>
    <n v="6.33"/>
    <n v="3"/>
    <n v="18.990000000000002"/>
    <s v="가족"/>
    <x v="3"/>
    <x v="2"/>
    <x v="3"/>
    <s v="K"/>
    <n v="2007"/>
    <s v=".04.26"/>
    <s v=" 박규태 "/>
    <s v=" 정진영(동구의 아빠 허진규), 최우혁(동구) "/>
    <s v="전체 관람가"/>
    <m/>
  </r>
  <r>
    <n v="144330"/>
    <s v="앤트맨과 와스프"/>
    <n v="8.6199999999999992"/>
    <n v="12574"/>
    <n v="108387.87999999999"/>
    <n v="6.13"/>
    <n v="8"/>
    <n v="49.04"/>
    <s v="액션"/>
    <x v="0"/>
    <x v="0"/>
    <x v="0"/>
    <s v="nK"/>
    <n v="2018"/>
    <s v=".07.04"/>
    <s v=" 페이튼 리드 "/>
    <s v=" 폴 러드(스캇 랭 / 앤트맨), 에반젤린 릴리(호프 반 다인 / 와스프), 마이클 더글라스(행크 핌 박사) "/>
    <s v="12세 관람가"/>
    <m/>
  </r>
  <r>
    <n v="61273"/>
    <s v="레터스 투 줄리엣"/>
    <n v="8.66"/>
    <n v="2957"/>
    <n v="25607.62"/>
    <n v="6"/>
    <n v="3"/>
    <n v="18"/>
    <s v="멜로/로맨스"/>
    <x v="0"/>
    <x v="0"/>
    <x v="0"/>
    <s v="nK"/>
    <n v="2010"/>
    <s v=".10.06"/>
    <s v=" 게리 위닉 "/>
    <s v=" 아만다 사이프리드(소피), 크리스토퍼 이건(찰리), 바네사 레드그레이브(클레어) "/>
    <s v="12세 관람가"/>
    <s v="PG"/>
  </r>
  <r>
    <n v="152632"/>
    <s v="주먹왕 랄프 2: 인터넷 속으로"/>
    <n v="8.6300000000000008"/>
    <n v="4639"/>
    <n v="40034.570000000007"/>
    <n v="7.25"/>
    <n v="4"/>
    <n v="29"/>
    <s v="애니메이션"/>
    <x v="0"/>
    <x v="0"/>
    <x v="0"/>
    <s v="nK"/>
    <n v="2019"/>
    <s v=".01.03"/>
    <s v=" 필 존스턴, 리치 무어 "/>
    <s v=" 존 C. 라일리(랄프 목소리), 사라 실버맨(바넬로피 목소리), 제인 린치(칼훈 목소리) "/>
    <s v="전체 관람가"/>
    <s v="PG"/>
  </r>
  <r>
    <n v="66143"/>
    <s v="나니아 연대기 - 캐스피언 왕자"/>
    <n v="8.6199999999999992"/>
    <n v="3823"/>
    <n v="32954.259999999995"/>
    <n v="6"/>
    <n v="5"/>
    <n v="30"/>
    <s v="판타지"/>
    <x v="8"/>
    <x v="4"/>
    <x v="8"/>
    <s v="nK"/>
    <n v="2008"/>
    <s v=".05.15"/>
    <s v=" 앤드류 애덤슨 "/>
    <s v=" 벤 반스(캐스피언 왕자), 조지 헨리(루시 페벤시), 스캔다 케인즈(에드먼드 페벤시) "/>
    <s v="전체 관람가"/>
    <s v="PG"/>
  </r>
  <r>
    <n v="79439"/>
    <s v="수상한 고객들"/>
    <n v="8.6199999999999992"/>
    <n v="3574"/>
    <n v="30807.879999999997"/>
    <n v="5.18"/>
    <n v="7"/>
    <n v="36.26"/>
    <s v="코미디"/>
    <x v="3"/>
    <x v="2"/>
    <x v="3"/>
    <s v="K"/>
    <n v="2011"/>
    <s v=".04.14"/>
    <s v=" 조진모 "/>
    <s v=" 류승범(배병우) "/>
    <s v="15세 관람가"/>
    <m/>
  </r>
  <r>
    <n v="65290"/>
    <s v="도쿄 타워"/>
    <n v="8.6199999999999992"/>
    <n v="775"/>
    <n v="6680.4999999999991"/>
    <n v="6"/>
    <n v="2"/>
    <n v="12"/>
    <s v="드라마"/>
    <x v="4"/>
    <x v="3"/>
    <x v="4"/>
    <s v="nK"/>
    <n v="2007"/>
    <s v=".10.25"/>
    <s v=" 마츠오카 조지, 니시타니 히로시 "/>
    <s v=" 오다기리 죠(보쿠), 키키 키린(오칸) "/>
    <s v="12세 관람가"/>
    <m/>
  </r>
  <r>
    <n v="118922"/>
    <s v="카트"/>
    <n v="8.6300000000000008"/>
    <n v="5278"/>
    <n v="45549.140000000007"/>
    <n v="7.04"/>
    <n v="12"/>
    <n v="84.48"/>
    <s v="드라마"/>
    <x v="3"/>
    <x v="2"/>
    <x v="3"/>
    <s v="K"/>
    <n v="2014"/>
    <s v=".11.13"/>
    <s v=" 부지영 "/>
    <s v=" 염정아(선희), 문정희(혜미), 김영애(순례여사) "/>
    <s v="12세 관람가"/>
    <m/>
  </r>
  <r>
    <n v="71901"/>
    <s v="천국의 우편배달부"/>
    <n v="8.6199999999999992"/>
    <n v="3548"/>
    <n v="30583.759999999998"/>
    <n v="4"/>
    <n v="1"/>
    <n v="4"/>
    <s v="판타지"/>
    <x v="3"/>
    <x v="2"/>
    <x v="3"/>
    <s v="K"/>
    <n v="2009"/>
    <s v=".11.11"/>
    <s v=" 이형민 "/>
    <s v=" 김재중(신재준), 한효주(조하나) "/>
    <s v="전체 관람가"/>
    <m/>
  </r>
  <r>
    <n v="134963"/>
    <s v="라라랜드"/>
    <n v="8.61"/>
    <n v="24489"/>
    <n v="210850.28999999998"/>
    <n v="8.34"/>
    <n v="14"/>
    <n v="116.75999999999999"/>
    <s v="드라마"/>
    <x v="0"/>
    <x v="0"/>
    <x v="0"/>
    <s v="nK"/>
    <n v="2020"/>
    <s v=".12.31"/>
    <s v=" 데이미언 셔젤 "/>
    <s v=" 라이언 고슬링(세바스찬), 엠마 스톤(미아) "/>
    <s v="12세 관람가"/>
    <s v="PG-13"/>
  </r>
  <r>
    <n v="139701"/>
    <s v="범죄의 여왕"/>
    <n v="8.6199999999999992"/>
    <n v="1778"/>
    <n v="15326.359999999999"/>
    <n v="6.28"/>
    <n v="8"/>
    <n v="50.24"/>
    <s v="스릴러"/>
    <x v="3"/>
    <x v="2"/>
    <x v="3"/>
    <s v="K"/>
    <n v="2016"/>
    <s v=".08.25"/>
    <s v=" 이요섭 "/>
    <s v=" 박지영(미경), 조복래(개태) "/>
    <s v="15세 관람가"/>
    <m/>
  </r>
  <r>
    <n v="92412"/>
    <s v="명탐정 코난: 11번째 스트라이커"/>
    <n v="8.6300000000000008"/>
    <n v="1790"/>
    <n v="15447.7"/>
    <n v="7"/>
    <n v="1"/>
    <n v="7"/>
    <s v="애니메이션"/>
    <x v="4"/>
    <x v="3"/>
    <x v="4"/>
    <s v="nK"/>
    <n v="2012"/>
    <s v=".07.19"/>
    <s v=" 시즈노 코분 "/>
    <s v=" 타카야마 미나미(에도가와 코난 목소리), 야마자키 와카나(모리 란 목소리), 코야마 리키야(모리 코고로 목소리) "/>
    <s v="12세 관람가"/>
    <m/>
  </r>
  <r>
    <n v="167638"/>
    <s v="완벽한 타인"/>
    <n v="8.61"/>
    <n v="23799"/>
    <n v="204909.38999999998"/>
    <n v="6.13"/>
    <n v="8"/>
    <n v="49.04"/>
    <s v="드라마"/>
    <x v="3"/>
    <x v="2"/>
    <x v="3"/>
    <s v="K"/>
    <n v="2018"/>
    <s v=".10.31"/>
    <s v=" 이재규 "/>
    <s v=" 유해진(태수), 조진웅(석호), 이서진(준모) "/>
    <s v="15세 관람가"/>
    <m/>
  </r>
  <r>
    <n v="54435"/>
    <s v="내니 맥피 - 우리 유모는 마법사"/>
    <n v="8.61"/>
    <n v="750"/>
    <n v="6457.5"/>
    <n v="3.5"/>
    <n v="2"/>
    <n v="7"/>
    <s v="코미디"/>
    <x v="0"/>
    <x v="0"/>
    <x v="0"/>
    <s v="nK"/>
    <n v="2006"/>
    <s v=".02.03"/>
    <s v=" 커크 존스 "/>
    <s v=" 엠마 톰슨(내니 맥피) "/>
    <s v="전체 관람가"/>
    <m/>
  </r>
  <r>
    <n v="51689"/>
    <s v="다우트"/>
    <n v="8.6"/>
    <n v="748"/>
    <n v="6432.8"/>
    <n v="8.2100000000000009"/>
    <n v="7"/>
    <n v="57.470000000000006"/>
    <s v="드라마"/>
    <x v="0"/>
    <x v="0"/>
    <x v="0"/>
    <s v="nK"/>
    <n v="2009"/>
    <s v=".02.12"/>
    <s v=" 존 패트릭 샌리 "/>
    <s v=" 메릴 스트립(알로이시스 수녀), 필립 세이모어 호프만(브렌단 플린 신부) "/>
    <s v="15세 관람가"/>
    <s v="PG-13"/>
  </r>
  <r>
    <n v="174301"/>
    <s v="카메라를 멈추면 안 돼!"/>
    <n v="8.61"/>
    <n v="1597"/>
    <n v="13750.169999999998"/>
    <n v="7.14"/>
    <n v="7"/>
    <n v="49.98"/>
    <s v="공포"/>
    <x v="4"/>
    <x v="3"/>
    <x v="4"/>
    <s v="nK"/>
    <n v="2018"/>
    <s v=".08.23"/>
    <s v=" 우에다 신이치로 "/>
    <s v=" 하마츠 타카유키(히구라시 타카유키), 아키야마 유즈키(마츠모토 아이카), 나가야 카즈아키(카미야 카즈유키) "/>
    <s v="15세 관람가"/>
    <m/>
  </r>
  <r>
    <n v="101962"/>
    <s v="캐롤"/>
    <n v="8.6"/>
    <n v="4034"/>
    <n v="34692.400000000001"/>
    <n v="8.9600000000000009"/>
    <n v="13"/>
    <n v="116.48000000000002"/>
    <s v="드라마"/>
    <x v="8"/>
    <x v="4"/>
    <x v="8"/>
    <s v="nK"/>
    <n v="2021"/>
    <s v=".01.27"/>
    <s v=" 토드 헤인즈 "/>
    <s v=" 케이트 블란쳇(캐롤 에어드), 루니 마라(테레즈), 카일 챈들러(하지 에어드) "/>
    <s v="청소년 관람불가"/>
    <s v="R"/>
  </r>
  <r>
    <n v="101242"/>
    <s v="뽀로로 극장판 슈퍼썰매 대모험"/>
    <n v="8.6"/>
    <n v="658"/>
    <n v="5658.8"/>
    <n v="6.5"/>
    <n v="2"/>
    <n v="13"/>
    <s v="애니메이션"/>
    <x v="3"/>
    <x v="2"/>
    <x v="3"/>
    <s v="K"/>
    <n v="2013"/>
    <s v=".01.23"/>
    <s v=" 박영균 "/>
    <s v=" 이선(뽀로로), 이미자(크롱), 김환진(포비) "/>
    <s v="전체 관람가"/>
    <m/>
  </r>
  <r>
    <n v="146548"/>
    <s v="태풍이 지나가고"/>
    <n v="8.61"/>
    <n v="1767"/>
    <n v="15213.869999999999"/>
    <n v="7.07"/>
    <n v="11"/>
    <n v="77.77000000000001"/>
    <s v="드라마"/>
    <x v="4"/>
    <x v="3"/>
    <x v="4"/>
    <s v="nK"/>
    <n v="2016"/>
    <s v=".07.27"/>
    <s v=" 고레에다 히로카즈 "/>
    <s v=" 아베 히로시(료타), 키키 키린(요시코), 마키 요코(쿄코) "/>
    <s v="12세 관람가"/>
    <m/>
  </r>
  <r>
    <n v="44997"/>
    <s v="지구"/>
    <n v="8.6"/>
    <n v="752"/>
    <n v="6467.2"/>
    <n v="8.5"/>
    <n v="2"/>
    <n v="17"/>
    <s v="다큐멘터리"/>
    <x v="14"/>
    <x v="4"/>
    <x v="14"/>
    <s v="nK"/>
    <n v="2008"/>
    <s v=".09.04"/>
    <s v=" 알래스테어 포더길, 마크 린필드 "/>
    <s v=" 패트릭 스튜어트(나레이션) "/>
    <s v="전체 관람가"/>
    <s v="G"/>
  </r>
  <r>
    <n v="163386"/>
    <s v="배드 지니어스"/>
    <n v="8.6"/>
    <n v="1097"/>
    <n v="9434.1999999999989"/>
    <n v="6.4"/>
    <n v="5"/>
    <n v="32"/>
    <s v="스릴러"/>
    <x v="33"/>
    <x v="8"/>
    <x v="32"/>
    <s v="nK"/>
    <n v="2017"/>
    <s v=".11.02"/>
    <s v=" 나타우트 폰피리야 "/>
    <s v=" 추티몬 추엥차로엔수키잉(린), 차논 산티네톤쿨(뱅크), 에이샤 호수완(그레이스) "/>
    <s v="15세 관람가"/>
    <m/>
  </r>
  <r>
    <n v="92064"/>
    <s v="앤트맨"/>
    <n v="8.6199999999999992"/>
    <n v="8701"/>
    <n v="75002.62"/>
    <n v="7.09"/>
    <n v="8"/>
    <n v="56.72"/>
    <s v="액션"/>
    <x v="0"/>
    <x v="0"/>
    <x v="0"/>
    <s v="nK"/>
    <n v="2015"/>
    <s v=".09.03"/>
    <s v=" 페이튼 리드 "/>
    <s v=" 폴 러드(스캇 랭 / 앤트-맨), 마이클 더글라스(행크 핌 박사), 에반젤린 릴리(호프 반 다인) "/>
    <s v="12세 관람가"/>
    <m/>
  </r>
  <r>
    <n v="118370"/>
    <s v="안녕,헤이즐"/>
    <n v="8.6199999999999992"/>
    <n v="4603"/>
    <n v="39677.859999999993"/>
    <n v="5.9"/>
    <n v="5"/>
    <n v="29.5"/>
    <s v="드라마"/>
    <x v="0"/>
    <x v="0"/>
    <x v="0"/>
    <s v="nK"/>
    <n v="2014"/>
    <s v=".08.13"/>
    <s v=" 조쉬 분 "/>
    <s v=" 쉐일린 우들리(헤이즐 그레이스 랭커스터), 안셀 엘고트(어거스터스 워터스), 냇 울프(이삭) "/>
    <s v="12세 관람가"/>
    <m/>
  </r>
  <r>
    <n v="111527"/>
    <s v="런치박스"/>
    <n v="8.64"/>
    <n v="353"/>
    <n v="3049.92"/>
    <n v="6.5"/>
    <n v="2"/>
    <n v="13"/>
    <s v="드라마"/>
    <x v="2"/>
    <x v="1"/>
    <x v="2"/>
    <s v="nK"/>
    <n v="2014"/>
    <s v=".04.10"/>
    <s v=" 리테쉬 바트라 "/>
    <s v=" 이르판 칸(사잔), 님랏 카우르(일라), 나와주딘 시디퀴(셰이크) "/>
    <s v="12세 관람가"/>
    <m/>
  </r>
  <r>
    <n v="99355"/>
    <s v="내가 고백을 하면"/>
    <n v="8.6199999999999992"/>
    <n v="428"/>
    <n v="3689.3599999999997"/>
    <n v="6.67"/>
    <n v="3"/>
    <n v="20.009999999999998"/>
    <s v="드라마"/>
    <x v="3"/>
    <x v="2"/>
    <x v="3"/>
    <s v="K"/>
    <n v="2012"/>
    <s v=".11.15"/>
    <s v=" 조성규 "/>
    <s v=" 김태우(인성), 예지원(유정) "/>
    <s v="15세 관람가"/>
    <m/>
  </r>
  <r>
    <n v="94506"/>
    <s v="새미의 어드벤쳐 2"/>
    <n v="8.61"/>
    <n v="822"/>
    <n v="7077.4199999999992"/>
    <n v="5"/>
    <n v="1"/>
    <n v="5"/>
    <s v="애니메이션"/>
    <x v="34"/>
    <x v="4"/>
    <x v="33"/>
    <s v="nK"/>
    <n v="2012"/>
    <s v=".08.01"/>
    <s v=" 벤 스타센 "/>
    <s v=" 빌리 웅거(새미), 팻 캐롤, 카를로스 맥쿨러스 2세(레이) "/>
    <s v="전체 관람가"/>
    <m/>
  </r>
  <r>
    <n v="125447"/>
    <s v="오두막"/>
    <n v="8.61"/>
    <n v="1318"/>
    <n v="11347.98"/>
    <n v="4"/>
    <n v="1"/>
    <n v="4"/>
    <s v="드라마"/>
    <x v="0"/>
    <x v="0"/>
    <x v="0"/>
    <s v="nK"/>
    <n v="2017"/>
    <s v=".04.20"/>
    <s v=" 스튜어트 하젤딘 "/>
    <s v=" 샘 워싱턴(맥 필립스), 옥타비아 스펜서(파파), 라다 미첼(낸 필립스) "/>
    <s v="12세 관람가"/>
    <s v="PG-13"/>
  </r>
  <r>
    <n v="128265"/>
    <s v="약장수"/>
    <n v="8.6199999999999992"/>
    <n v="1388"/>
    <n v="11964.56"/>
    <n v="5.38"/>
    <n v="2"/>
    <n v="10.76"/>
    <s v="드라마"/>
    <x v="3"/>
    <x v="2"/>
    <x v="3"/>
    <s v="K"/>
    <n v="2015"/>
    <s v=".04.23"/>
    <s v=" 조치언 "/>
    <s v=" 김인권(일범), 박철민(철중), 이주실(옥님) "/>
    <s v="15세 관람가"/>
    <m/>
  </r>
  <r>
    <n v="39377"/>
    <s v="노스 컨츄리"/>
    <n v="8.6"/>
    <n v="323"/>
    <n v="2777.7999999999997"/>
    <n v="6.67"/>
    <n v="3"/>
    <n v="20.009999999999998"/>
    <s v="드라마"/>
    <x v="0"/>
    <x v="0"/>
    <x v="0"/>
    <s v="nK"/>
    <n v="2006"/>
    <s v=".04.27"/>
    <s v=" 니키 카로 "/>
    <s v=" 샤를리즈 테론(조시 에이미스), 프란시스 맥도맨드(글로리) "/>
    <s v="15세 관람가"/>
    <s v="R"/>
  </r>
  <r>
    <n v="133447"/>
    <s v="드림 쏭"/>
    <n v="8.6"/>
    <n v="801"/>
    <n v="6888.5999999999995"/>
    <n v="7"/>
    <n v="1"/>
    <n v="7"/>
    <s v="애니메이션"/>
    <x v="0"/>
    <x v="0"/>
    <x v="0"/>
    <s v="nK"/>
    <n v="2016"/>
    <s v=".09.14"/>
    <s v=" 애쉬 브래넌 "/>
    <s v=" 엄상현(버디 목소리), 이장원(캄파 목소리), 이현(앵거스 목소리) "/>
    <s v="전체 관람가"/>
    <m/>
  </r>
  <r>
    <n v="52429"/>
    <s v="웨이 백"/>
    <n v="8.6"/>
    <n v="1046"/>
    <n v="8995.6"/>
    <n v="6.44"/>
    <n v="8"/>
    <n v="51.52"/>
    <s v="드라마"/>
    <x v="0"/>
    <x v="0"/>
    <x v="0"/>
    <s v="nK"/>
    <n v="2011"/>
    <s v=".03.17"/>
    <s v=" 피터 위어 "/>
    <s v=" 에드 해리스(미스터 스미스), 짐 스터게스(야누즈), 시얼샤 로넌(이레나) "/>
    <s v="12세 관람가"/>
    <s v="PG-13"/>
  </r>
  <r>
    <n v="66598"/>
    <s v="도화선"/>
    <n v="8.61"/>
    <n v="1463"/>
    <n v="12596.429999999998"/>
    <n v="6"/>
    <n v="4"/>
    <n v="24"/>
    <s v="액션"/>
    <x v="10"/>
    <x v="5"/>
    <x v="10"/>
    <s v="nK"/>
    <n v="2014"/>
    <s v=".02.27"/>
    <s v=" 엽위신 "/>
    <s v=" 견자단(형사반장, 준 마), 예성(토니), 고천락(화생〔윌슨〕) "/>
    <s v="청소년 관람불가"/>
    <m/>
  </r>
  <r>
    <n v="132946"/>
    <s v="4등"/>
    <n v="8.6199999999999992"/>
    <n v="827"/>
    <n v="7128.74"/>
    <n v="7.07"/>
    <n v="11"/>
    <n v="77.77000000000001"/>
    <s v="드라마"/>
    <x v="3"/>
    <x v="2"/>
    <x v="3"/>
    <s v="K"/>
    <n v="2016"/>
    <s v=".04.13"/>
    <s v=" 정지우 "/>
    <s v=" 박해준(광수), 이항나(정애), 유재상(준호) "/>
    <s v="15세 관람가"/>
    <m/>
  </r>
  <r>
    <n v="169643"/>
    <s v="몬스터 호텔 3"/>
    <n v="8.59"/>
    <n v="2671"/>
    <n v="22943.89"/>
    <n v="5"/>
    <n v="2"/>
    <n v="10"/>
    <s v="애니메이션"/>
    <x v="0"/>
    <x v="0"/>
    <x v="0"/>
    <s v="nK"/>
    <n v="2018"/>
    <s v=".08.08"/>
    <s v=" 젠디 타타코브스키 "/>
    <s v=" 아담 샌들러(드락 목소리), 셀레나 고메즈(마비스 목소리) "/>
    <s v="전체 관람가"/>
    <m/>
  </r>
  <r>
    <n v="47359"/>
    <s v="겟 썸"/>
    <n v="8.59"/>
    <n v="2009"/>
    <n v="17257.310000000001"/>
    <n v="5.33"/>
    <n v="3"/>
    <n v="15.99"/>
    <s v="액션"/>
    <x v="0"/>
    <x v="0"/>
    <x v="0"/>
    <s v="nK"/>
    <n v="2008"/>
    <s v=".05.22"/>
    <s v=" 제프 와드로 "/>
    <s v=" 숀 패리스(제이크 테일러), 엠버 허드(바자 밀러) "/>
    <s v="12세 관람가"/>
    <s v="PG-13"/>
  </r>
  <r>
    <n v="58434"/>
    <s v="러닝 스케어드"/>
    <n v="8.58"/>
    <n v="1925"/>
    <n v="16516.5"/>
    <n v="6"/>
    <n v="2"/>
    <n v="12"/>
    <s v="액션"/>
    <x v="0"/>
    <x v="0"/>
    <x v="0"/>
    <s v="nK"/>
    <n v="2006"/>
    <s v=".06.08"/>
    <s v=" 웨인 크라머 "/>
    <s v=" 폴 워커(조이 가젤) "/>
    <s v="청소년 관람불가"/>
    <s v="R"/>
  </r>
  <r>
    <n v="64242"/>
    <s v="비커밍 제인"/>
    <n v="8.59"/>
    <n v="1904"/>
    <n v="16355.36"/>
    <n v="6"/>
    <n v="3"/>
    <n v="18"/>
    <s v="멜로/로맨스"/>
    <x v="8"/>
    <x v="4"/>
    <x v="8"/>
    <s v="nK"/>
    <n v="2020"/>
    <s v=".05.21"/>
    <s v=" 줄리언 재롤드 "/>
    <s v=" 앤 해서웨이(제인 오스틴), 제임스 맥어보이(톰 르프로이), 줄리 월터스(오스틴 부인) "/>
    <s v="12세 관람가"/>
    <s v="PG"/>
  </r>
  <r>
    <n v="98484"/>
    <s v="논스톱"/>
    <n v="8.61"/>
    <n v="6356"/>
    <n v="54725.159999999996"/>
    <n v="5.67"/>
    <n v="3"/>
    <n v="17.009999999999998"/>
    <s v="액션"/>
    <x v="0"/>
    <x v="0"/>
    <x v="0"/>
    <s v="nK"/>
    <n v="2014"/>
    <s v=".02.27"/>
    <s v=" 자움 콜렛 세라 "/>
    <s v=" 리암 니슨(빌 막스), 줄리안 무어(젠 섬머스), 미셀 도커리(낸시) "/>
    <s v="15세 관람가"/>
    <m/>
  </r>
  <r>
    <n v="125401"/>
    <s v="몬스터 콜"/>
    <n v="8.58"/>
    <n v="1053"/>
    <n v="9034.74"/>
    <n v="6.88"/>
    <n v="8"/>
    <n v="55.04"/>
    <s v="드라마"/>
    <x v="0"/>
    <x v="0"/>
    <x v="0"/>
    <s v="nK"/>
    <n v="2017"/>
    <s v=".09.14"/>
    <s v=" 후안 안토니오 바요나 "/>
    <s v=" 루이스 맥더겔(코너), 시고니 위버(할머니), 펠리시티 존스(엄마) "/>
    <s v="12세 관람가"/>
    <s v="PG-13"/>
  </r>
  <r>
    <n v="122596"/>
    <s v="몬스터 호텔 2"/>
    <n v="8.59"/>
    <n v="5440"/>
    <n v="46729.599999999999"/>
    <n v="6"/>
    <n v="1"/>
    <n v="6"/>
    <s v="애니메이션"/>
    <x v="0"/>
    <x v="0"/>
    <x v="0"/>
    <s v="nK"/>
    <n v="2015"/>
    <s v=".12.24"/>
    <s v=" 젠디 타타코브스키 "/>
    <s v=" 아담 샌들러(드락 목소리), 셀레나 고메즈(마비스 목소리), 케빈 제임스(프랑켄슈타인 목소리) "/>
    <s v="전체 관람가"/>
    <s v="PG"/>
  </r>
  <r>
    <n v="168017"/>
    <s v="아이 필 프리티"/>
    <n v="8.58"/>
    <n v="3352"/>
    <n v="28760.16"/>
    <n v="4"/>
    <n v="1"/>
    <n v="4"/>
    <s v="코미디"/>
    <x v="0"/>
    <x v="0"/>
    <x v="0"/>
    <s v="nK"/>
    <n v="2018"/>
    <s v=".06.06"/>
    <s v=" 에비 콘, 마크 실버스테인 "/>
    <s v=" 에이미 슈머(르네 베넷), 미셸 윌리엄스(에이버리 클레어) "/>
    <s v="15세 관람가"/>
    <s v="PG-13"/>
  </r>
  <r>
    <n v="56058"/>
    <s v="프레스티지"/>
    <n v="8.58"/>
    <n v="4153"/>
    <n v="35632.74"/>
    <n v="6"/>
    <n v="3"/>
    <n v="18"/>
    <s v="스릴러"/>
    <x v="8"/>
    <x v="4"/>
    <x v="8"/>
    <s v="nK"/>
    <n v="2006"/>
    <s v=".11.02"/>
    <s v=" 크리스토퍼 놀란 "/>
    <s v=" 휴 잭맨(루퍼트 엔지어), 크리스찬 베일(알프레드 보든), 마이클 케인(커터) "/>
    <s v="15세 관람가"/>
    <s v="PG-13"/>
  </r>
  <r>
    <n v="114248"/>
    <s v="패딩턴"/>
    <n v="8.6"/>
    <n v="1374"/>
    <n v="11816.4"/>
    <n v="6.64"/>
    <n v="7"/>
    <n v="46.48"/>
    <s v="코미디"/>
    <x v="8"/>
    <x v="4"/>
    <x v="8"/>
    <s v="nK"/>
    <n v="2015"/>
    <s v=".01.07"/>
    <s v=" 폴 킹 "/>
    <s v=" 벤 위쇼(패딩턴 목소리), 니콜 키드먼(밀리센트), 휴 보네빌(헨리 브라운) "/>
    <s v="전체 관람가"/>
    <s v="PG"/>
  </r>
  <r>
    <n v="82283"/>
    <s v="실버라이닝 플레이북"/>
    <n v="8.6"/>
    <n v="2741"/>
    <n v="23572.6"/>
    <n v="7.53"/>
    <n v="8"/>
    <n v="60.24"/>
    <s v="코미디"/>
    <x v="0"/>
    <x v="0"/>
    <x v="0"/>
    <s v="nK"/>
    <n v="2013"/>
    <s v=".02.14"/>
    <s v=" 데이비드 O. 러셀 "/>
    <s v=" 제니퍼 로렌스(티파니), 브래들리 쿠퍼(팻 솔리타노), 로버트 드 니로(팻 아버지) "/>
    <s v="청소년 관람불가"/>
    <s v="R"/>
  </r>
  <r>
    <n v="56447"/>
    <s v="가족의 탄생"/>
    <n v="8.58"/>
    <n v="2105"/>
    <n v="18060.900000000001"/>
    <n v="7.83"/>
    <n v="6"/>
    <n v="46.980000000000004"/>
    <s v="드라마"/>
    <x v="3"/>
    <x v="2"/>
    <x v="3"/>
    <s v="K"/>
    <n v="2006"/>
    <s v=".05.18"/>
    <s v=" 김태용 "/>
    <s v=" 문소리(미라), 고두심(무신), 엄태웅(형철) "/>
    <s v="15세 관람가"/>
    <m/>
  </r>
  <r>
    <n v="94766"/>
    <s v="라스트베가스"/>
    <n v="8.64"/>
    <n v="964"/>
    <n v="8328.9600000000009"/>
    <n v="5.8"/>
    <n v="5"/>
    <n v="29"/>
    <s v="코미디"/>
    <x v="0"/>
    <x v="0"/>
    <x v="0"/>
    <s v="nK"/>
    <n v="2014"/>
    <s v=".05.08"/>
    <s v=" 존 터틀타웁 "/>
    <s v=" 마이클 더글라스(빌리), 로버트 드 니로(패디), 모건 프리먼(아치) "/>
    <s v="15세 관람가"/>
    <s v="PG-13"/>
  </r>
  <r>
    <n v="91045"/>
    <s v="반창꼬"/>
    <n v="8.58"/>
    <n v="10316"/>
    <n v="88511.28"/>
    <n v="5.93"/>
    <n v="7"/>
    <n v="41.51"/>
    <s v="드라마"/>
    <x v="3"/>
    <x v="2"/>
    <x v="3"/>
    <s v="K"/>
    <n v="2012"/>
    <s v=".12.19"/>
    <s v=" 정기훈 "/>
    <s v=" 고수(강일), 한효주(미수) "/>
    <s v="15세 관람가"/>
    <m/>
  </r>
  <r>
    <n v="73096"/>
    <s v="마음이 2"/>
    <n v="8.57"/>
    <n v="1745"/>
    <n v="14954.65"/>
    <n v="5.17"/>
    <n v="3"/>
    <n v="15.51"/>
    <s v="가족"/>
    <x v="3"/>
    <x v="2"/>
    <x v="3"/>
    <s v="K"/>
    <n v="2010"/>
    <s v=".07.21"/>
    <s v=" 이정철 "/>
    <s v=" 달이(마음이), 성동일(혁필), 김정태(두필) "/>
    <s v="전체 관람가"/>
    <m/>
  </r>
  <r>
    <n v="43370"/>
    <s v="콘스탄트 가드너"/>
    <n v="8.57"/>
    <n v="785"/>
    <n v="6727.45"/>
    <n v="7"/>
    <n v="5"/>
    <n v="35"/>
    <s v="드라마"/>
    <x v="14"/>
    <x v="4"/>
    <x v="14"/>
    <s v="nK"/>
    <n v="2006"/>
    <s v=".05.04"/>
    <s v=" 페르난도 메이렐레스 "/>
    <s v=" 레이프 파인즈(저스틴 퀘일), 레이첼 와이즈(테사 퀘일) "/>
    <s v="15세 관람가"/>
    <s v="R"/>
  </r>
  <r>
    <n v="61450"/>
    <s v="드림걸즈"/>
    <n v="8.57"/>
    <n v="3052"/>
    <n v="26155.64"/>
    <n v="6.4"/>
    <n v="5"/>
    <n v="32"/>
    <s v="드라마"/>
    <x v="0"/>
    <x v="0"/>
    <x v="0"/>
    <s v="nK"/>
    <n v="2007"/>
    <s v=".02.22"/>
    <s v=" 빌 콘돈 "/>
    <s v=" 제이미 폭스(커티스 테일러 주니어), 비욘세(디나 존스), 에디 머피(제임스 썬더 얼리) "/>
    <s v="12세 관람가"/>
    <s v="PG-13"/>
  </r>
  <r>
    <n v="46153"/>
    <s v="내일의 기억"/>
    <n v="8.57"/>
    <n v="646"/>
    <n v="5536.22"/>
    <n v="6"/>
    <n v="4"/>
    <n v="24"/>
    <s v="멜로/로맨스"/>
    <x v="4"/>
    <x v="3"/>
    <x v="4"/>
    <s v="nK"/>
    <n v="2007"/>
    <s v=".05.10"/>
    <s v=" 츠츠미 유키히코 "/>
    <s v=" 와타나베 켄(사에키 마사유키) "/>
    <s v="12세 관람가"/>
    <m/>
  </r>
  <r>
    <n v="41635"/>
    <s v="소중한 날의 꿈"/>
    <n v="8.59"/>
    <n v="1042"/>
    <n v="8950.7800000000007"/>
    <n v="6.95"/>
    <n v="7"/>
    <n v="48.65"/>
    <s v="애니메이션"/>
    <x v="3"/>
    <x v="2"/>
    <x v="3"/>
    <s v="K"/>
    <n v="2011"/>
    <s v=".06.23"/>
    <s v=" 안재훈, 한혜진 "/>
    <s v=" 박신혜(오이랑 목소리), 송창의(김철수 목소리), 오연서(한수민 목소리) "/>
    <s v="전체 관람가"/>
    <m/>
  </r>
  <r>
    <n v="109642"/>
    <s v="더 이퀄라이저"/>
    <n v="8.59"/>
    <n v="1558"/>
    <n v="13383.22"/>
    <n v="6.25"/>
    <n v="2"/>
    <n v="12.5"/>
    <s v="액션"/>
    <x v="0"/>
    <x v="0"/>
    <x v="0"/>
    <s v="nK"/>
    <n v="2015"/>
    <s v=".01.28"/>
    <s v=" 안톤 후쿠아 "/>
    <s v=" 덴젤 워싱턴(로버트 맥콜), 클로이 모레츠(테리), 마튼 초카스(테디) "/>
    <s v="청소년 관람불가"/>
    <m/>
  </r>
  <r>
    <n v="89606"/>
    <s v="내 아내의 모든 것"/>
    <n v="8.58"/>
    <n v="8926"/>
    <n v="76585.08"/>
    <n v="6.77"/>
    <n v="11"/>
    <n v="74.47"/>
    <s v="멜로/로맨스"/>
    <x v="3"/>
    <x v="2"/>
    <x v="3"/>
    <s v="K"/>
    <n v="2012"/>
    <s v=".05.17"/>
    <s v=" 민규동 "/>
    <s v=" 임수정(연정인), 이선균(이두현), 류승룡(장성기) "/>
    <s v="15세 관람가"/>
    <m/>
  </r>
  <r>
    <n v="57794"/>
    <s v="올드 미스 다이어리 - 극장판"/>
    <n v="8.57"/>
    <n v="3528"/>
    <n v="30234.960000000003"/>
    <n v="6.5"/>
    <n v="2"/>
    <n v="13"/>
    <s v="코미디"/>
    <x v="3"/>
    <x v="2"/>
    <x v="3"/>
    <s v="K"/>
    <n v="2007"/>
    <s v=".03.01"/>
    <s v=" 김석윤 "/>
    <s v=" 예지원(최미자), 지현우(지현우), 김영옥(김영옥) "/>
    <s v="12세 관람가"/>
    <m/>
  </r>
  <r>
    <n v="85606"/>
    <s v="자전거 탄 소년"/>
    <n v="8.57"/>
    <n v="464"/>
    <n v="3976.48"/>
    <n v="8.75"/>
    <n v="8"/>
    <n v="70"/>
    <s v="드라마"/>
    <x v="34"/>
    <x v="4"/>
    <x v="33"/>
    <s v="nK"/>
    <n v="2012"/>
    <s v=".01.19"/>
    <s v=" 장-피에르 다르덴, 뤽 다르덴 "/>
    <s v=" 세실 드 프랑스(사만다), 토마 도레(시릴), 제레미 레니에(가이 카토울) "/>
    <s v="12세 관람가"/>
    <s v="PG-13"/>
  </r>
  <r>
    <n v="144355"/>
    <s v="감바의 대모험"/>
    <n v="8.57"/>
    <n v="305"/>
    <n v="2613.85"/>
    <n v="5"/>
    <n v="1"/>
    <n v="5"/>
    <s v="애니메이션"/>
    <x v="4"/>
    <x v="3"/>
    <x v="4"/>
    <s v="nK"/>
    <n v="2016"/>
    <s v=".11.10"/>
    <s v=" 카와무라 토모히로, 코모리 요시히로 "/>
    <s v=" 카지 유우키(감바 목소리), 칸다 사야카(쇼지 목소리), 타카기 와타루(만푸쿠 목소리) "/>
    <s v="전체 관람가"/>
    <m/>
  </r>
  <r>
    <n v="109957"/>
    <s v="침묵의 목격자"/>
    <n v="8.59"/>
    <n v="389"/>
    <n v="3341.5099999999998"/>
    <n v="5.67"/>
    <n v="3"/>
    <n v="17.009999999999998"/>
    <s v="범죄"/>
    <x v="6"/>
    <x v="5"/>
    <x v="6"/>
    <s v="nK"/>
    <n v="2014"/>
    <s v=".05.29"/>
    <s v=" 비행 "/>
    <s v=" 곽부성(통타오 검사), 니홍지에(수 홍), 순홍레이(린타이) "/>
    <s v="15세 관람가"/>
    <m/>
  </r>
  <r>
    <n v="61101"/>
    <s v="색, 계"/>
    <n v="8.57"/>
    <n v="4353"/>
    <n v="37305.21"/>
    <n v="7.57"/>
    <n v="7"/>
    <n v="52.99"/>
    <s v="멜로/로맨스"/>
    <x v="0"/>
    <x v="0"/>
    <x v="0"/>
    <s v="nK"/>
    <n v="2016"/>
    <s v=".11.09"/>
    <s v=" 이안 "/>
    <s v=" 양조위(미스터 이), 탕웨이(왕치아즈/막 부인), 조안 첸(이 부인) "/>
    <s v="청소년 관람불가"/>
    <s v="NC-17"/>
  </r>
  <r>
    <n v="83865"/>
    <s v="초한지: 영웅의 부활"/>
    <n v="8.57"/>
    <n v="1254"/>
    <n v="10746.78"/>
    <n v="4"/>
    <n v="1"/>
    <n v="4"/>
    <s v="액션"/>
    <x v="6"/>
    <x v="5"/>
    <x v="6"/>
    <s v="nK"/>
    <n v="2013"/>
    <s v=".03.28"/>
    <s v=" 루 추안 "/>
    <s v=" 류예(유방), 오언조(항우), 장첸(한신) "/>
    <s v="15세 관람가"/>
    <m/>
  </r>
  <r>
    <n v="134980"/>
    <s v="마이펫의 이중생활"/>
    <n v="8.57"/>
    <n v="9266"/>
    <n v="79409.62000000001"/>
    <n v="6.67"/>
    <n v="3"/>
    <n v="20.009999999999998"/>
    <s v="애니메이션"/>
    <x v="0"/>
    <x v="0"/>
    <x v="0"/>
    <s v="nK"/>
    <n v="2016"/>
    <s v=".08.03"/>
    <s v=" 크리스 리노드 "/>
    <s v=" 루이스 C.K.(맥스 목소리), 에릭 스톤스트릿(듀크 목소리), 케빈 하트(스노우볼 목소리) "/>
    <s v="전체 관람가"/>
    <s v="PG"/>
  </r>
  <r>
    <n v="47407"/>
    <s v="데스 레이스"/>
    <n v="8.58"/>
    <n v="1424"/>
    <n v="12217.92"/>
    <n v="7.5"/>
    <n v="2"/>
    <n v="15"/>
    <s v="액션"/>
    <x v="0"/>
    <x v="0"/>
    <x v="0"/>
    <s v="nK"/>
    <n v="2008"/>
    <s v=".10.16"/>
    <s v=" 폴 앤더슨 "/>
    <s v=" 제이슨 스타뎀(젠슨 에임즈), 타이레스(머신 건 조) "/>
    <s v="청소년 관람불가"/>
    <s v="R"/>
  </r>
  <r>
    <n v="44044"/>
    <s v="천년여우 여우비"/>
    <n v="8.57"/>
    <n v="1698"/>
    <n v="14551.86"/>
    <n v="6"/>
    <n v="2"/>
    <n v="12"/>
    <s v="판타지"/>
    <x v="3"/>
    <x v="2"/>
    <x v="3"/>
    <s v="K"/>
    <n v="2007"/>
    <s v=".01.25"/>
    <s v=" 이성강 "/>
    <s v=" 손예진(여우비 목소리), 공형진(강 선생 목소리), 류덕환(황금이 목소리) "/>
    <s v="전체 관람가"/>
    <m/>
  </r>
  <r>
    <n v="122602"/>
    <s v="백설공주 살인사건"/>
    <n v="8.59"/>
    <n v="377"/>
    <n v="3238.43"/>
    <n v="6"/>
    <n v="1"/>
    <n v="6"/>
    <s v="미스터리"/>
    <x v="4"/>
    <x v="3"/>
    <x v="4"/>
    <s v="nK"/>
    <n v="2015"/>
    <s v=".02.12"/>
    <s v=" 나카무라 요시히로 "/>
    <s v=" 이노우에 마오(시로노 미키), 아야노 고(아카호시 유지) "/>
    <s v="15세 관람가"/>
    <m/>
  </r>
  <r>
    <n v="93757"/>
    <s v="버틀러: 대통령의 집사"/>
    <n v="8.6"/>
    <n v="675"/>
    <n v="5805"/>
    <n v="6.75"/>
    <n v="4"/>
    <n v="27"/>
    <s v="드라마"/>
    <x v="0"/>
    <x v="0"/>
    <x v="0"/>
    <s v="nK"/>
    <n v="2013"/>
    <s v=".11.28"/>
    <s v=" 리 다니엘스 "/>
    <s v=" 포레스트 휘태커(세실 게인즈), 오프라 윈프리(글로리아 게인즈), 로빈 윌리엄스(드와이트 아이젠하워) "/>
    <s v="15세 관람가"/>
    <s v="PG-13"/>
  </r>
  <r>
    <n v="118966"/>
    <s v="스머프: 비밀의 숲"/>
    <n v="8.56"/>
    <n v="1442"/>
    <n v="12343.52"/>
    <n v="7"/>
    <n v="1"/>
    <n v="7"/>
    <s v="애니메이션"/>
    <x v="0"/>
    <x v="0"/>
    <x v="0"/>
    <s v="nK"/>
    <n v="2017"/>
    <s v=".04.28"/>
    <s v=" 켈리 애스버리 "/>
    <s v=" 맨디 파틴킨(파파 스머프 목소리), 데미 로바토(스머페트 목소리), 레인 윌슨(가가멜 목소리) "/>
    <s v="전체 관람가"/>
    <s v="PG"/>
  </r>
  <r>
    <n v="38455"/>
    <s v="퀼"/>
    <n v="8.5500000000000007"/>
    <n v="351"/>
    <n v="3001.05"/>
    <n v="6.3"/>
    <n v="5"/>
    <n v="31.5"/>
    <s v="드라마"/>
    <x v="4"/>
    <x v="3"/>
    <x v="4"/>
    <s v="nK"/>
    <n v="2010"/>
    <s v=".01.07"/>
    <s v=" 최양일 "/>
    <s v=" 코바야시 카오루, 시이나 깃페이, 카가와 테루유키 "/>
    <s v="전체 관람가"/>
    <m/>
  </r>
  <r>
    <n v="84034"/>
    <s v="로렉스"/>
    <n v="8.56"/>
    <n v="463"/>
    <n v="3963.28"/>
    <n v="6"/>
    <n v="3"/>
    <n v="18"/>
    <s v="애니메이션"/>
    <x v="0"/>
    <x v="0"/>
    <x v="0"/>
    <s v="nK"/>
    <n v="2012"/>
    <s v=".05.03"/>
    <s v=" 크리스 리노드, 카일 발다 "/>
    <s v=" 대니 드비토(로렉스 목소리), 잭 에프론(테드 위긴스 목소리), 에드 헬름스(윈슬러 목소리) "/>
    <s v="전체 관람가"/>
    <s v="PG"/>
  </r>
  <r>
    <n v="141259"/>
    <s v="가려진 시간"/>
    <n v="8.57"/>
    <n v="4400"/>
    <n v="37708"/>
    <n v="6.68"/>
    <n v="10"/>
    <n v="66.8"/>
    <s v="드라마"/>
    <x v="3"/>
    <x v="2"/>
    <x v="3"/>
    <s v="K"/>
    <n v="2016"/>
    <s v=".11.16"/>
    <s v=" 엄태화 "/>
    <s v=" 강동원(성민), 신은수(수린), 이효제(어린 성민) "/>
    <s v="12세 관람가"/>
    <m/>
  </r>
  <r>
    <n v="97857"/>
    <s v="가디언즈 오브 갤럭시"/>
    <n v="8.57"/>
    <n v="8946"/>
    <n v="76667.22"/>
    <n v="7.96"/>
    <n v="6"/>
    <n v="47.76"/>
    <s v="액션"/>
    <x v="0"/>
    <x v="0"/>
    <x v="0"/>
    <s v="nK"/>
    <n v="2014"/>
    <s v=".07.31"/>
    <s v=" 제임스 건 "/>
    <s v=" 크리스 프랫(스타로드/피터 제이슨 퀼), 조 샐다나(가모라), 데이브 바티스타(드랙스/아서 더글라스) "/>
    <s v="12세 관람가"/>
    <m/>
  </r>
  <r>
    <n v="193328"/>
    <s v="세자매"/>
    <n v="8.56"/>
    <n v="1352"/>
    <n v="11573.12"/>
    <n v="6.8"/>
    <n v="5"/>
    <n v="34"/>
    <s v="드라마"/>
    <x v="3"/>
    <x v="2"/>
    <x v="3"/>
    <s v="K"/>
    <n v="2021"/>
    <s v=".01.27"/>
    <s v=" 이승원 "/>
    <s v=" 문소리(미연), 김선영(희숙), 장윤주(미옥) "/>
    <s v="15세 관람가"/>
    <m/>
  </r>
  <r>
    <n v="43114"/>
    <s v="우리 개 이야기"/>
    <n v="8.5299999999999994"/>
    <n v="690"/>
    <n v="5885.7"/>
    <n v="5.33"/>
    <n v="3"/>
    <n v="15.99"/>
    <s v="가족"/>
    <x v="4"/>
    <x v="3"/>
    <x v="4"/>
    <s v="nK"/>
    <n v="2006"/>
    <s v=".06.08"/>
    <s v=" 이누도 잇신, 네즈 테츠히사, 사토 신스케 "/>
    <s v=" 나카무라 시도(야마다 켄타로), 이토 미사키(시라지마 미사키), 미야자키 아오이(미카 미카) "/>
    <s v="전체 관람가"/>
    <m/>
  </r>
  <r>
    <n v="142730"/>
    <s v="분노"/>
    <n v="8.56"/>
    <n v="1291"/>
    <n v="11050.960000000001"/>
    <n v="7.33"/>
    <n v="6"/>
    <n v="43.980000000000004"/>
    <s v="스릴러"/>
    <x v="4"/>
    <x v="3"/>
    <x v="4"/>
    <s v="nK"/>
    <n v="2017"/>
    <s v=".03.30"/>
    <s v=" 이상일 "/>
    <s v=" 와타나베 켄(마키 요헤이), 모리야마 미라이(타나카 싱고), 마츠야마 켄이치(타시로 요헤이) "/>
    <s v="청소년 관람불가"/>
    <m/>
  </r>
  <r>
    <n v="65902"/>
    <s v="싸이보그 그녀"/>
    <n v="8.5500000000000007"/>
    <n v="2416"/>
    <n v="20656.800000000003"/>
    <n v="6.06"/>
    <n v="4"/>
    <n v="24.24"/>
    <s v="멜로/로맨스"/>
    <x v="3"/>
    <x v="2"/>
    <x v="3"/>
    <s v="K"/>
    <n v="2009"/>
    <s v=".05.14"/>
    <s v=" 곽재용 "/>
    <s v=" 아야세 하루카(그녀), 코이데 케이스케(나, 키타무라 지로) "/>
    <s v="12세 관람가"/>
    <m/>
  </r>
  <r>
    <n v="66317"/>
    <s v="더 폴: 오디어스와 환상의 문"/>
    <n v="8.56"/>
    <n v="1177"/>
    <n v="10075.120000000001"/>
    <n v="7.89"/>
    <n v="9"/>
    <n v="71.009999999999991"/>
    <s v="모험"/>
    <x v="2"/>
    <x v="1"/>
    <x v="2"/>
    <s v="nK"/>
    <n v="2008"/>
    <s v=".12.04"/>
    <s v=" 타셈 싱 "/>
    <s v=" 리 페이스(로이), 카틴카 언타루(알렉산드리아) "/>
    <s v="12세 관람가"/>
    <s v="R"/>
  </r>
  <r>
    <n v="68501"/>
    <s v="키사라기 미키짱"/>
    <n v="8.56"/>
    <n v="708"/>
    <n v="6060.4800000000005"/>
    <n v="5.33"/>
    <n v="3"/>
    <n v="15.99"/>
    <s v="코미디"/>
    <x v="4"/>
    <x v="3"/>
    <x v="4"/>
    <s v="nK"/>
    <n v="2012"/>
    <s v=".05.12"/>
    <s v=" 사토 유이치 "/>
    <s v=" 오구리 슌(이에모토), 코이데 케이스케(스네이크) "/>
    <s v="12세 관람가"/>
    <m/>
  </r>
  <r>
    <n v="81891"/>
    <s v="코리아"/>
    <n v="8.5500000000000007"/>
    <n v="6740"/>
    <n v="57627.000000000007"/>
    <n v="5"/>
    <n v="8"/>
    <n v="40"/>
    <s v="드라마"/>
    <x v="3"/>
    <x v="2"/>
    <x v="3"/>
    <s v="K"/>
    <n v="2012"/>
    <s v=".05.03"/>
    <s v=" 문현성 "/>
    <s v=" 하지원(현정화), 배두나(리분희) "/>
    <s v="12세 관람가"/>
    <m/>
  </r>
  <r>
    <n v="47408"/>
    <s v="리틀 디제이"/>
    <n v="8.5399999999999991"/>
    <n v="424"/>
    <n v="3620.9599999999996"/>
    <n v="5.94"/>
    <n v="4"/>
    <n v="23.76"/>
    <s v="멜로/로맨스"/>
    <x v="4"/>
    <x v="3"/>
    <x v="4"/>
    <s v="nK"/>
    <n v="2010"/>
    <s v=".03.11"/>
    <s v=" 나가타 코토 "/>
    <s v=" 카미키 류노스케(리틀 DJ, 타카노 타로), 후쿠다 마유코(우미노 타마키) "/>
    <s v="전체 관람가"/>
    <m/>
  </r>
  <r>
    <n v="90901"/>
    <s v="노예 12년"/>
    <n v="8.57"/>
    <n v="2427"/>
    <n v="20799.39"/>
    <n v="7.57"/>
    <n v="10"/>
    <n v="75.7"/>
    <s v="드라마"/>
    <x v="0"/>
    <x v="0"/>
    <x v="0"/>
    <s v="nK"/>
    <n v="2014"/>
    <s v=".02.27"/>
    <s v=" 스티브 맥퀸 "/>
    <s v=" 치웨텔 에지오포(솔로몬 노섭), 마이클 패스벤더(에드윈 엡스), 베네딕트 컴버배치(포드) "/>
    <s v="15세 관람가"/>
    <s v="R"/>
  </r>
  <r>
    <n v="143379"/>
    <s v="골드"/>
    <n v="8.5500000000000007"/>
    <n v="435"/>
    <n v="3719.2500000000005"/>
    <n v="5.75"/>
    <n v="4"/>
    <n v="23"/>
    <s v="드라마"/>
    <x v="0"/>
    <x v="0"/>
    <x v="0"/>
    <s v="nK"/>
    <n v="2017"/>
    <s v=".03.22"/>
    <s v=" 스티븐 개건 "/>
    <s v=" 매튜 맥커너히(케니), 에드가 라미레즈(마이크), 브라이스 달라스 하워드(케이) "/>
    <s v="15세 관람가"/>
    <s v="R"/>
  </r>
  <r>
    <n v="151744"/>
    <s v="레드 스패로"/>
    <n v="8.5500000000000007"/>
    <n v="1819"/>
    <n v="15552.45"/>
    <n v="5.33"/>
    <n v="3"/>
    <n v="15.99"/>
    <s v="스릴러"/>
    <x v="0"/>
    <x v="0"/>
    <x v="0"/>
    <s v="nK"/>
    <n v="2018"/>
    <s v=".02.28"/>
    <s v=" 프란시스 로렌스 "/>
    <s v=" 제니퍼 로렌스(도미니카 예고로바), 조엘 에저튼(네이트 내쉬), 마티아스 쇼에나에츠(반야 예고로브) "/>
    <s v="청소년 관람불가"/>
    <m/>
  </r>
  <r>
    <n v="150632"/>
    <s v="세상에서 고양이가 사라진다면"/>
    <n v="8.5500000000000007"/>
    <n v="762"/>
    <n v="6515.1"/>
    <n v="5.9"/>
    <n v="5"/>
    <n v="29.5"/>
    <s v="드라마"/>
    <x v="4"/>
    <x v="3"/>
    <x v="4"/>
    <s v="nK"/>
    <n v="2016"/>
    <s v=".11.09"/>
    <s v=" 나가이 아키라 "/>
    <s v=" 사토 타케루(나/의문의 존재), 미야자키 아오이(첫사랑 그녀) "/>
    <s v="12세 관람가"/>
    <m/>
  </r>
  <r>
    <n v="156091"/>
    <s v="심야식당2"/>
    <n v="8.5399999999999991"/>
    <n v="518"/>
    <n v="4423.7199999999993"/>
    <n v="5.67"/>
    <n v="3"/>
    <n v="17.009999999999998"/>
    <s v="드라마"/>
    <x v="4"/>
    <x v="3"/>
    <x v="4"/>
    <s v="nK"/>
    <n v="2017"/>
    <s v=".06.08"/>
    <s v=" 마츠오카 조지 "/>
    <s v=" 코바야시 카오루(마스터) "/>
    <s v="12세 관람가"/>
    <m/>
  </r>
  <r>
    <n v="78851"/>
    <s v="오싹한 연애"/>
    <n v="8.5399999999999991"/>
    <n v="6853"/>
    <n v="58524.619999999995"/>
    <n v="5.78"/>
    <n v="8"/>
    <n v="46.24"/>
    <s v="멜로/로맨스"/>
    <x v="3"/>
    <x v="2"/>
    <x v="3"/>
    <s v="K"/>
    <n v="2011"/>
    <s v=".12.01"/>
    <s v=" 황인호 "/>
    <s v=" 손예진(여리), 이민기(조구) "/>
    <s v="12세 관람가"/>
    <m/>
  </r>
  <r>
    <n v="189046"/>
    <s v="신비아파트 극장판 하늘도깨비 대 요르문간드"/>
    <n v="8.5299999999999994"/>
    <n v="796"/>
    <n v="6789.8799999999992"/>
    <n v="6"/>
    <n v="1"/>
    <n v="6"/>
    <s v="애니메이션"/>
    <x v="3"/>
    <x v="2"/>
    <x v="3"/>
    <s v="K"/>
    <n v="2019"/>
    <s v=".12.19"/>
    <s v=" 변영규 "/>
    <s v=" 조현정(신비 목소리), 양정화(금비 목소리), 김영은(하리 목소리) "/>
    <s v="전체 관람가"/>
    <m/>
  </r>
  <r>
    <n v="123298"/>
    <s v="내일을 위한 시간"/>
    <n v="8.5500000000000007"/>
    <n v="914"/>
    <n v="7814.7000000000007"/>
    <n v="8.4700000000000006"/>
    <n v="9"/>
    <n v="76.23"/>
    <s v="드라마"/>
    <x v="34"/>
    <x v="4"/>
    <x v="33"/>
    <s v="nK"/>
    <n v="2015"/>
    <s v=".01.01"/>
    <s v=" 장 피에르 다르덴, 뤽 다르덴 "/>
    <s v=" 마리옹 꼬띠아르 (산드라), 파브리지오 롱기온(마누), 올리비에 구르메(장-마크) "/>
    <s v="12세 관람가"/>
    <s v="PG-13"/>
  </r>
  <r>
    <n v="112082"/>
    <s v="엽문3: 최후의 대결"/>
    <n v="8.5299999999999994"/>
    <n v="945"/>
    <n v="8060.8499999999995"/>
    <n v="5.5"/>
    <n v="2"/>
    <n v="11"/>
    <s v="액션"/>
    <x v="10"/>
    <x v="5"/>
    <x v="10"/>
    <s v="nK"/>
    <n v="2016"/>
    <s v=".03.10"/>
    <s v=" 엽위신 "/>
    <s v=" 견자단(엽문), 슝다이린(장영성), 장진(장천지) "/>
    <s v="12세 관람가"/>
    <m/>
  </r>
  <r>
    <n v="96911"/>
    <s v="몽타주"/>
    <n v="8.5500000000000007"/>
    <n v="5682"/>
    <n v="48581.100000000006"/>
    <n v="6.42"/>
    <n v="6"/>
    <n v="38.519999999999996"/>
    <s v="스릴러"/>
    <x v="3"/>
    <x v="2"/>
    <x v="3"/>
    <s v="K"/>
    <n v="2013"/>
    <s v=".05.16"/>
    <s v=" 정근섭 "/>
    <s v=" 엄정화(하경), 김상경(청호), 송영창(한철) "/>
    <s v="15세 관람가"/>
    <m/>
  </r>
  <r>
    <n v="87311"/>
    <s v="장고:분노의 추적자"/>
    <n v="8.5399999999999991"/>
    <n v="3158"/>
    <n v="26969.319999999996"/>
    <n v="7.8"/>
    <n v="11"/>
    <n v="85.8"/>
    <s v="드라마"/>
    <x v="0"/>
    <x v="0"/>
    <x v="0"/>
    <s v="nK"/>
    <n v="2013"/>
    <s v=".03.21"/>
    <s v=" 쿠엔틴 타란티노 "/>
    <s v=" 제이미 폭스(장고), 크리스토프 왈츠(닥터 킹 슐츠), 레오나르도 디카프리오(캘빈 캔디) "/>
    <s v="청소년 관람불가"/>
    <m/>
  </r>
  <r>
    <n v="103797"/>
    <s v="족구왕"/>
    <n v="8.5500000000000007"/>
    <n v="2601"/>
    <n v="22238.550000000003"/>
    <n v="6.64"/>
    <n v="9"/>
    <n v="59.76"/>
    <s v="드라마"/>
    <x v="3"/>
    <x v="2"/>
    <x v="3"/>
    <s v="K"/>
    <n v="2014"/>
    <s v=".08.21"/>
    <s v=" 우문기 "/>
    <s v=" 안재홍(홍만섭), 황승언(안나), 정우식(강민) "/>
    <s v="15세 관람가"/>
    <m/>
  </r>
  <r>
    <n v="154980"/>
    <s v="꿈의 제인"/>
    <n v="8.5399999999999991"/>
    <n v="816"/>
    <n v="6968.6399999999994"/>
    <n v="7"/>
    <n v="8"/>
    <n v="56"/>
    <s v="드라마"/>
    <x v="3"/>
    <x v="2"/>
    <x v="3"/>
    <s v="K"/>
    <n v="2017"/>
    <s v=".05.31"/>
    <s v=" 조현훈 "/>
    <s v=" 이민지(소현), 구교환(제인), 이주영(지수) "/>
    <s v="청소년 관람불가"/>
    <m/>
  </r>
  <r>
    <n v="126961"/>
    <s v="중독노래방"/>
    <n v="8.5399999999999991"/>
    <n v="757"/>
    <n v="6464.78"/>
    <n v="5"/>
    <n v="3"/>
    <n v="15"/>
    <s v="미스터리"/>
    <x v="3"/>
    <x v="2"/>
    <x v="3"/>
    <s v="K"/>
    <n v="2017"/>
    <s v=".06.15"/>
    <s v=" 김상찬 "/>
    <s v=" 이문식(성욱), 배소은(하숙), 김나미(나주) "/>
    <s v="청소년 관람불가"/>
    <m/>
  </r>
  <r>
    <n v="136842"/>
    <s v="빅쇼트"/>
    <n v="8.5399999999999991"/>
    <n v="3223"/>
    <n v="27524.42"/>
    <n v="7.29"/>
    <n v="7"/>
    <n v="51.03"/>
    <s v="드라마"/>
    <x v="0"/>
    <x v="0"/>
    <x v="0"/>
    <s v="nK"/>
    <n v="2016"/>
    <s v=".01.21"/>
    <s v=" 아담 맥케이 "/>
    <s v=" 크리스찬 베일(마이클 버리), 스티브 카렐(마크 바움), 라이언 고슬링(자레드 베넷) "/>
    <s v="청소년 관람불가"/>
    <m/>
  </r>
  <r>
    <n v="65893"/>
    <s v="개구쟁이 스머프"/>
    <n v="8.5399999999999991"/>
    <n v="984"/>
    <n v="8403.3599999999988"/>
    <n v="4"/>
    <n v="1"/>
    <n v="4"/>
    <s v="애니메이션"/>
    <x v="0"/>
    <x v="0"/>
    <x v="0"/>
    <s v="nK"/>
    <n v="2011"/>
    <s v=".08.11"/>
    <s v=" 라자 고스넬 "/>
    <s v=" 닐 패트릭 해리스(조한), 소피아 베르가라 "/>
    <s v="전체 관람가"/>
    <s v="PG"/>
  </r>
  <r>
    <n v="129282"/>
    <s v="람보 : 라스트 워"/>
    <n v="8.5299999999999994"/>
    <n v="1368"/>
    <n v="11669.039999999999"/>
    <n v="3"/>
    <n v="1"/>
    <n v="3"/>
    <s v="액션"/>
    <x v="0"/>
    <x v="0"/>
    <x v="0"/>
    <s v="nK"/>
    <n v="2019"/>
    <s v=".10.23"/>
    <s v=" 애드리언 그런버그 "/>
    <s v=" 실베스터 스탤론(람보) "/>
    <s v="청소년 관람불가"/>
    <m/>
  </r>
  <r>
    <n v="67366"/>
    <s v="스파이더위크가의 비밀"/>
    <n v="8.5299999999999994"/>
    <n v="1556"/>
    <n v="13272.679999999998"/>
    <n v="6"/>
    <n v="1"/>
    <n v="6"/>
    <s v="판타지"/>
    <x v="0"/>
    <x v="0"/>
    <x v="0"/>
    <s v="nK"/>
    <n v="2008"/>
    <s v=".02.14"/>
    <s v=" 마크 워터스 "/>
    <s v=" 프레디 하이모어(자레드 그레이스/사이몬 그레이스), 메리-루이스 파커(헬렌 그레이스), 닉 놀테(물가래스 목소리) "/>
    <s v="전체 관람가"/>
    <s v="PG"/>
  </r>
  <r>
    <n v="68217"/>
    <s v="강철중: 공공의 적 1-1"/>
    <n v="8.5299999999999994"/>
    <n v="6168"/>
    <n v="52613.039999999994"/>
    <n v="5.25"/>
    <n v="8"/>
    <n v="42"/>
    <s v="범죄"/>
    <x v="3"/>
    <x v="2"/>
    <x v="3"/>
    <s v="K"/>
    <n v="2008"/>
    <s v=".06.19"/>
    <s v=" 강우석 "/>
    <s v=" 설경구(강력반 꼴통형사, 강철중), 정재영(거성그룹 회장, 이원술) "/>
    <s v="15세 관람가"/>
    <m/>
  </r>
  <r>
    <n v="81967"/>
    <s v="사우스포"/>
    <n v="8.56"/>
    <n v="987"/>
    <n v="8448.7200000000012"/>
    <n v="5.33"/>
    <n v="3"/>
    <n v="15.99"/>
    <s v="드라마"/>
    <x v="0"/>
    <x v="0"/>
    <x v="0"/>
    <s v="nK"/>
    <n v="2015"/>
    <s v=".12.03"/>
    <s v=" 안톤 후쿠아 "/>
    <s v=" 제이크 질렌할(빌리 호프), 레이첼 맥아담스(모린 호프), 우나 로렌스(레일라 호프) "/>
    <s v="15세 관람가"/>
    <s v="R"/>
  </r>
  <r>
    <n v="101950"/>
    <s v="그녀"/>
    <n v="8.52"/>
    <n v="5867"/>
    <n v="49986.84"/>
    <n v="7.68"/>
    <n v="10"/>
    <n v="76.8"/>
    <s v="드라마"/>
    <x v="0"/>
    <x v="0"/>
    <x v="0"/>
    <s v="nK"/>
    <n v="2019"/>
    <s v=".05.29"/>
    <s v=" 스파이크 존즈 "/>
    <s v=" 호아킨 피닉스(테오도르), 에이미 아담스(에이미), 루니 마라(캐서린) "/>
    <s v="15세 관람가"/>
    <s v="R"/>
  </r>
  <r>
    <n v="136898"/>
    <s v="레디 플레이어 원"/>
    <n v="8.52"/>
    <n v="13217"/>
    <n v="112608.84"/>
    <n v="8.36"/>
    <n v="11"/>
    <n v="91.96"/>
    <s v="액션"/>
    <x v="0"/>
    <x v="0"/>
    <x v="0"/>
    <s v="nK"/>
    <n v="2018"/>
    <s v=".03.28"/>
    <s v=" 스티븐 스필버그 "/>
    <s v=" 마크 라이런스(제임스 도노반 할리데이 / 아노락), 사이먼 페그(오르젠 모로우 / Og), 올리비아 쿡(사만다 에벨린 쿡 / 아르테미스) "/>
    <s v="12세 관람가"/>
    <m/>
  </r>
  <r>
    <n v="99740"/>
    <s v="혹성탈출: 반격의 서막"/>
    <n v="8.5299999999999994"/>
    <n v="12383"/>
    <n v="105626.98999999999"/>
    <n v="6.53"/>
    <n v="10"/>
    <n v="65.3"/>
    <s v="액션"/>
    <x v="0"/>
    <x v="0"/>
    <x v="0"/>
    <s v="nK"/>
    <n v="2014"/>
    <s v=".07.10"/>
    <s v=" 맷 리브스 "/>
    <s v=" 앤디 서키스(시저), 게리 올드만(드레퓌스), 제이슨 클락(말콤) "/>
    <s v="12세 관람가"/>
    <s v="PG-13"/>
  </r>
  <r>
    <n v="48690"/>
    <s v="맨 프럼 어스"/>
    <n v="8.5299999999999994"/>
    <n v="4718"/>
    <n v="40244.539999999994"/>
    <n v="7.38"/>
    <n v="2"/>
    <n v="14.76"/>
    <s v="드라마"/>
    <x v="0"/>
    <x v="0"/>
    <x v="0"/>
    <s v="nK"/>
    <n v="2015"/>
    <s v=".08.23"/>
    <s v=" 리처드 쉔크만 "/>
    <s v=" 존 빌링슬리(해리), 엘렌 크로포드(에디스), 윌리엄 캇(아트) "/>
    <s v="12세 관람가"/>
    <m/>
  </r>
  <r>
    <n v="158611"/>
    <s v="레이디 버드"/>
    <n v="8.52"/>
    <n v="1072"/>
    <n v="9133.4399999999987"/>
    <n v="7.82"/>
    <n v="11"/>
    <n v="86.02000000000001"/>
    <s v="코미디"/>
    <x v="0"/>
    <x v="0"/>
    <x v="0"/>
    <s v="nK"/>
    <n v="2018"/>
    <s v=".04.04"/>
    <s v=" 그레타 거윅 "/>
    <s v=" 시얼샤 로넌(크리스틴 '레이디 버드' 맥퍼슨) "/>
    <s v="15세 관람가"/>
    <s v="R"/>
  </r>
  <r>
    <n v="114293"/>
    <s v="트래쉬"/>
    <n v="8.5500000000000007"/>
    <n v="392"/>
    <n v="3351.6000000000004"/>
    <n v="6.33"/>
    <n v="3"/>
    <n v="18.990000000000002"/>
    <s v="모험"/>
    <x v="8"/>
    <x v="4"/>
    <x v="8"/>
    <s v="nK"/>
    <n v="2015"/>
    <s v=".05.14"/>
    <s v=" 스티븐 달드리 "/>
    <s v=" 루니 마라, 마틴 쉰, 릭슨 테베즈 "/>
    <s v="15세 관람가"/>
    <m/>
  </r>
  <r>
    <n v="74610"/>
    <s v="미드나잇 인 파리"/>
    <n v="8.5399999999999991"/>
    <n v="3395"/>
    <n v="28993.299999999996"/>
    <n v="7.93"/>
    <n v="11"/>
    <n v="87.22999999999999"/>
    <s v="코미디"/>
    <x v="0"/>
    <x v="0"/>
    <x v="0"/>
    <s v="nK"/>
    <n v="2016"/>
    <s v=".10.20"/>
    <s v=" 우디 앨런 "/>
    <s v=" 오웬 윌슨(길), 마리옹 꼬띠아르(아드리아나), 레이첼 맥아담스(이네즈) "/>
    <s v="15세 관람가"/>
    <s v="PG-13"/>
  </r>
  <r>
    <n v="131637"/>
    <s v="백엔의 사랑"/>
    <n v="8.52"/>
    <n v="354"/>
    <n v="3016.08"/>
    <n v="7.54"/>
    <n v="7"/>
    <n v="52.78"/>
    <s v="드라마"/>
    <x v="4"/>
    <x v="3"/>
    <x v="4"/>
    <s v="nK"/>
    <n v="2016"/>
    <s v=".06.16"/>
    <s v=" 타케 마사하루 "/>
    <s v=" 안도 사쿠라(이치코) "/>
    <s v="청소년 관람불가"/>
    <m/>
  </r>
  <r>
    <n v="149757"/>
    <s v="윈드 리버"/>
    <n v="8.52"/>
    <n v="1258"/>
    <n v="10718.16"/>
    <n v="7.33"/>
    <n v="6"/>
    <n v="43.980000000000004"/>
    <s v="서스펜스"/>
    <x v="0"/>
    <x v="0"/>
    <x v="0"/>
    <s v="nK"/>
    <n v="2017"/>
    <s v=".09.14"/>
    <s v=" 테일러 쉐리던 "/>
    <s v=" 제레미 레너(코리 램버트), 엘리자베스 올슨(제인 밴너) "/>
    <s v="15세 관람가"/>
    <s v="R"/>
  </r>
  <r>
    <n v="62742"/>
    <s v="BB 프로젝트"/>
    <n v="8.52"/>
    <n v="1260"/>
    <n v="10735.199999999999"/>
    <n v="6"/>
    <n v="1"/>
    <n v="6"/>
    <s v="액션"/>
    <x v="10"/>
    <x v="5"/>
    <x v="10"/>
    <s v="nK"/>
    <n v="2006"/>
    <s v=".09.28"/>
    <s v=" 진목승 "/>
    <s v=" 성룡(뚱땅), 고천락(난봉) "/>
    <s v="12세 관람가"/>
    <m/>
  </r>
  <r>
    <n v="134134"/>
    <s v="괴물의 아이"/>
    <n v="8.5500000000000007"/>
    <n v="1829"/>
    <n v="15637.95"/>
    <n v="7.2"/>
    <n v="10"/>
    <n v="72"/>
    <s v="애니메이션"/>
    <x v="4"/>
    <x v="3"/>
    <x v="4"/>
    <s v="nK"/>
    <n v="2015"/>
    <s v=".11.25"/>
    <s v=" 호소다 마모루 "/>
    <s v=" 야쿠쇼 코지(쿠마테츠 목소리), 미야자키 아오이(큐타 (소년시절) 목소리), 소메타니 쇼타(큐타 (청년시절) 목소리) "/>
    <s v="12세 관람가"/>
    <m/>
  </r>
  <r>
    <n v="97629"/>
    <s v="도리를 찾아서"/>
    <n v="8.52"/>
    <n v="9093"/>
    <n v="77472.36"/>
    <n v="6.52"/>
    <n v="9"/>
    <n v="58.679999999999993"/>
    <s v="애니메이션"/>
    <x v="0"/>
    <x v="0"/>
    <x v="0"/>
    <s v="nK"/>
    <n v="2016"/>
    <s v=".07.06"/>
    <s v=" 앤드류 스탠튼 "/>
    <s v=" 엘런 드제너러스(도리 목소리), 앨버트 브룩스(말린 목소리), 에드 오닐(행크 목소리) "/>
    <s v="전체 관람가"/>
    <s v="PG"/>
  </r>
  <r>
    <n v="75724"/>
    <s v="쩨쩨한 로맨스"/>
    <n v="8.52"/>
    <n v="7580"/>
    <n v="64581.599999999999"/>
    <n v="5.82"/>
    <n v="7"/>
    <n v="40.74"/>
    <s v="멜로/로맨스"/>
    <x v="3"/>
    <x v="2"/>
    <x v="3"/>
    <s v="K"/>
    <n v="2010"/>
    <s v=".12.01"/>
    <s v=" 김정훈 "/>
    <s v=" 이선균(정배), 최강희(다림) "/>
    <s v="청소년 관람불가"/>
    <m/>
  </r>
  <r>
    <n v="137971"/>
    <s v="로스트 인 더스트"/>
    <n v="8.52"/>
    <n v="1159"/>
    <n v="9874.68"/>
    <n v="8.1"/>
    <n v="10"/>
    <n v="81"/>
    <s v="범죄"/>
    <x v="0"/>
    <x v="0"/>
    <x v="0"/>
    <s v="nK"/>
    <n v="2016"/>
    <s v=".11.03"/>
    <s v=" 데이빗 맥킨지 "/>
    <s v=" 크리스 파인(토비 하워드), 벤 포스터(태너 하워드), 제프 브리지스(마커스 해밀턴) "/>
    <s v="15세 관람가"/>
    <s v="R"/>
  </r>
  <r>
    <n v="99799"/>
    <s v="세이프 헤이븐"/>
    <n v="8.5500000000000007"/>
    <n v="469"/>
    <n v="4009.9500000000003"/>
    <n v="6"/>
    <n v="2"/>
    <n v="12"/>
    <s v="멜로/로맨스"/>
    <x v="0"/>
    <x v="0"/>
    <x v="0"/>
    <s v="nK"/>
    <n v="2013"/>
    <s v=".11.06"/>
    <s v=" 라세 할스트롬 "/>
    <s v=" 조쉬 더하멜(알렉스 웨들리), 줄리안 허프(케이티 펠드만), 코비 스멀더스(조) "/>
    <s v="15세 관람가"/>
    <s v="PG-13"/>
  </r>
  <r>
    <n v="92047"/>
    <s v="웜 바디스"/>
    <n v="8.5299999999999994"/>
    <n v="12001"/>
    <n v="102368.53"/>
    <n v="6.55"/>
    <n v="5"/>
    <n v="32.75"/>
    <s v="코미디"/>
    <x v="0"/>
    <x v="0"/>
    <x v="0"/>
    <s v="nK"/>
    <n v="2013"/>
    <s v=".03.14"/>
    <s v=" 조나단 레빈 "/>
    <s v=" 니콜라스 홀트(알(R)), 테레사 팔머(줄리), 존 말코비치(그리지오 장군) "/>
    <s v="15세 관람가"/>
    <s v="PG-13"/>
  </r>
  <r>
    <n v="63483"/>
    <s v="훌라 걸스"/>
    <n v="8.51"/>
    <n v="942"/>
    <n v="8016.42"/>
    <n v="6.2"/>
    <n v="5"/>
    <n v="31"/>
    <s v="코미디"/>
    <x v="4"/>
    <x v="3"/>
    <x v="4"/>
    <s v="nK"/>
    <n v="2007"/>
    <s v=".03.01"/>
    <s v=" 이상일 "/>
    <s v=" 마츠유키 야스코(히라야마 마도카), 토요카와 에츠시(타니카와 요지로), 아오이 유우(타니카와 키미코) "/>
    <s v="전체 관람가"/>
    <m/>
  </r>
  <r>
    <n v="18933"/>
    <s v="록키 호러 픽쳐 쇼"/>
    <n v="8.56"/>
    <n v="427"/>
    <n v="3655.1200000000003"/>
    <n v="9"/>
    <n v="1"/>
    <n v="9"/>
    <s v="판타지"/>
    <x v="8"/>
    <x v="4"/>
    <x v="8"/>
    <s v="nK"/>
    <n v="2016"/>
    <s v=".10.13"/>
    <s v=" 짐 셔먼 "/>
    <s v=" 팀 커리, 수잔 서랜든, 베리 보스트윅 "/>
    <s v="청소년 관람불가"/>
    <s v="R"/>
  </r>
  <r>
    <n v="149512"/>
    <s v="재심"/>
    <n v="8.51"/>
    <n v="8337"/>
    <n v="70947.87"/>
    <n v="6"/>
    <n v="5"/>
    <n v="30"/>
    <s v="드라마"/>
    <x v="3"/>
    <x v="2"/>
    <x v="3"/>
    <s v="K"/>
    <n v="2017"/>
    <s v=".02.15"/>
    <s v=" 김태윤 "/>
    <s v=" 정우(이준영), 강하늘(조현우), 김해숙(순임) "/>
    <s v="15세 관람가"/>
    <m/>
  </r>
  <r>
    <n v="49957"/>
    <s v="렛 미 인"/>
    <n v="8.51"/>
    <n v="2654"/>
    <n v="22585.54"/>
    <n v="8.75"/>
    <n v="11"/>
    <n v="96.25"/>
    <s v="공포"/>
    <x v="16"/>
    <x v="4"/>
    <x v="16"/>
    <s v="nK"/>
    <n v="2015"/>
    <s v=".12.03"/>
    <s v=" 토마스 알프레드슨 "/>
    <s v=" 카레 헤레브란트(오스칼), 리나 레안데르손(엘리), 카린 베그퀴스트(이본느) "/>
    <s v="15세 관람가"/>
    <s v="R"/>
  </r>
  <r>
    <n v="158623"/>
    <s v="정글"/>
    <n v="8.52"/>
    <n v="332"/>
    <n v="2828.64"/>
    <n v="6"/>
    <n v="2"/>
    <n v="12"/>
    <s v="액션"/>
    <x v="15"/>
    <x v="1"/>
    <x v="15"/>
    <s v="nK"/>
    <n v="2018"/>
    <s v=".05.31"/>
    <s v=" 그렉 맥린 "/>
    <s v=" 다니엘 래드클리프(요시 긴스버그), 토마스 크레취만(칼), 알렉스 러셀(케빈) "/>
    <s v="15세 관람가"/>
    <s v="R"/>
  </r>
  <r>
    <n v="136686"/>
    <s v="오빠생각"/>
    <n v="8.51"/>
    <n v="5563"/>
    <n v="47341.13"/>
    <n v="5.66"/>
    <n v="8"/>
    <n v="45.28"/>
    <s v="드라마"/>
    <x v="3"/>
    <x v="2"/>
    <x v="3"/>
    <s v="K"/>
    <n v="2016"/>
    <s v=".01.21"/>
    <s v=" 이한 "/>
    <s v=" 임시완(한상렬), 고아성(박주미) "/>
    <s v="12세 관람가"/>
    <m/>
  </r>
  <r>
    <n v="167651"/>
    <s v="극한직업"/>
    <n v="8.5"/>
    <n v="47559"/>
    <n v="404251.5"/>
    <n v="6.8"/>
    <n v="10"/>
    <n v="68"/>
    <s v="코미디"/>
    <x v="3"/>
    <x v="2"/>
    <x v="3"/>
    <s v="K"/>
    <n v="2019"/>
    <s v=".01.23"/>
    <s v=" 이병헌 "/>
    <s v=" 류승룡(고반장), 이하늬(장형사), 진선규(마형사) "/>
    <s v="15세 관람가"/>
    <m/>
  </r>
  <r>
    <n v="82142"/>
    <s v="파퍼씨네 펭귄들"/>
    <n v="8.52"/>
    <n v="2018"/>
    <n v="17193.36"/>
    <n v="6.31"/>
    <n v="4"/>
    <n v="25.24"/>
    <s v="코미디"/>
    <x v="0"/>
    <x v="0"/>
    <x v="0"/>
    <s v="nK"/>
    <n v="2011"/>
    <s v=".09.07"/>
    <s v=" 마크 워터스 "/>
    <s v=" 짐 캐리(톰 팝퍼), 칼라 구기노(아만다), 안젤라 랜즈베리(미시즈 반 건디) "/>
    <s v="전체 관람가"/>
    <m/>
  </r>
  <r>
    <n v="53902"/>
    <s v="더 문"/>
    <n v="8.51"/>
    <n v="2350"/>
    <n v="19998.5"/>
    <n v="7.29"/>
    <n v="6"/>
    <n v="43.74"/>
    <s v="SF"/>
    <x v="8"/>
    <x v="4"/>
    <x v="8"/>
    <s v="nK"/>
    <n v="2009"/>
    <s v=".11.26"/>
    <s v=" 던칸 존스 "/>
    <s v=" 샘 락웰(샘 벨), 케빈 스페이시(거티 목소리) "/>
    <s v="12세 관람가"/>
    <s v="R"/>
  </r>
  <r>
    <n v="72443"/>
    <s v="더 콘서트"/>
    <n v="8.49"/>
    <n v="790"/>
    <n v="6707.1"/>
    <n v="5.88"/>
    <n v="6"/>
    <n v="35.28"/>
    <s v="코미디"/>
    <x v="7"/>
    <x v="4"/>
    <x v="7"/>
    <s v="nK"/>
    <n v="2010"/>
    <s v=".11.25"/>
    <s v=" 라두 미하일레아누 "/>
    <s v=" 알렉세이 구스코프(안드레이의 필리포프 역), 드미트리 나자로브(샤샤 그로스맨 역) "/>
    <s v="전체 관람가"/>
    <s v="PG-13"/>
  </r>
  <r>
    <n v="137915"/>
    <s v="미 비포 유"/>
    <n v="8.5"/>
    <n v="6772"/>
    <n v="57562"/>
    <n v="5"/>
    <n v="2"/>
    <n v="10"/>
    <s v="멜로/로맨스"/>
    <x v="0"/>
    <x v="0"/>
    <x v="0"/>
    <s v="nK"/>
    <n v="2016"/>
    <s v=".06.01"/>
    <s v=" 테아 샤록 "/>
    <s v=" 에밀리아 클라크(루이자), 샘 클라플린(윌) "/>
    <s v="12세 관람가"/>
    <s v="PG-13"/>
  </r>
  <r>
    <n v="161967"/>
    <s v="기생충"/>
    <n v="8.48"/>
    <n v="37323"/>
    <n v="316499.04000000004"/>
    <n v="9.06"/>
    <n v="16"/>
    <n v="144.96"/>
    <s v="드라마"/>
    <x v="3"/>
    <x v="2"/>
    <x v="3"/>
    <s v="K"/>
    <n v="2019"/>
    <s v=".05.30"/>
    <s v=" 봉준호 "/>
    <s v=" 송강호(기택), 이선균(동익), 조여정(연교) "/>
    <s v="15세 관람가"/>
    <m/>
  </r>
  <r>
    <n v="33062"/>
    <s v="디 아더스"/>
    <n v="8.49"/>
    <n v="1659"/>
    <n v="14084.91"/>
    <n v="6.8"/>
    <n v="5"/>
    <n v="34"/>
    <s v="미스터리"/>
    <x v="0"/>
    <x v="0"/>
    <x v="0"/>
    <s v="nK"/>
    <n v="2017"/>
    <s v=".09.07"/>
    <s v=" 알레한드로 아메나바르 "/>
    <s v=" 니콜 키드먼(그레이스 스튜어트) "/>
    <s v="12세 관람가"/>
    <s v="PG-13"/>
  </r>
  <r>
    <n v="92505"/>
    <s v="아무르"/>
    <n v="8.48"/>
    <n v="517"/>
    <n v="4384.16"/>
    <n v="8.48"/>
    <n v="11"/>
    <n v="93.28"/>
    <s v="드라마"/>
    <x v="7"/>
    <x v="4"/>
    <x v="7"/>
    <s v="nK"/>
    <n v="2012"/>
    <s v=".12.19"/>
    <s v=" 미카엘 하네케 "/>
    <s v=" 장-루이 트린티냥(조르주), 엠마누엘 리바(안느), 이자벨 위페르(에바) "/>
    <s v="15세 관람가"/>
    <s v="PG-13"/>
  </r>
  <r>
    <n v="49380"/>
    <s v="보리밭을 흔드는 바람"/>
    <n v="8.5"/>
    <n v="561"/>
    <n v="4768.5"/>
    <n v="8.67"/>
    <n v="3"/>
    <n v="26.009999999999998"/>
    <s v="전쟁"/>
    <x v="14"/>
    <x v="4"/>
    <x v="14"/>
    <s v="nK"/>
    <n v="2019"/>
    <s v=".12.18"/>
    <s v=" 켄 로치 "/>
    <s v=" 킬리언 머피(데미엔) "/>
    <s v="15세 관람가"/>
    <m/>
  </r>
  <r>
    <n v="130943"/>
    <s v="위아 유어 프렌즈"/>
    <n v="8.5500000000000007"/>
    <n v="469"/>
    <n v="4009.9500000000003"/>
    <n v="6"/>
    <n v="2"/>
    <n v="12"/>
    <s v="드라마"/>
    <x v="8"/>
    <x v="4"/>
    <x v="8"/>
    <s v="nK"/>
    <n v="2015"/>
    <s v=".11.12"/>
    <s v=" 맥스 조셉 "/>
    <s v=" 잭 에프론(콜 카터), 에밀리 라타이코프스키(소피) "/>
    <s v="청소년 관람불가"/>
    <s v="R"/>
  </r>
  <r>
    <n v="97747"/>
    <s v="디스커넥트"/>
    <n v="8.5399999999999991"/>
    <n v="761"/>
    <n v="6498.94"/>
    <n v="7.5"/>
    <n v="2"/>
    <n v="15"/>
    <s v="드라마"/>
    <x v="0"/>
    <x v="0"/>
    <x v="0"/>
    <s v="nK"/>
    <n v="2013"/>
    <s v=".11.07"/>
    <s v=" 헨리 알렉스 루빈 "/>
    <s v=" 알렉산더 스카스가드(데릭), 제이슨 베이트먼(리치), 폴라 패튼(신디) "/>
    <s v="청소년 관람불가"/>
    <s v="R"/>
  </r>
  <r>
    <n v="100076"/>
    <s v="양지의 그녀"/>
    <n v="8.49"/>
    <n v="362"/>
    <n v="3073.38"/>
    <n v="5.33"/>
    <n v="3"/>
    <n v="15.99"/>
    <s v="멜로/로맨스"/>
    <x v="4"/>
    <x v="3"/>
    <x v="4"/>
    <s v="nK"/>
    <n v="2019"/>
    <s v=".03.21"/>
    <s v=" 미키 타카히로 "/>
    <s v=" 마츠모토 준(오쿠다 코스케), 우에노 주리(와타라이 마오) "/>
    <s v="12세 관람가"/>
    <m/>
  </r>
  <r>
    <n v="133424"/>
    <s v="데몰리션"/>
    <n v="8.52"/>
    <n v="1644"/>
    <n v="14006.88"/>
    <n v="6.78"/>
    <n v="9"/>
    <n v="61.02"/>
    <s v="드라마"/>
    <x v="0"/>
    <x v="0"/>
    <x v="0"/>
    <s v="nK"/>
    <n v="2016"/>
    <s v=".07.13"/>
    <s v=" 장 마크 발레 "/>
    <s v=" 제이크 질렌할(데이비스), 나오미 왓츠(캐런), 크리스 쿠퍼(필) "/>
    <s v="청소년 관람불가"/>
    <s v="R"/>
  </r>
  <r>
    <n v="97816"/>
    <s v="호빗: 다섯 군대 전투"/>
    <n v="8.5"/>
    <n v="9400"/>
    <n v="79900"/>
    <n v="6.42"/>
    <n v="6"/>
    <n v="38.519999999999996"/>
    <s v="판타지"/>
    <x v="22"/>
    <x v="1"/>
    <x v="21"/>
    <s v="nK"/>
    <n v="2014"/>
    <s v=".12.17"/>
    <s v=" 피터 잭슨 "/>
    <s v=" 마틴 프리먼(빌보 배긴스), 이안 맥켈런(간달프), 리처드 아미티지(소린 오큰실드) "/>
    <s v="12세 관람가"/>
    <m/>
  </r>
  <r>
    <n v="76103"/>
    <s v="고백"/>
    <n v="8.5"/>
    <n v="2821"/>
    <n v="23978.5"/>
    <n v="7.52"/>
    <n v="11"/>
    <n v="82.72"/>
    <s v="드라마"/>
    <x v="4"/>
    <x v="3"/>
    <x v="4"/>
    <s v="nK"/>
    <n v="2011"/>
    <s v=".03.31"/>
    <s v=" 나카시마 테츠야 "/>
    <s v=" 마츠 다카코(모리구치 유코), 오카다 마사키(테레다 타카하시), 기무라 요시노(나오키의 엄마) "/>
    <s v="청소년 관람불가"/>
    <m/>
  </r>
  <r>
    <n v="81028"/>
    <s v="아워 이디엇 브라더"/>
    <n v="8.52"/>
    <n v="432"/>
    <n v="3680.64"/>
    <n v="6.4"/>
    <n v="5"/>
    <n v="32"/>
    <s v="코미디"/>
    <x v="0"/>
    <x v="0"/>
    <x v="0"/>
    <s v="nK"/>
    <n v="2012"/>
    <s v=".11.29"/>
    <s v=" 제시 페레츠 "/>
    <s v=" 폴 러드(네드), 주이 디샤넬(나탈리), 엘리자베스 뱅크스(미란다) "/>
    <s v="청소년 관람불가"/>
    <s v="R"/>
  </r>
  <r>
    <n v="187526"/>
    <s v="더 킹: 헨리 5세"/>
    <n v="8.49"/>
    <n v="600"/>
    <n v="5094"/>
    <n v="6"/>
    <n v="1"/>
    <n v="6"/>
    <s v="드라마"/>
    <x v="15"/>
    <x v="1"/>
    <x v="15"/>
    <s v="nK"/>
    <n v="2019"/>
    <s v=".10.23"/>
    <s v=" 데이비드 미쇼 "/>
    <s v=" 티모시 샬라메(할 (헨리 5세)), 조엘 에저튼(존 팔스타프) "/>
    <s v="청소년 관람불가"/>
    <m/>
  </r>
  <r>
    <n v="104331"/>
    <s v="블루 재스민"/>
    <n v="8.51"/>
    <n v="932"/>
    <n v="7931.32"/>
    <n v="7.93"/>
    <n v="10"/>
    <n v="79.3"/>
    <s v="드라마"/>
    <x v="0"/>
    <x v="0"/>
    <x v="0"/>
    <s v="nK"/>
    <n v="2013"/>
    <s v=".09.25"/>
    <s v=" 우디 앨런 "/>
    <s v=" 케이트 블란쳇(재스민), 알렉 볼드윈(할), 샐리 호킨스(진저) "/>
    <s v="15세 관람가"/>
    <s v="PG-13"/>
  </r>
  <r>
    <n v="66034"/>
    <s v="데어 윌 비 블러드"/>
    <n v="8.48"/>
    <n v="903"/>
    <n v="7657.4400000000005"/>
    <n v="8.5"/>
    <n v="4"/>
    <n v="34"/>
    <s v="드라마"/>
    <x v="0"/>
    <x v="0"/>
    <x v="0"/>
    <s v="nK"/>
    <n v="2008"/>
    <s v=".03.06"/>
    <s v=" 폴 토마스 앤더슨 "/>
    <s v=" 다니엘 데이 루이스(다니엘 플레인뷰), 폴 다노(폴 선데이/엘리 선데이) "/>
    <s v="15세 관람가"/>
    <s v="R"/>
  </r>
  <r>
    <n v="76014"/>
    <s v="일루셔니스트"/>
    <n v="8.4700000000000006"/>
    <n v="388"/>
    <n v="3286.36"/>
    <n v="7.96"/>
    <n v="8"/>
    <n v="63.68"/>
    <s v="애니메이션"/>
    <x v="8"/>
    <x v="4"/>
    <x v="8"/>
    <s v="nK"/>
    <n v="2011"/>
    <s v=".06.16"/>
    <s v=" 실뱅 쇼메 "/>
    <s v=" 장-클로드 돈다, 에일리 란킨, 던컨 맥닐 "/>
    <s v="전체 관람가"/>
    <s v="PG"/>
  </r>
  <r>
    <n v="152396"/>
    <s v="카3: 새로운 도전"/>
    <n v="8.48"/>
    <n v="1455"/>
    <n v="12338.400000000001"/>
    <n v="5.5"/>
    <n v="2"/>
    <n v="11"/>
    <s v="애니메이션"/>
    <x v="0"/>
    <x v="0"/>
    <x v="0"/>
    <s v="nK"/>
    <n v="2017"/>
    <s v=".07.13"/>
    <s v=" 브라이언 피 "/>
    <s v=" 오웬 윌슨(라이트닝 맥퀸 목소리), 크리스텔라 알론조(크루즈 라미레즈 목소리), 아미 해머(잭슨 스톰 목소리) "/>
    <s v="전체 관람가"/>
    <s v="G"/>
  </r>
  <r>
    <n v="62167"/>
    <s v="식객"/>
    <n v="8.48"/>
    <n v="7990"/>
    <n v="67755.199999999997"/>
    <n v="4.8"/>
    <n v="5"/>
    <n v="24"/>
    <s v="드라마"/>
    <x v="3"/>
    <x v="2"/>
    <x v="3"/>
    <s v="K"/>
    <n v="2007"/>
    <s v=".11.01"/>
    <s v=" 전윤수 "/>
    <s v=" 김강우(성찬), 임원희(봉주), 이하나(진수) "/>
    <s v="12세 관람가"/>
    <m/>
  </r>
  <r>
    <n v="62799"/>
    <s v="아더와 미니모이: 제1탄 비밀 원정대의 출정"/>
    <n v="8.48"/>
    <n v="586"/>
    <n v="4969.2800000000007"/>
    <n v="5.0599999999999996"/>
    <n v="4"/>
    <n v="20.239999999999998"/>
    <s v="판타지"/>
    <x v="0"/>
    <x v="0"/>
    <x v="0"/>
    <s v="nK"/>
    <n v="2009"/>
    <s v=".07.09"/>
    <s v=" 뤽 베송 "/>
    <s v=" 프레디 하이모어(아더), 미아 패로(그래니) "/>
    <s v="전체 관람가"/>
    <m/>
  </r>
  <r>
    <n v="153964"/>
    <s v="목소리의 형태"/>
    <n v="8.48"/>
    <n v="3782"/>
    <n v="32071.360000000001"/>
    <n v="7.6"/>
    <n v="5"/>
    <n v="38"/>
    <s v="애니메이션"/>
    <x v="4"/>
    <x v="3"/>
    <x v="4"/>
    <s v="nK"/>
    <n v="2017"/>
    <s v=".05.09"/>
    <s v=" 야마다 나오코 "/>
    <s v=" 이리노 미유(이시다 쇼야 목소리), 하야미 사오리(니시미야 쇼코 목소리) "/>
    <s v="전체 관람가"/>
    <m/>
  </r>
  <r>
    <n v="10546"/>
    <s v="아비정전"/>
    <n v="8.48"/>
    <n v="818"/>
    <n v="6936.64"/>
    <n v="8"/>
    <n v="2"/>
    <n v="16"/>
    <s v="드라마"/>
    <x v="10"/>
    <x v="5"/>
    <x v="10"/>
    <s v="nK"/>
    <n v="2017"/>
    <s v=".03.30"/>
    <s v=" 왕가위 "/>
    <s v=" 장국영(아비), 장만옥(수리진), 유덕화(경찰관) "/>
    <s v="15세 관람가"/>
    <m/>
  </r>
  <r>
    <n v="189028"/>
    <s v="울프 콜"/>
    <n v="8.4700000000000006"/>
    <n v="618"/>
    <n v="5234.46"/>
    <n v="5.33"/>
    <n v="3"/>
    <n v="15.99"/>
    <s v="액션"/>
    <x v="7"/>
    <x v="4"/>
    <x v="7"/>
    <s v="nK"/>
    <n v="2020"/>
    <s v=".03.05"/>
    <s v=" 안토닌 보드리 "/>
    <s v=" 프랑수아 시빌, 오마 사이 "/>
    <s v="15세 관람가"/>
    <m/>
  </r>
  <r>
    <n v="120759"/>
    <s v="스틸 앨리스"/>
    <n v="8.5299999999999994"/>
    <n v="849"/>
    <n v="7241.9699999999993"/>
    <n v="6.57"/>
    <n v="11"/>
    <n v="72.27000000000001"/>
    <s v="드라마"/>
    <x v="0"/>
    <x v="0"/>
    <x v="0"/>
    <s v="nK"/>
    <n v="2015"/>
    <s v=".04.29"/>
    <s v=" 리처드 글랫저, 워시 웨스트모어랜드 "/>
    <s v=" 줄리안 무어(앨리스), 알렉 볼드윈(존 하울랜드), 크리스틴 스튜어트(리디아) "/>
    <s v="12세 관람가"/>
    <s v="PG-13"/>
  </r>
  <r>
    <n v="47587"/>
    <s v="분노의 질주: 더 오리지널"/>
    <n v="8.48"/>
    <n v="1876"/>
    <n v="15908.480000000001"/>
    <n v="6.38"/>
    <n v="4"/>
    <n v="25.52"/>
    <s v="액션"/>
    <x v="0"/>
    <x v="0"/>
    <x v="0"/>
    <s v="nK"/>
    <n v="2009"/>
    <s v=".04.02"/>
    <s v=" 저스틴 린 "/>
    <s v=" 빈 디젤(도미닉 토레토), 폴 워커(브라이언 오코너), 미셸 로드리게즈(레티) "/>
    <s v="15세 관람가"/>
    <s v="PG-13"/>
  </r>
  <r>
    <n v="78790"/>
    <s v="내가 살인범이다"/>
    <n v="8.48"/>
    <n v="11704"/>
    <n v="99249.919999999998"/>
    <n v="6.69"/>
    <n v="8"/>
    <n v="53.52"/>
    <s v="액션"/>
    <x v="3"/>
    <x v="2"/>
    <x v="3"/>
    <s v="K"/>
    <n v="2012"/>
    <s v=".11.08"/>
    <s v=" 정병길 "/>
    <s v=" 정재영(최형구), 박시후(이두석) "/>
    <s v="청소년 관람불가"/>
    <m/>
  </r>
  <r>
    <n v="70992"/>
    <s v="킥 애스: 영웅의 탄생"/>
    <n v="8.4700000000000006"/>
    <n v="3557"/>
    <n v="30127.79"/>
    <n v="6.86"/>
    <n v="9"/>
    <n v="61.74"/>
    <s v="액션"/>
    <x v="0"/>
    <x v="0"/>
    <x v="0"/>
    <s v="nK"/>
    <n v="2010"/>
    <s v=".04.22"/>
    <s v=" 매튜 본 "/>
    <s v=" 애런 존슨(데이브 리쥬스키 / 킥 애스), 클로이 모레츠(민디 맥크레디 / 힛-걸), 니콜라스 케이지(데이먼 맥크레디) "/>
    <s v="청소년 관람불가"/>
    <s v="R"/>
  </r>
  <r>
    <n v="136868"/>
    <s v="로그 원: 스타워즈 스토리"/>
    <n v="8.48"/>
    <n v="5546"/>
    <n v="47030.080000000002"/>
    <n v="7.16"/>
    <n v="8"/>
    <n v="57.28"/>
    <s v="액션"/>
    <x v="0"/>
    <x v="0"/>
    <x v="0"/>
    <s v="nK"/>
    <n v="2016"/>
    <s v=".12.28"/>
    <s v=" 가렛 에드워즈 "/>
    <s v=" 펠리시티 존스(진 어소), 디에고 루나(카시안 안도르), 매즈 미켈슨(겔렌 어소) "/>
    <s v="12세 관람가"/>
    <s v="PG-13"/>
  </r>
  <r>
    <n v="74566"/>
    <s v="호빗 : 스마우그의 폐허"/>
    <n v="8.48"/>
    <n v="5405"/>
    <n v="45834.400000000001"/>
    <n v="6"/>
    <n v="6"/>
    <n v="36"/>
    <s v="판타지"/>
    <x v="0"/>
    <x v="0"/>
    <x v="0"/>
    <s v="nK"/>
    <n v="2013"/>
    <s v=".12.12"/>
    <s v=" 피터 잭슨 "/>
    <s v=" 마틴 프리먼(빌보), 이안 맥켈런(간달프), 리처드 아미티지(소린 오큰실드) "/>
    <s v="12세 관람가"/>
    <m/>
  </r>
  <r>
    <n v="44022"/>
    <s v="메종 드 히미코"/>
    <n v="8.49"/>
    <n v="1601"/>
    <n v="13592.49"/>
    <n v="6.75"/>
    <n v="4"/>
    <n v="27"/>
    <s v="드라마"/>
    <x v="4"/>
    <x v="3"/>
    <x v="4"/>
    <s v="nK"/>
    <n v="2006"/>
    <s v=".01.26"/>
    <s v=" 이누도 잇신 "/>
    <s v=" 오다기리 죠(하루히코), 시바사키 코우(사오리), 타나카 민(히미코) "/>
    <s v="15세 관람가"/>
    <m/>
  </r>
  <r>
    <n v="154293"/>
    <s v="아이, 토냐"/>
    <n v="8.48"/>
    <n v="359"/>
    <n v="3044.32"/>
    <n v="7.75"/>
    <n v="8"/>
    <n v="62"/>
    <s v="드라마"/>
    <x v="0"/>
    <x v="0"/>
    <x v="0"/>
    <s v="nK"/>
    <n v="2018"/>
    <s v=".03.08"/>
    <s v=" 크레이그 질레스피 "/>
    <s v=" 마고 로비(토냐 하딩), 세바스찬 스탠(제프 길롤리) "/>
    <s v="청소년 관람불가"/>
    <s v="R"/>
  </r>
  <r>
    <n v="51690"/>
    <s v="싱글 맨"/>
    <n v="8.5"/>
    <n v="698"/>
    <n v="5933"/>
    <n v="6.58"/>
    <n v="12"/>
    <n v="78.960000000000008"/>
    <s v="드라마"/>
    <x v="0"/>
    <x v="0"/>
    <x v="0"/>
    <s v="nK"/>
    <n v="2016"/>
    <s v=".09.08"/>
    <s v=" 톰 포드 "/>
    <s v=" 콜린 퍼스(조지), 줄리안 무어(찰리) "/>
    <s v="15세 관람가"/>
    <s v="R"/>
  </r>
  <r>
    <n v="38318"/>
    <s v="당신이 사랑하는 동안에"/>
    <n v="8.4600000000000009"/>
    <n v="2692"/>
    <n v="22774.320000000003"/>
    <n v="5.17"/>
    <n v="3"/>
    <n v="15.51"/>
    <s v="드라마"/>
    <x v="0"/>
    <x v="0"/>
    <x v="0"/>
    <s v="nK"/>
    <n v="2016"/>
    <s v=".11.24"/>
    <s v=" 폴 맥기건 "/>
    <s v=" 조쉬 하트넷(매튜) "/>
    <s v="15세 관람가"/>
    <s v="PG-13"/>
  </r>
  <r>
    <n v="136821"/>
    <s v="로봇, 소리"/>
    <n v="8.4700000000000006"/>
    <n v="4035"/>
    <n v="34176.450000000004"/>
    <n v="6.58"/>
    <n v="9"/>
    <n v="59.22"/>
    <s v="드라마"/>
    <x v="3"/>
    <x v="2"/>
    <x v="3"/>
    <s v="K"/>
    <n v="2016"/>
    <s v=".01.27"/>
    <s v=" 이호재 "/>
    <s v=" 이성민(해관 (아버지)), 이희준(진호), 이하늬(지연) "/>
    <s v="12세 관람가"/>
    <m/>
  </r>
  <r>
    <n v="154029"/>
    <s v="행복 목욕탕"/>
    <n v="8.4700000000000006"/>
    <n v="883"/>
    <n v="7479.01"/>
    <n v="6.57"/>
    <n v="7"/>
    <n v="45.99"/>
    <s v="드라마"/>
    <x v="4"/>
    <x v="3"/>
    <x v="4"/>
    <s v="nK"/>
    <n v="2017"/>
    <s v=".03.23"/>
    <s v=" 나카노 료타 "/>
    <s v=" 미야자와 리에, 스기사키 하나, 오다기리 죠 "/>
    <s v="12세 관람가"/>
    <m/>
  </r>
  <r>
    <n v="132627"/>
    <s v="레고 배트맨 무비"/>
    <n v="8.48"/>
    <n v="679"/>
    <n v="5757.92"/>
    <n v="6.67"/>
    <n v="3"/>
    <n v="20.009999999999998"/>
    <s v="애니메이션"/>
    <x v="0"/>
    <x v="0"/>
    <x v="0"/>
    <s v="nK"/>
    <n v="2017"/>
    <s v=".02.09"/>
    <s v=" 크리스 맥케이 "/>
    <s v=" 윌 아넷(배트맨 / 브루스 웨인 목소리), 랄프 파인즈(알프레드 페니워스 목소리), 로사리오 도슨(배트걸 / 바바라 고든 목소리) "/>
    <s v="전체 관람가"/>
    <s v="PG"/>
  </r>
  <r>
    <n v="85351"/>
    <s v="엔드 오브 왓치"/>
    <n v="8.48"/>
    <n v="652"/>
    <n v="5528.96"/>
    <n v="7.38"/>
    <n v="4"/>
    <n v="29.52"/>
    <s v="범죄"/>
    <x v="0"/>
    <x v="0"/>
    <x v="0"/>
    <s v="nK"/>
    <n v="2012"/>
    <s v=".12.06"/>
    <s v=" 데이비드 에이어 "/>
    <s v=" 제이크 질렌할(브라이언 테일러 ), 마이클 페나(마이크 자발라 ), 안나 켄드릭(자넷) "/>
    <s v="청소년 관람불가"/>
    <s v="R"/>
  </r>
  <r>
    <n v="118395"/>
    <s v="와일드"/>
    <n v="8.4700000000000006"/>
    <n v="1259"/>
    <n v="10663.730000000001"/>
    <n v="7.25"/>
    <n v="7"/>
    <n v="50.75"/>
    <s v="드라마"/>
    <x v="0"/>
    <x v="0"/>
    <x v="0"/>
    <s v="nK"/>
    <n v="2015"/>
    <s v=".01.22"/>
    <s v=" 장 마크 발레 "/>
    <s v=" 리즈 위더스푼(셰릴 스트레이드), 로라 던(바비), 토머스 새도스키(폴) "/>
    <s v="청소년 관람불가"/>
    <s v="R"/>
  </r>
  <r>
    <n v="118367"/>
    <s v="세인트 빈센트"/>
    <n v="8.51"/>
    <n v="520"/>
    <n v="4425.2"/>
    <n v="6.19"/>
    <n v="4"/>
    <n v="24.76"/>
    <s v="코미디"/>
    <x v="0"/>
    <x v="0"/>
    <x v="0"/>
    <s v="nK"/>
    <n v="2015"/>
    <s v=".03.05"/>
    <s v=" 데오도르 멜피 "/>
    <s v=" 빌 머레이(세인트 빈센트 반 누이스), 나오미 왓츠(다카), 멜리사 맥카시(매기) "/>
    <s v="12세 관람가"/>
    <s v="PG-13"/>
  </r>
  <r>
    <n v="46874"/>
    <s v="꽃보다 남자"/>
    <n v="8.4600000000000009"/>
    <n v="1991"/>
    <n v="16843.86"/>
    <n v="4"/>
    <n v="1"/>
    <n v="4"/>
    <s v="멜로/로맨스"/>
    <x v="4"/>
    <x v="3"/>
    <x v="4"/>
    <s v="nK"/>
    <n v="2008"/>
    <s v=".09.11"/>
    <s v=" 이시이 야스하루 "/>
    <s v=" 이노우에 마오(츠쿠시 마키노), 마츠모토 준(도묘지 츠카사), 오구리 슌(루이 하나자와) "/>
    <s v="12세 관람가"/>
    <m/>
  </r>
  <r>
    <n v="76580"/>
    <s v="컬러풀"/>
    <n v="8.4700000000000006"/>
    <n v="780"/>
    <n v="6606.6"/>
    <n v="7.2"/>
    <n v="5"/>
    <n v="36"/>
    <s v="애니메이션"/>
    <x v="4"/>
    <x v="3"/>
    <x v="4"/>
    <s v="nK"/>
    <n v="2012"/>
    <s v=".05.10"/>
    <s v=" 하라 케이이치 "/>
    <s v=" 토미자와 카자토(고바야시 마코토(목소리)) "/>
    <s v="15세 관람가"/>
    <m/>
  </r>
  <r>
    <n v="168779"/>
    <s v="나비잠"/>
    <n v="8.49"/>
    <n v="302"/>
    <n v="2563.98"/>
    <n v="6.2"/>
    <n v="5"/>
    <n v="31"/>
    <s v="멜로/로맨스"/>
    <x v="3"/>
    <x v="2"/>
    <x v="3"/>
    <s v="K"/>
    <n v="2018"/>
    <s v=".09.06"/>
    <s v=" 정재은 "/>
    <s v=" 나카야마 미호(료코), 김재욱(찬해) "/>
    <s v="15세 관람가"/>
    <m/>
  </r>
  <r>
    <n v="126386"/>
    <s v="고녀석 맛나겠다2 : 함께라서 행복해"/>
    <n v="8.43"/>
    <n v="719"/>
    <n v="6061.17"/>
    <n v="4.67"/>
    <n v="3"/>
    <n v="14.01"/>
    <s v="애니메이션"/>
    <x v="3"/>
    <x v="2"/>
    <x v="3"/>
    <s v="K"/>
    <n v="2015"/>
    <s v=".07.29"/>
    <s v=" 최경석, 노나카 카즈미 "/>
    <s v=" 엄상현(미르 목소리), 시영준(제스타 목소리), 안장혁(발드 목소리) "/>
    <s v="전체 관람가"/>
    <m/>
  </r>
  <r>
    <n v="124238"/>
    <s v="헤이트풀8"/>
    <n v="8.4700000000000006"/>
    <n v="1917"/>
    <n v="16236.990000000002"/>
    <n v="8.5"/>
    <n v="8"/>
    <n v="68"/>
    <s v="서부"/>
    <x v="0"/>
    <x v="0"/>
    <x v="0"/>
    <s v="nK"/>
    <n v="2016"/>
    <s v=".01.07"/>
    <s v=" 쿠엔틴 타란티노 "/>
    <s v=" 사무엘 L. 잭슨(현상금 사냥꾼), 커트 러셀(교수형 집행인), 제니퍼 제이슨 리(여죄수) "/>
    <s v="청소년 관람불가"/>
    <m/>
  </r>
  <r>
    <n v="143435"/>
    <s v="옥자"/>
    <n v="8.4499999999999993"/>
    <n v="18498"/>
    <n v="156308.09999999998"/>
    <n v="7.33"/>
    <n v="15"/>
    <n v="109.95"/>
    <s v="모험"/>
    <x v="3"/>
    <x v="2"/>
    <x v="3"/>
    <s v="K"/>
    <n v="2017"/>
    <s v=".06.29"/>
    <s v=" 봉준호 "/>
    <s v=" 틸다 스윈튼(루시/낸시 미란도), 폴 다노(제이), 안서현(미자) "/>
    <s v="12세 관람가"/>
    <m/>
  </r>
  <r>
    <n v="28465"/>
    <s v="링"/>
    <n v="8.4499999999999993"/>
    <n v="625"/>
    <n v="5281.25"/>
    <n v="6.5"/>
    <n v="2"/>
    <n v="13"/>
    <s v="공포"/>
    <x v="4"/>
    <x v="3"/>
    <x v="4"/>
    <s v="nK"/>
    <n v="1999"/>
    <s v=".12.11"/>
    <s v=" 나카타 히데오 "/>
    <s v=" 마츠시마 나나코(아사카와 레이코), 나카타니 미키(타카노 마이), 사나다 히로유키(타카와마 류지) "/>
    <s v="12세 관람가"/>
    <m/>
  </r>
  <r>
    <n v="62175"/>
    <s v="아메리칸 갱스터"/>
    <n v="8.4499999999999993"/>
    <n v="1452"/>
    <n v="12269.4"/>
    <n v="7.2"/>
    <n v="5"/>
    <n v="36"/>
    <s v="범죄"/>
    <x v="0"/>
    <x v="0"/>
    <x v="0"/>
    <s v="nK"/>
    <n v="2007"/>
    <s v=".12.27"/>
    <s v=" 리들리 스콧 "/>
    <s v=" 덴젤 워싱톤(프랭크 루카스), 러셀 크로우(리치 로버츠) "/>
    <s v="청소년 관람불가"/>
    <s v="R"/>
  </r>
  <r>
    <n v="50278"/>
    <s v="국경의 남쪽"/>
    <n v="8.4600000000000009"/>
    <n v="1441"/>
    <n v="12190.86"/>
    <n v="5.75"/>
    <n v="4"/>
    <n v="23"/>
    <s v="드라마"/>
    <x v="3"/>
    <x v="2"/>
    <x v="3"/>
    <s v="K"/>
    <n v="2006"/>
    <s v=".05.04"/>
    <s v=" 안판석 "/>
    <s v=" 차승원(김선호), 조이진(이연화), 심혜진(서경주) "/>
    <s v="12세 관람가"/>
    <m/>
  </r>
  <r>
    <n v="129383"/>
    <s v="미스 페레그린과 이상한 아이들의 집"/>
    <n v="8.4600000000000009"/>
    <n v="11615"/>
    <n v="98262.900000000009"/>
    <n v="7.08"/>
    <n v="6"/>
    <n v="42.480000000000004"/>
    <s v="판타지"/>
    <x v="0"/>
    <x v="0"/>
    <x v="0"/>
    <s v="nK"/>
    <n v="2016"/>
    <s v=".09.28"/>
    <s v=" 팀 버튼 "/>
    <s v=" 에바 그린(페레그린), 에이사 버터필드(제이크), 사무엘 L. 잭슨(바론) "/>
    <s v="12세 관람가"/>
    <s v="PG-13"/>
  </r>
  <r>
    <n v="140695"/>
    <s v="럭키"/>
    <n v="8.4499999999999993"/>
    <n v="23805"/>
    <n v="201152.24999999997"/>
    <n v="5.68"/>
    <n v="7"/>
    <n v="39.76"/>
    <s v="코미디"/>
    <x v="3"/>
    <x v="2"/>
    <x v="3"/>
    <s v="K"/>
    <n v="2016"/>
    <s v=".10.13"/>
    <s v=" 이계벽 "/>
    <s v=" 유해진(형욱), 이준(재성), 조윤희(리나) "/>
    <s v="15세 관람가"/>
    <m/>
  </r>
  <r>
    <n v="179430"/>
    <s v="모어 댄 블루"/>
    <n v="8.4600000000000009"/>
    <n v="360"/>
    <n v="3045.6000000000004"/>
    <n v="4.33"/>
    <n v="3"/>
    <n v="12.99"/>
    <s v="멜로/로맨스"/>
    <x v="12"/>
    <x v="5"/>
    <x v="12"/>
    <s v="nK"/>
    <n v="2018"/>
    <s v=".12.12"/>
    <s v=" 임효겸 "/>
    <s v=" 류이호(K), 진의함(크림) "/>
    <s v="12세 관람가"/>
    <m/>
  </r>
  <r>
    <n v="95203"/>
    <s v="로렌스 애니웨이"/>
    <n v="8.5"/>
    <n v="454"/>
    <n v="3859"/>
    <n v="7.36"/>
    <n v="7"/>
    <n v="51.52"/>
    <s v="멜로/로맨스"/>
    <x v="18"/>
    <x v="0"/>
    <x v="18"/>
    <s v="nK"/>
    <n v="2013"/>
    <s v=".12.19"/>
    <s v=" 자비에 돌란 "/>
    <s v=" 멜비 푸포(로렌스 아리아), 쉬잔느 클레먼트(프레드 비레어), 나탈리 베이(로렌스의 어머니) "/>
    <s v="15세 관람가"/>
    <m/>
  </r>
  <r>
    <n v="144984"/>
    <s v="나는 부정한다"/>
    <n v="8.4600000000000009"/>
    <n v="407"/>
    <n v="3443.2200000000003"/>
    <n v="6.14"/>
    <n v="7"/>
    <n v="42.98"/>
    <s v="드라마"/>
    <x v="8"/>
    <x v="4"/>
    <x v="8"/>
    <s v="nK"/>
    <n v="2017"/>
    <s v=".04.26"/>
    <s v=" 믹 잭슨 "/>
    <s v=" 레이첼 와이즈(데보라 립스타트), 티모시 스폴(데이빗 어빙), 톰 윌킨슨(리처드 램프턴) "/>
    <s v="12세 관람가"/>
    <s v="PG-13"/>
  </r>
  <r>
    <n v="124201"/>
    <s v="탐정 : 더 비기닝"/>
    <n v="8.4600000000000009"/>
    <n v="8661"/>
    <n v="73272.060000000012"/>
    <n v="5.9"/>
    <n v="5"/>
    <n v="29.5"/>
    <s v="코미디"/>
    <x v="3"/>
    <x v="2"/>
    <x v="3"/>
    <s v="K"/>
    <n v="2015"/>
    <s v=".09.24"/>
    <s v=" 김정훈 "/>
    <s v=" 권상우(강대만), 성동일(노태수) "/>
    <s v="15세 관람가"/>
    <m/>
  </r>
  <r>
    <n v="167054"/>
    <s v="더 와이프"/>
    <n v="8.4499999999999993"/>
    <n v="364"/>
    <n v="3075.7999999999997"/>
    <n v="6.75"/>
    <n v="8"/>
    <n v="54"/>
    <s v="드라마"/>
    <x v="8"/>
    <x v="4"/>
    <x v="8"/>
    <s v="nK"/>
    <n v="2019"/>
    <s v=".02.27"/>
    <s v=" 비욘 룬게 "/>
    <s v=" 글렌 클로즈(조안 캐슬먼), 조나단 프라이스(조셉 캐슬먼) "/>
    <s v="15세 관람가"/>
    <s v="R"/>
  </r>
  <r>
    <n v="39769"/>
    <s v="로봇"/>
    <n v="8.4499999999999993"/>
    <n v="737"/>
    <n v="6227.65"/>
    <n v="8"/>
    <n v="1"/>
    <n v="8"/>
    <s v="애니메이션"/>
    <x v="0"/>
    <x v="0"/>
    <x v="0"/>
    <s v="nK"/>
    <n v="2005"/>
    <s v=".07.28"/>
    <s v=" 크리스 웨지, 카를로스 살다나 "/>
    <s v=" 이완 맥그리거(로드니 목소리), 할리 베리(캐피 목소리) "/>
    <s v="전체 관람가"/>
    <s v="PG"/>
  </r>
  <r>
    <n v="144578"/>
    <s v="문영"/>
    <n v="8.4700000000000006"/>
    <n v="440"/>
    <n v="3726.8"/>
    <n v="5.33"/>
    <n v="3"/>
    <n v="15.99"/>
    <s v="드라마"/>
    <x v="3"/>
    <x v="2"/>
    <x v="3"/>
    <s v="K"/>
    <n v="2017"/>
    <s v=".01.12"/>
    <s v=" 김소연 "/>
    <s v=" 김태리(문영), 정현(희수) "/>
    <s v="15세 관람가"/>
    <m/>
  </r>
  <r>
    <n v="84349"/>
    <s v="플레이스 비욘드 더 파인즈"/>
    <n v="8.48"/>
    <n v="647"/>
    <n v="5486.56"/>
    <n v="7.61"/>
    <n v="7"/>
    <n v="53.27"/>
    <s v="범죄"/>
    <x v="0"/>
    <x v="0"/>
    <x v="0"/>
    <s v="nK"/>
    <n v="2013"/>
    <s v=".08.01"/>
    <s v=" 데릭 시엔프랜스 "/>
    <s v=" 라이언 고슬링(루크), 브래들리 쿠퍼(에이버리 크로스), 에바 멘데스(로미나) "/>
    <s v="청소년 관람불가"/>
    <s v="R"/>
  </r>
  <r>
    <n v="146526"/>
    <s v="7년-그들이 없는 언론"/>
    <n v="8.4499999999999993"/>
    <n v="384"/>
    <n v="3244.7999999999997"/>
    <n v="6"/>
    <n v="4"/>
    <n v="24"/>
    <s v="다큐멘터리"/>
    <x v="3"/>
    <x v="2"/>
    <x v="3"/>
    <s v="K"/>
    <n v="2017"/>
    <s v=".01.12"/>
    <s v=" 김진혁 "/>
    <s v=" 강지웅(본인), 권성민(본인), 권석재(본인) "/>
    <s v="12세 관람가"/>
    <m/>
  </r>
  <r>
    <n v="93756"/>
    <s v="명량"/>
    <n v="8.44"/>
    <n v="66844"/>
    <n v="564163.36"/>
    <n v="6.29"/>
    <n v="13"/>
    <n v="81.77"/>
    <s v="액션"/>
    <x v="3"/>
    <x v="2"/>
    <x v="3"/>
    <s v="K"/>
    <n v="2014"/>
    <s v=".07.30"/>
    <s v=" 김한민 "/>
    <s v=" 최민식(이순신), 류승룡(구루지마), 조진웅(와키자카) "/>
    <s v="15세 관람가"/>
    <m/>
  </r>
  <r>
    <n v="99094"/>
    <s v="레고 무비"/>
    <n v="8.4600000000000009"/>
    <n v="1547"/>
    <n v="13087.62"/>
    <n v="7.2"/>
    <n v="5"/>
    <n v="36"/>
    <s v="애니메이션"/>
    <x v="15"/>
    <x v="1"/>
    <x v="15"/>
    <s v="nK"/>
    <n v="2016"/>
    <s v=".05.04"/>
    <s v=" 필 로드, 크리스 밀러 "/>
    <s v=" 윌 페렐(프레지던트 비지니스 목소리), 리암 니슨(배드캅 / 굿캅 목소리), 알리슨 브리(유니키티 목소리) "/>
    <s v="전체 관람가"/>
    <m/>
  </r>
  <r>
    <n v="122489"/>
    <s v="정글북"/>
    <n v="8.4499999999999993"/>
    <n v="8006"/>
    <n v="67650.7"/>
    <n v="7.02"/>
    <n v="11"/>
    <n v="77.22"/>
    <s v="모험"/>
    <x v="0"/>
    <x v="0"/>
    <x v="0"/>
    <s v="nK"/>
    <n v="2016"/>
    <s v=".06.09"/>
    <s v=" 존 파브로 "/>
    <s v=" 닐 세티(모글리), 빌 머레이(발루 목소리), 스칼릿 조핸슨(카아 목소리) "/>
    <s v="12세 관람가"/>
    <s v="PG"/>
  </r>
  <r>
    <n v="167605"/>
    <s v="터미네이터: 다크 페이트"/>
    <n v="8.44"/>
    <n v="10814"/>
    <n v="91270.159999999989"/>
    <n v="6.43"/>
    <n v="7"/>
    <n v="45.01"/>
    <s v="SF"/>
    <x v="0"/>
    <x v="0"/>
    <x v="0"/>
    <s v="nK"/>
    <n v="2019"/>
    <s v=".10.30"/>
    <s v=" 팀 밀러 "/>
    <s v=" 맥켄지 데이비스(그레이스), 아놀드 슈왈제네거(터미네이터), 린다 해밀턴(사라 코너) "/>
    <s v="15세 관람가"/>
    <m/>
  </r>
  <r>
    <n v="68945"/>
    <s v="허트 로커"/>
    <n v="8.44"/>
    <n v="3172"/>
    <n v="26771.679999999997"/>
    <n v="8.17"/>
    <n v="12"/>
    <n v="98.039999999999992"/>
    <s v="전쟁"/>
    <x v="0"/>
    <x v="0"/>
    <x v="0"/>
    <s v="nK"/>
    <n v="2021"/>
    <s v=".03.11"/>
    <s v=" 캐서린 비글로우 "/>
    <s v=" 제레미 레너(Sergeant First Class 윌리엄 제임스), 안소니 마키(Sergeant JT 샌본), 브라이언 게라그티(Specialist 오웬 엘드리지) "/>
    <s v="15세 관람가"/>
    <s v="R"/>
  </r>
  <r>
    <n v="94503"/>
    <s v="머드"/>
    <n v="8.44"/>
    <n v="500"/>
    <n v="4220"/>
    <n v="7.67"/>
    <n v="9"/>
    <n v="69.03"/>
    <s v="드라마"/>
    <x v="0"/>
    <x v="0"/>
    <x v="0"/>
    <s v="nK"/>
    <n v="2013"/>
    <s v=".11.28"/>
    <s v=" 제프 니콜스 "/>
    <s v=" 매튜 맥커너히(머드), 타이 쉐리던(엘리스), 리즈 위더스푼(주니퍼) "/>
    <s v="15세 관람가"/>
    <s v="PG-13"/>
  </r>
  <r>
    <n v="49783"/>
    <s v="매직 아워"/>
    <n v="8.44"/>
    <n v="574"/>
    <n v="4844.5599999999995"/>
    <n v="6.4"/>
    <n v="5"/>
    <n v="32"/>
    <s v="코미디"/>
    <x v="4"/>
    <x v="3"/>
    <x v="4"/>
    <s v="nK"/>
    <n v="2008"/>
    <s v=".11.27"/>
    <s v=" 미타니 코키 "/>
    <s v=" 츠마부키 사토시(빙고), 아야세 하루카(시카마 나츠코), 사토 코이치(무라타 타이키) "/>
    <s v="12세 관람가"/>
    <m/>
  </r>
  <r>
    <n v="167658"/>
    <s v="에어로너츠"/>
    <n v="8.44"/>
    <n v="459"/>
    <n v="3873.9599999999996"/>
    <n v="6"/>
    <n v="3"/>
    <n v="18"/>
    <s v="드라마"/>
    <x v="8"/>
    <x v="4"/>
    <x v="8"/>
    <s v="nK"/>
    <n v="2020"/>
    <s v=".06.10"/>
    <s v=" 톰 하퍼 "/>
    <s v=" 펠리시티 존스(어밀리아), 에디 레드메인(제임스) "/>
    <s v="12세 관람가"/>
    <s v="PG-13"/>
  </r>
  <r>
    <n v="137952"/>
    <s v="밀정"/>
    <n v="8.44"/>
    <n v="23971"/>
    <n v="202315.24"/>
    <n v="7.5"/>
    <n v="12"/>
    <n v="90"/>
    <s v="액션"/>
    <x v="3"/>
    <x v="2"/>
    <x v="3"/>
    <s v="K"/>
    <n v="2016"/>
    <s v=".09.07"/>
    <s v=" 김지운 "/>
    <s v=" 송강호(이정출), 공유(김우진) "/>
    <s v="15세 관람가"/>
    <m/>
  </r>
  <r>
    <n v="173840"/>
    <s v="레토"/>
    <n v="8.43"/>
    <n v="400"/>
    <n v="3372"/>
    <n v="7.14"/>
    <n v="7"/>
    <n v="49.98"/>
    <s v="드라마"/>
    <x v="9"/>
    <x v="6"/>
    <x v="9"/>
    <s v="nK"/>
    <n v="2019"/>
    <s v=".01.03"/>
    <s v=" 키릴 세레브렌니코프 "/>
    <s v=" 유태오(빅토르 최), 로만 빌릭(마이크), 이리나 스타르셴바움(나타샤) "/>
    <s v="15세 관람가"/>
    <m/>
  </r>
  <r>
    <n v="185912"/>
    <s v="닥터 슬립"/>
    <n v="8.44"/>
    <n v="1010"/>
    <n v="8524.4"/>
    <n v="7.5"/>
    <n v="2"/>
    <n v="15"/>
    <s v="스릴러"/>
    <x v="0"/>
    <x v="0"/>
    <x v="0"/>
    <s v="nK"/>
    <n v="2019"/>
    <s v=".11.07"/>
    <s v=" 마이크 플래너건 "/>
    <s v=" 이완 맥그리거(대니 토렌스), 레베카 퍼거슨(로즈 더 햇), 카일리 커란(아브라 스톤) "/>
    <s v="15세 관람가"/>
    <m/>
  </r>
  <r>
    <n v="73074"/>
    <s v="노다메 칸타빌레 Vol.1"/>
    <n v="8.43"/>
    <n v="466"/>
    <n v="3928.3799999999997"/>
    <n v="6.15"/>
    <n v="5"/>
    <n v="30.75"/>
    <s v="코미디"/>
    <x v="4"/>
    <x v="3"/>
    <x v="4"/>
    <s v="nK"/>
    <n v="2010"/>
    <s v=".09.09"/>
    <s v=" 타케우치 히데키 "/>
    <s v=" 우에노 쥬리(노다 메구미), 타마키 히로시(치아키 신이치) "/>
    <s v="전체 관람가"/>
    <m/>
  </r>
  <r>
    <n v="66381"/>
    <s v="맘마미아!"/>
    <n v="8.43"/>
    <n v="6056"/>
    <n v="51052.08"/>
    <n v="7.25"/>
    <n v="4"/>
    <n v="29"/>
    <s v="코미디"/>
    <x v="8"/>
    <x v="4"/>
    <x v="8"/>
    <s v="nK"/>
    <n v="2008"/>
    <s v=".09.03"/>
    <s v=" 필리다 로이드 "/>
    <s v=" 메릴 스트립(도나), 피어스 브로스넌(샘 카마이클), 콜린 퍼스(해리 브라이트) "/>
    <s v="12세 관람가"/>
    <s v="PG-13"/>
  </r>
  <r>
    <n v="88461"/>
    <s v="위대한 개츠비"/>
    <n v="8.44"/>
    <n v="6093"/>
    <n v="51424.92"/>
    <n v="5.67"/>
    <n v="9"/>
    <n v="51.03"/>
    <s v="드라마"/>
    <x v="0"/>
    <x v="0"/>
    <x v="0"/>
    <s v="nK"/>
    <n v="2013"/>
    <s v=".05.16"/>
    <s v=" 바즈 루어만 "/>
    <s v=" 레오나르도 디카프리오(제이 개츠비), 캐리 멀리건(데이지 뷰캐넌), 토비 맥과이어(닉 캐러웨이) "/>
    <s v="15세 관람가"/>
    <s v="PG-13"/>
  </r>
  <r>
    <n v="129333"/>
    <s v="스파이 브릿지"/>
    <n v="8.44"/>
    <n v="1703"/>
    <n v="14373.32"/>
    <n v="8.59"/>
    <n v="8"/>
    <n v="68.72"/>
    <s v="드라마"/>
    <x v="0"/>
    <x v="0"/>
    <x v="0"/>
    <s v="nK"/>
    <n v="2015"/>
    <s v=".11.05"/>
    <s v=" 스티븐 스필버그 "/>
    <s v=" 톰 행크스(제임스 도노반), 마크 라이런스(루돌프 아벨), 오스틴 스토웰(프렌시스 게리 파워스) "/>
    <s v="12세 관람가"/>
    <s v="PG-13"/>
  </r>
  <r>
    <n v="67195"/>
    <s v="라스베가스에서만 생길 수 있는 일"/>
    <n v="8.43"/>
    <n v="1328"/>
    <n v="11195.039999999999"/>
    <n v="5.33"/>
    <n v="3"/>
    <n v="15.99"/>
    <s v="멜로/로맨스"/>
    <x v="0"/>
    <x v="0"/>
    <x v="0"/>
    <s v="nK"/>
    <n v="2008"/>
    <s v=".05.29"/>
    <s v=" 톰 본 "/>
    <s v=" 카메론 디아즈(조이 맥낼리), 애쉬튼 커쳐(잭 풀러) "/>
    <s v="15세 관람가"/>
    <s v="PG-13"/>
  </r>
  <r>
    <n v="46528"/>
    <s v="밀크"/>
    <n v="8.42"/>
    <n v="303"/>
    <n v="2551.2599999999998"/>
    <n v="7.71"/>
    <n v="6"/>
    <n v="46.26"/>
    <s v="드라마"/>
    <x v="0"/>
    <x v="0"/>
    <x v="0"/>
    <s v="nK"/>
    <n v="2010"/>
    <s v=".02.25"/>
    <s v=" 구스 반 산트 "/>
    <s v=" 숀 펜(하비 밀크), 조슈 브롤린(댄 화이트), 에밀 허쉬(클리브 존스) "/>
    <s v="15세 관람가"/>
    <s v="R"/>
  </r>
  <r>
    <n v="134136"/>
    <s v="명탐정 코난 : 화염의 해바라기"/>
    <n v="8.4499999999999993"/>
    <n v="2034"/>
    <n v="17187.3"/>
    <n v="4.5"/>
    <n v="2"/>
    <n v="9"/>
    <s v="애니메이션"/>
    <x v="4"/>
    <x v="3"/>
    <x v="4"/>
    <s v="nK"/>
    <n v="2015"/>
    <s v=".08.05"/>
    <s v=" 시즈노 코분 "/>
    <s v=" 김선혜(코난 목소리), 강수진(남도일 목소리), 신용우(괴도키드 목소리) "/>
    <s v="전체 관람가"/>
    <m/>
  </r>
  <r>
    <n v="168045"/>
    <s v="바이스"/>
    <n v="8.43"/>
    <n v="647"/>
    <n v="5454.21"/>
    <n v="7"/>
    <n v="7"/>
    <n v="49"/>
    <s v="드라마"/>
    <x v="0"/>
    <x v="0"/>
    <x v="0"/>
    <s v="nK"/>
    <n v="2019"/>
    <s v=".04.11"/>
    <s v=" 아담 맥케이 "/>
    <s v=" 크리스찬 베일(딕 체니) "/>
    <s v="15세 관람가"/>
    <s v="R"/>
  </r>
  <r>
    <n v="49483"/>
    <s v="거북이 달린다"/>
    <n v="8.42"/>
    <n v="5864"/>
    <n v="49374.879999999997"/>
    <n v="6.29"/>
    <n v="6"/>
    <n v="37.74"/>
    <s v="범죄"/>
    <x v="3"/>
    <x v="2"/>
    <x v="3"/>
    <s v="K"/>
    <n v="2009"/>
    <s v=".06.11"/>
    <s v=" 이연우 "/>
    <s v=" 김윤석(형사, 조필성), 정경호(탈옥수, 송기태), 견미리(조 형사 아내) "/>
    <s v="15세 관람가"/>
    <m/>
  </r>
  <r>
    <n v="101062"/>
    <s v="스니치"/>
    <n v="8.43"/>
    <n v="985"/>
    <n v="8303.5499999999993"/>
    <n v="4"/>
    <n v="1"/>
    <n v="4"/>
    <s v="액션"/>
    <x v="0"/>
    <x v="0"/>
    <x v="0"/>
    <s v="nK"/>
    <n v="2013"/>
    <s v=".05.09"/>
    <s v=" 릭 로먼 워 "/>
    <s v=" 드웨인 존슨(존 매튜), 수잔 서랜든(조앤 키한), 존 번탈(다니엘 제임스 ) "/>
    <s v="15세 관람가"/>
    <s v="PG-13"/>
  </r>
  <r>
    <n v="170859"/>
    <s v="오늘 밤, 로맨스 극장에서"/>
    <n v="8.42"/>
    <n v="636"/>
    <n v="5355.12"/>
    <n v="5.4"/>
    <n v="5"/>
    <n v="27"/>
    <s v="판타지"/>
    <x v="4"/>
    <x v="3"/>
    <x v="4"/>
    <s v="nK"/>
    <n v="2018"/>
    <s v=".07.11"/>
    <s v=" 타케우치 히데키 "/>
    <s v=" 아야세 하루카(미유키), 사카구치 켄타로(켄지) "/>
    <s v="전체 관람가"/>
    <m/>
  </r>
  <r>
    <n v="152680"/>
    <s v="시카리오: 데이 오브 솔다도"/>
    <n v="8.43"/>
    <n v="2478"/>
    <n v="20889.54"/>
    <n v="6.43"/>
    <n v="7"/>
    <n v="45.01"/>
    <s v="액션"/>
    <x v="0"/>
    <x v="0"/>
    <x v="0"/>
    <s v="nK"/>
    <n v="2018"/>
    <s v=".06.27"/>
    <s v=" 스테파노 솔리마 "/>
    <s v=" 조슈 브롤린(맷 그레이버), 베니시오 델 토로(알레한드로 길릭), 이사벨라 모너(이사벨라 레예스) "/>
    <s v="15세 관람가"/>
    <s v="R"/>
  </r>
  <r>
    <n v="167599"/>
    <s v="앵그리 버드 2: 독수리 왕국의 침공"/>
    <n v="8.42"/>
    <n v="306"/>
    <n v="2576.52"/>
    <n v="6"/>
    <n v="2"/>
    <n v="12"/>
    <s v="애니메이션"/>
    <x v="0"/>
    <x v="0"/>
    <x v="0"/>
    <s v="nK"/>
    <n v="2019"/>
    <s v=".08.07"/>
    <s v=" 서럽 밴 오먼 "/>
    <s v=" 제이슨 서디키스(레드 목소리), 조시 게드(척 목소리), 대니 맥브라이드(밤 목소리) "/>
    <s v="전체 관람가"/>
    <m/>
  </r>
  <r>
    <n v="191637"/>
    <s v="고질라 VS. 콩"/>
    <n v="8.36"/>
    <n v="2439"/>
    <n v="20390.039999999997"/>
    <n v="5.6"/>
    <n v="5"/>
    <n v="28"/>
    <s v="액션"/>
    <x v="0"/>
    <x v="0"/>
    <x v="0"/>
    <s v="nK"/>
    <n v="2021"/>
    <s v=".03.25"/>
    <s v=" 애덤 윈가드 "/>
    <s v=" 알렉산더 스카스가드(네이선 린드), 밀리 바비 브라운(매디슨 러셀) "/>
    <s v="12세 관람가"/>
    <s v="PG-13"/>
  </r>
  <r>
    <n v="118323"/>
    <s v="성실한 나라의 앨리스"/>
    <n v="8.44"/>
    <n v="2205"/>
    <n v="18610.199999999997"/>
    <n v="7.06"/>
    <n v="9"/>
    <n v="63.54"/>
    <s v="드라마"/>
    <x v="3"/>
    <x v="2"/>
    <x v="3"/>
    <s v="K"/>
    <n v="2015"/>
    <s v=".08.13"/>
    <s v=" 안국진 "/>
    <s v=" 이정현(수남) "/>
    <s v="청소년 관람불가"/>
    <m/>
  </r>
  <r>
    <n v="53152"/>
    <s v="500일의 썸머"/>
    <n v="8.43"/>
    <n v="4483"/>
    <n v="37791.69"/>
    <n v="7.75"/>
    <n v="14"/>
    <n v="108.5"/>
    <s v="코미디"/>
    <x v="0"/>
    <x v="0"/>
    <x v="0"/>
    <s v="nK"/>
    <n v="2016"/>
    <s v=".06.29"/>
    <s v=" 마크 웹 "/>
    <s v=" 조셉 고든 레빗(톰), 주이 디샤넬(썸머) "/>
    <s v="15세 관람가"/>
    <s v="PG-13"/>
  </r>
  <r>
    <n v="104478"/>
    <s v="언브로큰"/>
    <n v="8.4499999999999993"/>
    <n v="1967"/>
    <n v="16621.149999999998"/>
    <n v="5.33"/>
    <n v="3"/>
    <n v="15.99"/>
    <s v="액션"/>
    <x v="0"/>
    <x v="0"/>
    <x v="0"/>
    <s v="nK"/>
    <n v="2015"/>
    <s v=".01.07"/>
    <s v=" 안젤리나 졸리 "/>
    <s v=" 잭 오코넬(루이 잠페리니), 도널 글리슨(필), 가렛 헤드룬드(존 피츠제럴드) "/>
    <s v="15세 관람가"/>
    <s v="PG-13"/>
  </r>
  <r>
    <n v="74736"/>
    <s v="챔프"/>
    <n v="8.42"/>
    <n v="2066"/>
    <n v="17395.72"/>
    <n v="5.34"/>
    <n v="8"/>
    <n v="42.72"/>
    <s v="드라마"/>
    <x v="3"/>
    <x v="2"/>
    <x v="3"/>
    <s v="K"/>
    <n v="2011"/>
    <s v=".09.07"/>
    <s v=" 이환경 "/>
    <s v=" 차태현(승호), 유오성(윤조교사), 박하선(윤희) "/>
    <s v="12세 관람가"/>
    <m/>
  </r>
  <r>
    <n v="117786"/>
    <s v="나이트 크롤러"/>
    <n v="8.4499999999999993"/>
    <n v="1216"/>
    <n v="10275.199999999999"/>
    <n v="7.31"/>
    <n v="9"/>
    <n v="65.789999999999992"/>
    <s v="범죄"/>
    <x v="0"/>
    <x v="0"/>
    <x v="0"/>
    <s v="nK"/>
    <n v="2015"/>
    <s v=".02.26"/>
    <s v=" 댄 길로이 "/>
    <s v=" 제이크 질렌할(루이스 블룸) "/>
    <s v="청소년 관람불가"/>
    <s v="R"/>
  </r>
  <r>
    <n v="50721"/>
    <s v="노스페이스"/>
    <n v="8.42"/>
    <n v="542"/>
    <n v="4563.6400000000003"/>
    <n v="7.07"/>
    <n v="7"/>
    <n v="49.49"/>
    <s v="모험"/>
    <x v="14"/>
    <x v="4"/>
    <x v="14"/>
    <s v="nK"/>
    <n v="2010"/>
    <s v=".06.03"/>
    <s v=" 필립 슈톨츨 "/>
    <s v=" 벤노 퓨어만(토니 쿠르츠), 플로리안 루카스(앤디 히토이서) "/>
    <s v="전체 관람가"/>
    <m/>
  </r>
  <r>
    <n v="189053"/>
    <s v="블랙머니"/>
    <n v="8.42"/>
    <n v="6569"/>
    <n v="55310.979999999996"/>
    <n v="6"/>
    <n v="6"/>
    <n v="36"/>
    <s v="범죄"/>
    <x v="3"/>
    <x v="2"/>
    <x v="3"/>
    <s v="K"/>
    <n v="2019"/>
    <s v=".11.13"/>
    <s v=" 정지영 "/>
    <s v=" 조진웅(양민혁), 이하늬(김나리) "/>
    <s v="12세 관람가"/>
    <m/>
  </r>
  <r>
    <n v="164102"/>
    <s v="영주"/>
    <n v="8.42"/>
    <n v="580"/>
    <n v="4883.6000000000004"/>
    <n v="6"/>
    <n v="5"/>
    <n v="30"/>
    <s v="드라마"/>
    <x v="3"/>
    <x v="2"/>
    <x v="3"/>
    <s v="K"/>
    <n v="2018"/>
    <s v=".11.22"/>
    <s v=" 차성덕 "/>
    <s v=" 김향기(영주), 김호정(향숙), 유재명(상문) "/>
    <s v="12세 관람가"/>
    <m/>
  </r>
  <r>
    <n v="185285"/>
    <s v="카페 벨에포크"/>
    <n v="8.42"/>
    <n v="427"/>
    <n v="3595.34"/>
    <n v="6.25"/>
    <n v="4"/>
    <n v="25"/>
    <s v="코미디"/>
    <x v="7"/>
    <x v="4"/>
    <x v="7"/>
    <s v="nK"/>
    <n v="2020"/>
    <s v=".05.20"/>
    <s v=" 니콜라스 베도스 "/>
    <s v=" 다니엘 오떼유(빅토르), 기욤 까네(앙투안), 도리아 틸리에(마고) "/>
    <s v="15세 관람가"/>
    <m/>
  </r>
  <r>
    <n v="129049"/>
    <s v="마션"/>
    <n v="8.42"/>
    <n v="15694"/>
    <n v="132143.48000000001"/>
    <n v="7.91"/>
    <n v="8"/>
    <n v="63.28"/>
    <s v="모험"/>
    <x v="0"/>
    <x v="0"/>
    <x v="0"/>
    <s v="nK"/>
    <n v="2015"/>
    <s v=".10.08"/>
    <s v=" 리들리 스콧 "/>
    <s v=" 맷 데이먼(마크 와트니), 제시카 차스테인(멜리사 루이스), 세바스찬 스탠(크리스 벡) "/>
    <s v="12세 관람가"/>
    <m/>
  </r>
  <r>
    <n v="96910"/>
    <s v="무명인"/>
    <n v="8.4"/>
    <n v="561"/>
    <n v="4712.4000000000005"/>
    <n v="4.3499999999999996"/>
    <n v="5"/>
    <n v="21.75"/>
    <s v="미스터리"/>
    <x v="3"/>
    <x v="2"/>
    <x v="3"/>
    <s v="K"/>
    <n v="2014"/>
    <s v=".05.29"/>
    <s v=" 김성수 "/>
    <s v=" 니시지마 히데토시(이시가미 타케토/오진우), 김효진(강지원) "/>
    <s v="15세 관람가"/>
    <m/>
  </r>
  <r>
    <n v="65923"/>
    <s v="라 비 앙 로즈"/>
    <n v="8.42"/>
    <n v="1029"/>
    <n v="8664.18"/>
    <n v="7.33"/>
    <n v="3"/>
    <n v="21.990000000000002"/>
    <s v="드라마"/>
    <x v="7"/>
    <x v="4"/>
    <x v="7"/>
    <s v="nK"/>
    <n v="2007"/>
    <s v=".11.21"/>
    <s v=" 올리비에 다한 "/>
    <s v=" 마리옹 꼬띠아르 (에디트 피아프) "/>
    <s v="12세 관람가"/>
    <m/>
  </r>
  <r>
    <n v="56225"/>
    <s v="샬롯의 거미줄"/>
    <n v="8.41"/>
    <n v="582"/>
    <n v="4894.62"/>
    <n v="6"/>
    <n v="2"/>
    <n v="12"/>
    <s v="코미디"/>
    <x v="0"/>
    <x v="0"/>
    <x v="0"/>
    <s v="nK"/>
    <n v="2007"/>
    <s v=".02.08"/>
    <s v=" 게리 위닉 "/>
    <s v=" 줄리아 로버츠(샬롯 A. 카바티카 목소리), 다코타 패닝(펀), 스티브 부세미(템플턴 목소리) "/>
    <s v="전체 관람가"/>
    <s v="G"/>
  </r>
  <r>
    <n v="140652"/>
    <s v="너의 결혼식"/>
    <n v="8.41"/>
    <n v="16871"/>
    <n v="141885.11000000002"/>
    <n v="6.57"/>
    <n v="7"/>
    <n v="45.99"/>
    <s v="멜로/로맨스"/>
    <x v="3"/>
    <x v="2"/>
    <x v="3"/>
    <s v="K"/>
    <n v="2018"/>
    <s v=".08.22"/>
    <s v=" 이석근 "/>
    <s v=" 박보영(환승희), 김영광(황우연) "/>
    <s v="12세 관람가"/>
    <m/>
  </r>
  <r>
    <n v="125423"/>
    <s v="트리플 9"/>
    <n v="8.42"/>
    <n v="1209"/>
    <n v="10179.780000000001"/>
    <n v="6.25"/>
    <n v="2"/>
    <n v="12.5"/>
    <s v="범죄"/>
    <x v="0"/>
    <x v="0"/>
    <x v="0"/>
    <s v="nK"/>
    <n v="2016"/>
    <s v=".04.20"/>
    <s v=" 존 힐코트 "/>
    <s v=" 치웨텔 에지오포(마이클), 케이시 애플렉(크리스), 케이트 윈슬렛(아이리나) "/>
    <s v="청소년 관람불가"/>
    <s v="R"/>
  </r>
  <r>
    <n v="109971"/>
    <s v="박스트롤"/>
    <n v="8.4"/>
    <n v="308"/>
    <n v="2587.2000000000003"/>
    <n v="7.11"/>
    <n v="3"/>
    <n v="21.330000000000002"/>
    <s v="애니메이션"/>
    <x v="0"/>
    <x v="0"/>
    <x v="0"/>
    <s v="nK"/>
    <n v="2014"/>
    <s v=".11.06"/>
    <s v=" 그레이엄 애나블, 안소니 스타치 "/>
    <s v=" 엘르 패닝(위니 목소리), 아이작 햄스터드 라이트(에그 목소리) "/>
    <s v="전체 관람가"/>
    <s v="PG"/>
  </r>
  <r>
    <n v="108734"/>
    <s v="필로미나의 기적"/>
    <n v="8.52"/>
    <n v="363"/>
    <n v="3092.7599999999998"/>
    <n v="6.91"/>
    <n v="11"/>
    <n v="76.010000000000005"/>
    <s v="드라마"/>
    <x v="8"/>
    <x v="4"/>
    <x v="8"/>
    <s v="nK"/>
    <n v="2014"/>
    <s v=".04.16"/>
    <s v=" 스티븐 프리어스 "/>
    <s v=" 주디 덴치(필로미나), 스티브 쿠건(마틴 식스미스), 시모네 라비브(케이트 식스미스) "/>
    <s v="12세 관람가"/>
    <s v="PG-13"/>
  </r>
  <r>
    <n v="99769"/>
    <s v="동경가족"/>
    <n v="8.4700000000000006"/>
    <n v="481"/>
    <n v="4074.07"/>
    <n v="6.61"/>
    <n v="7"/>
    <n v="46.27"/>
    <s v="가족"/>
    <x v="4"/>
    <x v="3"/>
    <x v="4"/>
    <s v="nK"/>
    <n v="2014"/>
    <s v=".07.31"/>
    <s v=" 야마다 요지 "/>
    <s v=" 츠마부키 사토시(히라야마 쇼지), 아오이 유우(마미야 노리코), 하시즈메 이사오(히라야마 슈키치) "/>
    <s v="전체 관람가"/>
    <m/>
  </r>
  <r>
    <n v="100015"/>
    <s v="천재강아지 미스터 피바디"/>
    <n v="8.41"/>
    <n v="887"/>
    <n v="7459.67"/>
    <n v="6.75"/>
    <n v="4"/>
    <n v="27"/>
    <s v="애니메이션"/>
    <x v="0"/>
    <x v="0"/>
    <x v="0"/>
    <s v="nK"/>
    <n v="2014"/>
    <s v=".04.24"/>
    <s v=" 롭 민코프 "/>
    <s v=" 타이 버렐(Mr. 피바디 목소리), 맥스 찰스(셔먼 목소리), 아리엘 윈터(페니 피터슨 목소리) "/>
    <s v="전체 관람가"/>
    <m/>
  </r>
  <r>
    <n v="95808"/>
    <s v="위험한 패밀리"/>
    <n v="8.42"/>
    <n v="760"/>
    <n v="6399.2"/>
    <n v="5"/>
    <n v="1"/>
    <n v="5"/>
    <s v="코미디"/>
    <x v="0"/>
    <x v="0"/>
    <x v="0"/>
    <s v="nK"/>
    <n v="2014"/>
    <s v=".01.22"/>
    <s v=" 뤽 베송 "/>
    <s v=" 로버트 드 니로(프레드 블레이크 / 조반니 만조니), 미셸 파이퍼(매기 블레이크), 토미 리 존스(로버트 스탠스필드) "/>
    <s v="청소년 관람불가"/>
    <s v="R"/>
  </r>
  <r>
    <n v="68073"/>
    <s v="호빗 : 뜻밖의 여정"/>
    <n v="8.42"/>
    <n v="8810"/>
    <n v="74180.2"/>
    <n v="7.3"/>
    <n v="10"/>
    <n v="73"/>
    <s v="판타지"/>
    <x v="0"/>
    <x v="0"/>
    <x v="0"/>
    <s v="nK"/>
    <n v="2012"/>
    <s v=".12.13"/>
    <s v=" 피터 잭슨 "/>
    <s v=" 이안 맥켈런(간달프), 마틴 프리먼(빌보 배긴스), 리처드 아미티지(소린) "/>
    <s v="12세 관람가"/>
    <m/>
  </r>
  <r>
    <n v="137347"/>
    <s v="리틀 포레스트2: 겨울과 봄"/>
    <n v="8.44"/>
    <n v="504"/>
    <n v="4253.7599999999993"/>
    <n v="7"/>
    <n v="4"/>
    <n v="28"/>
    <s v="드라마"/>
    <x v="4"/>
    <x v="3"/>
    <x v="4"/>
    <s v="nK"/>
    <n v="2015"/>
    <s v=".05.14"/>
    <s v=" 모리 준이치 "/>
    <s v=" 하시모토 아이(이치코), 마츠오카 마유(키코), 미우라 타카히로(유우타) "/>
    <s v="12세 관람가"/>
    <m/>
  </r>
  <r>
    <n v="164101"/>
    <s v="스윙키즈"/>
    <n v="8.41"/>
    <n v="12674"/>
    <n v="106588.34"/>
    <n v="6.38"/>
    <n v="8"/>
    <n v="51.04"/>
    <s v="드라마"/>
    <x v="3"/>
    <x v="2"/>
    <x v="3"/>
    <s v="K"/>
    <n v="2018"/>
    <s v=".12.19"/>
    <s v=" 강형철 "/>
    <s v=" 디오(로기수), 자레드 그라임스(잭슨), 박혜수(양판래) "/>
    <s v="12세 관람가"/>
    <m/>
  </r>
  <r>
    <n v="152625"/>
    <s v="킬러의 보디가드"/>
    <n v="8.4"/>
    <n v="3415"/>
    <n v="28686"/>
    <n v="5.6"/>
    <n v="5"/>
    <n v="28"/>
    <s v="액션"/>
    <x v="0"/>
    <x v="0"/>
    <x v="0"/>
    <s v="nK"/>
    <n v="2020"/>
    <s v=".05.20"/>
    <s v=" 패트릭 휴즈 "/>
    <s v=" 라이언 레이놀즈(마이클 브라이스), 사무엘 L. 잭슨(다리우스 킨케이드) "/>
    <s v="15세 관람가"/>
    <s v="R"/>
  </r>
  <r>
    <n v="129164"/>
    <s v="숀더쉽"/>
    <n v="8.43"/>
    <n v="315"/>
    <n v="2655.45"/>
    <n v="6.8"/>
    <n v="5"/>
    <n v="34"/>
    <s v="애니메이션"/>
    <x v="8"/>
    <x v="4"/>
    <x v="8"/>
    <s v="nK"/>
    <n v="2015"/>
    <s v=".08.13"/>
    <s v=" 마크 버튼, 리처드 스타잭 "/>
    <s v=" 저스틴 플레쳐(숀/티미 목소리), 존 스파크스(농부/비처 목소리), 오미드 다릴리(트럼퍼 목소리) "/>
    <s v="전체 관람가"/>
    <m/>
  </r>
  <r>
    <n v="136845"/>
    <s v="플로렌스"/>
    <n v="8.4600000000000009"/>
    <n v="802"/>
    <n v="6784.920000000001"/>
    <n v="6.64"/>
    <n v="7"/>
    <n v="46.48"/>
    <s v="드라마"/>
    <x v="8"/>
    <x v="4"/>
    <x v="8"/>
    <s v="nK"/>
    <n v="2016"/>
    <s v=".08.24"/>
    <s v=" 스티븐 프리어즈 "/>
    <s v=" 메릴 스트립(플로렌스), 휴 그랜트(베이필드), 사이몬 헬버그(맥문) "/>
    <s v="15세 관람가"/>
    <m/>
  </r>
  <r>
    <n v="118384"/>
    <s v="베스트 오브 미"/>
    <n v="8.39"/>
    <n v="381"/>
    <n v="3196.59"/>
    <n v="6"/>
    <n v="1"/>
    <n v="6"/>
    <s v="드라마"/>
    <x v="0"/>
    <x v="0"/>
    <x v="0"/>
    <s v="nK"/>
    <n v="2015"/>
    <s v=".06.18"/>
    <s v=" 마이클 호프만 "/>
    <s v=" 미셸 모나한(아만다 콜리어), 제임스 마스던(도슨 콜), 라이아나 리버라토(어린 아만다) "/>
    <s v="15세 관람가"/>
    <m/>
  </r>
  <r>
    <n v="148996"/>
    <s v="일주일간 친구"/>
    <n v="8.4"/>
    <n v="339"/>
    <n v="2847.6"/>
    <n v="5"/>
    <n v="2"/>
    <n v="10"/>
    <s v="멜로/로맨스"/>
    <x v="4"/>
    <x v="3"/>
    <x v="4"/>
    <s v="nK"/>
    <n v="2017"/>
    <s v=".12.28"/>
    <s v=" 무라카미 쇼스케 "/>
    <s v=" 야마자키 켄토(하세 유우키), 카와구치 하루나(후지미야 카오리) "/>
    <s v="12세 관람가"/>
    <m/>
  </r>
  <r>
    <n v="187787"/>
    <s v="너를 만난 여름"/>
    <n v="8.4"/>
    <n v="617"/>
    <n v="5182.8"/>
    <n v="5.5"/>
    <n v="2"/>
    <n v="11"/>
    <s v="드라마"/>
    <x v="6"/>
    <x v="5"/>
    <x v="6"/>
    <s v="nK"/>
    <n v="2019"/>
    <s v=".10.16"/>
    <s v=" 장적사 "/>
    <s v=" 진비우(위화이), 하람두(겅겅) "/>
    <s v="12세 관람가"/>
    <m/>
  </r>
  <r>
    <n v="74453"/>
    <s v="혜화,동"/>
    <n v="8.4"/>
    <n v="545"/>
    <n v="4578"/>
    <n v="7.06"/>
    <n v="9"/>
    <n v="63.54"/>
    <s v="드라마"/>
    <x v="3"/>
    <x v="2"/>
    <x v="3"/>
    <s v="K"/>
    <n v="2011"/>
    <s v=".02.17"/>
    <s v=" 민용근 "/>
    <s v=" 유다인(혜화), 유연석(한수) "/>
    <s v="15세 관람가"/>
    <m/>
  </r>
  <r>
    <n v="56065"/>
    <s v="렌트"/>
    <n v="8.41"/>
    <n v="488"/>
    <n v="4104.08"/>
    <n v="7"/>
    <n v="2"/>
    <n v="14"/>
    <s v="드라마"/>
    <x v="0"/>
    <x v="0"/>
    <x v="0"/>
    <s v="nK"/>
    <n v="2007"/>
    <s v=".01.18"/>
    <s v=" 크리스 콜럼버스 "/>
    <s v=" 로사리오 도슨(미미 마퀘즈), 타이 딕스(벤자민 코핀 3세), 윌슨 저메인 헤르디아(엔젤 더못 슈나드) "/>
    <s v="15세 관람가"/>
    <s v="PG-13"/>
  </r>
  <r>
    <n v="129459"/>
    <s v="리틀 포레스트: 여름과 가을"/>
    <n v="8.4"/>
    <n v="595"/>
    <n v="4998"/>
    <n v="6.92"/>
    <n v="6"/>
    <n v="41.519999999999996"/>
    <s v="드라마"/>
    <x v="4"/>
    <x v="3"/>
    <x v="4"/>
    <s v="nK"/>
    <n v="2015"/>
    <s v=".02.12"/>
    <s v=" 모리 준이치 "/>
    <s v=" 하시모토 아이(이치코), 마츠오카 마유(키코), 미우라 타카히로(유우타) "/>
    <s v="12세 관람가"/>
    <m/>
  </r>
  <r>
    <n v="125439"/>
    <s v="레고 닌자고 무비"/>
    <n v="8.41"/>
    <n v="437"/>
    <n v="3675.17"/>
    <n v="4"/>
    <n v="3"/>
    <n v="12"/>
    <s v="애니메이션"/>
    <x v="0"/>
    <x v="0"/>
    <x v="0"/>
    <s v="nK"/>
    <n v="2017"/>
    <s v=".09.28"/>
    <s v=" 찰리 빈 "/>
    <s v=" 데이브 프랭코(로이드 목소리), 올리비아 문(코코 목소리), 저스틴 서룩스(가마돈 목소리) "/>
    <s v="전체 관람가"/>
    <s v="PG"/>
  </r>
  <r>
    <n v="51781"/>
    <s v="슬픔보다 더 슬픈 이야기"/>
    <n v="8.4"/>
    <n v="5329"/>
    <n v="44763.6"/>
    <n v="4.5"/>
    <n v="5"/>
    <n v="22.5"/>
    <s v="멜로/로맨스"/>
    <x v="3"/>
    <x v="2"/>
    <x v="3"/>
    <s v="K"/>
    <n v="2009"/>
    <s v=".03.11"/>
    <s v=" 원태연 "/>
    <s v=" 권상우(케이), 이보영(크림), 이범수(주환) "/>
    <s v="15세 관람가"/>
    <m/>
  </r>
  <r>
    <n v="44006"/>
    <s v="월레스와 그로밋 - 거대 토끼의 저주"/>
    <n v="8.4"/>
    <n v="529"/>
    <n v="4443.6000000000004"/>
    <n v="6.75"/>
    <n v="4"/>
    <n v="27"/>
    <s v="애니메이션"/>
    <x v="8"/>
    <x v="4"/>
    <x v="8"/>
    <s v="nK"/>
    <n v="2005"/>
    <s v=".11.04"/>
    <s v=" 닉 파크, 스티브 박스 "/>
    <s v=" 피터 샐리스(월레스 목소리), 랄프 파인즈(로드 빅터 쿼터메인 목소리), 헬레나 본햄 카터(레이디 토팅턴 목소리) "/>
    <s v="전체 관람가"/>
    <s v="G"/>
  </r>
  <r>
    <n v="12918"/>
    <s v="시애틀의 잠 못 이루는 밤"/>
    <n v="8.41"/>
    <n v="792"/>
    <n v="6660.72"/>
    <n v="7"/>
    <n v="1"/>
    <n v="7"/>
    <s v="멜로/로맨스"/>
    <x v="0"/>
    <x v="0"/>
    <x v="0"/>
    <s v="nK"/>
    <n v="2016"/>
    <s v=".12.28"/>
    <s v=" 노라 에프론 "/>
    <s v=" 톰 행크스(샘 볼드윈), 멕 라이언(애니 리드) "/>
    <s v="12세 관람가"/>
    <s v="PG"/>
  </r>
  <r>
    <n v="84843"/>
    <s v="앨빈과 슈퍼밴드 3"/>
    <n v="8.4"/>
    <n v="493"/>
    <n v="4141.2"/>
    <n v="3"/>
    <n v="1"/>
    <n v="3"/>
    <s v="애니메이션"/>
    <x v="0"/>
    <x v="0"/>
    <x v="0"/>
    <s v="nK"/>
    <n v="2011"/>
    <s v=".12.15"/>
    <s v=" 마이크 미첼 "/>
    <s v=" 저스틴 롱(앨빈 목소리), 제이슨 리(데이브), 매튜 그레이 구블러(사이먼 목소리) "/>
    <s v="전체 관람가"/>
    <s v="G"/>
  </r>
  <r>
    <n v="159892"/>
    <s v="탐정: 리턴즈"/>
    <n v="8.4"/>
    <n v="10074"/>
    <n v="84621.6"/>
    <n v="6"/>
    <n v="4"/>
    <n v="24"/>
    <s v="코미디"/>
    <x v="3"/>
    <x v="2"/>
    <x v="3"/>
    <s v="K"/>
    <n v="2018"/>
    <s v=".06.13"/>
    <s v=" 이언희 "/>
    <s v=" 권상우(강대만), 성동일(노태수), 이광수(여치형) "/>
    <s v="15세 관람가"/>
    <m/>
  </r>
  <r>
    <n v="94300"/>
    <s v="러스트 앤 본"/>
    <n v="8.43"/>
    <n v="407"/>
    <n v="3431.0099999999998"/>
    <n v="7.47"/>
    <n v="9"/>
    <n v="67.23"/>
    <s v="멜로/로맨스"/>
    <x v="34"/>
    <x v="4"/>
    <x v="33"/>
    <s v="nK"/>
    <n v="2013"/>
    <s v=".05.02"/>
    <s v=" 자크 오디아르 "/>
    <s v=" 마리옹 꼬띠아르 (스테파니), 마티아스 쇼에나에츠(알리), 아만드 버저(샘) "/>
    <s v="청소년 관람불가"/>
    <s v="R"/>
  </r>
  <r>
    <n v="53350"/>
    <s v="어글리 트루스"/>
    <n v="8.4"/>
    <n v="1184"/>
    <n v="9945.6"/>
    <n v="5.4"/>
    <n v="5"/>
    <n v="27"/>
    <s v="멜로/로맨스"/>
    <x v="0"/>
    <x v="0"/>
    <x v="0"/>
    <s v="nK"/>
    <n v="2009"/>
    <s v=".09.17"/>
    <s v=" 로버트 루케틱 "/>
    <s v=" 캐서린 헤이글(애비), 제라드 버틀러(마이크) "/>
    <s v="청소년 관람불가"/>
    <s v="R"/>
  </r>
  <r>
    <n v="47425"/>
    <s v="드림업"/>
    <n v="8.39"/>
    <n v="636"/>
    <n v="5336.04"/>
    <n v="5.13"/>
    <n v="8"/>
    <n v="41.04"/>
    <s v="코미디"/>
    <x v="0"/>
    <x v="0"/>
    <x v="0"/>
    <s v="nK"/>
    <n v="2009"/>
    <s v=".09.03"/>
    <s v=" 토드 그라프 "/>
    <s v=" 앨리슨 미칼카(샬롯 뱅크세스크스), 바네사 허진스(샘), 갤란 코넬(윌 버튼) "/>
    <s v="12세 관람가"/>
    <s v="PG"/>
  </r>
  <r>
    <n v="52551"/>
    <s v="헷지"/>
    <n v="8.39"/>
    <n v="807"/>
    <n v="6770.7300000000005"/>
    <n v="7"/>
    <n v="1"/>
    <n v="7"/>
    <s v="애니메이션"/>
    <x v="0"/>
    <x v="0"/>
    <x v="0"/>
    <s v="nK"/>
    <n v="2006"/>
    <s v=".05.31"/>
    <s v=" 팀 존슨, 캐리 커크패트릭 "/>
    <s v=" 브루스 윌리스(너구리 RJ 목소리), 게리 샌드링(거북이 번 목소리), 스티브 카렐(해미 목소리) "/>
    <s v="전체 관람가"/>
    <m/>
  </r>
  <r>
    <n v="190720"/>
    <s v="젠틀맨"/>
    <n v="8.39"/>
    <n v="747"/>
    <n v="6267.3300000000008"/>
    <n v="6.2"/>
    <n v="5"/>
    <n v="31"/>
    <s v="범죄"/>
    <x v="0"/>
    <x v="0"/>
    <x v="0"/>
    <s v="nK"/>
    <n v="2020"/>
    <s v=".02.26"/>
    <s v=" 가이 리치 "/>
    <s v=" 매튜 맥커너히(믹키 피어슨), 휴 그랜트(플레처), 콜린 파렐(코치) "/>
    <s v="청소년 관람불가"/>
    <m/>
  </r>
  <r>
    <n v="54704"/>
    <s v="오펀: 천사의 비밀"/>
    <n v="8.4"/>
    <n v="5448"/>
    <n v="45763.200000000004"/>
    <n v="4.9400000000000004"/>
    <n v="4"/>
    <n v="19.760000000000002"/>
    <s v="공포"/>
    <x v="0"/>
    <x v="0"/>
    <x v="0"/>
    <s v="nK"/>
    <n v="2009"/>
    <s v=".08.20"/>
    <s v=" 자움 콜렛 세라 "/>
    <s v=" 베라 파미가(케이트 콜맨), 피터 사스가드(존 콜맨), 이사벨 퍼만(에스더) "/>
    <s v="청소년 관람불가"/>
    <s v="R"/>
  </r>
  <r>
    <n v="38364"/>
    <s v="새벽의 저주"/>
    <n v="8.41"/>
    <n v="2977"/>
    <n v="25036.57"/>
    <n v="6"/>
    <n v="1"/>
    <n v="6"/>
    <s v="공포"/>
    <x v="0"/>
    <x v="0"/>
    <x v="0"/>
    <s v="nK"/>
    <n v="2004"/>
    <s v=".05.14"/>
    <s v=" 잭 스나이더 "/>
    <s v=" 사라 폴리(안나), 빙 라메스(케네스), 제이크 웨버(마이클) "/>
    <s v="청소년 관람불가"/>
    <s v="R"/>
  </r>
  <r>
    <n v="66725"/>
    <s v="명탐정 코난 : 감벽의 관"/>
    <n v="8.41"/>
    <n v="568"/>
    <n v="4776.88"/>
    <n v="5"/>
    <n v="1"/>
    <n v="5"/>
    <s v="애니메이션"/>
    <x v="4"/>
    <x v="3"/>
    <x v="4"/>
    <s v="nK"/>
    <n v="2018"/>
    <s v=".02.14"/>
    <s v=" 야마모토 야스이치로 "/>
    <s v=" 김선혜(코난 한국어 목소리), 강수진(남도일 한국어 목소리), 이현진(유미란 한국어 목소리) "/>
    <s v="12세 관람가"/>
    <m/>
  </r>
  <r>
    <n v="66584"/>
    <s v="레볼루셔너리 로드"/>
    <n v="8.41"/>
    <n v="1470"/>
    <n v="12362.7"/>
    <n v="7.67"/>
    <n v="9"/>
    <n v="69.03"/>
    <s v="드라마"/>
    <x v="0"/>
    <x v="0"/>
    <x v="0"/>
    <s v="nK"/>
    <n v="2009"/>
    <s v=".02.19"/>
    <s v=" 샘 멘데스 "/>
    <s v=" 레오나르도 디카프리오(프랭크 윌러), 케이트 윈슬렛(에이프릴 윌러) "/>
    <s v="청소년 관람불가"/>
    <m/>
  </r>
  <r>
    <n v="83546"/>
    <s v="장화신은 고양이"/>
    <n v="8.4"/>
    <n v="2063"/>
    <n v="17329.2"/>
    <n v="6.13"/>
    <n v="5"/>
    <n v="30.65"/>
    <s v="애니메이션"/>
    <x v="0"/>
    <x v="0"/>
    <x v="0"/>
    <s v="nK"/>
    <n v="2012"/>
    <s v=".01.12"/>
    <s v=" 크리스 밀러 "/>
    <s v=" 안토니오 반데라스(장화 신은 고양이 목소리), 셀마 헤이엑(말랑손 키티 목소리), 자흐 갈리피아나키스(험티 덤티 목소리) "/>
    <s v="전체 관람가"/>
    <s v="PG"/>
  </r>
  <r>
    <n v="65840"/>
    <s v="마이 파더"/>
    <n v="8.39"/>
    <n v="2475"/>
    <n v="20765.25"/>
    <n v="6.33"/>
    <n v="6"/>
    <n v="37.980000000000004"/>
    <s v="드라마"/>
    <x v="3"/>
    <x v="2"/>
    <x v="3"/>
    <s v="K"/>
    <n v="2007"/>
    <s v=".09.06"/>
    <s v=" 황동혁 "/>
    <s v=" 김영철(황남철), 다니엘 헤니(제임스 파커) "/>
    <s v="15세 관람가"/>
    <m/>
  </r>
  <r>
    <n v="142625"/>
    <s v="미씽: 사라진 여자"/>
    <n v="8.4"/>
    <n v="6999"/>
    <n v="58791.600000000006"/>
    <n v="6.72"/>
    <n v="9"/>
    <n v="60.48"/>
    <s v="미스터리"/>
    <x v="3"/>
    <x v="2"/>
    <x v="3"/>
    <s v="K"/>
    <n v="2016"/>
    <s v=".11.30"/>
    <s v=" 이언희 "/>
    <s v=" 엄지원(지선), 공효진(한매) "/>
    <s v="15세 관람가"/>
    <m/>
  </r>
  <r>
    <n v="51786"/>
    <s v="머니볼"/>
    <n v="8.39"/>
    <n v="2487"/>
    <n v="20865.93"/>
    <n v="8.1300000000000008"/>
    <n v="6"/>
    <n v="48.78"/>
    <s v="드라마"/>
    <x v="0"/>
    <x v="0"/>
    <x v="0"/>
    <s v="nK"/>
    <n v="2011"/>
    <s v=".11.17"/>
    <s v=" 베넷 밀러 "/>
    <s v=" 브래드 피트(빌리 빈) "/>
    <s v="12세 관람가"/>
    <s v="PG-13"/>
  </r>
  <r>
    <n v="68258"/>
    <s v="엘라의 계곡"/>
    <n v="8.39"/>
    <n v="313"/>
    <n v="2626.07"/>
    <n v="7.53"/>
    <n v="8"/>
    <n v="60.24"/>
    <s v="범죄"/>
    <x v="0"/>
    <x v="0"/>
    <x v="0"/>
    <s v="nK"/>
    <n v="2009"/>
    <s v=".12.10"/>
    <s v=" 폴 해기스 "/>
    <s v=" 토미 리 존스(행크 디어필드), 샤를리즈 테론(에밀리 샌더스) "/>
    <s v="15세 관람가"/>
    <s v="R"/>
  </r>
  <r>
    <n v="144968"/>
    <s v="제이슨 본"/>
    <n v="8.39"/>
    <n v="14394"/>
    <n v="120765.66"/>
    <n v="5.97"/>
    <n v="10"/>
    <n v="59.699999999999996"/>
    <s v="액션"/>
    <x v="0"/>
    <x v="0"/>
    <x v="0"/>
    <s v="nK"/>
    <n v="2016"/>
    <s v=".07.27"/>
    <s v=" 폴 그린그래스 "/>
    <s v=" 맷 데이먼(제이슨 본), 알리시아 비칸데르(헤더 리), 뱅상 카셀 "/>
    <s v="15세 관람가"/>
    <s v="PG-13"/>
  </r>
  <r>
    <n v="34431"/>
    <s v="영웅: 천하의 시작"/>
    <n v="8.39"/>
    <n v="1374"/>
    <n v="11527.86"/>
    <n v="6"/>
    <n v="1"/>
    <n v="6"/>
    <s v="액션"/>
    <x v="6"/>
    <x v="5"/>
    <x v="6"/>
    <s v="nK"/>
    <n v="2020"/>
    <s v=".06.04"/>
    <s v=" 장이머우 "/>
    <s v=" 이연걸(무명), 양조위(파검), 장만옥(비설) "/>
    <s v="12세 관람가"/>
    <m/>
  </r>
  <r>
    <n v="106522"/>
    <s v="우아한 거짓말"/>
    <n v="8.4"/>
    <n v="4070"/>
    <n v="34188"/>
    <n v="6.41"/>
    <n v="8"/>
    <n v="51.28"/>
    <s v="드라마"/>
    <x v="3"/>
    <x v="2"/>
    <x v="3"/>
    <s v="K"/>
    <n v="2014"/>
    <s v=".03.13"/>
    <s v=" 이한 "/>
    <s v=" 김희애(현숙), 고아성(만지), 김유정(화연) "/>
    <s v="12세 관람가"/>
    <m/>
  </r>
  <r>
    <n v="69689"/>
    <s v="셔터 아일랜드"/>
    <n v="8.39"/>
    <n v="7041"/>
    <n v="59073.990000000005"/>
    <n v="6.84"/>
    <n v="11"/>
    <n v="75.239999999999995"/>
    <s v="드라마"/>
    <x v="0"/>
    <x v="0"/>
    <x v="0"/>
    <s v="nK"/>
    <n v="2010"/>
    <s v=".03.18"/>
    <s v=" 마틴 스콜세지 "/>
    <s v=" 레오나르도 디카프리오(테디 다니엘스), 마크 러팔로(척 아울) "/>
    <s v="15세 관람가"/>
    <s v="R"/>
  </r>
  <r>
    <n v="91606"/>
    <s v="마이 리틀 히어로"/>
    <n v="8.4"/>
    <n v="1600"/>
    <n v="13440"/>
    <n v="6.15"/>
    <n v="5"/>
    <n v="30.75"/>
    <s v="드라마"/>
    <x v="3"/>
    <x v="2"/>
    <x v="3"/>
    <s v="K"/>
    <n v="2013"/>
    <s v=".01.09"/>
    <s v=" 김성훈 "/>
    <s v=" 김래원(유일한), 이성민(희석), 조안(성희) "/>
    <s v="전체 관람가"/>
    <m/>
  </r>
  <r>
    <n v="53307"/>
    <s v="인 디 에어"/>
    <n v="8.41"/>
    <n v="1119"/>
    <n v="9410.7900000000009"/>
    <n v="7.63"/>
    <n v="6"/>
    <n v="45.78"/>
    <s v="코미디"/>
    <x v="0"/>
    <x v="0"/>
    <x v="0"/>
    <s v="nK"/>
    <n v="2010"/>
    <s v=".03.11"/>
    <s v=" 제이슨 라이트먼 "/>
    <s v=" 조지 클루니(라이언 빙햄), 베라 파미가(알렉스 고란), 안나 켄드릭(나탈리 키너) "/>
    <s v="15세 관람가"/>
    <s v="R"/>
  </r>
  <r>
    <n v="97612"/>
    <s v="그랜드 부다페스트 호텔"/>
    <n v="8.39"/>
    <n v="6539"/>
    <n v="54862.210000000006"/>
    <n v="8.0500000000000007"/>
    <n v="10"/>
    <n v="80.5"/>
    <s v="미스터리"/>
    <x v="14"/>
    <x v="4"/>
    <x v="14"/>
    <s v="nK"/>
    <n v="2018"/>
    <s v=".10.11"/>
    <s v=" 웨스 앤더슨 "/>
    <s v=" 랄프 파인즈(M. 구스타브), 틸다 스윈튼(마담 D.), 토니 레볼로리(제로) "/>
    <s v="15세 관람가"/>
    <m/>
  </r>
  <r>
    <n v="79315"/>
    <s v="워 호스"/>
    <n v="8.39"/>
    <n v="1183"/>
    <n v="9925.3700000000008"/>
    <n v="8.3800000000000008"/>
    <n v="4"/>
    <n v="33.520000000000003"/>
    <s v="전쟁"/>
    <x v="0"/>
    <x v="0"/>
    <x v="0"/>
    <s v="nK"/>
    <n v="2012"/>
    <s v=".02.09"/>
    <s v=" 스티븐 스필버그 "/>
    <s v=" 제레미 어바인(알버트), 베네딕트 컴버배치(스튜어트), 톰 히들스턴(니콜스) "/>
    <s v="12세 관람가"/>
    <s v="PG-13"/>
  </r>
  <r>
    <n v="89755"/>
    <s v="레미제라블"/>
    <n v="8.3800000000000008"/>
    <n v="22832"/>
    <n v="191332.16"/>
    <n v="7.15"/>
    <n v="12"/>
    <n v="85.800000000000011"/>
    <s v="드라마"/>
    <x v="8"/>
    <x v="4"/>
    <x v="8"/>
    <s v="nK"/>
    <n v="2012"/>
    <s v=".12.19"/>
    <s v=" 톰 후퍼 "/>
    <s v=" 휴 잭맨(장발장), 앤 해서웨이(판틴), 러셀 크로우(자베르) "/>
    <s v="12세 관람가"/>
    <s v="PG-13"/>
  </r>
  <r>
    <n v="52245"/>
    <s v="바스터즈: 거친 녀석들"/>
    <n v="8.39"/>
    <n v="4221"/>
    <n v="35414.19"/>
    <n v="8.68"/>
    <n v="7"/>
    <n v="60.76"/>
    <s v="액션"/>
    <x v="0"/>
    <x v="0"/>
    <x v="0"/>
    <s v="nK"/>
    <n v="2009"/>
    <s v=".10.28"/>
    <s v=" 쿠엔틴 타란티노 "/>
    <s v=" 브래드 피트(소위. 엘도 레인), 멜라니 로랑(쇼산나 드레이퍼스), 크리스토프 왈츠(대령. 한스 란다) "/>
    <s v="청소년 관람불가"/>
    <s v="R"/>
  </r>
  <r>
    <n v="55405"/>
    <s v="달콤, 살벌한 연인"/>
    <n v="8.3800000000000008"/>
    <n v="4729"/>
    <n v="39629.020000000004"/>
    <n v="6.25"/>
    <n v="4"/>
    <n v="25"/>
    <s v="멜로/로맨스"/>
    <x v="3"/>
    <x v="2"/>
    <x v="3"/>
    <s v="K"/>
    <n v="2006"/>
    <s v=".04.06"/>
    <s v=" 손재곤 "/>
    <s v=" 박용우(황대우), 최강희(이미나), 조은지(백장미) "/>
    <s v="청소년 관람불가"/>
    <s v="R"/>
  </r>
  <r>
    <n v="189118"/>
    <s v="소리꾼"/>
    <n v="8.3800000000000008"/>
    <n v="1262"/>
    <n v="10575.560000000001"/>
    <n v="5"/>
    <n v="4"/>
    <n v="20"/>
    <s v="드라마"/>
    <x v="3"/>
    <x v="2"/>
    <x v="3"/>
    <s v="K"/>
    <n v="2020"/>
    <s v=".07.01"/>
    <s v=" 조정래 "/>
    <s v=" 이봉근(학규), 이유리(간난), 김하연(청이) "/>
    <s v="12세 관람가"/>
    <m/>
  </r>
  <r>
    <n v="56362"/>
    <s v="플루토에서 아침을"/>
    <n v="8.4"/>
    <n v="303"/>
    <n v="2545.2000000000003"/>
    <n v="6.75"/>
    <n v="4"/>
    <n v="27"/>
    <s v="코미디"/>
    <x v="17"/>
    <x v="4"/>
    <x v="17"/>
    <s v="nK"/>
    <n v="2007"/>
    <s v=".04.05"/>
    <s v=" 닐 조단 "/>
    <s v=" 킬리언 머피(패트릭 키튼 브래든), 스티븐 레아(버티) "/>
    <s v="15세 관람가"/>
    <s v="R"/>
  </r>
  <r>
    <n v="65113"/>
    <s v="더블 타겟"/>
    <n v="8.3800000000000008"/>
    <n v="2519"/>
    <n v="21109.22"/>
    <n v="6"/>
    <n v="3"/>
    <n v="18"/>
    <s v="액션"/>
    <x v="0"/>
    <x v="0"/>
    <x v="0"/>
    <s v="nK"/>
    <n v="2007"/>
    <s v=".04.26"/>
    <s v=" 안톤 후쿠아 "/>
    <s v=" 마크 월버그(밥 리 스웨거) "/>
    <s v="청소년 관람불가"/>
    <s v="R"/>
  </r>
  <r>
    <n v="125405"/>
    <s v="하늘을 걷는 남자"/>
    <n v="8.42"/>
    <n v="1697"/>
    <n v="14288.74"/>
    <n v="7.38"/>
    <n v="8"/>
    <n v="59.04"/>
    <s v="드라마"/>
    <x v="0"/>
    <x v="0"/>
    <x v="0"/>
    <s v="nK"/>
    <n v="2015"/>
    <s v=".10.28"/>
    <s v=" 로버트 저메키스 "/>
    <s v=" 조셉 고든 레빗(펠리페 페팃), 벤 킹슬리(파파 루디), 샬롯 르 본(애니) "/>
    <s v="12세 관람가"/>
    <m/>
  </r>
  <r>
    <n v="98483"/>
    <s v="써드 퍼슨"/>
    <n v="8.3800000000000008"/>
    <n v="475"/>
    <n v="3980.5000000000005"/>
    <n v="4.75"/>
    <n v="2"/>
    <n v="9.5"/>
    <s v="드라마"/>
    <x v="8"/>
    <x v="4"/>
    <x v="8"/>
    <s v="nK"/>
    <n v="2015"/>
    <s v=".05.28"/>
    <s v=" 폴 해기스 "/>
    <s v=" 리암 니슨(마이클), 밀라 쿠니스(줄리아), 애드리언 브로디(스콧) "/>
    <s v="청소년 관람불가"/>
    <s v="R"/>
  </r>
  <r>
    <n v="178067"/>
    <s v="고흐, 영원의 문에서"/>
    <n v="8.3699999999999992"/>
    <n v="303"/>
    <n v="2536.1099999999997"/>
    <n v="6.83"/>
    <n v="6"/>
    <n v="40.980000000000004"/>
    <s v="드라마"/>
    <x v="0"/>
    <x v="0"/>
    <x v="0"/>
    <s v="nK"/>
    <n v="2019"/>
    <s v=".12.26"/>
    <s v=" 줄리안 슈나벨 "/>
    <s v=" 윌렘 대포(빈센트 반 고흐), 오스카 아이삭(폴 고갱), 매즈 미켈슨(사제) "/>
    <s v="12세 관람가"/>
    <s v="PG-13"/>
  </r>
  <r>
    <n v="173123"/>
    <s v="스파이더맨: 파 프롬 홈"/>
    <n v="8.33"/>
    <n v="13965"/>
    <n v="116328.45"/>
    <n v="6.56"/>
    <n v="9"/>
    <n v="59.04"/>
    <s v="액션"/>
    <x v="0"/>
    <x v="0"/>
    <x v="0"/>
    <s v="nK"/>
    <n v="2019"/>
    <s v=".07.02"/>
    <s v=" 존 왓츠 "/>
    <s v=" 톰 홀랜드(피터 파커 / 스파이더맨 ), 사무엘 L. 잭슨(닉 퓨리), 젠데이아 콜먼(미쉘 존스) "/>
    <s v="12세 관람가"/>
    <s v="PG-13"/>
  </r>
  <r>
    <n v="60022"/>
    <s v="사쿠란"/>
    <n v="8.39"/>
    <n v="547"/>
    <n v="4589.33"/>
    <n v="6.5"/>
    <n v="2"/>
    <n v="13"/>
    <s v="드라마"/>
    <x v="4"/>
    <x v="3"/>
    <x v="4"/>
    <s v="nK"/>
    <n v="2007"/>
    <s v=".09.06"/>
    <s v=" 니나가와 미카 "/>
    <s v=" 츠치야 안나(키요하), 시이나 깃페이(쿠라노스케) "/>
    <s v="청소년 관람불가"/>
    <m/>
  </r>
  <r>
    <n v="88494"/>
    <s v="케이온"/>
    <n v="8.4"/>
    <n v="415"/>
    <n v="3486"/>
    <n v="7"/>
    <n v="1"/>
    <n v="7"/>
    <s v="애니메이션"/>
    <x v="4"/>
    <x v="3"/>
    <x v="4"/>
    <s v="nK"/>
    <n v="2013"/>
    <s v=".06.13"/>
    <s v=" 야마다 나오코 "/>
    <s v=" 토요사키 아키(히라사와 유이 목소리), 히카사 요코(아키야마 미오 목소리), 사토 사토미(타이나카 리츠 목소리) "/>
    <s v="전체 관람가"/>
    <m/>
  </r>
  <r>
    <n v="137884"/>
    <s v="극장판 요괴워치: 염라대왕과 5개의 이야기다냥!"/>
    <n v="8.3699999999999992"/>
    <n v="1290"/>
    <n v="10797.3"/>
    <n v="6"/>
    <n v="1"/>
    <n v="6"/>
    <s v="애니메이션"/>
    <x v="4"/>
    <x v="3"/>
    <x v="4"/>
    <s v="nK"/>
    <n v="2016"/>
    <s v=".07.20"/>
    <s v=" 타카하시 시게하루, 우시로 신지 "/>
    <s v=" 박경혜(민호 한국어 목소리), 홍범기(위스퍼 한국어 목소리), 김현지(지바냥 한국어 목소리) "/>
    <s v="전체 관람가"/>
    <m/>
  </r>
  <r>
    <n v="133496"/>
    <s v="부활"/>
    <n v="8.3699999999999992"/>
    <n v="1441"/>
    <n v="12061.169999999998"/>
    <n v="6"/>
    <n v="1"/>
    <n v="6"/>
    <s v="드라마"/>
    <x v="0"/>
    <x v="0"/>
    <x v="0"/>
    <s v="nK"/>
    <n v="2016"/>
    <s v=".03.17"/>
    <s v=" 케빈 레이놀즈 "/>
    <s v=" 조셉 파인즈(클라비우스), 톰 펠튼(루시우스), 클리프 커티스(예슈아) "/>
    <s v="12세 관람가"/>
    <s v="PG-13"/>
  </r>
  <r>
    <n v="60480"/>
    <s v="리턴"/>
    <n v="8.3699999999999992"/>
    <n v="3264"/>
    <n v="27319.679999999997"/>
    <n v="6.4"/>
    <n v="5"/>
    <n v="32"/>
    <s v="스릴러"/>
    <x v="3"/>
    <x v="2"/>
    <x v="3"/>
    <s v="K"/>
    <n v="2007"/>
    <s v=".08.08"/>
    <s v=" 이규만 "/>
    <s v=" 김명민(류재우), 유준상(강욱환), 김태우(오치훈) "/>
    <s v="청소년 관람불가"/>
    <m/>
  </r>
  <r>
    <n v="140139"/>
    <s v="뮨: 달의 요정"/>
    <n v="8.36"/>
    <n v="1023"/>
    <n v="8552.2799999999988"/>
    <n v="7"/>
    <n v="2"/>
    <n v="14"/>
    <s v="애니메이션"/>
    <x v="7"/>
    <x v="4"/>
    <x v="7"/>
    <s v="nK"/>
    <n v="2021"/>
    <s v=".02.25"/>
    <s v=" 알렉상드르 헤보얀, 베노이트 필립폰 "/>
    <s v=" 조슈아 J. 발라드(뮨), 오마 사이(소혼), 트레버 드볼(소혼) "/>
    <s v="전체 관람가"/>
    <m/>
  </r>
  <r>
    <n v="71486"/>
    <s v="나잇 &amp; 데이"/>
    <n v="8.3699999999999992"/>
    <n v="4029"/>
    <n v="33722.729999999996"/>
    <n v="6.39"/>
    <n v="9"/>
    <n v="57.51"/>
    <s v="액션"/>
    <x v="0"/>
    <x v="0"/>
    <x v="0"/>
    <s v="nK"/>
    <n v="2010"/>
    <s v=".06.24"/>
    <s v=" 제임스 맨골드 "/>
    <s v=" 톰 크루즈(로이 밀러), 카메론 디아즈(준 헤이븐스) "/>
    <s v="15세 관람가"/>
    <s v="PG-13"/>
  </r>
  <r>
    <n v="75241"/>
    <s v="비우티풀"/>
    <n v="8.3800000000000008"/>
    <n v="312"/>
    <n v="2614.5600000000004"/>
    <n v="6.78"/>
    <n v="9"/>
    <n v="61.02"/>
    <s v="드라마"/>
    <x v="24"/>
    <x v="4"/>
    <x v="23"/>
    <s v="nK"/>
    <n v="2011"/>
    <s v=".10.13"/>
    <s v=" 알레한드로 곤잘레스 이냐리투 "/>
    <s v=" 하비에르 바르뎀(욱스발), 마리셀 알바레즈(마람브라), 에두아드 페르난데즈(티토) "/>
    <s v="청소년 관람불가"/>
    <m/>
  </r>
  <r>
    <n v="130344"/>
    <s v="거짓말"/>
    <n v="8.3800000000000008"/>
    <n v="393"/>
    <n v="3293.34"/>
    <n v="6.5"/>
    <n v="4"/>
    <n v="26"/>
    <s v="드라마"/>
    <x v="3"/>
    <x v="2"/>
    <x v="3"/>
    <s v="K"/>
    <n v="2015"/>
    <s v=".10.29"/>
    <s v=" 김동명 "/>
    <s v=" 김꽃비(아영), 전신환(태호) "/>
    <s v="청소년 관람불가"/>
    <m/>
  </r>
  <r>
    <n v="149747"/>
    <s v="킹스맨: 골든 서클"/>
    <n v="8.3699999999999992"/>
    <n v="20355"/>
    <n v="170371.34999999998"/>
    <n v="5"/>
    <n v="8"/>
    <n v="40"/>
    <s v="액션"/>
    <x v="8"/>
    <x v="4"/>
    <x v="8"/>
    <s v="nK"/>
    <n v="2017"/>
    <s v=".09.27"/>
    <s v=" 매튜 본 "/>
    <s v=" 콜린 퍼스(해리 하트), 줄리안 무어(포피), 태런 에저튼(에그시) "/>
    <s v="청소년 관람불가"/>
    <m/>
  </r>
  <r>
    <n v="163832"/>
    <s v="괜찮아요, 미스터 브래드"/>
    <n v="8.3800000000000008"/>
    <n v="304"/>
    <n v="2547.5200000000004"/>
    <n v="6"/>
    <n v="3"/>
    <n v="18"/>
    <s v="드라마"/>
    <x v="0"/>
    <x v="0"/>
    <x v="0"/>
    <s v="nK"/>
    <n v="2017"/>
    <s v=".09.21"/>
    <s v=" 마이크 화이트 "/>
    <s v=" 벤 스틸러(브래드 슬론) "/>
    <s v="12세 관람가"/>
    <s v="R"/>
  </r>
  <r>
    <n v="141104"/>
    <s v="터널"/>
    <n v="8.3699999999999992"/>
    <n v="25097"/>
    <n v="210061.88999999998"/>
    <n v="7.21"/>
    <n v="14"/>
    <n v="100.94"/>
    <s v="드라마"/>
    <x v="3"/>
    <x v="2"/>
    <x v="3"/>
    <s v="K"/>
    <n v="2016"/>
    <s v=".08.10"/>
    <s v=" 김성훈 "/>
    <s v=" 하정우(정수), 배두나(세현), 오달수(대경) "/>
    <s v="12세 관람가"/>
    <m/>
  </r>
  <r>
    <n v="110333"/>
    <s v="레지던트 이블: 파멸의 날"/>
    <n v="8.3800000000000008"/>
    <n v="4901"/>
    <n v="41070.380000000005"/>
    <n v="6"/>
    <n v="1"/>
    <n v="6"/>
    <s v="액션"/>
    <x v="14"/>
    <x v="4"/>
    <x v="14"/>
    <s v="nK"/>
    <n v="2017"/>
    <s v=".01.25"/>
    <s v=" 폴 앤더슨 "/>
    <s v=" 밀라 요보비치(앨리스), 알리 라터(클레어 레드필드), 이아인 글렌(알렉산더 박사) "/>
    <s v="청소년 관람불가"/>
    <s v="R"/>
  </r>
  <r>
    <n v="167637"/>
    <s v="주디"/>
    <n v="8.36"/>
    <n v="486"/>
    <n v="4062.9599999999996"/>
    <n v="6.6"/>
    <n v="10"/>
    <n v="66"/>
    <s v="드라마"/>
    <x v="0"/>
    <x v="0"/>
    <x v="0"/>
    <s v="nK"/>
    <n v="2020"/>
    <s v=".03.25"/>
    <s v=" 루퍼트 굴드 "/>
    <s v=" 르네 젤위거(주디 갈란드) "/>
    <s v="12세 관람가"/>
    <s v="PG-13"/>
  </r>
  <r>
    <n v="175318"/>
    <s v="너의 췌장을 먹고 싶어"/>
    <n v="8.35"/>
    <n v="1008"/>
    <n v="8416.7999999999993"/>
    <n v="7.33"/>
    <n v="3"/>
    <n v="21.990000000000002"/>
    <s v="애니메이션"/>
    <x v="4"/>
    <x v="3"/>
    <x v="4"/>
    <s v="nK"/>
    <n v="2018"/>
    <s v=".11.15"/>
    <s v=" 우시지마 신이치로 "/>
    <s v=" 타카스기 마히로(나 목소리), 린(사쿠라 목소리) "/>
    <s v="12세 관람가"/>
    <m/>
  </r>
  <r>
    <n v="34532"/>
    <s v="냉정과 열정 사이"/>
    <n v="8.35"/>
    <n v="2237"/>
    <n v="18678.95"/>
    <n v="7"/>
    <n v="1"/>
    <n v="7"/>
    <s v="멜로/로맨스"/>
    <x v="4"/>
    <x v="3"/>
    <x v="4"/>
    <s v="nK"/>
    <n v="2016"/>
    <s v=".04.21"/>
    <s v=" 나카에 이사무 "/>
    <s v=" 다케노우치 유타카(아가타 준세이), 진혜림(아오이) "/>
    <s v="15세 관람가"/>
    <m/>
  </r>
  <r>
    <n v="39441"/>
    <s v="나의 결혼 원정기"/>
    <n v="8.36"/>
    <n v="1935"/>
    <n v="16176.599999999999"/>
    <n v="6.17"/>
    <n v="6"/>
    <n v="37.019999999999996"/>
    <s v="드라마"/>
    <x v="3"/>
    <x v="2"/>
    <x v="3"/>
    <s v="K"/>
    <n v="2005"/>
    <s v=".11.23"/>
    <s v=" 황병국 "/>
    <s v=" 정재영(신토불이 쑥맥 만택), 수애(우즈베키스탄 현지 통역관 김라라), 유준상(농촌계 작업맨 희철) "/>
    <s v="12세 관람가"/>
    <m/>
  </r>
  <r>
    <n v="135874"/>
    <s v="스파이더맨: 홈커밍"/>
    <n v="8.36"/>
    <n v="18819"/>
    <n v="157326.84"/>
    <n v="7"/>
    <n v="10"/>
    <n v="70"/>
    <s v="액션"/>
    <x v="0"/>
    <x v="0"/>
    <x v="0"/>
    <s v="nK"/>
    <n v="2017"/>
    <s v=".07.05"/>
    <s v=" 존 왓츠 "/>
    <s v=" 톰 홀랜드(피터 파커/스파이더맨), 마이클 키튼(아드리안 툼즈/벌처) "/>
    <s v="12세 관람가"/>
    <s v="PG-13"/>
  </r>
  <r>
    <n v="191143"/>
    <s v="밤쉘: 세상을 바꾼 폭탄선언"/>
    <n v="8.36"/>
    <n v="1250"/>
    <n v="10450"/>
    <n v="6.67"/>
    <n v="9"/>
    <n v="60.03"/>
    <s v="드라마"/>
    <x v="0"/>
    <x v="0"/>
    <x v="0"/>
    <s v="nK"/>
    <n v="2020"/>
    <s v=".07.08"/>
    <s v=" 제이 로치 "/>
    <s v=" 샤를리즈 테론(메긴 켈리), 니콜 키드먼(그레천 칼슨), 마고 로비(케일라 포스피실) "/>
    <s v="15세 관람가"/>
    <s v="R"/>
  </r>
  <r>
    <n v="151153"/>
    <s v="아쿠아맨"/>
    <n v="8.36"/>
    <n v="19727"/>
    <n v="164917.72"/>
    <n v="6.83"/>
    <n v="6"/>
    <n v="40.980000000000004"/>
    <s v="액션"/>
    <x v="0"/>
    <x v="0"/>
    <x v="0"/>
    <s v="nK"/>
    <n v="2018"/>
    <s v=".12.19"/>
    <s v=" 제임스 완 "/>
    <s v=" 제이슨 모모아(아서 커리 / 아쿠아맨), 앰버 허드(메라), 니콜 키드먼(아틀라나 여왕) "/>
    <s v="12세 관람가"/>
    <s v="PG-13"/>
  </r>
  <r>
    <n v="171785"/>
    <s v="미성년"/>
    <n v="8.36"/>
    <n v="3644"/>
    <n v="30463.839999999997"/>
    <n v="7.15"/>
    <n v="13"/>
    <n v="92.95"/>
    <s v="드라마"/>
    <x v="3"/>
    <x v="2"/>
    <x v="3"/>
    <s v="K"/>
    <n v="2019"/>
    <s v=".04.11"/>
    <s v=" 김윤석 "/>
    <s v=" 염정아(영주), 김소진(미희), 김혜준(주리) "/>
    <s v="15세 관람가"/>
    <m/>
  </r>
  <r>
    <n v="66820"/>
    <s v="초속5센티미터"/>
    <n v="8.36"/>
    <n v="4118"/>
    <n v="34426.479999999996"/>
    <n v="7"/>
    <n v="1"/>
    <n v="7"/>
    <s v="애니메이션"/>
    <x v="4"/>
    <x v="3"/>
    <x v="4"/>
    <s v="nK"/>
    <n v="2017"/>
    <s v=".11.02"/>
    <s v=" 신카이 마코토 "/>
    <s v=" 미즈하시 켄지(토오노 타카키 목소리), 하나무라 사토미(스미타 카나에 목소리), 오노우에 아야카(시노하라 아키라 목소리) "/>
    <s v="전체 관람가"/>
    <m/>
  </r>
  <r>
    <n v="93028"/>
    <s v="용의자"/>
    <n v="8.3699999999999992"/>
    <n v="10678"/>
    <n v="89374.859999999986"/>
    <n v="6.47"/>
    <n v="9"/>
    <n v="58.23"/>
    <s v="액션"/>
    <x v="3"/>
    <x v="2"/>
    <x v="3"/>
    <s v="K"/>
    <n v="2013"/>
    <s v=".12.24"/>
    <s v=" 원신연 "/>
    <s v=" 공유(지동철), 박희순(민세훈), 조성하(김석호) "/>
    <s v="15세 관람가"/>
    <m/>
  </r>
  <r>
    <n v="52498"/>
    <s v="이파네마 소년"/>
    <n v="8.36"/>
    <n v="374"/>
    <n v="3126.64"/>
    <n v="7"/>
    <n v="1"/>
    <n v="7"/>
    <s v="멜로/로맨스"/>
    <x v="3"/>
    <x v="2"/>
    <x v="3"/>
    <s v="K"/>
    <n v="2010"/>
    <s v=".11.04"/>
    <s v=" 김기훈 "/>
    <s v=" 이수혁(소년), 김민지(소녀) "/>
    <s v="12세 관람가"/>
    <m/>
  </r>
  <r>
    <n v="150097"/>
    <s v="개들의 섬"/>
    <n v="8.35"/>
    <n v="689"/>
    <n v="5753.15"/>
    <n v="7.5"/>
    <n v="10"/>
    <n v="75"/>
    <s v="애니메이션"/>
    <x v="14"/>
    <x v="4"/>
    <x v="14"/>
    <s v="nK"/>
    <n v="2018"/>
    <s v=".06.21"/>
    <s v=" 웨스 앤더슨 "/>
    <s v=" 브라이언 크랜스톤(치프 목소리), 코유 랜킨(아타리 목소리), 리브 슈라이버(스파츠 목소리) "/>
    <s v="12세 관람가"/>
    <m/>
  </r>
  <r>
    <n v="148863"/>
    <s v="안도 타다오"/>
    <n v="8.35"/>
    <n v="341"/>
    <n v="2847.35"/>
    <n v="6.25"/>
    <n v="4"/>
    <n v="25"/>
    <s v="다큐멘터리"/>
    <x v="4"/>
    <x v="3"/>
    <x v="4"/>
    <s v="nK"/>
    <n v="2019"/>
    <s v=".04.25"/>
    <s v=" 미즈노 시게노리 "/>
    <s v=" 안도 다다오(본인) "/>
    <s v="전체 관람가"/>
    <m/>
  </r>
  <r>
    <n v="86843"/>
    <s v="케빈에 대하여"/>
    <n v="8.35"/>
    <n v="1671"/>
    <n v="13952.849999999999"/>
    <n v="7.91"/>
    <n v="8"/>
    <n v="63.28"/>
    <s v="드라마"/>
    <x v="8"/>
    <x v="4"/>
    <x v="8"/>
    <s v="nK"/>
    <n v="2012"/>
    <s v=".07.26"/>
    <s v=" 린 램지 "/>
    <s v=" 틸다 스윈튼(에바), 에즈라 밀러(케빈), 존 C. 라일리(프랭클린) "/>
    <s v="청소년 관람불가"/>
    <s v="R"/>
  </r>
  <r>
    <n v="142803"/>
    <s v="형"/>
    <n v="8.36"/>
    <n v="10809"/>
    <n v="90363.239999999991"/>
    <n v="4.55"/>
    <n v="5"/>
    <n v="22.75"/>
    <s v="코미디"/>
    <x v="3"/>
    <x v="2"/>
    <x v="3"/>
    <s v="K"/>
    <n v="2016"/>
    <s v=".11.23"/>
    <s v=" 권수경 "/>
    <s v=" 조정석(고두식), 디오(고두영), 박신혜(이수현) "/>
    <s v="12세 관람가"/>
    <m/>
  </r>
  <r>
    <n v="69099"/>
    <s v="P.S 아이 러브 유"/>
    <n v="8.36"/>
    <n v="1163"/>
    <n v="9722.6799999999985"/>
    <n v="4"/>
    <n v="1"/>
    <n v="4"/>
    <s v="멜로/로맨스"/>
    <x v="0"/>
    <x v="0"/>
    <x v="0"/>
    <s v="nK"/>
    <n v="2008"/>
    <s v=".01.03"/>
    <s v=" 리처드 라그라브네스 "/>
    <s v=" 힐러리 스웽크(홀리 케네디), 제라드 버틀러(게리 케네디) "/>
    <s v="15세 관람가"/>
    <s v="PG-13"/>
  </r>
  <r>
    <n v="94767"/>
    <s v="덕혜옹주"/>
    <n v="8.35"/>
    <n v="22656"/>
    <n v="189177.60000000001"/>
    <n v="5.95"/>
    <n v="10"/>
    <n v="59.5"/>
    <s v="서사"/>
    <x v="3"/>
    <x v="2"/>
    <x v="3"/>
    <s v="K"/>
    <n v="2016"/>
    <s v=".08.03"/>
    <s v=" 허진호 "/>
    <s v=" 손예진(덕혜옹주), 박해일(김장한) "/>
    <s v="12세 관람가"/>
    <m/>
  </r>
  <r>
    <n v="147945"/>
    <s v="다가오는 것들"/>
    <n v="8.35"/>
    <n v="727"/>
    <n v="6070.45"/>
    <n v="8"/>
    <n v="6"/>
    <n v="48"/>
    <s v="드라마"/>
    <x v="7"/>
    <x v="4"/>
    <x v="7"/>
    <s v="nK"/>
    <n v="2016"/>
    <s v=".09.29"/>
    <s v=" 미아 한센-러브 "/>
    <s v=" 이자벨 위페르(나탈리), 에디뜨 스꼽(이베트) "/>
    <s v="15세 관람가"/>
    <m/>
  </r>
  <r>
    <n v="110649"/>
    <s v="드래프트 데이"/>
    <n v="8.36"/>
    <n v="366"/>
    <n v="3059.7599999999998"/>
    <n v="6"/>
    <n v="1"/>
    <n v="6"/>
    <s v="드라마"/>
    <x v="0"/>
    <x v="0"/>
    <x v="0"/>
    <s v="nK"/>
    <n v="2014"/>
    <s v=".07.10"/>
    <s v=" 이반 라이트만 "/>
    <s v=" 케빈 코스트너(써니 위버 주니어), 제니퍼 가너(알리), 톰 웰링(브라이언 드류) "/>
    <s v="12세 관람가"/>
    <s v="PG-13"/>
  </r>
  <r>
    <n v="172816"/>
    <s v="수퍼 소닉"/>
    <n v="8.35"/>
    <n v="673"/>
    <n v="5619.55"/>
    <n v="5"/>
    <n v="1"/>
    <n v="5"/>
    <s v="애니메이션"/>
    <x v="0"/>
    <x v="0"/>
    <x v="0"/>
    <s v="nK"/>
    <n v="2020"/>
    <s v=".02.12"/>
    <s v=" 제프 파울러 "/>
    <s v=" 짐 캐리(닥터 아이보 로보트닉), 제임스 마스던(톰 와코우스키), 벤 슈와츠(소닉 더 헤지혹 목소리) "/>
    <s v="전체 관람가"/>
    <m/>
  </r>
  <r>
    <n v="134859"/>
    <s v="어카운턴트"/>
    <n v="8.36"/>
    <n v="1160"/>
    <n v="9697.5999999999985"/>
    <n v="4"/>
    <n v="1"/>
    <n v="4"/>
    <s v="드라마"/>
    <x v="0"/>
    <x v="0"/>
    <x v="0"/>
    <s v="nK"/>
    <n v="2016"/>
    <s v=".10.13"/>
    <s v=" 게빈 오코너 "/>
    <s v=" 벤 애플렉(크리스찬 울프), 안나 켄드릭(다나 커밍스), J.K. 시몬스(레이 킹) "/>
    <s v="15세 관람가"/>
    <s v="R"/>
  </r>
  <r>
    <n v="20308"/>
    <s v="아키라"/>
    <n v="8.35"/>
    <n v="753"/>
    <n v="6287.55"/>
    <n v="8"/>
    <n v="7"/>
    <n v="56"/>
    <s v="애니메이션"/>
    <x v="4"/>
    <x v="3"/>
    <x v="4"/>
    <s v="nK"/>
    <n v="2017"/>
    <s v=".08.31"/>
    <s v=" 오토모 가츠히로 "/>
    <s v=" 이와타 미츠오(카네다 쇼타로 목소리), 사사키 노조무(시마 테츠오 목소리) "/>
    <s v="15세 관람가"/>
    <s v="R"/>
  </r>
  <r>
    <n v="47414"/>
    <s v="우아한 세계"/>
    <n v="8.35"/>
    <n v="3590"/>
    <n v="29976.5"/>
    <n v="6.67"/>
    <n v="6"/>
    <n v="40.019999999999996"/>
    <s v="범죄"/>
    <x v="3"/>
    <x v="2"/>
    <x v="3"/>
    <s v="K"/>
    <n v="2007"/>
    <s v=".04.05"/>
    <s v=" 한재림 "/>
    <s v=" 송강호(강인구) "/>
    <s v="15세 관람가"/>
    <m/>
  </r>
  <r>
    <n v="78846"/>
    <s v="50/50"/>
    <n v="8.3699999999999992"/>
    <n v="1306"/>
    <n v="10931.22"/>
    <n v="6.93"/>
    <n v="7"/>
    <n v="48.51"/>
    <s v="코미디"/>
    <x v="0"/>
    <x v="0"/>
    <x v="0"/>
    <s v="nK"/>
    <n v="2011"/>
    <s v=".11.24"/>
    <s v=" 조나단 레빈 "/>
    <s v=" 조셉 고든 레빗(애덤), 세스 로건(카일) "/>
    <s v="15세 관람가"/>
    <s v="R"/>
  </r>
  <r>
    <n v="101963"/>
    <s v="신데렐라"/>
    <n v="8.36"/>
    <n v="2529"/>
    <n v="21142.44"/>
    <n v="6.5"/>
    <n v="4"/>
    <n v="26"/>
    <s v="멜로/로맨스"/>
    <x v="0"/>
    <x v="0"/>
    <x v="0"/>
    <s v="nK"/>
    <n v="2015"/>
    <s v=".03.19"/>
    <s v=" 케네스 브래너 "/>
    <s v=" 릴리 제임스(신데렐라), 리차드 매든(왕자), 케이트 블란쳇(계모) "/>
    <s v="전체 관람가"/>
    <s v="PG"/>
  </r>
  <r>
    <n v="49637"/>
    <s v="낮술"/>
    <n v="8.34"/>
    <n v="967"/>
    <n v="8064.78"/>
    <n v="7.36"/>
    <n v="9"/>
    <n v="66.240000000000009"/>
    <s v="드라마"/>
    <x v="3"/>
    <x v="2"/>
    <x v="3"/>
    <s v="K"/>
    <n v="2009"/>
    <s v=".02.05"/>
    <s v=" 노영석 "/>
    <s v=" 송삼동(혁진) "/>
    <s v="15세 관람가"/>
    <m/>
  </r>
  <r>
    <n v="54349"/>
    <s v="이웃집 남자"/>
    <n v="8.3699999999999992"/>
    <n v="559"/>
    <n v="4678.83"/>
    <n v="6.5"/>
    <n v="2"/>
    <n v="13"/>
    <s v="드라마"/>
    <x v="3"/>
    <x v="2"/>
    <x v="3"/>
    <s v="K"/>
    <n v="2010"/>
    <s v=".03.18"/>
    <s v=" 장동홍 "/>
    <s v=" 윤제문(상수), 서태화(민석), 김인권(순대남) "/>
    <s v="청소년 관람불가"/>
    <m/>
  </r>
  <r>
    <n v="158645"/>
    <s v="팬텀 스레드"/>
    <n v="8.36"/>
    <n v="559"/>
    <n v="4673.24"/>
    <n v="8.2200000000000006"/>
    <n v="9"/>
    <n v="73.98"/>
    <s v="드라마"/>
    <x v="0"/>
    <x v="0"/>
    <x v="0"/>
    <s v="nK"/>
    <n v="2018"/>
    <s v=".03.08"/>
    <s v=" 폴 토마스 앤더슨 "/>
    <s v=" 다니엘 데이 루이스(레이놀즈 우드콕), 빅키 크리엡스(알마) "/>
    <s v="15세 관람가"/>
    <s v="R"/>
  </r>
  <r>
    <n v="47428"/>
    <s v="상하이"/>
    <n v="8.34"/>
    <n v="2116"/>
    <n v="17647.439999999999"/>
    <n v="4.33"/>
    <n v="6"/>
    <n v="25.98"/>
    <s v="드라마"/>
    <x v="0"/>
    <x v="0"/>
    <x v="0"/>
    <s v="nK"/>
    <n v="2011"/>
    <s v=".01.27"/>
    <s v=" 미카엘 하프스트롬 "/>
    <s v=" 존 쿠삭(미 정보부 요원, 폴 솜즈), 공리(애나), 주윤발(마피아 보스, 앤소니) "/>
    <s v="15세 관람가"/>
    <s v="R"/>
  </r>
  <r>
    <n v="137976"/>
    <s v="파운더"/>
    <n v="8.39"/>
    <n v="529"/>
    <n v="4438.3100000000004"/>
    <n v="6.78"/>
    <n v="9"/>
    <n v="61.02"/>
    <s v="드라마"/>
    <x v="0"/>
    <x v="0"/>
    <x v="0"/>
    <s v="nK"/>
    <n v="2017"/>
    <s v=".04.20"/>
    <s v=" 존 리 행콕 "/>
    <s v=" 마이클 키튼(레이 크록), 닉 오퍼맨(딕 맥도날드), 존 캐럴 린치(맥 맥도날드) "/>
    <s v="15세 관람가"/>
    <s v="PG-13"/>
  </r>
  <r>
    <n v="122197"/>
    <s v="홈"/>
    <n v="8.35"/>
    <n v="797"/>
    <n v="6654.95"/>
    <n v="6.56"/>
    <n v="6"/>
    <n v="39.36"/>
    <s v="애니메이션"/>
    <x v="0"/>
    <x v="0"/>
    <x v="0"/>
    <s v="nK"/>
    <n v="2015"/>
    <s v=".05.21"/>
    <s v=" 팀 존슨 "/>
    <s v=" 짐 파슨스(오 목소리), 리아나(팁 목소리), 제니퍼 로페즈(루시 목소리) "/>
    <s v="전체 관람가"/>
    <s v="PG"/>
  </r>
  <r>
    <n v="182407"/>
    <s v="1919 유관순"/>
    <n v="8.34"/>
    <n v="362"/>
    <n v="3019.08"/>
    <n v="3"/>
    <n v="2"/>
    <n v="6"/>
    <s v="다큐멘터리"/>
    <x v="3"/>
    <x v="2"/>
    <x v="3"/>
    <s v="K"/>
    <n v="2019"/>
    <s v=".03.14"/>
    <s v=" 신상민 "/>
    <s v=" 이새봄(유관순), 양윤희(어윤희), 김나니(권애라) "/>
    <s v="12세 관람가"/>
    <m/>
  </r>
  <r>
    <n v="137908"/>
    <s v="닌자터틀 : 어둠의 히어로"/>
    <n v="8.35"/>
    <n v="2004"/>
    <n v="16733.399999999998"/>
    <n v="5"/>
    <n v="3"/>
    <n v="15"/>
    <s v="액션"/>
    <x v="0"/>
    <x v="0"/>
    <x v="0"/>
    <s v="nK"/>
    <n v="2016"/>
    <s v=".06.16"/>
    <s v=" 데이브 그린 "/>
    <s v=" 메간 폭스(에이프릴 오닐), 스티븐 아멜(케이시 존스), 로라 리니(레베카 빈센트) "/>
    <s v="12세 관람가"/>
    <s v="PG-13"/>
  </r>
  <r>
    <n v="66001"/>
    <s v="페어 러브"/>
    <n v="8.34"/>
    <n v="692"/>
    <n v="5771.28"/>
    <n v="7.69"/>
    <n v="4"/>
    <n v="30.76"/>
    <s v="드라마"/>
    <x v="3"/>
    <x v="2"/>
    <x v="3"/>
    <s v="K"/>
    <n v="2010"/>
    <s v=".01.14"/>
    <s v=" 신연식 "/>
    <s v=" 안성기(형만), 이하나(남은) "/>
    <s v="12세 관람가"/>
    <m/>
  </r>
  <r>
    <n v="124288"/>
    <s v="한 번 더 해피엔딩"/>
    <n v="8.4"/>
    <n v="472"/>
    <n v="3964.8"/>
    <n v="4.9400000000000004"/>
    <n v="4"/>
    <n v="19.760000000000002"/>
    <s v="코미디"/>
    <x v="0"/>
    <x v="0"/>
    <x v="0"/>
    <s v="nK"/>
    <n v="2015"/>
    <s v=".04.08"/>
    <s v=" 마크 로렌스 "/>
    <s v=" 휴 그랜트(키스 마이클스), 마리사 토메이(홀리 카펜터), 앨리슨 제니(메리 웰던) "/>
    <s v="15세 관람가"/>
    <m/>
  </r>
  <r>
    <n v="95873"/>
    <s v="토르: 다크 월드"/>
    <n v="8.35"/>
    <n v="4667"/>
    <n v="38969.449999999997"/>
    <n v="6.46"/>
    <n v="7"/>
    <n v="45.22"/>
    <s v="액션"/>
    <x v="0"/>
    <x v="0"/>
    <x v="0"/>
    <s v="nK"/>
    <n v="2013"/>
    <s v=".10.30"/>
    <s v=" 앨런 테일러 "/>
    <s v=" 크리스 헴스워스(토르), 나탈리 포트만(제인 포스터), 톰 히들스턴(로키) "/>
    <s v="12세 관람가"/>
    <m/>
  </r>
  <r>
    <n v="102431"/>
    <s v="18 : 우리들의 성장 느와르"/>
    <n v="8.34"/>
    <n v="748"/>
    <n v="6238.32"/>
    <n v="7"/>
    <n v="1"/>
    <n v="7"/>
    <s v="느와르"/>
    <x v="3"/>
    <x v="2"/>
    <x v="3"/>
    <s v="K"/>
    <n v="2014"/>
    <s v=".08.14"/>
    <s v=" 한윤선 "/>
    <s v=" 이재응(동도), 차엽(현승), 이익준(동철) "/>
    <s v="청소년 관람불가"/>
    <m/>
  </r>
  <r>
    <n v="42842"/>
    <s v="유령 신부"/>
    <n v="8.33"/>
    <n v="1518"/>
    <n v="12644.94"/>
    <n v="6.67"/>
    <n v="3"/>
    <n v="20.009999999999998"/>
    <s v="애니메이션"/>
    <x v="0"/>
    <x v="0"/>
    <x v="0"/>
    <s v="nK"/>
    <n v="2005"/>
    <s v=".11.03"/>
    <s v=" 팀 버튼, 마이크 존슨 "/>
    <s v=" 조니 뎁(빅터 목소리), 헬레나 본햄 카터(코프스 브라이드 목소리) "/>
    <s v="전체 관람가"/>
    <m/>
  </r>
  <r>
    <n v="118955"/>
    <s v="월요일이 사라졌다"/>
    <n v="8.34"/>
    <n v="3369"/>
    <n v="28097.46"/>
    <n v="5.25"/>
    <n v="4"/>
    <n v="21"/>
    <s v="액션"/>
    <x v="8"/>
    <x v="4"/>
    <x v="8"/>
    <s v="nK"/>
    <n v="2018"/>
    <s v=".02.22"/>
    <s v=" 토미 위르콜라 "/>
    <s v=" 누미 라파스(카렌 셋맨), 윌렘 대포(테렌스 셋맨), 글렌 클로즈(니콜렛 케이먼) "/>
    <s v="15세 관람가"/>
    <m/>
  </r>
  <r>
    <n v="94183"/>
    <s v="슈퍼 빼꼼: 스파이 대작전"/>
    <n v="8.33"/>
    <n v="611"/>
    <n v="5089.63"/>
    <n v="4.5"/>
    <n v="2"/>
    <n v="9"/>
    <s v="애니메이션"/>
    <x v="3"/>
    <x v="2"/>
    <x v="3"/>
    <s v="K"/>
    <n v="2017"/>
    <s v=".05.03"/>
    <s v=" 임아론 "/>
    <s v=" 김태균(빼꼼 목소리), 최정현(제시카/로라 목소리 ) "/>
    <s v="전체 관람가"/>
    <m/>
  </r>
  <r>
    <n v="158626"/>
    <s v="셰이프 오브 워터: 사랑의 모양"/>
    <n v="8.33"/>
    <n v="5689"/>
    <n v="47389.37"/>
    <n v="8.18"/>
    <n v="11"/>
    <n v="89.97999999999999"/>
    <s v="드라마"/>
    <x v="0"/>
    <x v="0"/>
    <x v="0"/>
    <s v="nK"/>
    <n v="2018"/>
    <s v=".02.22"/>
    <s v=" 기예르모 델 토로 "/>
    <s v=" 샐리 호킨스(엘라이자 에스포지토), 마이클 섀넌(리차드 스트릭랜드), 리차드 젠킨스(자일스) "/>
    <s v="청소년 관람불가"/>
    <s v="R"/>
  </r>
  <r>
    <n v="150688"/>
    <s v="그린치"/>
    <n v="8.33"/>
    <n v="2379"/>
    <n v="19817.07"/>
    <n v="5"/>
    <n v="1"/>
    <n v="5"/>
    <s v="애니메이션"/>
    <x v="0"/>
    <x v="0"/>
    <x v="0"/>
    <s v="nK"/>
    <n v="2018"/>
    <s v=".12.19"/>
    <s v=" 스콧 모지어, 야로우 체니 "/>
    <s v=" 베네딕트 컴버배치(그린치 목소리), 퍼렐 윌리엄스(내레이션) "/>
    <s v="전체 관람가"/>
    <m/>
  </r>
  <r>
    <n v="113983"/>
    <s v="비비안 마이어를 찾아서"/>
    <n v="8.39"/>
    <n v="326"/>
    <n v="2735.1400000000003"/>
    <n v="6.39"/>
    <n v="6"/>
    <n v="38.339999999999996"/>
    <s v="다큐멘터리"/>
    <x v="0"/>
    <x v="0"/>
    <x v="0"/>
    <s v="nK"/>
    <n v="2015"/>
    <s v=".04.30"/>
    <s v=" 존 말루프, 찰리 시스켈 "/>
    <s v=" 존 말루프, 비비안 마이어 "/>
    <s v="전체 관람가"/>
    <m/>
  </r>
  <r>
    <n v="193804"/>
    <s v="프리즌 이스케이프"/>
    <n v="8.33"/>
    <n v="949"/>
    <n v="7905.17"/>
    <n v="6"/>
    <n v="1"/>
    <n v="6"/>
    <s v="모험"/>
    <x v="8"/>
    <x v="4"/>
    <x v="8"/>
    <s v="nK"/>
    <n v="2020"/>
    <s v=".05.06"/>
    <s v=" 프란시스 아난 "/>
    <s v=" 다니엘 래드클리프(팀), 다니엘 웨버(스티븐) "/>
    <s v="12세 관람가"/>
    <m/>
  </r>
  <r>
    <n v="142292"/>
    <s v="마음이 외치고 싶어해"/>
    <n v="8.35"/>
    <n v="1045"/>
    <n v="8725.75"/>
    <n v="6.67"/>
    <n v="9"/>
    <n v="60.03"/>
    <s v="애니메이션"/>
    <x v="4"/>
    <x v="3"/>
    <x v="4"/>
    <s v="nK"/>
    <n v="2016"/>
    <s v=".03.30"/>
    <s v=" 나가이 타츠유키 "/>
    <s v=" 미나세 이노리(준 목소리), 우치야마 코우키(타쿠미 목소리), 아마미야 소라(나츠키 목소리) "/>
    <s v="12세 관람가"/>
    <m/>
  </r>
  <r>
    <n v="102028"/>
    <s v="시절인연"/>
    <n v="8.4700000000000006"/>
    <n v="378"/>
    <n v="3201.6600000000003"/>
    <n v="5"/>
    <n v="2"/>
    <n v="10"/>
    <s v="멜로/로맨스"/>
    <x v="6"/>
    <x v="5"/>
    <x v="6"/>
    <s v="nK"/>
    <n v="2014"/>
    <s v=".01.01"/>
    <s v=" 설효로 "/>
    <s v=" 탕웨이(쟈쟈), 오수파(프랭크) "/>
    <s v="12세 관람가"/>
    <m/>
  </r>
  <r>
    <n v="115955"/>
    <s v="들개"/>
    <n v="8.35"/>
    <n v="495"/>
    <n v="4133.25"/>
    <n v="7.08"/>
    <n v="3"/>
    <n v="21.240000000000002"/>
    <s v="드라마"/>
    <x v="3"/>
    <x v="2"/>
    <x v="3"/>
    <s v="K"/>
    <n v="2014"/>
    <s v=".04.03"/>
    <s v=" 김정훈 "/>
    <s v=" 변요한(정구), 박정민(효민) "/>
    <s v="청소년 관람불가"/>
    <m/>
  </r>
  <r>
    <n v="167105"/>
    <s v="암수살인"/>
    <n v="8.33"/>
    <n v="13247"/>
    <n v="110347.51"/>
    <n v="8.14"/>
    <n v="7"/>
    <n v="56.980000000000004"/>
    <s v="범죄"/>
    <x v="3"/>
    <x v="2"/>
    <x v="3"/>
    <s v="K"/>
    <n v="2018"/>
    <s v=".10.03"/>
    <s v=" 김태균 "/>
    <s v=" 김윤석(김형민), 주지훈(강태오) "/>
    <s v="15세 관람가"/>
    <m/>
  </r>
  <r>
    <n v="65553"/>
    <s v="보이 걸 씽"/>
    <n v="8.34"/>
    <n v="662"/>
    <n v="5521.08"/>
    <n v="5"/>
    <n v="1"/>
    <n v="5"/>
    <s v="코미디"/>
    <x v="8"/>
    <x v="4"/>
    <x v="8"/>
    <s v="nK"/>
    <n v="2009"/>
    <s v=".03.12"/>
    <s v=" 닉 허랜 "/>
    <s v=" 사마이어 암스트롱(넬 베드워스), 케빈 지거스(우디) "/>
    <s v="15세 관람가"/>
    <m/>
  </r>
  <r>
    <n v="155665"/>
    <s v="강철비"/>
    <n v="8.33"/>
    <n v="19325"/>
    <n v="160977.25"/>
    <n v="7.18"/>
    <n v="11"/>
    <n v="78.97999999999999"/>
    <s v="액션"/>
    <x v="3"/>
    <x v="2"/>
    <x v="3"/>
    <s v="K"/>
    <n v="2017"/>
    <s v=".12.14"/>
    <s v=" 양우석 "/>
    <s v=" 정우성(엄철우), 곽도원(곽철우) "/>
    <s v="15세 관람가"/>
    <m/>
  </r>
  <r>
    <n v="113303"/>
    <s v="현기증"/>
    <n v="8.34"/>
    <n v="488"/>
    <n v="4069.92"/>
    <n v="6"/>
    <n v="5"/>
    <n v="30"/>
    <s v="드라마"/>
    <x v="3"/>
    <x v="2"/>
    <x v="3"/>
    <s v="K"/>
    <n v="2014"/>
    <s v=".11.06"/>
    <s v=" 이돈구 "/>
    <s v=" 김영애(순임), 도지원(영희), 송일국(상호) "/>
    <s v="청소년 관람불가"/>
    <m/>
  </r>
  <r>
    <n v="125841"/>
    <s v="스폰지밥3D"/>
    <n v="8.35"/>
    <n v="1552"/>
    <n v="12959.199999999999"/>
    <n v="5.5"/>
    <n v="2"/>
    <n v="11"/>
    <s v="애니메이션"/>
    <x v="0"/>
    <x v="0"/>
    <x v="0"/>
    <s v="nK"/>
    <n v="2015"/>
    <s v=".02.18"/>
    <s v=" 폴 티비트 "/>
    <s v=" 전태열(스폰지밥), 이인성(뚱이), 안토니오 반데라스 "/>
    <s v="전체 관람가"/>
    <m/>
  </r>
  <r>
    <n v="73588"/>
    <s v="블루 발렌타인"/>
    <n v="8.36"/>
    <n v="726"/>
    <n v="6069.36"/>
    <n v="6.75"/>
    <n v="4"/>
    <n v="27"/>
    <s v="드라마"/>
    <x v="0"/>
    <x v="0"/>
    <x v="0"/>
    <s v="nK"/>
    <n v="2012"/>
    <s v=".05.31"/>
    <s v=" 데릭 시엔프랜스 "/>
    <s v=" 라이언 고슬링(딘), 미쉘 윌리엄스(신디) "/>
    <s v="청소년 관람불가"/>
    <s v="R"/>
  </r>
  <r>
    <n v="92067"/>
    <s v="이스케이프 플랜"/>
    <n v="8.34"/>
    <n v="2108"/>
    <n v="17580.72"/>
    <n v="5.2"/>
    <n v="5"/>
    <n v="26"/>
    <s v="액션"/>
    <x v="0"/>
    <x v="0"/>
    <x v="0"/>
    <s v="nK"/>
    <n v="2013"/>
    <s v=".12.05"/>
    <s v=" 미카엘 하프스트롬 "/>
    <s v=" 아놀드 슈왈제네거(에밀 로트마이어), 실베스터 스탤론(레이 브레슬린), 제임스 카비젤(홉스) "/>
    <s v="청소년 관람불가"/>
    <m/>
  </r>
  <r>
    <n v="60510"/>
    <s v="유레루"/>
    <n v="8.33"/>
    <n v="584"/>
    <n v="4864.72"/>
    <n v="7.33"/>
    <n v="3"/>
    <n v="21.990000000000002"/>
    <s v="드라마"/>
    <x v="4"/>
    <x v="3"/>
    <x v="4"/>
    <s v="nK"/>
    <n v="2006"/>
    <s v=".08.10"/>
    <s v=" 니시카와 미와 "/>
    <s v=" 오다기리 죠(타케루), 카가와 테루유키(미노루) "/>
    <s v="15세 관람가"/>
    <m/>
  </r>
  <r>
    <n v="113163"/>
    <s v="원챈스"/>
    <n v="8.32"/>
    <n v="448"/>
    <n v="3727.36"/>
    <n v="5.85"/>
    <n v="5"/>
    <n v="29.25"/>
    <s v="코미디"/>
    <x v="8"/>
    <x v="4"/>
    <x v="8"/>
    <s v="nK"/>
    <n v="2021"/>
    <s v=".02.18"/>
    <s v=" 데이빗 프랭클 "/>
    <s v=" 제임스 코든(폴 포츠), 알렉산드라 로치(줄스), 콤 미니(롤랜드) "/>
    <s v="12세 관람가"/>
    <s v="PG-13"/>
  </r>
  <r>
    <n v="134685"/>
    <s v="극장판 도라에몽: 진구의 우주영웅기~스페이스 히어로즈~"/>
    <n v="8.36"/>
    <n v="375"/>
    <n v="3135"/>
    <n v="5.67"/>
    <n v="3"/>
    <n v="17.009999999999998"/>
    <s v="애니메이션"/>
    <x v="4"/>
    <x v="3"/>
    <x v="4"/>
    <s v="nK"/>
    <n v="2015"/>
    <s v=".09.17"/>
    <s v=" 오오스기 요시히로 "/>
    <s v=" 미즈타 와사비(도라에몽 목소리), 오오하라 메구미(노비타(진구) 목소리), 카카즈 유미(시즈카 목소리) "/>
    <s v="전체 관람가"/>
    <m/>
  </r>
  <r>
    <n v="72222"/>
    <s v="프로포즈 데이"/>
    <n v="8.34"/>
    <n v="951"/>
    <n v="7931.34"/>
    <n v="4.5"/>
    <n v="4"/>
    <n v="18"/>
    <s v="멜로/로맨스"/>
    <x v="0"/>
    <x v="0"/>
    <x v="0"/>
    <s v="nK"/>
    <n v="2010"/>
    <s v=".04.08"/>
    <s v=" 아넌드 터커 "/>
    <s v=" 에이미 아담스(애나), 매튜 구드(데클랜) "/>
    <s v="12세 관람가"/>
    <s v="PG"/>
  </r>
  <r>
    <n v="146459"/>
    <s v="싱글라이더"/>
    <n v="8.32"/>
    <n v="6181"/>
    <n v="51425.919999999998"/>
    <n v="5.9"/>
    <n v="10"/>
    <n v="59"/>
    <s v="드라마"/>
    <x v="3"/>
    <x v="2"/>
    <x v="3"/>
    <s v="K"/>
    <n v="2017"/>
    <s v=".02.22"/>
    <s v=" 이주영 "/>
    <s v=" 이병헌(강재훈), 공효진(이수진), 안소희(지나(유진아)) "/>
    <s v="15세 관람가"/>
    <m/>
  </r>
  <r>
    <n v="120157"/>
    <s v="검은 사제들"/>
    <n v="8.32"/>
    <n v="21535"/>
    <n v="179171.20000000001"/>
    <n v="6.23"/>
    <n v="11"/>
    <n v="68.53"/>
    <s v="미스터리"/>
    <x v="3"/>
    <x v="2"/>
    <x v="3"/>
    <s v="K"/>
    <n v="2015"/>
    <s v=".11.05"/>
    <s v=" 장재현 "/>
    <s v=" 김윤석(김신부), 강동원(최부제) "/>
    <s v="15세 관람가"/>
    <m/>
  </r>
  <r>
    <n v="51957"/>
    <s v="우리 집에 왜 왔니"/>
    <n v="8.32"/>
    <n v="2152"/>
    <n v="17904.64"/>
    <n v="6.88"/>
    <n v="4"/>
    <n v="27.52"/>
    <s v="멜로/로맨스"/>
    <x v="3"/>
    <x v="2"/>
    <x v="3"/>
    <s v="K"/>
    <n v="2009"/>
    <s v=".04.09"/>
    <s v=" 황수아 "/>
    <s v=" 박희순(병희), 강혜정(수강) "/>
    <s v="15세 관람가"/>
    <m/>
  </r>
  <r>
    <n v="26350"/>
    <s v="해피 엔드"/>
    <n v="8.31"/>
    <n v="518"/>
    <n v="4304.58"/>
    <n v="6"/>
    <n v="2"/>
    <n v="12"/>
    <s v="스릴러"/>
    <x v="3"/>
    <x v="2"/>
    <x v="3"/>
    <s v="K"/>
    <n v="1999"/>
    <s v=".12.11"/>
    <s v=" 정지우 "/>
    <s v=" 최민식(서민기), 전도연(최보라), 주진모(김일범) "/>
    <s v="청소년 관람불가"/>
    <m/>
  </r>
  <r>
    <n v="103178"/>
    <s v="리스본행 야간열차"/>
    <n v="8.31"/>
    <n v="1209"/>
    <n v="10046.790000000001"/>
    <n v="5.89"/>
    <n v="7"/>
    <n v="41.23"/>
    <s v="미스터리"/>
    <x v="14"/>
    <x v="4"/>
    <x v="14"/>
    <s v="nK"/>
    <n v="2014"/>
    <s v=".06.05"/>
    <s v=" 빌 어거스트 "/>
    <s v=" 제레미 아이언스(라이문트 그레고리우스), 멜라니 로랑(에스테파니아), 잭 휴스턴(아마데우 프라두) "/>
    <s v="15세 관람가"/>
    <m/>
  </r>
  <r>
    <n v="78845"/>
    <s v="우리도 사랑일까"/>
    <n v="8.3000000000000007"/>
    <n v="1026"/>
    <n v="8515.8000000000011"/>
    <n v="7.69"/>
    <n v="9"/>
    <n v="69.210000000000008"/>
    <s v="드라마"/>
    <x v="18"/>
    <x v="0"/>
    <x v="18"/>
    <s v="nK"/>
    <n v="2016"/>
    <s v=".09.22"/>
    <s v=" 사라 폴리 "/>
    <s v=" 미셸 윌리엄스(마고), 세스 로건(루 루빈) "/>
    <s v="청소년 관람불가"/>
    <s v="R"/>
  </r>
  <r>
    <n v="94170"/>
    <s v="헝거게임: 캣칭 파이어"/>
    <n v="8.33"/>
    <n v="4972"/>
    <n v="41416.76"/>
    <n v="6.86"/>
    <n v="9"/>
    <n v="61.74"/>
    <s v="판타지"/>
    <x v="0"/>
    <x v="0"/>
    <x v="0"/>
    <s v="nK"/>
    <n v="2013"/>
    <s v=".11.21"/>
    <s v=" 프란시스 로렌스 "/>
    <s v=" 제니퍼 로렌스(캣니스 에버딘), 조쉬 허처슨(피타 멜라크), 리암 헴스워스(게일 호손) "/>
    <s v="15세 관람가"/>
    <m/>
  </r>
  <r>
    <n v="76444"/>
    <s v="노미오와 줄리엣"/>
    <n v="8.32"/>
    <n v="461"/>
    <n v="3835.52"/>
    <n v="5.5"/>
    <n v="2"/>
    <n v="11"/>
    <s v="애니메이션"/>
    <x v="8"/>
    <x v="4"/>
    <x v="8"/>
    <s v="nK"/>
    <n v="2011"/>
    <s v=".04.14"/>
    <s v=" 켈리 애스버리 "/>
    <s v=" 이준(노미오 더빙 목소리), 지연(줄리엣 더빙 목소리), 제임스 맥어보이(노미오 목소리) "/>
    <s v="전체 관람가"/>
    <s v="G"/>
  </r>
  <r>
    <n v="98438"/>
    <s v="어벤져스: 에이지 오브 울트론"/>
    <n v="8.32"/>
    <n v="31074"/>
    <n v="258535.68000000002"/>
    <n v="6.92"/>
    <n v="12"/>
    <n v="83.039999999999992"/>
    <s v="액션"/>
    <x v="0"/>
    <x v="0"/>
    <x v="0"/>
    <s v="nK"/>
    <n v="2015"/>
    <s v=".04.23"/>
    <s v=" 조스 웨던 "/>
    <s v=" 로버트 다우니 주니어(토니 스타크 / 아이언맨), 크리스 헴스워스(토르), 마크 러팔로(브루스 배너 / 헐크) "/>
    <s v="12세 관람가"/>
    <m/>
  </r>
  <r>
    <n v="154136"/>
    <s v="폭력의 법칙: 나쁜 피 두 번째 이야기"/>
    <n v="8.32"/>
    <n v="373"/>
    <n v="3103.36"/>
    <n v="5"/>
    <n v="1"/>
    <n v="5"/>
    <s v="드라마"/>
    <x v="3"/>
    <x v="2"/>
    <x v="3"/>
    <s v="K"/>
    <n v="2016"/>
    <s v=".10.20"/>
    <s v=" 강효진 "/>
    <s v=" 김영무(조성현), 한여울(고영지), 김영용(조성진) "/>
    <s v="청소년 관람불가"/>
    <m/>
  </r>
  <r>
    <n v="172344"/>
    <s v="신은 죽지 않았다 3: 어둠 속의 빛"/>
    <n v="8.31"/>
    <n v="413"/>
    <n v="3432.03"/>
    <n v="5"/>
    <n v="1"/>
    <n v="5"/>
    <s v="드라마"/>
    <x v="0"/>
    <x v="0"/>
    <x v="0"/>
    <s v="nK"/>
    <n v="2018"/>
    <s v=".07.19"/>
    <s v=" 마이클 메이슨 "/>
    <s v=" 데이빗 A.R. 화이트(데이빗 힐), 존 코베트(피어스 힐), 쉐인 하퍼(조쉬 휘튼) "/>
    <s v="12세 관람가"/>
    <s v="PG"/>
  </r>
  <r>
    <n v="52972"/>
    <s v="굿모닝 에브리원"/>
    <n v="8.33"/>
    <n v="1107"/>
    <n v="9221.31"/>
    <n v="5.92"/>
    <n v="6"/>
    <n v="35.519999999999996"/>
    <s v="코미디"/>
    <x v="0"/>
    <x v="0"/>
    <x v="0"/>
    <s v="nK"/>
    <n v="2011"/>
    <s v=".03.17"/>
    <s v=" 로저 미첼 "/>
    <s v=" 레이첼 맥아덤즈(베키 풀러), 해리슨 포드(마이크 포메로이), 다이안 키튼(콜린 펙) "/>
    <s v="15세 관람가"/>
    <s v="PG-13"/>
  </r>
  <r>
    <n v="128235"/>
    <s v="제보자"/>
    <n v="8.33"/>
    <n v="5289"/>
    <n v="44057.37"/>
    <n v="6.8"/>
    <n v="11"/>
    <n v="74.8"/>
    <s v="드라마"/>
    <x v="3"/>
    <x v="2"/>
    <x v="3"/>
    <s v="K"/>
    <n v="2014"/>
    <s v=".10.02"/>
    <s v=" 임순례 "/>
    <s v=" 박해일(윤민철 PD), 유연석(심민호), 이경영(이장환 박사) "/>
    <s v="12세 관람가"/>
    <m/>
  </r>
  <r>
    <n v="125466"/>
    <s v="시카리오: 암살자의 도시"/>
    <n v="8.32"/>
    <n v="3473"/>
    <n v="28895.360000000001"/>
    <n v="7.97"/>
    <n v="9"/>
    <n v="71.73"/>
    <s v="범죄"/>
    <x v="0"/>
    <x v="0"/>
    <x v="0"/>
    <s v="nK"/>
    <n v="2015"/>
    <s v=".12.03"/>
    <s v=" 드니 빌뇌브 "/>
    <s v=" 에밀리 블런트(케이트 메이서), 베니시오 델 토로(알레한드로), 조슈 브롤린(맷 그레이버) "/>
    <s v="청소년 관람불가"/>
    <s v="R"/>
  </r>
  <r>
    <n v="76439"/>
    <s v="킹스 스피치"/>
    <n v="8.32"/>
    <n v="1991"/>
    <n v="16565.12"/>
    <n v="6.95"/>
    <n v="11"/>
    <n v="76.45"/>
    <s v="드라마"/>
    <x v="8"/>
    <x v="4"/>
    <x v="8"/>
    <s v="nK"/>
    <n v="2011"/>
    <s v=".03.17"/>
    <s v=" 톰 후퍼 "/>
    <s v=" 콜린 퍼스(조지 6세), 제프리 러쉬(라이오넬 로그), 헬레나 본햄 카터(퀸 엘리자베스) "/>
    <s v="12세 관람가"/>
    <s v="PG-13"/>
  </r>
  <r>
    <n v="156200"/>
    <s v="극장판 요괴워치: 하늘을 나는 고래와 더블세계다냥!"/>
    <n v="8.31"/>
    <n v="622"/>
    <n v="5168.8200000000006"/>
    <n v="5"/>
    <n v="1"/>
    <n v="5"/>
    <s v="애니메이션"/>
    <x v="4"/>
    <x v="3"/>
    <x v="4"/>
    <s v="nK"/>
    <n v="2017"/>
    <s v=".09.27"/>
    <s v=" 우시로 신지, 요코이 타케시 "/>
    <s v=" 박경혜(민호 한국어 목소리), 홍범기(위스퍼 한국어 목소리), 김현지(지바냥 한국어 목소리) "/>
    <s v="전체 관람가"/>
    <m/>
  </r>
  <r>
    <n v="144213"/>
    <s v="좋아해, 너를"/>
    <n v="8.31"/>
    <n v="458"/>
    <n v="3805.98"/>
    <n v="4.5"/>
    <n v="2"/>
    <n v="9"/>
    <s v="드라마"/>
    <x v="4"/>
    <x v="3"/>
    <x v="4"/>
    <s v="nK"/>
    <n v="2017"/>
    <s v=".09.14"/>
    <s v=" 이마이즈미 리키야 "/>
    <s v=" 렌(레온), 아오야기 후미코(코가제) "/>
    <s v="12세 관람가"/>
    <m/>
  </r>
  <r>
    <n v="116234"/>
    <s v="나를 찾아줘"/>
    <n v="8.31"/>
    <n v="8473"/>
    <n v="70410.63"/>
    <n v="8"/>
    <n v="10"/>
    <n v="80"/>
    <s v="스릴러"/>
    <x v="0"/>
    <x v="0"/>
    <x v="0"/>
    <s v="nK"/>
    <n v="2014"/>
    <s v=".10.23"/>
    <s v=" 데이빗 핀처 "/>
    <s v=" 벤 애플렉(닉 던), 로자먼드 파이크(에이미 던) "/>
    <s v="청소년 관람불가"/>
    <s v="R"/>
  </r>
  <r>
    <n v="163844"/>
    <s v="몬스터 패밀리"/>
    <n v="8.3000000000000007"/>
    <n v="1253"/>
    <n v="10399.900000000001"/>
    <n v="6"/>
    <n v="1"/>
    <n v="6"/>
    <s v="애니메이션"/>
    <x v="8"/>
    <x v="4"/>
    <x v="8"/>
    <s v="nK"/>
    <n v="2017"/>
    <s v=".12.21"/>
    <s v=" 호거 태프 "/>
    <s v=" 에밀리 왓슨(엠마 목소리), 닉 프로스트(프랭크 목소리), 제시카 브라운 핀들레이(페이 목소리) "/>
    <s v="전체 관람가"/>
    <s v="PG"/>
  </r>
  <r>
    <n v="139438"/>
    <s v="유스"/>
    <n v="8.34"/>
    <n v="1008"/>
    <n v="8406.7199999999993"/>
    <n v="7.34"/>
    <n v="11"/>
    <n v="80.739999999999995"/>
    <s v="드라마"/>
    <x v="8"/>
    <x v="4"/>
    <x v="8"/>
    <s v="nK"/>
    <n v="2016"/>
    <s v=".01.07"/>
    <s v=" 파올로 소렌티노 "/>
    <s v=" 마이클 케인(프레드 밸린저), 하비 케이틀(믹 보일), 레이첼 와이즈(레나 벨린저) "/>
    <s v="15세 관람가"/>
    <m/>
  </r>
  <r>
    <n v="179398"/>
    <s v="메기"/>
    <n v="8.3000000000000007"/>
    <n v="778"/>
    <n v="6457.4000000000005"/>
    <n v="6.83"/>
    <n v="6"/>
    <n v="40.980000000000004"/>
    <s v="드라마"/>
    <x v="3"/>
    <x v="2"/>
    <x v="3"/>
    <s v="K"/>
    <n v="2019"/>
    <s v=".09.26"/>
    <s v=" 이옥섭 "/>
    <s v=" 이주영(여윤영), 문소리(이경진), 구교환(이성원) "/>
    <s v="15세 관람가"/>
    <m/>
  </r>
  <r>
    <n v="130720"/>
    <s v="특별수사: 사형수의 편지"/>
    <n v="8.3000000000000007"/>
    <n v="4708"/>
    <n v="39076.400000000001"/>
    <n v="5.2"/>
    <n v="5"/>
    <n v="26"/>
    <s v="범죄"/>
    <x v="3"/>
    <x v="2"/>
    <x v="3"/>
    <s v="K"/>
    <n v="2016"/>
    <s v=".06.16"/>
    <s v=" 권종관 "/>
    <s v=" 김명민(최필재), 김상호(권순태), 성동일(김판수) "/>
    <s v="15세 관람가"/>
    <m/>
  </r>
  <r>
    <n v="174903"/>
    <s v="엑시트"/>
    <n v="8.3000000000000007"/>
    <n v="28637"/>
    <n v="237687.1"/>
    <n v="7.23"/>
    <n v="13"/>
    <n v="93.990000000000009"/>
    <s v="액션"/>
    <x v="3"/>
    <x v="2"/>
    <x v="3"/>
    <s v="K"/>
    <n v="2019"/>
    <s v=".07.31"/>
    <s v=" 이상근 "/>
    <s v=" 조정석(용남), 윤아(의주) "/>
    <s v="12세 관람가"/>
    <m/>
  </r>
  <r>
    <n v="103324"/>
    <s v="리오 2"/>
    <n v="8.3000000000000007"/>
    <n v="2359"/>
    <n v="19579.7"/>
    <n v="7"/>
    <n v="2"/>
    <n v="14"/>
    <s v="애니메이션"/>
    <x v="0"/>
    <x v="0"/>
    <x v="0"/>
    <s v="nK"/>
    <n v="2014"/>
    <s v=".05.01"/>
    <s v=" 카를로스 살다나 "/>
    <s v=" 제시 아이젠버그(블루 목소리), 앤 해서웨이(쥬엘 목소리), 저메인 클레멘트(나이젤 목소리) "/>
    <s v="전체 관람가"/>
    <m/>
  </r>
  <r>
    <n v="85640"/>
    <s v="파파로티"/>
    <n v="8.3000000000000007"/>
    <n v="10186"/>
    <n v="84543.8"/>
    <n v="6"/>
    <n v="4"/>
    <n v="24"/>
    <s v="드라마"/>
    <x v="3"/>
    <x v="2"/>
    <x v="3"/>
    <s v="K"/>
    <n v="2013"/>
    <s v=".03.14"/>
    <s v=" 윤종찬 "/>
    <s v=" 한석규(상진), 이제훈(장호), 오달수(덕생) "/>
    <s v="15세 관람가"/>
    <m/>
  </r>
  <r>
    <n v="113344"/>
    <s v="나우 유 씨 미 2"/>
    <n v="8.31"/>
    <n v="12405"/>
    <n v="103085.55"/>
    <n v="5.34"/>
    <n v="8"/>
    <n v="42.72"/>
    <s v="범죄"/>
    <x v="0"/>
    <x v="0"/>
    <x v="0"/>
    <s v="nK"/>
    <n v="2016"/>
    <s v=".07.13"/>
    <s v=" 존 추 "/>
    <s v=" 제시 아이젠버그(J. 다니엘 아틀라스), 마크 러팔로(딜런 로즈), 우디 해럴슨(메리트 맥키니) "/>
    <s v="12세 관람가"/>
    <s v="PG-13"/>
  </r>
  <r>
    <n v="144975"/>
    <s v="패터슨"/>
    <n v="8.3000000000000007"/>
    <n v="1204"/>
    <n v="9993.2000000000007"/>
    <n v="8.1999999999999993"/>
    <n v="10"/>
    <n v="82"/>
    <s v="드라마"/>
    <x v="7"/>
    <x v="4"/>
    <x v="7"/>
    <s v="nK"/>
    <n v="2017"/>
    <s v=".12.21"/>
    <s v=" 짐 자무쉬 "/>
    <s v=" 아담 드라이버(패터슨), 골쉬프테 파라하니(로라) "/>
    <s v="12세 관람가"/>
    <s v="R"/>
  </r>
  <r>
    <n v="57897"/>
    <s v="무인 곽원갑"/>
    <n v="8.2899999999999991"/>
    <n v="1368"/>
    <n v="11340.72"/>
    <n v="5.6"/>
    <n v="5"/>
    <n v="28"/>
    <s v="액션"/>
    <x v="6"/>
    <x v="5"/>
    <x v="6"/>
    <s v="nK"/>
    <n v="2006"/>
    <s v=".03.23"/>
    <s v=" 우인태 "/>
    <s v=" 이연걸(곽원갑) "/>
    <s v="12세 관람가"/>
    <m/>
  </r>
  <r>
    <n v="92827"/>
    <s v="내 인생의 마지막 변화구"/>
    <n v="8.31"/>
    <n v="494"/>
    <n v="4105.1400000000003"/>
    <n v="6.3"/>
    <n v="5"/>
    <n v="31.5"/>
    <s v="드라마"/>
    <x v="0"/>
    <x v="0"/>
    <x v="0"/>
    <s v="nK"/>
    <n v="2012"/>
    <s v=".11.29"/>
    <s v=" 로버트 로렌즈 "/>
    <s v=" 클린트 이스트우드(거스 로벨), 에이미 아담스(미키), 저스틴 팀버레이크(쟈니) "/>
    <s v="12세 관람가"/>
    <s v="PG-13"/>
  </r>
  <r>
    <n v="76791"/>
    <s v="불청객"/>
    <n v="8.2899999999999991"/>
    <n v="355"/>
    <n v="2942.95"/>
    <n v="6.58"/>
    <n v="3"/>
    <n v="19.740000000000002"/>
    <s v="판타지"/>
    <x v="3"/>
    <x v="2"/>
    <x v="3"/>
    <s v="K"/>
    <n v="2010"/>
    <s v=".09.30"/>
    <s v=" 이응일 "/>
    <s v=" 김진식(진식), 원강영(강영), 이응일(응일) "/>
    <s v="12세 관람가"/>
    <m/>
  </r>
  <r>
    <n v="63113"/>
    <s v="칠드런 오브 맨"/>
    <n v="8.2799999999999994"/>
    <n v="739"/>
    <n v="6118.9199999999992"/>
    <n v="7.67"/>
    <n v="6"/>
    <n v="46.019999999999996"/>
    <s v="SF"/>
    <x v="8"/>
    <x v="4"/>
    <x v="8"/>
    <s v="nK"/>
    <n v="2016"/>
    <s v=".09.22"/>
    <s v=" 알폰소 쿠아론 "/>
    <s v=" 클라이브 오웬(테오도르 파론), 줄리안 무어(줄리엔), 마이클 케인(제스퍼) "/>
    <s v="15세 관람가"/>
    <s v="R"/>
  </r>
  <r>
    <n v="175039"/>
    <s v="아틱"/>
    <n v="8.3000000000000007"/>
    <n v="433"/>
    <n v="3593.9"/>
    <n v="6.83"/>
    <n v="6"/>
    <n v="40.980000000000004"/>
    <s v="드라마"/>
    <x v="35"/>
    <x v="4"/>
    <x v="34"/>
    <s v="nK"/>
    <n v="2021"/>
    <s v=".04.01"/>
    <s v=" 조 페나 "/>
    <s v=" 매즈 미켈슨(오버가드), 마리아 델마 스마라도티르(어린 여자) "/>
    <s v="12세 관람가"/>
    <s v="PG-13"/>
  </r>
  <r>
    <n v="25970"/>
    <s v="주유소 습격사건"/>
    <n v="8.2899999999999991"/>
    <n v="1012"/>
    <n v="8389.48"/>
    <n v="6.2"/>
    <n v="5"/>
    <n v="31"/>
    <s v="코미디"/>
    <x v="3"/>
    <x v="2"/>
    <x v="3"/>
    <s v="K"/>
    <n v="1999"/>
    <s v=".10.02"/>
    <s v=" 김상진 "/>
    <s v=" 이성재(노마크), 유오성(무대포), 강성진(딴따라) "/>
    <s v="청소년 관람불가"/>
    <s v="R"/>
  </r>
  <r>
    <n v="74893"/>
    <s v="김종욱 찾기"/>
    <n v="8.2899999999999991"/>
    <n v="4605"/>
    <n v="38175.449999999997"/>
    <n v="5.66"/>
    <n v="8"/>
    <n v="45.28"/>
    <s v="멜로/로맨스"/>
    <x v="3"/>
    <x v="2"/>
    <x v="3"/>
    <s v="K"/>
    <n v="2010"/>
    <s v=".12.08"/>
    <s v=" 장유정 "/>
    <s v=" 임수정(지우), 공유(기준) "/>
    <s v="12세 관람가"/>
    <m/>
  </r>
  <r>
    <n v="162423"/>
    <s v="튼튼이의 모험"/>
    <n v="8.3000000000000007"/>
    <n v="407"/>
    <n v="3378.1000000000004"/>
    <n v="6.8"/>
    <n v="5"/>
    <n v="34"/>
    <s v="코미디"/>
    <x v="3"/>
    <x v="2"/>
    <x v="3"/>
    <s v="K"/>
    <n v="2018"/>
    <s v=".06.21"/>
    <s v=" 고봉수 "/>
    <s v=" 김충길(충길), 백승환(진권), 신민재(혁준) "/>
    <s v="15세 관람가"/>
    <m/>
  </r>
  <r>
    <n v="47370"/>
    <s v="그래비티"/>
    <n v="8.2899999999999991"/>
    <n v="13354"/>
    <n v="110704.65999999999"/>
    <n v="8.67"/>
    <n v="9"/>
    <n v="78.03"/>
    <s v="SF"/>
    <x v="0"/>
    <x v="0"/>
    <x v="0"/>
    <s v="nK"/>
    <n v="2018"/>
    <s v=".08.29"/>
    <s v=" 알폰소 쿠아론 "/>
    <s v=" 산드라 블록(라이언 스톤), 조지 클루니(맷 코왈스키) "/>
    <s v="12세 관람가"/>
    <s v="PG-13"/>
  </r>
  <r>
    <n v="71083"/>
    <s v="우리가 꿈꾸는 기적: 인빅터스"/>
    <n v="8.2799999999999994"/>
    <n v="806"/>
    <n v="6673.6799999999994"/>
    <n v="6.82"/>
    <n v="7"/>
    <n v="47.74"/>
    <s v="드라마"/>
    <x v="0"/>
    <x v="0"/>
    <x v="0"/>
    <s v="nK"/>
    <n v="2010"/>
    <s v=".03.04"/>
    <s v=" 클린트 이스트우드 "/>
    <s v=" 모건 프리먼(넬슨 만델라), 맷 데이먼(프랑소와 피에나르) "/>
    <s v="전체 관람가"/>
    <s v="PG-13"/>
  </r>
  <r>
    <n v="146480"/>
    <s v="덩케르크"/>
    <n v="8.2899999999999991"/>
    <n v="17975"/>
    <n v="149012.74999999997"/>
    <n v="8.5500000000000007"/>
    <n v="11"/>
    <n v="94.050000000000011"/>
    <s v="액션"/>
    <x v="8"/>
    <x v="4"/>
    <x v="8"/>
    <s v="nK"/>
    <n v="2017"/>
    <s v=".07.20"/>
    <s v=" 크리스토퍼 놀란 "/>
    <s v=" 핀 화이트헤드(토미), 마크 라이런스(도슨), 톰 하디(파리어) "/>
    <s v="12세 관람가"/>
    <s v="PG-13"/>
  </r>
  <r>
    <n v="113301"/>
    <s v="앨빈과 슈퍼밴드: 악동 어드벤처"/>
    <n v="8.3000000000000007"/>
    <n v="880"/>
    <n v="7304.0000000000009"/>
    <n v="3.5"/>
    <n v="2"/>
    <n v="7"/>
    <s v="애니메이션"/>
    <x v="0"/>
    <x v="0"/>
    <x v="0"/>
    <s v="nK"/>
    <n v="2016"/>
    <s v=".02.04"/>
    <s v=" 월트 베커 "/>
    <s v=" 저스틴 롱(앨빈 목소리), 제이슨 리(데이브), 매튜 그레이 구블러(사이먼 목소리) "/>
    <s v="전체 관람가"/>
    <s v="PG"/>
  </r>
  <r>
    <n v="40101"/>
    <s v="더 재킷"/>
    <n v="8.2899999999999991"/>
    <n v="2689"/>
    <n v="22291.809999999998"/>
    <n v="4"/>
    <n v="1"/>
    <n v="4"/>
    <s v="스릴러"/>
    <x v="0"/>
    <x v="0"/>
    <x v="0"/>
    <s v="nK"/>
    <n v="2008"/>
    <s v=".01.10"/>
    <s v=" 존 메이버리 "/>
    <s v=" 애드리언 브로디(잭 스탁스), 키이라 나이틀리(재키 프라이스), 크리스 크리스토퍼슨(닥터 토마스 벡커) "/>
    <s v="15세 관람가"/>
    <s v="R"/>
  </r>
  <r>
    <n v="47404"/>
    <s v="프로스트 VS 닉슨"/>
    <n v="8.31"/>
    <n v="356"/>
    <n v="2958.36"/>
    <n v="7.67"/>
    <n v="9"/>
    <n v="69.03"/>
    <s v="드라마"/>
    <x v="0"/>
    <x v="0"/>
    <x v="0"/>
    <s v="nK"/>
    <n v="2009"/>
    <s v=".03.05"/>
    <s v=" 론 하워드 "/>
    <s v=" 프랭크 란젤라(리차드 닉슨), 마이클 쉰(데이빗 프로스트) "/>
    <s v="12세 관람가"/>
    <s v="R"/>
  </r>
  <r>
    <n v="133457"/>
    <s v="앵그리버드 더 무비"/>
    <n v="8.2899999999999991"/>
    <n v="2424"/>
    <n v="20094.96"/>
    <n v="6"/>
    <n v="1"/>
    <n v="6"/>
    <s v="애니메이션"/>
    <x v="36"/>
    <x v="4"/>
    <x v="35"/>
    <s v="nK"/>
    <n v="2016"/>
    <s v=".05.19"/>
    <s v=" 클레이 케이티스, 퍼갈 레일리 "/>
    <s v=" 신동엽(척 한국어 목소리), 신용우(레드 한국어 목소리), 정영웅(밤 한국어 목소리) "/>
    <s v="전체 관람가"/>
    <m/>
  </r>
  <r>
    <n v="64923"/>
    <s v="황색 눈물"/>
    <n v="8.3000000000000007"/>
    <n v="460"/>
    <n v="3818.0000000000005"/>
    <n v="6"/>
    <n v="4"/>
    <n v="24"/>
    <s v="드라마"/>
    <x v="4"/>
    <x v="3"/>
    <x v="4"/>
    <s v="nK"/>
    <n v="2007"/>
    <s v=".06.14"/>
    <s v=" 이누도 잇신 "/>
    <s v=" 마츠모토 준(카츠마다 유지), 아이바 마사키(이노우에 쇼이치), 니노미야 카즈나리(무라오카 에이스케) "/>
    <s v="12세 관람가"/>
    <m/>
  </r>
  <r>
    <n v="41334"/>
    <s v="옹박 - 두번째 미션"/>
    <n v="8.2799999999999994"/>
    <n v="1131"/>
    <n v="9364.6799999999985"/>
    <n v="5"/>
    <n v="3"/>
    <n v="15"/>
    <s v="액션"/>
    <x v="33"/>
    <x v="8"/>
    <x v="32"/>
    <s v="nK"/>
    <n v="2005"/>
    <s v=".08.18"/>
    <s v=" 프라챠 핀카엡 "/>
    <s v=" 토니 자(캄) "/>
    <s v="15세 관람가"/>
    <m/>
  </r>
  <r>
    <n v="52553"/>
    <s v="향수 - 어느 살인자의 이야기"/>
    <n v="8.2899999999999991"/>
    <n v="5306"/>
    <n v="43986.74"/>
    <n v="5.57"/>
    <n v="7"/>
    <n v="38.99"/>
    <s v="드라마"/>
    <x v="14"/>
    <x v="4"/>
    <x v="14"/>
    <s v="nK"/>
    <n v="2016"/>
    <s v=".05.19"/>
    <s v=" 톰 티크베어 "/>
    <s v=" 벤 위쇼(장바티스트 그르누이), 더스틴 호프만(주세페 발디니) "/>
    <s v="15세 관람가"/>
    <s v="R"/>
  </r>
  <r>
    <n v="156083"/>
    <s v="겟 아웃"/>
    <n v="8.2899999999999991"/>
    <n v="10266"/>
    <n v="85105.139999999985"/>
    <n v="7.14"/>
    <n v="7"/>
    <n v="49.98"/>
    <s v="미스터리"/>
    <x v="0"/>
    <x v="0"/>
    <x v="0"/>
    <s v="nK"/>
    <n v="2017"/>
    <s v=".05.17"/>
    <s v=" 조던 필 "/>
    <s v=" 다니엘 칼루야(크리스 워싱턴), 앨리슨 윌리암스(로즈 아미티지), 브래드리 휘트포드(딘 아미타지) "/>
    <s v="15세 관람가"/>
    <s v="R"/>
  </r>
  <r>
    <n v="74058"/>
    <s v="데인저러스 메소드"/>
    <n v="8.34"/>
    <n v="722"/>
    <n v="6021.48"/>
    <n v="6.03"/>
    <n v="8"/>
    <n v="48.24"/>
    <s v="드라마"/>
    <x v="8"/>
    <x v="4"/>
    <x v="8"/>
    <s v="nK"/>
    <n v="2012"/>
    <s v=".05.10"/>
    <s v=" 데이빗 크로넨버그 "/>
    <s v=" 키이라 나이틀리(사비나 슈필라인), 비고 모텐슨(지그문트 프로이트), 마이클 패스벤더(칼 융) "/>
    <s v="청소년 관람불가"/>
    <s v="R"/>
  </r>
  <r>
    <n v="43210"/>
    <s v="쏘우 2"/>
    <n v="8.2799999999999994"/>
    <n v="3142"/>
    <n v="26015.759999999998"/>
    <n v="5.5"/>
    <n v="2"/>
    <n v="11"/>
    <s v="공포"/>
    <x v="0"/>
    <x v="0"/>
    <x v="0"/>
    <s v="nK"/>
    <n v="2006"/>
    <s v=".02.16"/>
    <s v=" 대런 린 보우즈만 "/>
    <s v=" 토빈 벨(직쏘 / 존), 쇼니 스미스(아만다), 도니 월버그(에릭 메이슨) "/>
    <s v="청소년 관람불가"/>
    <s v="R"/>
  </r>
  <r>
    <n v="45535"/>
    <s v="헤어스프레이"/>
    <n v="8.2799999999999994"/>
    <n v="2125"/>
    <n v="17595"/>
    <n v="6.4"/>
    <n v="5"/>
    <n v="32"/>
    <s v="뮤지컬"/>
    <x v="0"/>
    <x v="0"/>
    <x v="0"/>
    <s v="nK"/>
    <n v="2007"/>
    <s v=".12.06"/>
    <s v=" 아담 쉥크만 "/>
    <s v=" 니키 브론스키(트레이시 턴블래드), 존 트라볼타(에드나 턴블레이드), 퀸 라티파(모터마우스 메이벨) "/>
    <s v="12세 관람가"/>
    <s v="PG"/>
  </r>
  <r>
    <n v="187629"/>
    <s v="양자물리학"/>
    <n v="8.2799999999999994"/>
    <n v="6001"/>
    <n v="49688.28"/>
    <n v="4.8"/>
    <n v="5"/>
    <n v="24"/>
    <s v="범죄"/>
    <x v="3"/>
    <x v="2"/>
    <x v="3"/>
    <s v="K"/>
    <n v="2019"/>
    <s v=".09.25"/>
    <s v=" 이성태 "/>
    <s v=" 박해수(이찬우), 서예지(성은영), 김상호(박기헌) "/>
    <s v="15세 관람가"/>
    <m/>
  </r>
  <r>
    <n v="42877"/>
    <s v="모짜르트와 고래"/>
    <n v="8.32"/>
    <n v="363"/>
    <n v="3020.1600000000003"/>
    <n v="5"/>
    <n v="1"/>
    <n v="5"/>
    <s v="멜로/로맨스"/>
    <x v="0"/>
    <x v="0"/>
    <x v="0"/>
    <s v="nK"/>
    <n v="2007"/>
    <s v=".06.29"/>
    <s v=" 페테르 내스 "/>
    <s v=" 조쉬 하트넷(도날드 모튼), 라다 미첼(이사벨 소렌슨) "/>
    <s v="12세 관람가"/>
    <s v="PG-13"/>
  </r>
  <r>
    <n v="163831"/>
    <s v="엔젤 해즈 폴른"/>
    <n v="8.2799999999999994"/>
    <n v="1124"/>
    <n v="9306.7199999999993"/>
    <n v="5"/>
    <n v="3"/>
    <n v="15"/>
    <s v="액션"/>
    <x v="0"/>
    <x v="0"/>
    <x v="0"/>
    <s v="nK"/>
    <n v="2019"/>
    <s v=".11.13"/>
    <s v=" 릭 로먼 워 "/>
    <s v=" 제라드 버틀러(마이크 배닝), 모건 프리먼(트럼불 대통령) "/>
    <s v="15세 관람가"/>
    <m/>
  </r>
  <r>
    <n v="82473"/>
    <s v="캐리비안의 해적: 죽은 자는 말이 없다"/>
    <n v="8.2899999999999991"/>
    <n v="9422"/>
    <n v="78108.37999999999"/>
    <n v="5.2"/>
    <n v="5"/>
    <n v="26"/>
    <s v="액션"/>
    <x v="0"/>
    <x v="0"/>
    <x v="0"/>
    <s v="nK"/>
    <n v="2017"/>
    <s v=".05.24"/>
    <s v=" 요아킴 뢰닝, 에스펜 잔드베르크 "/>
    <s v=" 조니 뎁(잭 스패로우), 하비에르 바르뎀(살라자르), 제프리 러쉬(헥터 바르보사) "/>
    <s v="12세 관람가"/>
    <s v="PG-13"/>
  </r>
  <r>
    <n v="99794"/>
    <s v="더 테러 라이브"/>
    <n v="8.2899999999999991"/>
    <n v="17303"/>
    <n v="143441.87"/>
    <n v="7.06"/>
    <n v="9"/>
    <n v="63.54"/>
    <s v="스릴러"/>
    <x v="3"/>
    <x v="2"/>
    <x v="3"/>
    <s v="K"/>
    <n v="2013"/>
    <s v=".07.31"/>
    <s v=" 김병우 "/>
    <s v=" 하정우(윤영화), 이경영(차대은), 전혜진(박정민) "/>
    <s v="15세 관람가"/>
    <m/>
  </r>
  <r>
    <n v="63824"/>
    <s v="신기전"/>
    <n v="8.2799999999999994"/>
    <n v="7813"/>
    <n v="64691.639999999992"/>
    <n v="5.5"/>
    <n v="6"/>
    <n v="33"/>
    <s v="드라마"/>
    <x v="3"/>
    <x v="2"/>
    <x v="3"/>
    <s v="K"/>
    <n v="2008"/>
    <s v=".09.04"/>
    <s v=" 김유진 "/>
    <s v=" 정재영(설주), 한은정(홍리), 허준호(호위무사, 창강) "/>
    <s v="15세 관람가"/>
    <m/>
  </r>
  <r>
    <n v="162249"/>
    <s v="램페이지"/>
    <n v="8.2899999999999991"/>
    <n v="5249"/>
    <n v="43514.21"/>
    <n v="4.8"/>
    <n v="5"/>
    <n v="24"/>
    <s v="액션"/>
    <x v="0"/>
    <x v="0"/>
    <x v="0"/>
    <s v="nK"/>
    <n v="2018"/>
    <s v=".04.12"/>
    <s v=" 브래드 페이튼 "/>
    <s v=" 드웨인 존슨(데이비스 오코예), 제프리 딘 모건(러셀 요원), 나오미 해리스(케이트 칼드웰 의사) "/>
    <s v="12세 관람가"/>
    <s v="PG-13"/>
  </r>
  <r>
    <n v="66253"/>
    <s v="나의 특별한 사랑 이야기"/>
    <n v="8.2799999999999994"/>
    <n v="744"/>
    <n v="6160.32"/>
    <n v="6"/>
    <n v="1"/>
    <n v="6"/>
    <s v="코미디"/>
    <x v="8"/>
    <x v="4"/>
    <x v="8"/>
    <s v="nK"/>
    <n v="2008"/>
    <s v=".04.09"/>
    <s v=" 애덤 브룩스 "/>
    <s v=" 라이언 레이놀즈(윌 헤이즈), 레이첼 와이즈(섬머 하틀리), 아일라 피셔(에이프릴) "/>
    <s v="15세 관람가"/>
    <s v="PG-13"/>
  </r>
  <r>
    <n v="51082"/>
    <s v="7급 공무원"/>
    <n v="8.2799999999999994"/>
    <n v="9046"/>
    <n v="74900.87999999999"/>
    <n v="6.5"/>
    <n v="9"/>
    <n v="58.5"/>
    <s v="액션"/>
    <x v="3"/>
    <x v="2"/>
    <x v="3"/>
    <s v="K"/>
    <n v="2009"/>
    <s v=".04.22"/>
    <s v=" 신태라 "/>
    <s v=" 김하늘(안수지), 강지환(이재준) "/>
    <s v="12세 관람가"/>
    <m/>
  </r>
  <r>
    <n v="189141"/>
    <s v="삼진그룹 영어토익반"/>
    <n v="8.2799999999999994"/>
    <n v="8593"/>
    <n v="71150.039999999994"/>
    <n v="7"/>
    <n v="7"/>
    <n v="49"/>
    <s v="드라마"/>
    <x v="3"/>
    <x v="2"/>
    <x v="3"/>
    <s v="K"/>
    <n v="2020"/>
    <s v=".10.21"/>
    <s v=" 이종필 "/>
    <s v=" 고아성(이자영), 이솜(정유나), 박혜수(심보람) "/>
    <s v="12세 관람가"/>
    <m/>
  </r>
  <r>
    <n v="105015"/>
    <s v="메이즈 러너"/>
    <n v="8.3000000000000007"/>
    <n v="10304"/>
    <n v="85523.200000000012"/>
    <n v="5.8"/>
    <n v="5"/>
    <n v="29"/>
    <s v="액션"/>
    <x v="0"/>
    <x v="0"/>
    <x v="0"/>
    <s v="nK"/>
    <n v="2014"/>
    <s v=".09.18"/>
    <s v=" 웨스 볼 "/>
    <s v=" 딜런 오브라이언(토마스), 카야 스코델라리오(트리사), 윌 폴터(갤리) "/>
    <s v="12세 관람가"/>
    <s v="PG-13"/>
  </r>
  <r>
    <n v="169637"/>
    <s v="라이온 킹"/>
    <n v="8.2799999999999994"/>
    <n v="9337"/>
    <n v="77310.36"/>
    <n v="6"/>
    <n v="10"/>
    <n v="60"/>
    <s v="모험"/>
    <x v="0"/>
    <x v="0"/>
    <x v="0"/>
    <s v="nK"/>
    <n v="2019"/>
    <s v=".07.17"/>
    <s v=" 존 파브로 "/>
    <s v=" 도날드 글로버(심바 목소리), 비욘세(날라 목소리), 제임스 얼 존스(무파사 목소리) "/>
    <s v="전체 관람가"/>
    <s v="PG"/>
  </r>
  <r>
    <n v="68086"/>
    <s v="시간 여행자의 아내"/>
    <n v="8.2799999999999994"/>
    <n v="3089"/>
    <n v="25576.92"/>
    <n v="5.75"/>
    <n v="5"/>
    <n v="28.75"/>
    <s v="멜로/로맨스"/>
    <x v="0"/>
    <x v="0"/>
    <x v="0"/>
    <s v="nK"/>
    <n v="2017"/>
    <s v=".03.23"/>
    <s v=" 로베르트 슈벤트케 "/>
    <s v=" 에릭 바나(헨리 드템블), 레이첼 맥아담스(클레어 애브셔) "/>
    <s v="12세 관람가"/>
    <s v="PG-13"/>
  </r>
  <r>
    <n v="102817"/>
    <s v="해적: 바다로 간 산적"/>
    <n v="8.2799999999999994"/>
    <n v="25437"/>
    <n v="210618.36"/>
    <n v="5.97"/>
    <n v="9"/>
    <n v="53.73"/>
    <s v="모험"/>
    <x v="3"/>
    <x v="2"/>
    <x v="3"/>
    <s v="K"/>
    <n v="2014"/>
    <s v=".08.06"/>
    <s v=" 이석훈 "/>
    <s v=" 김남길(장사정), 손예진(여월) "/>
    <s v="12세 관람가"/>
    <m/>
  </r>
  <r>
    <n v="62560"/>
    <s v="인크레더블 헐크"/>
    <n v="8.2799999999999994"/>
    <n v="2264"/>
    <n v="18745.919999999998"/>
    <n v="6"/>
    <n v="8"/>
    <n v="48"/>
    <s v="액션"/>
    <x v="0"/>
    <x v="0"/>
    <x v="0"/>
    <s v="nK"/>
    <n v="2008"/>
    <s v=".06.12"/>
    <s v=" 루이스 리터리어 "/>
    <s v=" 에드워드 노튼(브루스 배너), 리브 타일러(베티 로스), 팀 로스(에밀 브론스키) "/>
    <s v="15세 관람가"/>
    <s v="PG-13"/>
  </r>
  <r>
    <n v="133223"/>
    <s v="노아의 방주: 남겨진 녀석들"/>
    <n v="8.27"/>
    <n v="602"/>
    <n v="4978.54"/>
    <n v="6.16"/>
    <n v="2"/>
    <n v="12.32"/>
    <s v="애니메이션"/>
    <x v="14"/>
    <x v="4"/>
    <x v="14"/>
    <s v="nK"/>
    <n v="2015"/>
    <s v=".04.30"/>
    <s v=" 토비 젠켈 "/>
    <s v=" 김하영(피니), 배진홍(리아), 윤세웅(데이브) "/>
    <s v="전체 관람가"/>
    <m/>
  </r>
  <r>
    <n v="107306"/>
    <s v="버드맨"/>
    <n v="8.27"/>
    <n v="2940"/>
    <n v="24313.8"/>
    <n v="8.1"/>
    <n v="12"/>
    <n v="97.199999999999989"/>
    <s v="코미디"/>
    <x v="0"/>
    <x v="0"/>
    <x v="0"/>
    <s v="nK"/>
    <n v="2015"/>
    <s v=".03.05"/>
    <s v=" 알레한드로 곤잘레스 이냐리투 "/>
    <s v=" 마이클 키튼(리건), 에드워드 노튼(마이크), 엠마 스톤(샘) "/>
    <s v="청소년 관람불가"/>
    <s v="R"/>
  </r>
  <r>
    <n v="193781"/>
    <s v="나의 첫 번째 슈퍼스타"/>
    <n v="8.27"/>
    <n v="470"/>
    <n v="3886.8999999999996"/>
    <n v="6"/>
    <n v="1"/>
    <n v="6"/>
    <s v="코미디"/>
    <x v="0"/>
    <x v="0"/>
    <x v="0"/>
    <s v="nK"/>
    <n v="2020"/>
    <s v=".06.10"/>
    <s v=" 니샤 가나트라 "/>
    <s v=" 다코타 존슨(매기), 트레시 엘리스 로스(그레이스) "/>
    <s v="12세 관람가"/>
    <m/>
  </r>
  <r>
    <n v="72043"/>
    <s v="쓰리 데이즈"/>
    <n v="8.27"/>
    <n v="1578"/>
    <n v="13050.06"/>
    <n v="5.88"/>
    <n v="6"/>
    <n v="35.28"/>
    <s v="범죄"/>
    <x v="0"/>
    <x v="0"/>
    <x v="0"/>
    <s v="nK"/>
    <n v="2010"/>
    <s v=".12.22"/>
    <s v=" 폴 해기스 "/>
    <s v=" 러셀 크로우(존 브레넌), 엘리자베스 뱅크스(라라 브레넌) "/>
    <s v="15세 관람가"/>
    <s v="PG-13"/>
  </r>
  <r>
    <n v="121922"/>
    <s v="사도"/>
    <n v="8.27"/>
    <n v="21663"/>
    <n v="179153.00999999998"/>
    <n v="7.54"/>
    <n v="12"/>
    <n v="90.48"/>
    <s v="드라마"/>
    <x v="3"/>
    <x v="2"/>
    <x v="3"/>
    <s v="K"/>
    <n v="2015"/>
    <s v=".09.16"/>
    <s v=" 이준익 "/>
    <s v=" 송강호(영조), 유아인(사도세자), 문근영(혜경궁 홍씨) "/>
    <s v="12세 관람가"/>
    <m/>
  </r>
  <r>
    <n v="39840"/>
    <s v="크래쉬"/>
    <n v="8.2799999999999994"/>
    <n v="1460"/>
    <n v="12088.8"/>
    <n v="6"/>
    <n v="5"/>
    <n v="30"/>
    <s v="드라마"/>
    <x v="14"/>
    <x v="4"/>
    <x v="14"/>
    <s v="nK"/>
    <n v="2006"/>
    <s v=".04.06"/>
    <s v=" 폴 해기스 "/>
    <s v=" 산드라 블록(백인 지방 검사의 아내 - 진 카봇), 브렌든 프레이저(백인 지방 검사 - 리차드 카봇), 돈 치들(흑인 수사관 - 그레이엄 워터스) "/>
    <s v="15세 관람가"/>
    <s v="R"/>
  </r>
  <r>
    <n v="142384"/>
    <s v="공조"/>
    <n v="8.27"/>
    <n v="25241"/>
    <n v="208743.06999999998"/>
    <n v="5"/>
    <n v="12"/>
    <n v="60"/>
    <s v="액션"/>
    <x v="3"/>
    <x v="2"/>
    <x v="3"/>
    <s v="K"/>
    <n v="2017"/>
    <s v=".01.18"/>
    <s v=" 김성훈 "/>
    <s v=" 현빈(임철령), 유해진(강진태), 김주혁(차기성) "/>
    <s v="15세 관람가"/>
    <m/>
  </r>
  <r>
    <n v="66834"/>
    <s v="원티드"/>
    <n v="8.27"/>
    <n v="5462"/>
    <n v="45170.74"/>
    <n v="6"/>
    <n v="5"/>
    <n v="30"/>
    <s v="액션"/>
    <x v="0"/>
    <x v="0"/>
    <x v="0"/>
    <s v="nK"/>
    <n v="2008"/>
    <s v=".06.26"/>
    <s v=" 티무르 베크맘베토브 "/>
    <s v=" 제임스 맥어보이(웨슬리 깁슨), 모건 프리먼(슬로안), 안젤리나 졸리(폭스) "/>
    <s v="청소년 관람불가"/>
    <s v="R"/>
  </r>
  <r>
    <n v="86177"/>
    <s v="스탠리의 도시락"/>
    <n v="8.26"/>
    <n v="477"/>
    <n v="3940.02"/>
    <n v="6"/>
    <n v="2"/>
    <n v="12"/>
    <s v="드라마"/>
    <x v="2"/>
    <x v="1"/>
    <x v="2"/>
    <s v="nK"/>
    <n v="2012"/>
    <s v=".03.08"/>
    <s v=" 아몰 굽테 "/>
    <s v=" 파토르 A 굽테(스탠리) "/>
    <s v="전체 관람가"/>
    <m/>
  </r>
  <r>
    <n v="105002"/>
    <s v="이별계약"/>
    <n v="8.34"/>
    <n v="726"/>
    <n v="6054.84"/>
    <n v="5"/>
    <n v="2"/>
    <n v="10"/>
    <s v="드라마"/>
    <x v="6"/>
    <x v="5"/>
    <x v="6"/>
    <s v="nK"/>
    <n v="2013"/>
    <s v=".06.20"/>
    <s v=" 오기환 "/>
    <s v=" 펑위옌(리싱), 바이바이허(차오차오), 장경부(마오마오) "/>
    <s v="12세 관람가"/>
    <m/>
  </r>
  <r>
    <n v="159894"/>
    <s v="살아남은 아이"/>
    <n v="8.26"/>
    <n v="348"/>
    <n v="2874.48"/>
    <n v="7.67"/>
    <n v="9"/>
    <n v="69.03"/>
    <s v="드라마"/>
    <x v="3"/>
    <x v="2"/>
    <x v="3"/>
    <s v="K"/>
    <n v="2018"/>
    <s v=".08.30"/>
    <s v=" 신동석 "/>
    <s v=" 최무성(진성철), 김여진(이미숙), 성유빈(윤기현) "/>
    <s v="12세 관람가"/>
    <m/>
  </r>
  <r>
    <n v="153652"/>
    <s v="청년경찰"/>
    <n v="8.26"/>
    <n v="20050"/>
    <n v="165613"/>
    <n v="5.0999999999999996"/>
    <n v="10"/>
    <n v="51"/>
    <s v="액션"/>
    <x v="3"/>
    <x v="2"/>
    <x v="3"/>
    <s v="K"/>
    <n v="2017"/>
    <s v=".08.09"/>
    <s v=" 김주환 "/>
    <s v=" 박서준(기준), 강하늘(희열) "/>
    <s v="15세 관람가"/>
    <m/>
  </r>
  <r>
    <n v="174832"/>
    <s v="콜드 워"/>
    <n v="8.26"/>
    <n v="350"/>
    <n v="2891"/>
    <n v="7.17"/>
    <n v="6"/>
    <n v="43.019999999999996"/>
    <s v="드라마"/>
    <x v="37"/>
    <x v="6"/>
    <x v="36"/>
    <s v="nK"/>
    <n v="2019"/>
    <s v=".02.07"/>
    <s v=" 파벨 포리코브스키 "/>
    <s v=" 요안나 쿨릭(줄라), 토마즈 코트(빅토르) "/>
    <s v="15세 관람가"/>
    <s v="R"/>
  </r>
  <r>
    <n v="127361"/>
    <s v="이퀄스"/>
    <n v="8.3000000000000007"/>
    <n v="1158"/>
    <n v="9611.4000000000015"/>
    <n v="6.79"/>
    <n v="6"/>
    <n v="40.74"/>
    <s v="드라마"/>
    <x v="0"/>
    <x v="0"/>
    <x v="0"/>
    <s v="nK"/>
    <n v="2016"/>
    <s v=".08.31"/>
    <s v=" 드레이크 도리머스 "/>
    <s v=" 크리스틴 스튜어트(니아), 니콜라스 홀트(사일러스) "/>
    <s v="15세 관람가"/>
    <s v="PG-13"/>
  </r>
  <r>
    <n v="57829"/>
    <s v="시간"/>
    <n v="8.27"/>
    <n v="1222"/>
    <n v="10105.939999999999"/>
    <n v="6.33"/>
    <n v="3"/>
    <n v="18.990000000000002"/>
    <s v="멜로/로맨스"/>
    <x v="3"/>
    <x v="2"/>
    <x v="3"/>
    <s v="K"/>
    <n v="2006"/>
    <s v=".08.24"/>
    <s v=" 김기덕 "/>
    <s v=" 성현아(새희), 하정우(지우) "/>
    <s v="청소년 관람불가"/>
    <m/>
  </r>
  <r>
    <n v="118953"/>
    <s v="거울나라의 앨리스"/>
    <n v="8.27"/>
    <n v="2770"/>
    <n v="22907.899999999998"/>
    <n v="5.75"/>
    <n v="3"/>
    <n v="17.25"/>
    <s v="모험"/>
    <x v="0"/>
    <x v="0"/>
    <x v="0"/>
    <s v="nK"/>
    <n v="2016"/>
    <s v=".09.07"/>
    <s v=" 제임스 보빈 "/>
    <s v=" 조니 뎁(모자 장수), 앤 해서웨이(하얀 여왕), 미아 와시코브스카(앨리스) "/>
    <s v="12세 관람가"/>
    <s v="PG"/>
  </r>
  <r>
    <n v="69866"/>
    <s v="브라더스"/>
    <n v="8.26"/>
    <n v="686"/>
    <n v="5666.36"/>
    <n v="6.58"/>
    <n v="6"/>
    <n v="39.480000000000004"/>
    <s v="전쟁"/>
    <x v="0"/>
    <x v="0"/>
    <x v="0"/>
    <s v="nK"/>
    <n v="2010"/>
    <s v=".05.05"/>
    <s v=" 짐 쉐리단 "/>
    <s v=" 토비 맥과이어(샘 카힐), 제이크 질렌할(토미 카힐), 나탈리 포트만(그레이스 카힐) "/>
    <s v="15세 관람가"/>
    <s v="R"/>
  </r>
  <r>
    <n v="143390"/>
    <s v="우리의 20세기"/>
    <n v="8.25"/>
    <n v="575"/>
    <n v="4743.75"/>
    <n v="6.75"/>
    <n v="8"/>
    <n v="54"/>
    <s v="드라마"/>
    <x v="0"/>
    <x v="0"/>
    <x v="0"/>
    <s v="nK"/>
    <n v="2017"/>
    <s v=".09.27"/>
    <s v=" 마이크 밀스 "/>
    <s v=" 아네트 베닝(도로시아), 엘르 패닝(줄리), 그레타 거윅(애비) "/>
    <s v="15세 관람가"/>
    <s v="R"/>
  </r>
  <r>
    <n v="32972"/>
    <s v="컨테이젼"/>
    <n v="8.26"/>
    <n v="4001"/>
    <n v="33048.26"/>
    <n v="7.83"/>
    <n v="6"/>
    <n v="46.980000000000004"/>
    <s v="미스터리"/>
    <x v="0"/>
    <x v="0"/>
    <x v="0"/>
    <s v="nK"/>
    <n v="2011"/>
    <s v=".09.22"/>
    <s v=" 스티븐 소더버그 "/>
    <s v=" 마리옹 꼬띠아르 (리어노러 오랑테스 박사), 맷 데이먼(토마스 엠호프), 로렌스 피시번(엘리스 치버 박사) "/>
    <s v="12세 관람가"/>
    <s v="PG-13"/>
  </r>
  <r>
    <n v="125419"/>
    <s v="아이 인 더 스카이"/>
    <n v="8.24"/>
    <n v="724"/>
    <n v="5965.76"/>
    <n v="6.65"/>
    <n v="5"/>
    <n v="33.25"/>
    <s v="드라마"/>
    <x v="8"/>
    <x v="4"/>
    <x v="8"/>
    <s v="nK"/>
    <n v="2016"/>
    <s v=".07.14"/>
    <s v=" 개빈 후드 "/>
    <s v=" 헬렌 미렌(캐서린 파월 대령), 아론 폴(스티브 와츠 중위), 앨런 릭먼(프랭크 벤슨 장군) "/>
    <s v="12세 관람가"/>
    <s v="R"/>
  </r>
  <r>
    <n v="42931"/>
    <s v="종려나무 숲"/>
    <n v="8.25"/>
    <n v="439"/>
    <n v="3621.75"/>
    <n v="5"/>
    <n v="1"/>
    <n v="5"/>
    <s v="드라마"/>
    <x v="3"/>
    <x v="2"/>
    <x v="3"/>
    <s v="K"/>
    <n v="2005"/>
    <s v=".09.15"/>
    <s v=" 유상욱 "/>
    <s v=" 김민종(인서), 김유미(화연/정순) "/>
    <s v="15세 관람가"/>
    <m/>
  </r>
  <r>
    <n v="70615"/>
    <s v="미스터 노바디"/>
    <n v="8.25"/>
    <n v="816"/>
    <n v="6732"/>
    <n v="7.4"/>
    <n v="5"/>
    <n v="37"/>
    <s v="드라마"/>
    <x v="18"/>
    <x v="0"/>
    <x v="18"/>
    <s v="nK"/>
    <n v="2020"/>
    <s v=".09.30"/>
    <s v=" 자코 반 도마엘 "/>
    <s v=" 자레드 레토(니모 노바디 성인/ 니모 노바디 118세), 다이앤 크루거(애나 성인), 사라 폴리(엘리즈) "/>
    <s v="15세 관람가"/>
    <m/>
  </r>
  <r>
    <n v="159806"/>
    <s v="장사리 : 잊혀진 영웅들"/>
    <n v="8.25"/>
    <n v="6624"/>
    <n v="54648"/>
    <n v="5"/>
    <n v="3"/>
    <n v="15"/>
    <s v="전쟁"/>
    <x v="3"/>
    <x v="2"/>
    <x v="3"/>
    <s v="K"/>
    <n v="2019"/>
    <s v=".09.25"/>
    <s v=" 곽경택, 김태훈 "/>
    <s v=" 김명민(이명준), 최민호(최성필), 김성철(기하륜) "/>
    <s v="12세 관람가"/>
    <m/>
  </r>
  <r>
    <n v="134847"/>
    <s v="피터와 드래곤"/>
    <n v="8.27"/>
    <n v="567"/>
    <n v="4689.09"/>
    <n v="7"/>
    <n v="3"/>
    <n v="21"/>
    <s v="모험"/>
    <x v="0"/>
    <x v="0"/>
    <x v="0"/>
    <s v="nK"/>
    <n v="2016"/>
    <s v=".09.28"/>
    <s v=" 데이빗 로워리 "/>
    <s v=" 브라이스 달라스 하워드(그레이스), 오크스 페글리(피터), 웨스 벤틀리(잭) "/>
    <s v="전체 관람가"/>
    <s v="PG"/>
  </r>
  <r>
    <n v="127866"/>
    <s v="구스범스"/>
    <n v="8.26"/>
    <n v="1800"/>
    <n v="14868"/>
    <n v="6.5"/>
    <n v="2"/>
    <n v="13"/>
    <s v="액션"/>
    <x v="0"/>
    <x v="0"/>
    <x v="0"/>
    <s v="nK"/>
    <n v="2016"/>
    <s v=".01.14"/>
    <s v=" 롭 레터맨 "/>
    <s v=" 잭 블랙(R. L. 스타인), 딜런 미네트(잭), 오데야 러쉬(헤나) "/>
    <s v="12세 관람가"/>
    <s v="PG"/>
  </r>
  <r>
    <n v="43610"/>
    <s v="프라임 러브"/>
    <n v="8.25"/>
    <n v="448"/>
    <n v="3696"/>
    <n v="6"/>
    <n v="4"/>
    <n v="24"/>
    <s v="멜로/로맨스"/>
    <x v="0"/>
    <x v="0"/>
    <x v="0"/>
    <s v="nK"/>
    <n v="2005"/>
    <s v=".12.08"/>
    <s v=" 벤 영거 "/>
    <s v=" 우마 서먼(라피 가뎃), 브라이언 그린버그(데이빗 브룸버그), 메릴 스트립(리사 메츠거) "/>
    <s v="15세 관람가"/>
    <s v="PG-13"/>
  </r>
  <r>
    <n v="136893"/>
    <s v="좋아해줘"/>
    <n v="8.2799999999999994"/>
    <n v="3865"/>
    <n v="32002.199999999997"/>
    <n v="6.4"/>
    <n v="5"/>
    <n v="32"/>
    <s v="멜로/로맨스"/>
    <x v="3"/>
    <x v="2"/>
    <x v="3"/>
    <s v="K"/>
    <n v="2016"/>
    <s v=".02.17"/>
    <s v=" 박현진 "/>
    <s v=" 이미연(조경아), 최지우(함주란), 김주혁(정성찬) "/>
    <s v="12세 관람가"/>
    <m/>
  </r>
  <r>
    <n v="136869"/>
    <s v="컨택트"/>
    <n v="8.25"/>
    <n v="6809"/>
    <n v="56174.25"/>
    <n v="7.29"/>
    <n v="7"/>
    <n v="51.03"/>
    <s v="드라마"/>
    <x v="0"/>
    <x v="0"/>
    <x v="0"/>
    <s v="nK"/>
    <n v="2017"/>
    <s v=".02.02"/>
    <s v=" 드니 빌뇌브 "/>
    <s v=" 에이미 아담스(루이스), 제레미 레너(이안), 포레스트 휘태커(웨버 대령) "/>
    <s v="12세 관람가"/>
    <s v="PG-13"/>
  </r>
  <r>
    <n v="125468"/>
    <s v="벤허"/>
    <n v="8.26"/>
    <n v="4992"/>
    <n v="41233.919999999998"/>
    <n v="3.67"/>
    <n v="3"/>
    <n v="11.01"/>
    <s v="모험"/>
    <x v="0"/>
    <x v="0"/>
    <x v="0"/>
    <s v="nK"/>
    <n v="2016"/>
    <s v=".09.14"/>
    <s v=" 티무르 베크맘베토브 "/>
    <s v=" 잭 휴스턴(벤허), 모건 프리먼(일데르임), 토비 켑벨(메살라) "/>
    <s v="12세 관람가"/>
    <s v="PG-13"/>
  </r>
  <r>
    <n v="116327"/>
    <s v="슈퍼미니"/>
    <n v="8.24"/>
    <n v="373"/>
    <n v="3073.52"/>
    <n v="7.33"/>
    <n v="3"/>
    <n v="21.990000000000002"/>
    <s v="애니메이션"/>
    <x v="7"/>
    <x v="4"/>
    <x v="7"/>
    <s v="nK"/>
    <n v="2014"/>
    <s v=".04.10"/>
    <s v=" 토마스 자보, 헬레네 지라드 "/>
    <m/>
    <s v="전체 관람가"/>
    <m/>
  </r>
  <r>
    <n v="53041"/>
    <s v="하늘에서 음식이 내린다면"/>
    <n v="8.26"/>
    <n v="1560"/>
    <n v="12885.6"/>
    <n v="7"/>
    <n v="7"/>
    <n v="49"/>
    <s v="애니메이션"/>
    <x v="0"/>
    <x v="0"/>
    <x v="0"/>
    <s v="nK"/>
    <n v="2010"/>
    <s v=".02.11"/>
    <s v=" 필 로드, 크리스 밀러 "/>
    <s v=" 빌 헤이더(젊은 발명가, 플린트 록우드 목소리), 안나 페리스(샘 스팍스 목소리), 제임스 칸(팀 록우드 목소리) "/>
    <s v="전체 관람가"/>
    <s v="PG"/>
  </r>
  <r>
    <n v="140787"/>
    <s v="미라클 프롬 헤븐"/>
    <n v="8.24"/>
    <n v="444"/>
    <n v="3658.56"/>
    <n v="5"/>
    <n v="1"/>
    <n v="5"/>
    <s v="드라마"/>
    <x v="0"/>
    <x v="0"/>
    <x v="0"/>
    <s v="nK"/>
    <n v="2016"/>
    <s v=".05.25"/>
    <s v=" 패트리시아 리건 "/>
    <s v=" 제니퍼 가너(크리스티), 마틴 헨더슨(케빈), 카일리 로저스(애나) "/>
    <s v="전체 관람가"/>
    <m/>
  </r>
  <r>
    <n v="82227"/>
    <s v="아이스 에이지 4: 대륙 이동설"/>
    <n v="8.25"/>
    <n v="651"/>
    <n v="5370.75"/>
    <n v="5.45"/>
    <n v="3"/>
    <n v="16.350000000000001"/>
    <s v="애니메이션"/>
    <x v="0"/>
    <x v="0"/>
    <x v="0"/>
    <s v="nK"/>
    <n v="2012"/>
    <s v=".07.25"/>
    <s v=" 스티브 마티노, 마이크 트메이어 "/>
    <s v=" 존 레귀자모(시드 목소리), 레이 로마노(매니 목소리), 데니스 리어리(디에고 목소리) "/>
    <s v="전체 관람가"/>
    <s v="PG"/>
  </r>
  <r>
    <n v="60548"/>
    <s v="사랑할 때 이야기하는 것들"/>
    <n v="7.9"/>
    <n v="811"/>
    <n v="6406.9000000000005"/>
    <n v="6.67"/>
    <n v="3"/>
    <n v="20.009999999999998"/>
    <s v="멜로/로맨스"/>
    <x v="3"/>
    <x v="2"/>
    <x v="3"/>
    <s v="K"/>
    <n v="2006"/>
    <s v=".11.30"/>
    <s v=" 변승욱 "/>
    <s v=" 한석규(심인구), 김지수(이혜란) "/>
    <s v="15세 관람가"/>
    <m/>
  </r>
  <r>
    <n v="193092"/>
    <s v="저 산 너머"/>
    <n v="8.24"/>
    <n v="329"/>
    <n v="2710.96"/>
    <n v="5"/>
    <n v="1"/>
    <n v="5"/>
    <s v="드라마"/>
    <x v="3"/>
    <x v="2"/>
    <x v="3"/>
    <s v="K"/>
    <n v="2020"/>
    <s v=".04.30"/>
    <s v=" 최종태 "/>
    <s v=" 이경훈(수환), 이항나(수환어머니), 안내상(수환아버지) "/>
    <s v="12세 관람가"/>
    <m/>
  </r>
  <r>
    <n v="85633"/>
    <s v="오블리비언"/>
    <n v="8.25"/>
    <n v="7921"/>
    <n v="65348.25"/>
    <n v="6.86"/>
    <n v="11"/>
    <n v="75.460000000000008"/>
    <s v="액션"/>
    <x v="0"/>
    <x v="0"/>
    <x v="0"/>
    <s v="nK"/>
    <n v="2013"/>
    <s v=".04.11"/>
    <s v=" 조셉 코신스키 "/>
    <s v=" 톰 크루즈(잭 하퍼), 모건 프리먼(말콤 비치), 올가 쿠릴렌코(줄리아) "/>
    <s v="15세 관람가"/>
    <m/>
  </r>
  <r>
    <n v="63485"/>
    <s v="무지개 여신"/>
    <n v="8.26"/>
    <n v="1524"/>
    <n v="12588.24"/>
    <n v="6"/>
    <n v="2"/>
    <n v="12"/>
    <s v="멜로/로맨스"/>
    <x v="4"/>
    <x v="3"/>
    <x v="4"/>
    <s v="nK"/>
    <n v="2006"/>
    <s v=".11.30"/>
    <s v=" 쿠마자와 나오토 "/>
    <s v=" 이치하라 하야토(토모야), 우에노 주리(아오이) "/>
    <s v="12세 관람가"/>
    <m/>
  </r>
  <r>
    <n v="106332"/>
    <s v="레드카펫"/>
    <n v="8.2799999999999994"/>
    <n v="2307"/>
    <n v="19101.96"/>
    <n v="5.67"/>
    <n v="3"/>
    <n v="17.009999999999998"/>
    <s v="멜로/로맨스"/>
    <x v="3"/>
    <x v="2"/>
    <x v="3"/>
    <s v="K"/>
    <n v="2014"/>
    <s v=".10.23"/>
    <s v=" 박범수 "/>
    <s v=" 윤계상(정우), 고준희(은수) "/>
    <s v="15세 관람가"/>
    <m/>
  </r>
  <r>
    <n v="49336"/>
    <s v="판의 미로 - 오필리아와 세 개의 열쇠"/>
    <n v="7.91"/>
    <n v="7405"/>
    <n v="58573.55"/>
    <n v="8"/>
    <n v="4"/>
    <n v="32"/>
    <s v="판타지"/>
    <x v="0"/>
    <x v="0"/>
    <x v="0"/>
    <s v="nK"/>
    <n v="2019"/>
    <s v=".05.02"/>
    <s v=" 기예르모 델 토로 "/>
    <s v=" 이바나 바쿠에로(오필리아), 더그 존스(판) "/>
    <s v="15세 관람가"/>
    <s v="R"/>
  </r>
  <r>
    <n v="68204"/>
    <s v="크리스마스 캐롤"/>
    <n v="8.24"/>
    <n v="1513"/>
    <n v="12467.12"/>
    <n v="6.46"/>
    <n v="6"/>
    <n v="38.76"/>
    <s v="애니메이션"/>
    <x v="0"/>
    <x v="0"/>
    <x v="0"/>
    <s v="nK"/>
    <n v="2009"/>
    <s v=".11.26"/>
    <s v=" 로버트 저메키스 "/>
    <s v=" 짐 캐리(스크루지/과거-현재-미래 유령 목소리), 콜린 퍼스(프레드 목소리), 게리 올드만(밥 크라칫/꼬맹이 팀 목소리) "/>
    <s v="전체 관람가"/>
    <s v="PG"/>
  </r>
  <r>
    <n v="38823"/>
    <s v="불량 공주 모모코"/>
    <n v="8.25"/>
    <n v="1665"/>
    <n v="13736.25"/>
    <n v="7"/>
    <n v="4"/>
    <n v="28"/>
    <s v="코미디"/>
    <x v="4"/>
    <x v="3"/>
    <x v="4"/>
    <s v="nK"/>
    <n v="2005"/>
    <s v=".09.02"/>
    <s v=" 나카시마 테츠야 "/>
    <s v=" 후카다 쿄코(류가사키 모모코), 츠치야 안나(시라유리 이치고) "/>
    <s v="15세 관람가"/>
    <m/>
  </r>
  <r>
    <n v="90553"/>
    <s v="짱구는 못말려 극장판 : 태풍을 부르는 황금 스파이 대작전"/>
    <n v="8.26"/>
    <n v="558"/>
    <n v="4609.08"/>
    <n v="6"/>
    <n v="1"/>
    <n v="6"/>
    <s v="애니메이션"/>
    <x v="4"/>
    <x v="3"/>
    <x v="4"/>
    <s v="nK"/>
    <n v="2012"/>
    <s v=".04.26"/>
    <s v=" 마스이 소우이치 "/>
    <s v=" 야지마 아키코(노하라 신노스케(짱구) 목소리), 나라하시 미키(노하라 미사에(짱구 엄마) 목소리), 후지와라 케이지(노하라 히로시(짱구 아빠) 목소리) "/>
    <s v="전체 관람가"/>
    <m/>
  </r>
  <r>
    <n v="137972"/>
    <s v="미스터 캣"/>
    <n v="8.23"/>
    <n v="314"/>
    <n v="2584.2200000000003"/>
    <n v="3.5"/>
    <n v="2"/>
    <n v="7"/>
    <s v="코미디"/>
    <x v="7"/>
    <x v="4"/>
    <x v="7"/>
    <s v="nK"/>
    <n v="2016"/>
    <s v=".10.19"/>
    <s v=" 배리 소넨펠드 "/>
    <s v=" 케빈 스페이시(톰 브랜드), 제니퍼 가너(라라 브랜드), 크리스토퍼 월켄(펠릭스 퍼킨스) "/>
    <s v="전체 관람가"/>
    <s v="PG"/>
  </r>
  <r>
    <n v="147054"/>
    <s v="신은 죽지 않았다 2"/>
    <n v="8.2799999999999994"/>
    <n v="395"/>
    <n v="3270.6"/>
    <n v="4"/>
    <n v="1"/>
    <n v="4"/>
    <s v="드라마"/>
    <x v="0"/>
    <x v="0"/>
    <x v="0"/>
    <s v="nK"/>
    <n v="2017"/>
    <s v=".04.13"/>
    <s v=" 해롤드 크론크 "/>
    <s v=" 멜리사 조안 하트(그레이스), 제시 멧칼피(톰 엔들러), 데이빗 A.R. 화이트(데이브 목사) "/>
    <s v="12세 관람가"/>
    <s v="PG"/>
  </r>
  <r>
    <n v="118347"/>
    <s v="타임 패러독스"/>
    <n v="8.25"/>
    <n v="2589"/>
    <n v="21359.25"/>
    <n v="6"/>
    <n v="1"/>
    <n v="6"/>
    <s v="SF"/>
    <x v="15"/>
    <x v="1"/>
    <x v="15"/>
    <s v="nK"/>
    <n v="2015"/>
    <s v=".01.07"/>
    <s v=" 마이클 스피어리그, 피터 스피어리그 "/>
    <s v=" 에단 호크, 노아 테일러(Mr.로버트슨), 사라 스누크 "/>
    <s v="15세 관람가"/>
    <s v="R"/>
  </r>
  <r>
    <n v="69339"/>
    <s v="댄 인 러브"/>
    <n v="8.24"/>
    <n v="689"/>
    <n v="5677.3600000000006"/>
    <n v="5.67"/>
    <n v="3"/>
    <n v="17.009999999999998"/>
    <s v="코미디"/>
    <x v="0"/>
    <x v="0"/>
    <x v="0"/>
    <s v="nK"/>
    <n v="2008"/>
    <s v=".03.27"/>
    <s v=" 피터 헤지스 "/>
    <s v=" 스티브 카렐(댄 번스), 줄리엣 비노쉬(마리) "/>
    <s v="12세 관람가"/>
    <s v="PG-13"/>
  </r>
  <r>
    <n v="82262"/>
    <s v="화벽"/>
    <n v="8.24"/>
    <n v="470"/>
    <n v="3872.8"/>
    <n v="5"/>
    <n v="1"/>
    <n v="5"/>
    <s v="멜로/로맨스"/>
    <x v="6"/>
    <x v="5"/>
    <x v="6"/>
    <s v="nK"/>
    <n v="2012"/>
    <s v=".09.20"/>
    <s v=" 진가상, 고림표 "/>
    <s v=" 손려(작약), 덩차오(주효렴) "/>
    <s v="12세 관람가"/>
    <m/>
  </r>
  <r>
    <n v="90885"/>
    <s v="나의 PS 파트너"/>
    <n v="8.25"/>
    <n v="5874"/>
    <n v="48460.5"/>
    <n v="6.32"/>
    <n v="7"/>
    <n v="44.24"/>
    <s v="멜로/로맨스"/>
    <x v="3"/>
    <x v="2"/>
    <x v="3"/>
    <s v="K"/>
    <n v="2012"/>
    <s v=".12.06"/>
    <s v=" 변성현 "/>
    <s v=" 지성(현승), 김아중(윤정) "/>
    <s v="청소년 관람불가"/>
    <m/>
  </r>
  <r>
    <n v="132933"/>
    <s v="판도라"/>
    <n v="8.23"/>
    <n v="19735"/>
    <n v="162419.05000000002"/>
    <n v="5.92"/>
    <n v="12"/>
    <n v="71.039999999999992"/>
    <s v="드라마"/>
    <x v="3"/>
    <x v="2"/>
    <x v="3"/>
    <s v="K"/>
    <n v="2016"/>
    <s v=".12.07"/>
    <s v=" 박정우 "/>
    <s v=" 김남길(재혁), 김주현(연주), 정진영(평섭) "/>
    <s v="12세 관람가"/>
    <m/>
  </r>
  <r>
    <n v="164172"/>
    <s v="내안의 그놈"/>
    <n v="8.17"/>
    <n v="11853"/>
    <n v="96839.01"/>
    <n v="4"/>
    <n v="3"/>
    <n v="12"/>
    <s v="판타지"/>
    <x v="3"/>
    <x v="2"/>
    <x v="3"/>
    <s v="K"/>
    <n v="2019"/>
    <s v=".01.09"/>
    <s v=" 강효진 "/>
    <s v=" 진영(동현), 박성웅(판수), 라미란(미선) "/>
    <s v="15세 관람가"/>
    <m/>
  </r>
  <r>
    <n v="51386"/>
    <s v="포화 속으로"/>
    <n v="8.23"/>
    <n v="19635"/>
    <n v="161596.05000000002"/>
    <n v="3.75"/>
    <n v="7"/>
    <n v="26.25"/>
    <s v="전쟁"/>
    <x v="3"/>
    <x v="2"/>
    <x v="3"/>
    <s v="K"/>
    <n v="2010"/>
    <s v=".06.16"/>
    <s v=" 이재한 "/>
    <s v=" 차승원(북한군 진격대장, 박무랑), 권상우(학도병, 구갑조), T.O.P(학도병 중대장, 오장범) "/>
    <s v="12세 관람가"/>
    <m/>
  </r>
  <r>
    <n v="114282"/>
    <s v="컨저링 2"/>
    <n v="8.24"/>
    <n v="8066"/>
    <n v="66463.839999999997"/>
    <n v="6.57"/>
    <n v="7"/>
    <n v="45.99"/>
    <s v="공포"/>
    <x v="0"/>
    <x v="0"/>
    <x v="0"/>
    <s v="nK"/>
    <n v="2016"/>
    <s v=".06.09"/>
    <s v=" 제임스 완 "/>
    <s v=" 베라 파미가(로레인), 패트릭 윌슨(에드), 프란카 포텐테(애니타) "/>
    <s v="15세 관람가"/>
    <m/>
  </r>
  <r>
    <n v="91189"/>
    <s v="올 이즈 로스트"/>
    <n v="8.1999999999999993"/>
    <n v="561"/>
    <n v="4600.2"/>
    <n v="7.04"/>
    <n v="6"/>
    <n v="42.24"/>
    <s v="액션"/>
    <x v="0"/>
    <x v="0"/>
    <x v="0"/>
    <s v="nK"/>
    <n v="2013"/>
    <s v=".11.07"/>
    <s v=" J.C. 챈더 "/>
    <s v=" 로버트 레드포드 "/>
    <s v="12세 관람가"/>
    <s v="PG-13"/>
  </r>
  <r>
    <n v="66464"/>
    <s v="벼랑 위의 포뇨"/>
    <n v="8.2200000000000006"/>
    <n v="4782"/>
    <n v="39308.04"/>
    <n v="6.85"/>
    <n v="10"/>
    <n v="68.5"/>
    <s v="모험"/>
    <x v="4"/>
    <x v="3"/>
    <x v="4"/>
    <s v="nK"/>
    <n v="2008"/>
    <s v=".12.17"/>
    <s v=" 미야자키 하야오 "/>
    <s v=" 나라 유리아(포뇨 목소리), 도이 히로키(소년, 소스케 목소리), 야마구치 토모코(소스케의 엄마, 리사 목소리) "/>
    <s v="전체 관람가"/>
    <m/>
  </r>
  <r>
    <n v="82389"/>
    <s v="클라우드 아틀라스"/>
    <n v="8.23"/>
    <n v="6276"/>
    <n v="51651.48"/>
    <n v="6.53"/>
    <n v="9"/>
    <n v="58.77"/>
    <s v="SF"/>
    <x v="0"/>
    <x v="0"/>
    <x v="0"/>
    <s v="nK"/>
    <n v="2013"/>
    <s v=".01.09"/>
    <s v=" 릴리 워쇼스키, 라나 워쇼스키, 톰 티크베어 "/>
    <s v=" 톰 행크스(닥터 헨리 구즈 / 아이작 / 자크리), 휴 그랜트(덴홀름 / 코나족), 할리 베리(부족사람/ 에어스의 아내 /루이자 레이 / 의사 / 메로님 / 메로님(노인)) "/>
    <s v="청소년 관람불가"/>
    <s v="R"/>
  </r>
  <r>
    <n v="133380"/>
    <s v="명탐정 코난 : 코난 실종사건 - 사상 최악의 이틀"/>
    <n v="8.27"/>
    <n v="392"/>
    <n v="3241.8399999999997"/>
    <n v="5"/>
    <n v="1"/>
    <n v="5"/>
    <s v="애니메이션"/>
    <x v="4"/>
    <x v="3"/>
    <x v="4"/>
    <s v="nK"/>
    <n v="2015"/>
    <s v=".02.12"/>
    <s v=" 야마모토 야스이치로 "/>
    <s v=" 김선혜(코난), 강수진(남도일), 이현진(유미란) "/>
    <s v="12세 관람가"/>
    <m/>
  </r>
  <r>
    <n v="125426"/>
    <s v="컬러풀 웨딩즈"/>
    <n v="8.26"/>
    <n v="773"/>
    <n v="6384.98"/>
    <n v="6.5"/>
    <n v="2"/>
    <n v="13"/>
    <s v="코미디"/>
    <x v="7"/>
    <x v="4"/>
    <x v="7"/>
    <s v="nK"/>
    <n v="2014"/>
    <s v=".10.16"/>
    <s v=" 필립 드 쇼브홍 "/>
    <s v=" 프레데릭 벨(이자벨 베르누이), 엘로디 퐁탕(로라 베르누이), 크리스티앙 클라비에(클로드 베르누이) "/>
    <s v="12세 관람가"/>
    <m/>
  </r>
  <r>
    <n v="79770"/>
    <s v="원 데이"/>
    <n v="8.23"/>
    <n v="2223"/>
    <n v="18295.29"/>
    <n v="6.92"/>
    <n v="3"/>
    <n v="20.759999999999998"/>
    <s v="드라마"/>
    <x v="0"/>
    <x v="0"/>
    <x v="0"/>
    <s v="nK"/>
    <n v="2020"/>
    <s v=".07.08"/>
    <s v=" 론 쉐르픽 "/>
    <s v=" 앤 해서웨이(엠마 몰리), 짐 스터게스(덱스터 메이휴) "/>
    <s v="15세 관람가"/>
    <s v="PG-13"/>
  </r>
  <r>
    <n v="51777"/>
    <s v="월드워Z"/>
    <n v="8.23"/>
    <n v="13569"/>
    <n v="111672.87000000001"/>
    <n v="6.61"/>
    <n v="9"/>
    <n v="59.49"/>
    <s v="드라마"/>
    <x v="0"/>
    <x v="0"/>
    <x v="0"/>
    <s v="nK"/>
    <n v="2013"/>
    <s v=".06.20"/>
    <s v=" 마크 포스터 "/>
    <s v=" 브래드 피트(제리 레인), 미레유 에노스(카린 레인) "/>
    <s v="15세 관람가"/>
    <s v="PG-13"/>
  </r>
  <r>
    <n v="165669"/>
    <s v="메소드"/>
    <n v="8.24"/>
    <n v="1103"/>
    <n v="9088.7199999999993"/>
    <n v="4.83"/>
    <n v="6"/>
    <n v="28.98"/>
    <s v="드라마"/>
    <x v="3"/>
    <x v="2"/>
    <x v="3"/>
    <s v="K"/>
    <n v="2017"/>
    <s v=".11.02"/>
    <s v=" 방은진 "/>
    <s v=" 박성웅(재하), 윤승아(희원), 오승훈(영우) "/>
    <s v="15세 관람가"/>
    <m/>
  </r>
  <r>
    <n v="25917"/>
    <s v="여고괴담 두번째 이야기"/>
    <n v="8.23"/>
    <n v="738"/>
    <n v="6073.7400000000007"/>
    <n v="7.25"/>
    <n v="4"/>
    <n v="29"/>
    <s v="공포"/>
    <x v="3"/>
    <x v="2"/>
    <x v="3"/>
    <s v="K"/>
    <n v="1999"/>
    <s v=".12.24"/>
    <s v=" 김태용, 민규동 "/>
    <s v=" 김규리(민아), 박예진(효신), 이영진(시은) "/>
    <s v="12세 관람가"/>
    <m/>
  </r>
  <r>
    <n v="54871"/>
    <s v="일루셔니스트"/>
    <n v="8.24"/>
    <n v="3182"/>
    <n v="26219.68"/>
    <n v="5.33"/>
    <n v="3"/>
    <n v="15.99"/>
    <s v="드라마"/>
    <x v="0"/>
    <x v="0"/>
    <x v="0"/>
    <s v="nK"/>
    <n v="2007"/>
    <s v=".03.08"/>
    <s v=" 닐 버거 "/>
    <s v=" 에드워드 노튼(아이젠하임), 폴 지아마티(울 경감), 제시카 비엘(소피 공녀) "/>
    <s v="15세 관람가"/>
    <s v="PG-13"/>
  </r>
  <r>
    <n v="84414"/>
    <s v="서약"/>
    <n v="8.2200000000000006"/>
    <n v="1153"/>
    <n v="9477.66"/>
    <n v="4"/>
    <n v="1"/>
    <n v="4"/>
    <s v="드라마"/>
    <x v="0"/>
    <x v="0"/>
    <x v="0"/>
    <s v="nK"/>
    <n v="2012"/>
    <s v=".03.14"/>
    <s v=" 마이클 수지 "/>
    <s v=" 레이첼 맥아덤즈(페이지), 채닝 테이텀(레오) "/>
    <s v="15세 관람가"/>
    <s v="PG-13"/>
  </r>
  <r>
    <n v="54290"/>
    <s v="팬도럼"/>
    <n v="8.23"/>
    <n v="2517"/>
    <n v="20714.91"/>
    <n v="4.67"/>
    <n v="3"/>
    <n v="14.01"/>
    <s v="공포"/>
    <x v="0"/>
    <x v="0"/>
    <x v="0"/>
    <s v="nK"/>
    <n v="2015"/>
    <s v=".10.01"/>
    <s v=" 크리스티앙 알바트 "/>
    <s v=" 데니스 퀘이드(페이튼), 벤 포스터(보워) "/>
    <s v="청소년 관람불가"/>
    <m/>
  </r>
  <r>
    <n v="91603"/>
    <s v="아르고"/>
    <n v="8.24"/>
    <n v="1899"/>
    <n v="15647.76"/>
    <n v="7.2"/>
    <n v="5"/>
    <n v="36"/>
    <s v="드라마"/>
    <x v="0"/>
    <x v="0"/>
    <x v="0"/>
    <s v="nK"/>
    <n v="2012"/>
    <s v=".10.31"/>
    <s v=" 벤 애플렉 "/>
    <s v=" 벤 애플렉(토니 멘데스), 존 굿맨(존 챔버스) "/>
    <s v="15세 관람가"/>
    <s v="R"/>
  </r>
  <r>
    <n v="123275"/>
    <s v="파더 앤 도터"/>
    <n v="8.2200000000000006"/>
    <n v="315"/>
    <n v="2589.3000000000002"/>
    <n v="6.25"/>
    <n v="2"/>
    <n v="12.5"/>
    <s v="드라마"/>
    <x v="0"/>
    <x v="0"/>
    <x v="0"/>
    <s v="nK"/>
    <n v="2015"/>
    <s v=".12.10"/>
    <s v=" 가브리엘 무치노 "/>
    <s v=" 아만다 사이프리드(케이티), 러셀 크로우(제이크 데이비스), 아론 폴(카메론) "/>
    <s v="15세 관람가"/>
    <m/>
  </r>
  <r>
    <n v="12787"/>
    <s v="베티블루 37.2"/>
    <n v="8.24"/>
    <n v="376"/>
    <n v="3098.2400000000002"/>
    <n v="7.25"/>
    <n v="1"/>
    <n v="7.25"/>
    <s v="멜로/로맨스"/>
    <x v="7"/>
    <x v="4"/>
    <x v="7"/>
    <s v="nK"/>
    <n v="2016"/>
    <s v=".07.28"/>
    <s v=" 장 자끄 베넥스 "/>
    <s v=" 장 위그 앙글라드(조그), 베아트리스 달(베티) "/>
    <s v="청소년 관람불가"/>
    <s v="R"/>
  </r>
  <r>
    <n v="73301"/>
    <s v="마루 밑 아리에티"/>
    <n v="8.2200000000000006"/>
    <n v="3347"/>
    <n v="27512.340000000004"/>
    <n v="7.33"/>
    <n v="5"/>
    <n v="36.65"/>
    <s v="애니메이션"/>
    <x v="4"/>
    <x v="3"/>
    <x v="4"/>
    <s v="nK"/>
    <n v="2010"/>
    <s v=".09.09"/>
    <s v=" 요네바야시 히로마사 "/>
    <s v=" 시다 미라이(아리에티 목소리), 카미키 류노스케(쇼우 목소리), 미우라 토모카즈(포드 목소리) "/>
    <s v="전체 관람가"/>
    <s v="G"/>
  </r>
  <r>
    <n v="80219"/>
    <s v="팅커 테일러 솔저 스파이"/>
    <n v="8.2200000000000006"/>
    <n v="2071"/>
    <n v="17023.620000000003"/>
    <n v="7.28"/>
    <n v="8"/>
    <n v="58.24"/>
    <s v="스릴러"/>
    <x v="8"/>
    <x v="4"/>
    <x v="8"/>
    <s v="nK"/>
    <n v="2021"/>
    <s v=".04.08"/>
    <s v=" 토마스 알프레드슨 "/>
    <s v=" 게리 올드만(조지 스마일리), 톰 하디(리키 타르), 콜린 퍼스(빌 헤이든) "/>
    <s v="15세 관람가"/>
    <s v="R"/>
  </r>
  <r>
    <n v="100990"/>
    <s v="인투 더 스톰"/>
    <n v="8.23"/>
    <n v="6429"/>
    <n v="52910.670000000006"/>
    <n v="4.67"/>
    <n v="3"/>
    <n v="14.01"/>
    <s v="액션"/>
    <x v="0"/>
    <x v="0"/>
    <x v="0"/>
    <s v="nK"/>
    <n v="2014"/>
    <s v=".08.28"/>
    <s v=" 스티븐 쿼일 "/>
    <s v=" 리처드 아미티지(게리 모리스), 사라 웨인 콜리스(앨리슨 스톤), 맷 월쉬(피트) "/>
    <s v="12세 관람가"/>
    <m/>
  </r>
  <r>
    <n v="92003"/>
    <s v="말레피센트"/>
    <n v="8.24"/>
    <n v="5587"/>
    <n v="46036.880000000005"/>
    <n v="6.07"/>
    <n v="7"/>
    <n v="42.49"/>
    <s v="판타지"/>
    <x v="0"/>
    <x v="0"/>
    <x v="0"/>
    <s v="nK"/>
    <n v="2014"/>
    <s v=".05.29"/>
    <s v=" 로버트 스트롬버그 "/>
    <s v=" 안젤리나 졸리(말레피센트), 엘르 패닝(오로라 공주), 샬토 코플리(스테판 왕) "/>
    <s v="12세 관람가"/>
    <s v="PG"/>
  </r>
  <r>
    <n v="77835"/>
    <s v="멋진 악몽"/>
    <n v="8.2200000000000006"/>
    <n v="358"/>
    <n v="2942.76"/>
    <n v="6.89"/>
    <n v="7"/>
    <n v="48.23"/>
    <s v="코미디"/>
    <x v="4"/>
    <x v="3"/>
    <x v="4"/>
    <s v="nK"/>
    <n v="2012"/>
    <s v=".04.19"/>
    <s v=" 미타니 코키 "/>
    <s v=" 후카츠 에리(호쇼 에미(변호사)), 니시다 토시유키(사라시나 로쿠베(유령 증인)) "/>
    <s v="전체 관람가"/>
    <m/>
  </r>
  <r>
    <n v="151192"/>
    <s v="그래, 가족"/>
    <n v="8.2200000000000006"/>
    <n v="988"/>
    <n v="8121.3600000000006"/>
    <n v="4.5"/>
    <n v="2"/>
    <n v="9"/>
    <s v="드라마"/>
    <x v="3"/>
    <x v="2"/>
    <x v="3"/>
    <s v="K"/>
    <n v="2017"/>
    <s v=".02.15"/>
    <s v=" 마대윤 "/>
    <s v=" 이요원(수경), 정만식(성호), 이솜(주미) "/>
    <s v="12세 관람가"/>
    <m/>
  </r>
  <r>
    <n v="66751"/>
    <s v="노인을 위한 나라는 없다"/>
    <n v="8.2100000000000009"/>
    <n v="3841"/>
    <n v="31534.610000000004"/>
    <n v="8.6300000000000008"/>
    <n v="8"/>
    <n v="69.040000000000006"/>
    <s v="스릴러"/>
    <x v="0"/>
    <x v="0"/>
    <x v="0"/>
    <s v="nK"/>
    <n v="2018"/>
    <s v=".08.09"/>
    <s v=" 에단 코엔, 조엘 코엔 "/>
    <s v=" 토미 리 존스(에드 톰 벨), 하비에르 바르뎀(안톤 시거), 조슈 브롤린(르웰린 모스) "/>
    <s v="청소년 관람불가"/>
    <s v="R"/>
  </r>
  <r>
    <n v="78300"/>
    <s v="무산일기"/>
    <n v="8.2200000000000006"/>
    <n v="297"/>
    <n v="2441.34"/>
    <n v="7.96"/>
    <n v="13"/>
    <n v="103.48"/>
    <s v="드라마"/>
    <x v="3"/>
    <x v="2"/>
    <x v="3"/>
    <s v="K"/>
    <n v="2011"/>
    <s v=".04.14"/>
    <s v=" 박정범 "/>
    <s v=" 박정범(승철), 진용욱(경철), 강은진(숙영) "/>
    <s v="15세 관람가"/>
    <m/>
  </r>
  <r>
    <n v="64161"/>
    <s v="엑스맨 탄생: 울버린"/>
    <n v="8.2200000000000006"/>
    <n v="3634"/>
    <n v="29871.480000000003"/>
    <n v="5.81"/>
    <n v="8"/>
    <n v="46.48"/>
    <s v="SF"/>
    <x v="0"/>
    <x v="0"/>
    <x v="0"/>
    <s v="nK"/>
    <n v="2009"/>
    <s v=".04.30"/>
    <s v=" 개빈 후드 "/>
    <s v=" 휴 잭맨(로건 / 울버린) "/>
    <s v="12세 관람가"/>
    <s v="PG-13"/>
  </r>
  <r>
    <n v="42690"/>
    <s v="사랑을 놓치다"/>
    <n v="8.2200000000000006"/>
    <n v="2134"/>
    <n v="17541.48"/>
    <n v="6"/>
    <n v="4"/>
    <n v="24"/>
    <s v="드라마"/>
    <x v="3"/>
    <x v="2"/>
    <x v="3"/>
    <s v="K"/>
    <n v="2006"/>
    <s v=".01.26"/>
    <s v=" 추창민 "/>
    <s v=" 설경구(우재), 송윤아(연수) "/>
    <s v="15세 관람가"/>
    <m/>
  </r>
  <r>
    <n v="81464"/>
    <s v="빅 아이즈"/>
    <n v="8.2799999999999994"/>
    <n v="874"/>
    <n v="7236.7199999999993"/>
    <n v="7.09"/>
    <n v="8"/>
    <n v="56.72"/>
    <s v="드라마"/>
    <x v="0"/>
    <x v="0"/>
    <x v="0"/>
    <s v="nK"/>
    <n v="2015"/>
    <s v=".01.28"/>
    <s v=" 팀 버튼 "/>
    <s v=" 에이미 아담스(마가렛 킨), 크리스토프 왈츠(월터 킨) "/>
    <s v="12세 관람가"/>
    <s v="PG-13"/>
  </r>
  <r>
    <n v="47364"/>
    <s v="디파이언스"/>
    <n v="8.2100000000000009"/>
    <n v="1043"/>
    <n v="8563.0300000000007"/>
    <n v="6.09"/>
    <n v="8"/>
    <n v="48.72"/>
    <s v="전쟁"/>
    <x v="0"/>
    <x v="0"/>
    <x v="0"/>
    <s v="nK"/>
    <n v="2009"/>
    <s v=".01.08"/>
    <s v=" 에드워드 즈윅 "/>
    <s v=" 다니엘 크레이그(투비아 비엘스키), 리브 슈라이버(주스 비엘스키), 제이미 벨(아사엘 비엘스키) "/>
    <s v="15세 관람가"/>
    <s v="R"/>
  </r>
  <r>
    <n v="47401"/>
    <s v="럭키 넘버 슬레븐"/>
    <n v="8.2100000000000009"/>
    <n v="2336"/>
    <n v="19178.560000000001"/>
    <n v="5"/>
    <n v="2"/>
    <n v="10"/>
    <s v="범죄"/>
    <x v="0"/>
    <x v="0"/>
    <x v="0"/>
    <s v="nK"/>
    <n v="2006"/>
    <s v=".06.22"/>
    <s v=" 폴 맥기건 "/>
    <s v=" 조쉬 하트넷(슬레븐), 브루스 윌리스(미스터 굿캣), 루시 리우(린지) "/>
    <s v="청소년 관람불가"/>
    <s v="R"/>
  </r>
  <r>
    <n v="43679"/>
    <s v="캐리비안의 해적 - 세상의 끝에서"/>
    <n v="8.2100000000000009"/>
    <n v="10194"/>
    <n v="83692.740000000005"/>
    <n v="6.2"/>
    <n v="5"/>
    <n v="31"/>
    <s v="판타지"/>
    <x v="0"/>
    <x v="0"/>
    <x v="0"/>
    <s v="nK"/>
    <n v="2007"/>
    <s v=".05.23"/>
    <s v=" 고어 버빈스키 "/>
    <s v=" 조니 뎁(잭 스패로우), 올랜도 블룸(윌 터너), 키이라 나이틀리(엘리자베스 스완) "/>
    <s v="12세 관람가"/>
    <s v="PG-13"/>
  </r>
  <r>
    <n v="78672"/>
    <s v="비기너스"/>
    <n v="8.2200000000000006"/>
    <n v="357"/>
    <n v="2934.5400000000004"/>
    <n v="7"/>
    <n v="5"/>
    <n v="35"/>
    <s v="드라마"/>
    <x v="0"/>
    <x v="0"/>
    <x v="0"/>
    <s v="nK"/>
    <n v="2011"/>
    <s v=".11.10"/>
    <s v=" 마이크 밀스 "/>
    <s v=" 이완 맥그리거(올리버) "/>
    <s v="15세 관람가"/>
    <s v="R"/>
  </r>
  <r>
    <n v="69467"/>
    <s v="서양골동양과자점 앤티크"/>
    <n v="8.2100000000000009"/>
    <n v="5058"/>
    <n v="41526.180000000008"/>
    <n v="6.43"/>
    <n v="7"/>
    <n v="45.01"/>
    <s v="드라마"/>
    <x v="3"/>
    <x v="2"/>
    <x v="3"/>
    <s v="K"/>
    <n v="2008"/>
    <s v=".11.13"/>
    <s v=" 민규동 "/>
    <s v=" 주지훈(앤티크의 사장, 김진혁), 김재욱(파티쉐, 민선우), 유아인(파티쉐 견습생, 양기범) "/>
    <s v="15세 관람가"/>
    <m/>
  </r>
  <r>
    <n v="69023"/>
    <s v="멋진 하루"/>
    <n v="8.2100000000000009"/>
    <n v="2802"/>
    <n v="23004.420000000002"/>
    <n v="7.2"/>
    <n v="5"/>
    <n v="36"/>
    <s v="드라마"/>
    <x v="3"/>
    <x v="2"/>
    <x v="3"/>
    <s v="K"/>
    <n v="2008"/>
    <s v=".09.25"/>
    <s v=" 이윤기 "/>
    <s v=" 전도연(김희수), 하정우(조병운) "/>
    <s v="12세 관람가"/>
    <m/>
  </r>
  <r>
    <n v="85141"/>
    <s v="제로 다크 서티"/>
    <n v="8.2200000000000006"/>
    <n v="1989"/>
    <n v="16349.580000000002"/>
    <n v="7.56"/>
    <n v="8"/>
    <n v="60.48"/>
    <s v="스릴러"/>
    <x v="0"/>
    <x v="0"/>
    <x v="0"/>
    <s v="nK"/>
    <n v="2013"/>
    <s v=".03.07"/>
    <s v=" 캐스린 비글로우 "/>
    <s v=" 제시카 차스테인(마야), 제이슨 클락(댄), 조엘 에저튼(패트릭) "/>
    <s v="15세 관람가"/>
    <s v="R"/>
  </r>
  <r>
    <n v="175322"/>
    <s v="마녀"/>
    <n v="8.2100000000000009"/>
    <n v="25950"/>
    <n v="213049.50000000003"/>
    <n v="5.63"/>
    <n v="8"/>
    <n v="45.04"/>
    <s v="미스터리"/>
    <x v="3"/>
    <x v="2"/>
    <x v="3"/>
    <s v="K"/>
    <n v="2018"/>
    <s v=".06.27"/>
    <s v=" 박훈정 "/>
    <s v=" 김다미(자윤), 조민수(닥터 백), 박희순(미스터 최) "/>
    <s v="15세 관람가"/>
    <m/>
  </r>
  <r>
    <n v="48227"/>
    <s v="전우치"/>
    <n v="8.2100000000000009"/>
    <n v="19843"/>
    <n v="162911.03000000003"/>
    <n v="6.15"/>
    <n v="13"/>
    <n v="79.95"/>
    <s v="액션"/>
    <x v="3"/>
    <x v="2"/>
    <x v="3"/>
    <s v="K"/>
    <n v="2009"/>
    <s v=".12.23"/>
    <s v=" 최동훈 "/>
    <s v=" 강동원(전우치), 김윤석(화담), 임수정(서인경) "/>
    <s v="12세 관람가"/>
    <m/>
  </r>
  <r>
    <n v="88275"/>
    <s v="홀리"/>
    <n v="8.2100000000000009"/>
    <n v="374"/>
    <n v="3070.5400000000004"/>
    <n v="2"/>
    <n v="1"/>
    <n v="2"/>
    <s v="드라마"/>
    <x v="3"/>
    <x v="2"/>
    <x v="3"/>
    <s v="K"/>
    <n v="2013"/>
    <s v=".06.20"/>
    <s v=" 박병환 "/>
    <s v=" 민아(완이), 신이(홀리), 정애연(수진) "/>
    <s v="15세 관람가"/>
    <m/>
  </r>
  <r>
    <n v="148647"/>
    <s v="환절기"/>
    <n v="8.1999999999999993"/>
    <n v="353"/>
    <n v="2894.6"/>
    <n v="5.4"/>
    <n v="5"/>
    <n v="27"/>
    <s v="드라마"/>
    <x v="3"/>
    <x v="2"/>
    <x v="3"/>
    <s v="K"/>
    <n v="2018"/>
    <s v=".02.22"/>
    <s v=" 이동은 "/>
    <s v=" 배종옥(미경), 이원근(용준), 지윤호(수현) "/>
    <s v="15세 관람가"/>
    <m/>
  </r>
  <r>
    <n v="91391"/>
    <s v="577 프로젝트"/>
    <n v="8.2100000000000009"/>
    <n v="1920"/>
    <n v="15763.2"/>
    <n v="6.38"/>
    <n v="2"/>
    <n v="12.76"/>
    <s v="코미디"/>
    <x v="3"/>
    <x v="2"/>
    <x v="3"/>
    <s v="K"/>
    <n v="2012"/>
    <s v=".08.30"/>
    <s v=" 이근우 "/>
    <s v=" 공효진(본인), 하정우(본인) "/>
    <s v="15세 관람가"/>
    <m/>
  </r>
  <r>
    <n v="67901"/>
    <s v="해리 포터와 죽음의 성물 - 1부"/>
    <n v="8.1999999999999993"/>
    <n v="6686"/>
    <n v="54825.2"/>
    <n v="6.78"/>
    <n v="8"/>
    <n v="54.24"/>
    <s v="액션"/>
    <x v="8"/>
    <x v="4"/>
    <x v="8"/>
    <s v="nK"/>
    <n v="2010"/>
    <s v=".12.15"/>
    <s v=" 데이빗 예이츠 "/>
    <s v=" 다니엘 래드클리프(해리 포터), 엠마 왓슨(헤르미온느), 루퍼트 그린트(론 위즐리) "/>
    <s v="전체 관람가"/>
    <s v="PG-13"/>
  </r>
  <r>
    <n v="98744"/>
    <s v="마지막 4중주"/>
    <n v="8.1999999999999993"/>
    <n v="462"/>
    <n v="3788.3999999999996"/>
    <n v="7.46"/>
    <n v="6"/>
    <n v="44.76"/>
    <s v="드라마"/>
    <x v="0"/>
    <x v="0"/>
    <x v="0"/>
    <s v="nK"/>
    <n v="2013"/>
    <s v=".07.25"/>
    <s v=" 야론 질버맨 "/>
    <s v=" 필립 세이모어 호프만(로버트 겔바트), 크리스토퍼 월켄(피터 미첼), 캐서린 키너(줄리엣 겔바트) "/>
    <s v="15세 관람가"/>
    <s v="R"/>
  </r>
  <r>
    <n v="61103"/>
    <s v="1번가의 기적"/>
    <n v="8.1999999999999993"/>
    <n v="4443"/>
    <n v="36432.6"/>
    <n v="5.5"/>
    <n v="2"/>
    <n v="11"/>
    <s v="코미디"/>
    <x v="3"/>
    <x v="2"/>
    <x v="3"/>
    <s v="K"/>
    <n v="2007"/>
    <s v=".02.14"/>
    <s v=" 윤제균 "/>
    <s v=" 임창정(필제), 하지원(명란) "/>
    <s v="15세 관람가"/>
    <m/>
  </r>
  <r>
    <n v="127378"/>
    <s v="아이스 에이지: 지구 대충돌"/>
    <n v="8.1999999999999993"/>
    <n v="2655"/>
    <n v="21770.999999999996"/>
    <n v="6"/>
    <n v="2"/>
    <n v="12"/>
    <s v="애니메이션"/>
    <x v="0"/>
    <x v="0"/>
    <x v="0"/>
    <s v="nK"/>
    <n v="2016"/>
    <s v=".07.20"/>
    <s v=" 마이크 트메이어 "/>
    <s v=" 존 레귀자모(시드 목소리), 레이 로마노(매니 목소리), 제니퍼 로페즈(쉬라 목소리) "/>
    <s v="전체 관람가"/>
    <s v="PG"/>
  </r>
  <r>
    <n v="129671"/>
    <s v="나의 사적인 여자친구"/>
    <n v="8.24"/>
    <n v="300"/>
    <n v="2472"/>
    <n v="6.63"/>
    <n v="8"/>
    <n v="53.04"/>
    <s v="서스펜스"/>
    <x v="7"/>
    <x v="4"/>
    <x v="7"/>
    <s v="nK"/>
    <n v="2015"/>
    <s v=".01.08"/>
    <s v=" 프랑소와 오종 "/>
    <s v=" 로망 뒤리스(데이빗), 아나이스 드무스티어(클레어), 라파엘 페르소나즈(질레) "/>
    <s v="청소년 관람불가"/>
    <m/>
  </r>
  <r>
    <n v="75426"/>
    <s v="데드풀"/>
    <n v="8.2100000000000009"/>
    <n v="15132"/>
    <n v="124233.72000000002"/>
    <n v="6.89"/>
    <n v="7"/>
    <n v="48.23"/>
    <s v="액션"/>
    <x v="0"/>
    <x v="0"/>
    <x v="0"/>
    <s v="nK"/>
    <n v="2016"/>
    <s v=".02.17"/>
    <s v=" 팀 밀러 "/>
    <s v=" 라이언 레이놀즈(웨이드 윌슨 / 데드풀) "/>
    <s v="청소년 관람불가"/>
    <s v="R"/>
  </r>
  <r>
    <n v="125414"/>
    <s v="스타트렉 비욘드"/>
    <n v="8.1999999999999993"/>
    <n v="4226"/>
    <n v="34653.199999999997"/>
    <n v="7.1"/>
    <n v="5"/>
    <n v="35.5"/>
    <s v="액션"/>
    <x v="0"/>
    <x v="0"/>
    <x v="0"/>
    <s v="nK"/>
    <n v="2016"/>
    <s v=".08.17"/>
    <s v=" 저스틴 린 "/>
    <s v=" 크리스 파인(커크), 사이먼 페그(스코티), 조 샐다나(우후라) "/>
    <s v="12세 관람가"/>
    <s v="PG-13"/>
  </r>
  <r>
    <n v="124844"/>
    <s v="와일드 테일즈: 참을 수 없는 순간"/>
    <n v="8.36"/>
    <n v="365"/>
    <n v="3051.3999999999996"/>
    <n v="5.5"/>
    <n v="2"/>
    <n v="11"/>
    <s v="코미디"/>
    <x v="31"/>
    <x v="7"/>
    <x v="30"/>
    <s v="nK"/>
    <n v="2015"/>
    <s v=".05.21"/>
    <s v=" 데미안 스지프론 "/>
    <s v=" 리카도 다린, 레오나르도 스바라글리아, 다리오 그란디네티 "/>
    <s v="청소년 관람불가"/>
    <m/>
  </r>
  <r>
    <n v="102309"/>
    <s v="비포 미드나잇"/>
    <n v="8.19"/>
    <n v="1310"/>
    <n v="10728.9"/>
    <n v="7.55"/>
    <n v="5"/>
    <n v="37.75"/>
    <s v="멜로/로맨스"/>
    <x v="0"/>
    <x v="0"/>
    <x v="0"/>
    <s v="nK"/>
    <n v="2021"/>
    <s v=".02.18"/>
    <s v=" 리처드 링클레이터 "/>
    <s v=" 에단 호크(제시), 줄리 델피(셀린느), 샤뮤스 데이비 핏츠패트릭(행크) "/>
    <s v="청소년 관람불가"/>
    <s v="R"/>
  </r>
  <r>
    <n v="65197"/>
    <s v="이스턴 프라미스"/>
    <n v="8.1999999999999993"/>
    <n v="1224"/>
    <n v="10036.799999999999"/>
    <n v="7.4"/>
    <n v="5"/>
    <n v="37"/>
    <s v="범죄"/>
    <x v="0"/>
    <x v="0"/>
    <x v="0"/>
    <s v="nK"/>
    <n v="2015"/>
    <s v=".10.29"/>
    <s v=" 데이빗 크로넨버그 "/>
    <s v=" 비고 모텐슨(니콜라이), 나오미 왓츠(안나), 뱅상 카셀(키릴) "/>
    <s v="청소년 관람불가"/>
    <s v="R"/>
  </r>
  <r>
    <n v="51132"/>
    <s v="셜록 홈즈"/>
    <n v="8.19"/>
    <n v="5379"/>
    <n v="44054.009999999995"/>
    <n v="6.28"/>
    <n v="9"/>
    <n v="56.52"/>
    <s v="액션"/>
    <x v="8"/>
    <x v="4"/>
    <x v="8"/>
    <s v="nK"/>
    <n v="2009"/>
    <s v=".12.23"/>
    <s v=" 가이 리치 "/>
    <s v=" 로버트 다우니 주니어(셜록 홈즈), 주드 로(왓슨 박사), 레이첼 맥아덤즈(아이린 애들러) "/>
    <s v="12세 관람가"/>
    <s v="PG-13"/>
  </r>
  <r>
    <n v="61845"/>
    <s v="천일의 스캔들"/>
    <n v="8.1999999999999993"/>
    <n v="1257"/>
    <n v="10307.4"/>
    <n v="5"/>
    <n v="1"/>
    <n v="5"/>
    <s v="드라마"/>
    <x v="8"/>
    <x v="4"/>
    <x v="8"/>
    <s v="nK"/>
    <n v="2008"/>
    <s v=".03.20"/>
    <s v=" 저스틴 채드윅 "/>
    <s v=" 나탈리 포트만(앤 볼린), 스칼렛 요한슨(메리 볼린), 에릭 바나(헨리 8세) "/>
    <s v="15세 관람가"/>
    <s v="PG-13"/>
  </r>
  <r>
    <n v="119430"/>
    <s v="엑스맨: 아포칼립스"/>
    <n v="8.19"/>
    <n v="13778"/>
    <n v="112841.81999999999"/>
    <n v="7.35"/>
    <n v="10"/>
    <n v="73.5"/>
    <s v="액션"/>
    <x v="0"/>
    <x v="0"/>
    <x v="0"/>
    <s v="nK"/>
    <n v="2016"/>
    <s v=".05.25"/>
    <s v=" 브라이언 싱어 "/>
    <s v=" 제임스 맥어보이(찰스 자비에 교수 / 프로페서 X), 마이클 패스벤더(에릭 렌셔 / 마그네토), 제니퍼 로렌스(레이븐 다크홀름 / 미스틱) "/>
    <s v="12세 관람가"/>
    <s v="PG-13"/>
  </r>
  <r>
    <n v="93793"/>
    <s v="더 테너 리리코 스핀토"/>
    <n v="8.1999999999999993"/>
    <n v="658"/>
    <n v="5395.5999999999995"/>
    <n v="5"/>
    <n v="3"/>
    <n v="15"/>
    <s v="드라마"/>
    <x v="3"/>
    <x v="2"/>
    <x v="3"/>
    <s v="K"/>
    <n v="2015"/>
    <s v=".09.07"/>
    <s v=" 김상만 "/>
    <s v=" 유지태(배재철), 차예련(이윤희), 이세야 유스케(사와다) "/>
    <s v="12세 관람가"/>
    <m/>
  </r>
  <r>
    <n v="93217"/>
    <s v="안나 카레니나"/>
    <n v="8.1999999999999993"/>
    <n v="742"/>
    <n v="6084.4"/>
    <n v="6.67"/>
    <n v="9"/>
    <n v="60.03"/>
    <s v="드라마"/>
    <x v="8"/>
    <x v="4"/>
    <x v="8"/>
    <s v="nK"/>
    <n v="2013"/>
    <s v=".03.21"/>
    <s v=" 조 라이트 "/>
    <s v=" 키이라 나이틀리(안나 카레니나), 주드 로(알렉시 카레닌 ), 애런 존슨(브론스키) "/>
    <s v="15세 관람가"/>
    <s v="R"/>
  </r>
  <r>
    <n v="175045"/>
    <s v="경계선"/>
    <n v="8.19"/>
    <n v="327"/>
    <n v="2678.1299999999997"/>
    <n v="7.29"/>
    <n v="7"/>
    <n v="51.03"/>
    <s v="판타지"/>
    <x v="16"/>
    <x v="4"/>
    <x v="16"/>
    <s v="nK"/>
    <n v="2019"/>
    <s v=".10.24"/>
    <s v=" 알리 아바시 "/>
    <s v=" 에바 멜란데르(티나), 에로 밀로노프(보레) "/>
    <s v="청소년 관람불가"/>
    <m/>
  </r>
  <r>
    <n v="76452"/>
    <s v="리미트리스"/>
    <n v="8.19"/>
    <n v="2621"/>
    <n v="21465.989999999998"/>
    <n v="6.05"/>
    <n v="5"/>
    <n v="30.25"/>
    <s v="미스터리"/>
    <x v="0"/>
    <x v="0"/>
    <x v="0"/>
    <s v="nK"/>
    <n v="2012"/>
    <s v=".07.12"/>
    <s v=" 닐 버거 "/>
    <s v=" 브래들리 쿠퍼(에디 모라), 로버트 드 니로(칼 밸 룬), 애비 코니쉬(린디) "/>
    <s v="15세 관람가"/>
    <s v="PG-13"/>
  </r>
  <r>
    <n v="39723"/>
    <s v="클로저"/>
    <n v="8.19"/>
    <n v="2260"/>
    <n v="18509.399999999998"/>
    <n v="7.5"/>
    <n v="2"/>
    <n v="15"/>
    <s v="드라마"/>
    <x v="0"/>
    <x v="0"/>
    <x v="0"/>
    <s v="nK"/>
    <n v="2021"/>
    <s v=".02.18"/>
    <s v=" 마이크 니콜스 "/>
    <s v=" 나탈리 포트만(앨리스), 주드 로(댄), 줄리아 로버츠(안나) "/>
    <s v="청소년 관람불가"/>
    <s v="R"/>
  </r>
  <r>
    <n v="87163"/>
    <s v="셰임"/>
    <n v="8.23"/>
    <n v="808"/>
    <n v="6649.84"/>
    <n v="6.97"/>
    <n v="9"/>
    <n v="62.73"/>
    <s v="드라마"/>
    <x v="8"/>
    <x v="4"/>
    <x v="8"/>
    <s v="nK"/>
    <n v="2013"/>
    <s v=".12.24"/>
    <s v=" 스티브 맥퀸 "/>
    <s v=" 마이클 패스벤더(브랜든 설리반), 캐리 멀리건(씨씨), 제임스 뱃지 데일(데이비드) "/>
    <s v="청소년 관람불가"/>
    <s v="NC-17"/>
  </r>
  <r>
    <n v="27404"/>
    <s v="4월 이야기"/>
    <n v="8.2100000000000009"/>
    <n v="1234"/>
    <n v="10131.140000000001"/>
    <n v="7.38"/>
    <n v="2"/>
    <n v="14.76"/>
    <s v="멜로/로맨스"/>
    <x v="4"/>
    <x v="3"/>
    <x v="4"/>
    <s v="nK"/>
    <n v="2013"/>
    <s v=".04.25"/>
    <s v=" 이와이 슌지 "/>
    <s v=" 마츠 다카코(우즈키), 다나베 세이치(야마자키) "/>
    <s v="12세 관람가"/>
    <m/>
  </r>
  <r>
    <n v="90591"/>
    <s v="맨 프롬 UNCLE"/>
    <n v="8.2100000000000009"/>
    <n v="1363"/>
    <n v="11190.230000000001"/>
    <n v="6.25"/>
    <n v="2"/>
    <n v="12.5"/>
    <s v="액션"/>
    <x v="0"/>
    <x v="0"/>
    <x v="0"/>
    <s v="nK"/>
    <n v="2015"/>
    <s v=".10.28"/>
    <s v=" 가이 리치 "/>
    <s v=" 헨리 카빌(나폴레옹 솔로), 아미 해머(일리야), 알리시아 비칸데르(개비 텔러) "/>
    <s v="12세 관람가"/>
    <s v="PG-13"/>
  </r>
  <r>
    <n v="66520"/>
    <s v="터미네이터: 미래전쟁의 시작"/>
    <n v="8.19"/>
    <n v="8327"/>
    <n v="68198.12999999999"/>
    <n v="6.59"/>
    <n v="8"/>
    <n v="52.72"/>
    <s v="SF"/>
    <x v="0"/>
    <x v="0"/>
    <x v="0"/>
    <s v="nK"/>
    <n v="2009"/>
    <s v=".05.21"/>
    <s v=" 맥지 "/>
    <s v=" 크리스찬 베일(존 코너), 샘 워싱턴(마커스 라이트), 안톤 옐친(카일 리스) "/>
    <s v="15세 관람가"/>
    <s v="PG-13"/>
  </r>
  <r>
    <n v="75173"/>
    <s v="맨 인 블랙 3"/>
    <n v="8.19"/>
    <n v="4960"/>
    <n v="40622.399999999994"/>
    <n v="6.05"/>
    <n v="5"/>
    <n v="30.25"/>
    <s v="액션"/>
    <x v="0"/>
    <x v="0"/>
    <x v="0"/>
    <s v="nK"/>
    <n v="2012"/>
    <s v=".05.24"/>
    <s v=" 베리 소넨필드 "/>
    <s v=" 윌 스미스(에이전트 제이), 토미 리 존스(에이전트 케이), 조슈 브롤린(젊은 에이전트 케이) "/>
    <s v="12세 관람가"/>
    <m/>
  </r>
  <r>
    <n v="160399"/>
    <s v="기억의 밤"/>
    <n v="8.18"/>
    <n v="10079"/>
    <n v="82446.22"/>
    <n v="5.67"/>
    <n v="6"/>
    <n v="34.019999999999996"/>
    <s v="미스터리"/>
    <x v="3"/>
    <x v="2"/>
    <x v="3"/>
    <s v="K"/>
    <n v="2017"/>
    <s v=".11.29"/>
    <s v=" 장항준 "/>
    <s v=" 강하늘(진석), 김무열(유석) "/>
    <s v="15세 관람가"/>
    <m/>
  </r>
  <r>
    <n v="147834"/>
    <s v="로빈슨 크루소"/>
    <n v="8.18"/>
    <n v="448"/>
    <n v="3664.64"/>
    <n v="7"/>
    <n v="1"/>
    <n v="7"/>
    <s v="애니메이션"/>
    <x v="34"/>
    <x v="4"/>
    <x v="33"/>
    <s v="nK"/>
    <n v="2016"/>
    <s v=".09.07"/>
    <s v=" 벤 스타센, 빈센트 케스텔루트 "/>
    <s v=" 유리 로웬탈(로빈슨 크루소), 데이비드 호워드(튜즈데이), 콜린 메츠거(카멜로) "/>
    <s v="전체 관람가"/>
    <m/>
  </r>
  <r>
    <n v="115642"/>
    <s v="신비한 동물사전"/>
    <n v="8.18"/>
    <n v="15505"/>
    <n v="126830.9"/>
    <n v="7.08"/>
    <n v="12"/>
    <n v="84.960000000000008"/>
    <s v="판타지"/>
    <x v="8"/>
    <x v="4"/>
    <x v="8"/>
    <s v="nK"/>
    <n v="2016"/>
    <s v=".11.16"/>
    <s v=" 데이빗 예이츠 "/>
    <s v=" 에디 레드메인(뉴트 스캐맨더), 콜린 파렐(퍼시발 그레이브스), 캐서린 워터스턴(티나 골드스틴) "/>
    <s v="12세 관람가"/>
    <s v="PG-13"/>
  </r>
  <r>
    <n v="87305"/>
    <s v="몬스터 호텔"/>
    <n v="8.23"/>
    <n v="1154"/>
    <n v="9497.42"/>
    <n v="6.58"/>
    <n v="4"/>
    <n v="26.32"/>
    <s v="애니메이션"/>
    <x v="0"/>
    <x v="0"/>
    <x v="0"/>
    <s v="nK"/>
    <n v="2013"/>
    <s v=".01.17"/>
    <s v=" 젠디 타타코브스키 "/>
    <s v=" 아담 샌들러(드라큘라 목소리), 스티브 부세미(웨인 목소리), 프란 드레셔(유니스 목소리) "/>
    <s v="전체 관람가"/>
    <s v="PG"/>
  </r>
  <r>
    <n v="65836"/>
    <s v="황시"/>
    <n v="8.18"/>
    <n v="593"/>
    <n v="4850.74"/>
    <n v="6"/>
    <n v="4"/>
    <n v="24"/>
    <s v="전쟁"/>
    <x v="15"/>
    <x v="1"/>
    <x v="15"/>
    <s v="nK"/>
    <n v="2008"/>
    <s v=".09.18"/>
    <s v=" 로저 스포티스우드 "/>
    <s v=" 조나단 리스 마이어스(조지 호그), 라다 미첼(리 피어슨), 주윤발(첸 한셍) "/>
    <s v="12세 관람가"/>
    <m/>
  </r>
  <r>
    <n v="118652"/>
    <s v="파가니니: 악마의 바이올리니스트"/>
    <n v="8.17"/>
    <n v="554"/>
    <n v="4526.18"/>
    <n v="5"/>
    <n v="1"/>
    <n v="5"/>
    <s v="드라마"/>
    <x v="14"/>
    <x v="4"/>
    <x v="14"/>
    <s v="nK"/>
    <n v="2014"/>
    <s v=".04.23"/>
    <s v=" 버나드 로즈 "/>
    <s v=" 데이비드 가렛(니콜로 파가니니), 자레드 해리스(우르바니), 조엘리 리차드슨(에델 랭햄) "/>
    <s v="15세 관람가"/>
    <m/>
  </r>
  <r>
    <n v="80626"/>
    <s v="링컨 차를 타는 변호사"/>
    <n v="8.18"/>
    <n v="1247"/>
    <n v="10200.459999999999"/>
    <n v="5.79"/>
    <n v="7"/>
    <n v="40.53"/>
    <s v="범죄"/>
    <x v="0"/>
    <x v="0"/>
    <x v="0"/>
    <s v="nK"/>
    <n v="2011"/>
    <s v=".06.16"/>
    <s v=" 브래드 퍼맨 "/>
    <s v=" 매튜 맥커너히(믹 할러), 마리사 토메이(매기 맥퍼슨), 라이언 필립(루이스 루레) "/>
    <s v="15세 관람가"/>
    <s v="R"/>
  </r>
  <r>
    <n v="63017"/>
    <s v="라파예트"/>
    <n v="8.18"/>
    <n v="1140"/>
    <n v="9325.1999999999989"/>
    <n v="5"/>
    <n v="1"/>
    <n v="5"/>
    <s v="액션"/>
    <x v="8"/>
    <x v="4"/>
    <x v="8"/>
    <s v="nK"/>
    <n v="2007"/>
    <s v=".08.30"/>
    <s v=" 토니 빌 "/>
    <s v=" 제임스 프랭코(블레인 로링스) "/>
    <s v="15세 관람가"/>
    <s v="PG-13"/>
  </r>
  <r>
    <n v="79149"/>
    <s v="플레이"/>
    <n v="8.18"/>
    <n v="354"/>
    <n v="2895.72"/>
    <n v="4.13"/>
    <n v="2"/>
    <n v="8.26"/>
    <s v="드라마"/>
    <x v="3"/>
    <x v="2"/>
    <x v="3"/>
    <s v="K"/>
    <n v="2011"/>
    <s v=".06.23"/>
    <s v=" 남다정 "/>
    <s v=" 정준일(준일), 임헌일(헌일), 이현재(현재) "/>
    <s v="전체 관람가"/>
    <m/>
  </r>
  <r>
    <n v="133169"/>
    <s v="빌리와 용감한 녀석들 3"/>
    <n v="8.18"/>
    <n v="465"/>
    <n v="3803.7"/>
    <n v="5"/>
    <n v="1"/>
    <n v="5"/>
    <s v="애니메이션"/>
    <x v="38"/>
    <x v="8"/>
    <x v="37"/>
    <s v="nK"/>
    <n v="2015"/>
    <s v=".04.30"/>
    <s v=" 척 파워스 "/>
    <s v=" 엄상현(빌리), 조현정(샌디), 숀 애스틴 "/>
    <s v="전체 관람가"/>
    <m/>
  </r>
  <r>
    <n v="66510"/>
    <s v="스카우트"/>
    <n v="8.18"/>
    <n v="2161"/>
    <n v="17676.98"/>
    <n v="6.2"/>
    <n v="5"/>
    <n v="31"/>
    <s v="코미디"/>
    <x v="3"/>
    <x v="2"/>
    <x v="3"/>
    <s v="K"/>
    <n v="2007"/>
    <s v=".11.14"/>
    <s v=" 김현석 "/>
    <s v=" 임창정(호창), 엄지원(세영) "/>
    <s v="12세 관람가"/>
    <m/>
  </r>
  <r>
    <n v="82924"/>
    <s v="더 임파서블"/>
    <n v="8.19"/>
    <n v="2178"/>
    <n v="17837.82"/>
    <n v="7.19"/>
    <n v="8"/>
    <n v="57.52"/>
    <s v="드라마"/>
    <x v="24"/>
    <x v="4"/>
    <x v="23"/>
    <s v="nK"/>
    <n v="2013"/>
    <s v=".01.17"/>
    <s v=" 후안 안토니오 바요나 "/>
    <s v=" 이완 맥그리거(헨리), 나오미 왓츠(마리아), 톰 홀랜드(루카스) "/>
    <s v="12세 관람가"/>
    <s v="PG-13"/>
  </r>
  <r>
    <n v="106335"/>
    <s v="언어의 정원"/>
    <n v="8.17"/>
    <n v="2454"/>
    <n v="20049.18"/>
    <n v="6.97"/>
    <n v="6"/>
    <n v="41.82"/>
    <s v="애니메이션"/>
    <x v="4"/>
    <x v="3"/>
    <x v="4"/>
    <s v="nK"/>
    <n v="2020"/>
    <s v=".04.22"/>
    <s v=" 신카이 마코토 "/>
    <s v=" 이리노 미유(타카오 목소리), 하나자와 카나(유키노 목소리) "/>
    <s v="12세 관람가"/>
    <m/>
  </r>
  <r>
    <n v="159741"/>
    <s v="잠깐만 회사 좀 관두고 올게"/>
    <n v="8.18"/>
    <n v="962"/>
    <n v="7869.16"/>
    <n v="6"/>
    <n v="1"/>
    <n v="6"/>
    <s v="드라마"/>
    <x v="4"/>
    <x v="3"/>
    <x v="4"/>
    <s v="nK"/>
    <n v="2017"/>
    <s v=".10.19"/>
    <s v=" 나루시마 이즈루 "/>
    <s v=" 후쿠시 소우타(야마모토), 쿠도 아스카(아오야마 다카시) "/>
    <s v="12세 관람가"/>
    <m/>
  </r>
  <r>
    <n v="180166"/>
    <s v="블라인드 멜로디"/>
    <n v="8.17"/>
    <n v="447"/>
    <n v="3651.99"/>
    <n v="6.67"/>
    <n v="3"/>
    <n v="20.009999999999998"/>
    <s v="스릴러"/>
    <x v="2"/>
    <x v="1"/>
    <x v="2"/>
    <s v="nK"/>
    <n v="2019"/>
    <s v=".08.28"/>
    <s v=" 스리람 라그하반 "/>
    <s v=" 아유쉬만 커라나(아카쉬), 타부(시미), 라디카 압테(소피) "/>
    <s v="15세 관람가"/>
    <m/>
  </r>
  <r>
    <n v="100676"/>
    <s v="폭스캐처"/>
    <n v="8.17"/>
    <n v="733"/>
    <n v="5988.61"/>
    <n v="8"/>
    <n v="10"/>
    <n v="80"/>
    <s v="드라마"/>
    <x v="0"/>
    <x v="0"/>
    <x v="0"/>
    <s v="nK"/>
    <n v="2015"/>
    <s v=".02.05"/>
    <s v=" 베넷 밀러 "/>
    <s v=" 채닝 테이텀(마크 슐츠), 스티브 카렐(존 듀폰), 마크 러팔로(데이브 슐츠) "/>
    <s v="청소년 관람불가"/>
    <s v="R"/>
  </r>
  <r>
    <n v="190010"/>
    <s v="테넷"/>
    <n v="8.17"/>
    <n v="10806"/>
    <n v="88285.02"/>
    <n v="7.18"/>
    <n v="11"/>
    <n v="78.97999999999999"/>
    <s v="액션"/>
    <x v="8"/>
    <x v="4"/>
    <x v="8"/>
    <s v="nK"/>
    <n v="2020"/>
    <s v=".08.26"/>
    <s v=" 크리스토퍼 놀란 "/>
    <s v=" 존 데이비드 워싱턴(주도자), 로버트 패틴슨(닐), 엘리자베스 데비키(캣) "/>
    <s v="12세 관람가"/>
    <m/>
  </r>
  <r>
    <n v="107053"/>
    <s v="터키"/>
    <n v="8.16"/>
    <n v="395"/>
    <n v="3223.2000000000003"/>
    <n v="5"/>
    <n v="1"/>
    <n v="5"/>
    <s v="애니메이션"/>
    <x v="0"/>
    <x v="0"/>
    <x v="0"/>
    <s v="nK"/>
    <n v="2014"/>
    <s v=".07.31"/>
    <s v=" 지미 헤이워드 "/>
    <s v=" 오웬 윌슨(레지 목소리), 우디 해럴슨(제이크 목소리), 에이미 포엘러(제니 목소리) "/>
    <s v="전체 관람가"/>
    <m/>
  </r>
  <r>
    <n v="90922"/>
    <s v="사일런스"/>
    <n v="8.17"/>
    <n v="942"/>
    <n v="7696.14"/>
    <n v="7"/>
    <n v="5"/>
    <n v="35"/>
    <s v="드라마"/>
    <x v="5"/>
    <x v="4"/>
    <x v="5"/>
    <s v="nK"/>
    <n v="2017"/>
    <s v=".02.28"/>
    <s v=" 마틴 스코세이지 "/>
    <s v=" 앤드류 가필드(로드리게스 신부), 리암 니슨(페레이라 신부), 아담 드라이버(가루프) "/>
    <s v="15세 관람가"/>
    <s v="R"/>
  </r>
  <r>
    <n v="68063"/>
    <s v="작전명 발키리"/>
    <n v="8.16"/>
    <n v="4660"/>
    <n v="38025.599999999999"/>
    <n v="7.18"/>
    <n v="11"/>
    <n v="78.97999999999999"/>
    <s v="스릴러"/>
    <x v="0"/>
    <x v="0"/>
    <x v="0"/>
    <s v="nK"/>
    <n v="2009"/>
    <s v=".01.22"/>
    <s v=" 브라이언 싱어 "/>
    <s v=" 톰 크루즈(클라우스 폰 슈타펜버그 대령) "/>
    <s v="12세 관람가"/>
    <s v="PG-13"/>
  </r>
  <r>
    <n v="84917"/>
    <s v="로마 위드 러브"/>
    <n v="8.18"/>
    <n v="1464"/>
    <n v="11975.52"/>
    <n v="6.68"/>
    <n v="10"/>
    <n v="66.8"/>
    <s v="코미디"/>
    <x v="0"/>
    <x v="0"/>
    <x v="0"/>
    <s v="nK"/>
    <n v="2020"/>
    <s v=".07.02"/>
    <s v=" 우디 앨런 "/>
    <s v=" 제시 아이젠버그(잭), 엘렌 페이지(모니카), 알렉 볼드윈(존) "/>
    <s v="청소년 관람불가"/>
    <s v="R"/>
  </r>
  <r>
    <n v="114225"/>
    <s v="하트 오브 더 씨"/>
    <n v="8.18"/>
    <n v="2475"/>
    <n v="20245.5"/>
    <n v="6.45"/>
    <n v="5"/>
    <n v="32.25"/>
    <s v="액션"/>
    <x v="0"/>
    <x v="0"/>
    <x v="0"/>
    <s v="nK"/>
    <n v="2015"/>
    <s v=".12.03"/>
    <s v=" 론 하워드 "/>
    <s v=" 크리스 헴스워스(오웬 체이스), 킬리언 머피(매튜 조이), 벤 위쇼(허먼 멜빌) "/>
    <s v="12세 관람가"/>
    <s v="PG-13"/>
  </r>
  <r>
    <n v="72327"/>
    <s v="127 시간"/>
    <n v="8.16"/>
    <n v="2759"/>
    <n v="22513.439999999999"/>
    <n v="7.22"/>
    <n v="9"/>
    <n v="64.98"/>
    <s v="모험"/>
    <x v="0"/>
    <x v="0"/>
    <x v="0"/>
    <s v="nK"/>
    <n v="2011"/>
    <s v=".02.17"/>
    <s v=" 대니 보일 "/>
    <s v=" 제임스 프랭코(아론 랠스턴) "/>
    <s v="15세 관람가"/>
    <s v="R"/>
  </r>
  <r>
    <n v="61503"/>
    <s v="천사와 악마"/>
    <n v="8.16"/>
    <n v="4218"/>
    <n v="34418.879999999997"/>
    <n v="6.36"/>
    <n v="7"/>
    <n v="44.52"/>
    <s v="미스터리"/>
    <x v="0"/>
    <x v="0"/>
    <x v="0"/>
    <s v="nK"/>
    <n v="2009"/>
    <s v=".05.14"/>
    <s v=" 론 하워드 "/>
    <s v=" 톰 행크스(로버트 랭던) "/>
    <s v="15세 관람가"/>
    <s v="PG-13"/>
  </r>
  <r>
    <n v="101953"/>
    <s v="꾸뻬씨의 행복여행"/>
    <n v="8.18"/>
    <n v="1193"/>
    <n v="9758.74"/>
    <n v="6.13"/>
    <n v="4"/>
    <n v="24.52"/>
    <s v="모험"/>
    <x v="8"/>
    <x v="4"/>
    <x v="8"/>
    <s v="nK"/>
    <n v="2014"/>
    <s v=".11.27"/>
    <s v=" 피터 첼섬 "/>
    <s v=" 사이먼 페그(헥터), 로자먼드 파이크(클라라), 장 르노(디에고) "/>
    <s v="15세 관람가"/>
    <s v="R"/>
  </r>
  <r>
    <n v="76956"/>
    <s v="프랑켄위니"/>
    <n v="8.19"/>
    <n v="431"/>
    <n v="3529.89"/>
    <n v="7.48"/>
    <n v="7"/>
    <n v="52.36"/>
    <s v="애니메이션"/>
    <x v="0"/>
    <x v="0"/>
    <x v="0"/>
    <s v="nK"/>
    <n v="2012"/>
    <s v=".10.11"/>
    <s v=" 팀 버튼 "/>
    <s v=" 위노나 라이더(엘사 반 헬싱 목소리), 캐서린 오하라(수잔 프랑켄슈타인 목소리), 찰리 타핸(빅터 프랑켄슈타인 목소리) "/>
    <s v="12세 관람가"/>
    <s v="PG"/>
  </r>
  <r>
    <n v="109640"/>
    <s v="클라우즈 오브 실스마리아"/>
    <n v="8.16"/>
    <n v="645"/>
    <n v="5263.2"/>
    <n v="8.33"/>
    <n v="6"/>
    <n v="49.980000000000004"/>
    <s v="드라마"/>
    <x v="26"/>
    <x v="4"/>
    <x v="25"/>
    <s v="nK"/>
    <n v="2014"/>
    <s v=".12.18"/>
    <s v=" 올리비에 아사야스 "/>
    <s v=" 줄리엣 비노쉬(마리아 엔더스), 크리스틴 스튜어트(발렌틴), 클로이 모레츠(조앤) "/>
    <s v="15세 관람가"/>
    <m/>
  </r>
  <r>
    <n v="97693"/>
    <s v="고령화 가족"/>
    <n v="8.17"/>
    <n v="5284"/>
    <n v="43170.28"/>
    <n v="6.32"/>
    <n v="10"/>
    <n v="63.2"/>
    <s v="드라마"/>
    <x v="3"/>
    <x v="2"/>
    <x v="3"/>
    <s v="K"/>
    <n v="2013"/>
    <s v=".05.09"/>
    <s v=" 송해성 "/>
    <s v=" 박해일(인모), 윤제문(한모), 공효진(미연) "/>
    <s v="15세 관람가"/>
    <m/>
  </r>
  <r>
    <n v="47701"/>
    <s v="마더"/>
    <n v="8.16"/>
    <n v="10264"/>
    <n v="83754.240000000005"/>
    <n v="8.25"/>
    <n v="11"/>
    <n v="90.75"/>
    <s v="범죄"/>
    <x v="3"/>
    <x v="2"/>
    <x v="3"/>
    <s v="K"/>
    <n v="2009"/>
    <s v=".05.28"/>
    <s v=" 봉준호 "/>
    <s v=" 김혜자(마더〔도준 모〕), 원빈(윤도준) "/>
    <s v="청소년 관람불가"/>
    <s v="R"/>
  </r>
  <r>
    <n v="81834"/>
    <s v="디센던트"/>
    <n v="8.17"/>
    <n v="624"/>
    <n v="5098.08"/>
    <n v="7.96"/>
    <n v="7"/>
    <n v="55.72"/>
    <s v="코미디"/>
    <x v="0"/>
    <x v="0"/>
    <x v="0"/>
    <s v="nK"/>
    <n v="2012"/>
    <s v=".02.16"/>
    <s v=" 알렉산더 페인 "/>
    <s v=" 조지 클루니(맷 킹), 주디 그리어(줄리 스피어) "/>
    <s v="15세 관람가"/>
    <s v="R"/>
  </r>
  <r>
    <n v="37937"/>
    <s v="진주 귀걸이를 한 소녀"/>
    <n v="8.18"/>
    <n v="1010"/>
    <n v="8261.7999999999993"/>
    <n v="7"/>
    <n v="1"/>
    <n v="7"/>
    <s v="드라마"/>
    <x v="8"/>
    <x v="4"/>
    <x v="8"/>
    <s v="nK"/>
    <n v="2018"/>
    <s v=".02.01"/>
    <s v=" 피터 웨버 "/>
    <s v=" 콜린 퍼스(요하네스 베르메르), 스칼릿 조핸슨(그리트), 톰 윌킨슨(반 라이벤) "/>
    <s v="15세 관람가"/>
    <s v="PG-13"/>
  </r>
  <r>
    <n v="96377"/>
    <s v="극장판 포켓몬스터 베스트위시 : 큐레무 VS 성검사 케르디오"/>
    <n v="8.17"/>
    <n v="417"/>
    <n v="3406.89"/>
    <n v="8"/>
    <n v="1"/>
    <n v="8"/>
    <s v="애니메이션"/>
    <x v="4"/>
    <x v="3"/>
    <x v="4"/>
    <s v="nK"/>
    <n v="2012"/>
    <s v=".12.19"/>
    <s v=" 유야마 쿠니히코 "/>
    <s v=" 오오타니 이쿠에(피카츄), 마츠모토 리카, 미야노 마모루 "/>
    <s v="전체 관람가"/>
    <m/>
  </r>
  <r>
    <n v="42493"/>
    <s v="앙코르"/>
    <n v="8.16"/>
    <n v="705"/>
    <n v="5752.8"/>
    <n v="7"/>
    <n v="2"/>
    <n v="14"/>
    <s v="드라마"/>
    <x v="0"/>
    <x v="0"/>
    <x v="0"/>
    <s v="nK"/>
    <n v="2006"/>
    <s v=".03.09"/>
    <s v=" 제임스 맨골드 "/>
    <s v=" 호아킨 피닉스(조니 캐쉬), 리즈 위더스푼(준 카터) "/>
    <s v="15세 관람가"/>
    <s v="PG-13"/>
  </r>
  <r>
    <n v="189633"/>
    <s v="야구소녀"/>
    <n v="8.16"/>
    <n v="899"/>
    <n v="7335.84"/>
    <n v="6.57"/>
    <n v="7"/>
    <n v="45.99"/>
    <s v="드라마"/>
    <x v="3"/>
    <x v="2"/>
    <x v="3"/>
    <s v="K"/>
    <n v="2020"/>
    <s v=".06.18"/>
    <s v=" 최윤태 "/>
    <s v=" 이주영(주수인), 이준혁(최진태) "/>
    <s v="12세 관람가"/>
    <m/>
  </r>
  <r>
    <n v="66069"/>
    <s v="마을에 부는 산들바람"/>
    <n v="8.17"/>
    <n v="453"/>
    <n v="3701.0099999999998"/>
    <n v="7"/>
    <n v="3"/>
    <n v="21"/>
    <s v="드라마"/>
    <x v="4"/>
    <x v="3"/>
    <x v="4"/>
    <s v="nK"/>
    <n v="2008"/>
    <s v=".07.24"/>
    <s v=" 야마시타 노부히로 "/>
    <s v=" 카호(미기타 소요), 오카다 마사키(오오사와 히로미), 나츠카와 유이(엄마, 미기타 이토코) "/>
    <s v="전체 관람가"/>
    <m/>
  </r>
  <r>
    <n v="103759"/>
    <s v="플랜맨"/>
    <n v="8.19"/>
    <n v="3778"/>
    <n v="30941.82"/>
    <n v="5.5"/>
    <n v="2"/>
    <n v="11"/>
    <s v="코미디"/>
    <x v="3"/>
    <x v="2"/>
    <x v="3"/>
    <s v="K"/>
    <n v="2014"/>
    <s v=".01.09"/>
    <s v=" 성시흡 "/>
    <s v=" 정재영(한정석), 한지민(유소정) "/>
    <s v="15세 관람가"/>
    <m/>
  </r>
  <r>
    <n v="67382"/>
    <s v="에반게리온: 서"/>
    <n v="8.15"/>
    <n v="1196"/>
    <n v="9747.4"/>
    <n v="7"/>
    <n v="1"/>
    <n v="7"/>
    <s v="애니메이션"/>
    <x v="4"/>
    <x v="3"/>
    <x v="4"/>
    <s v="nK"/>
    <n v="2008"/>
    <s v=".01.24"/>
    <s v=" 마샤유키, 츠루마키 카즈야, 안노 히데아키 "/>
    <s v=" 오가타 메구미(이카리 신지 목소리), 하야시바라 메구미(아야나미 레이 / 이카리 유이 / 펜펜 목소리), 미츠이시 코토노(카츠라기 미사토 목소리) "/>
    <s v="12세 관람가"/>
    <m/>
  </r>
  <r>
    <n v="151151"/>
    <s v="메리 포핀스 리턴즈"/>
    <n v="8.16"/>
    <n v="1534"/>
    <n v="12517.44"/>
    <n v="6.67"/>
    <n v="3"/>
    <n v="20.009999999999998"/>
    <s v="판타지"/>
    <x v="0"/>
    <x v="0"/>
    <x v="0"/>
    <s v="nK"/>
    <n v="2019"/>
    <s v=".02.14"/>
    <s v=" 롭 마샬 "/>
    <s v=" 에밀리 블런트(메리 포핀스), 린-마누엘 미란다(잭), 벤 위쇼(마이클 뱅크스) "/>
    <s v="전체 관람가"/>
    <s v="PG"/>
  </r>
  <r>
    <n v="118954"/>
    <s v="아델라인 : 멈춰진 시간"/>
    <n v="8.1999999999999993"/>
    <n v="990"/>
    <n v="8117.9999999999991"/>
    <n v="5"/>
    <n v="2"/>
    <n v="10"/>
    <s v="드라마"/>
    <x v="0"/>
    <x v="0"/>
    <x v="0"/>
    <s v="nK"/>
    <n v="2015"/>
    <s v=".10.15"/>
    <s v=" 리 톨랜드 크리거 "/>
    <s v=" 블레이크 라이블리(아델라인 보우먼), 미치엘 휘즈먼(엘리스 존스) "/>
    <s v="12세 관람가"/>
    <s v="PG-13"/>
  </r>
  <r>
    <n v="102934"/>
    <s v="차일드 44"/>
    <n v="8.17"/>
    <n v="613"/>
    <n v="5008.21"/>
    <n v="5.38"/>
    <n v="4"/>
    <n v="21.52"/>
    <s v="드라마"/>
    <x v="27"/>
    <x v="6"/>
    <x v="26"/>
    <s v="nK"/>
    <n v="2015"/>
    <s v=".05.28"/>
    <s v=" 다니엘 에스피노사 "/>
    <s v=" 톰 하디, 게리 올드만, 조엘 킨나만 "/>
    <s v="청소년 관람불가"/>
    <s v="R"/>
  </r>
  <r>
    <n v="75400"/>
    <s v="불량남녀"/>
    <n v="8.15"/>
    <n v="2311"/>
    <n v="18834.650000000001"/>
    <n v="5.1100000000000003"/>
    <n v="7"/>
    <n v="35.770000000000003"/>
    <s v="코미디"/>
    <x v="3"/>
    <x v="2"/>
    <x v="3"/>
    <s v="K"/>
    <n v="2010"/>
    <s v=".11.04"/>
    <s v=" 신근호 "/>
    <s v=" 임창정(신용불량 강력계 형사, 방극현), 엄지원(카드사 채권팀 사원, 김무령) "/>
    <s v="15세 관람가"/>
    <m/>
  </r>
  <r>
    <n v="190722"/>
    <s v="런"/>
    <n v="8.15"/>
    <n v="1407"/>
    <n v="11467.050000000001"/>
    <n v="6.67"/>
    <n v="3"/>
    <n v="20.009999999999998"/>
    <s v="미스터리"/>
    <x v="0"/>
    <x v="0"/>
    <x v="0"/>
    <s v="nK"/>
    <n v="2020"/>
    <s v=".11.20"/>
    <s v=" 아니쉬 차간티 "/>
    <s v=" 사라 폴슨(다이앤), 키에라 앨런(클로이) "/>
    <s v="15세 관람가"/>
    <m/>
  </r>
  <r>
    <n v="72012"/>
    <s v="내 첫사랑을 너에게 바친다"/>
    <n v="8.17"/>
    <n v="1623"/>
    <n v="13259.91"/>
    <n v="5"/>
    <n v="2"/>
    <n v="10"/>
    <s v="드라마"/>
    <x v="4"/>
    <x v="3"/>
    <x v="4"/>
    <s v="nK"/>
    <n v="2010"/>
    <s v=".08.05"/>
    <s v=" 신조 타케히코 "/>
    <s v=" 이노우에 마오(마유), 오카다 마사키(타쿠마) "/>
    <s v="15세 관람가"/>
    <m/>
  </r>
  <r>
    <n v="89627"/>
    <s v="인사이드 르윈"/>
    <n v="8.17"/>
    <n v="1540"/>
    <n v="12581.8"/>
    <n v="8.86"/>
    <n v="11"/>
    <n v="97.46"/>
    <s v="드라마"/>
    <x v="0"/>
    <x v="0"/>
    <x v="0"/>
    <s v="nK"/>
    <n v="2014"/>
    <s v=".01.29"/>
    <s v=" 조엘 코엔, 에단 코엔 "/>
    <s v=" 오스카 아이삭(르윈 데이비스), 캐리 멀리건(진 버키), 저스틴 팀버레이크(짐 버키) "/>
    <s v="15세 관람가"/>
    <s v="R"/>
  </r>
  <r>
    <n v="180381"/>
    <s v="장난스런 키스"/>
    <n v="8.15"/>
    <n v="3061"/>
    <n v="24947.15"/>
    <n v="4.75"/>
    <n v="4"/>
    <n v="19"/>
    <s v="멜로/로맨스"/>
    <x v="12"/>
    <x v="5"/>
    <x v="12"/>
    <s v="nK"/>
    <n v="2019"/>
    <s v=".03.27"/>
    <s v=" 프랭키 첸 "/>
    <s v=" 왕대륙(장즈수), 임윤(위안샹친) "/>
    <s v="12세 관람가"/>
    <m/>
  </r>
  <r>
    <n v="43844"/>
    <s v="저스트 라이크 헤븐"/>
    <n v="8.15"/>
    <n v="702"/>
    <n v="5721.3"/>
    <n v="6"/>
    <n v="1"/>
    <n v="6"/>
    <s v="멜로/로맨스"/>
    <x v="0"/>
    <x v="0"/>
    <x v="0"/>
    <s v="nK"/>
    <n v="2005"/>
    <s v=".12.01"/>
    <s v=" 마크 워터스 "/>
    <s v=" 리즈 위더스푼(엘리자베스 마틴슨), 마크 러팔로(데이빗 애봇) "/>
    <s v="15세 관람가"/>
    <s v="PG-13"/>
  </r>
  <r>
    <n v="74485"/>
    <s v="극장판 도라에몽: 진구의 인어대해전"/>
    <n v="8.14"/>
    <n v="308"/>
    <n v="2507.1200000000003"/>
    <n v="5"/>
    <n v="1"/>
    <n v="5"/>
    <s v="애니메이션"/>
    <x v="4"/>
    <x v="3"/>
    <x v="4"/>
    <s v="nK"/>
    <n v="2010"/>
    <s v=".07.28"/>
    <s v=" 쿠스바 코조 "/>
    <s v=" 미즈타 와사비(도라에몽 목소리), 오오하라 메구미(노비타 목소리), 카카즈 유미(시즈카 목소리) "/>
    <s v="전체 관람가"/>
    <m/>
  </r>
  <r>
    <n v="92129"/>
    <s v="알렉스 크로스"/>
    <n v="8.14"/>
    <n v="1362"/>
    <n v="11086.68"/>
    <n v="3"/>
    <n v="2"/>
    <n v="6"/>
    <s v="액션"/>
    <x v="0"/>
    <x v="0"/>
    <x v="0"/>
    <s v="nK"/>
    <n v="2013"/>
    <s v=".03.14"/>
    <s v=" 롭 코헨 "/>
    <s v=" 매튜 폭스(피카소), 타일러 페리(알렉스 크로스 의사), 레이첼 니콜스(모니카 애쉬) "/>
    <s v="청소년 관람불가"/>
    <s v="PG-13"/>
  </r>
  <r>
    <n v="75711"/>
    <s v="킥 애스 2: 겁 없는 녀석들"/>
    <n v="8.17"/>
    <n v="1174"/>
    <n v="9591.58"/>
    <n v="5.81"/>
    <n v="4"/>
    <n v="23.24"/>
    <s v="액션"/>
    <x v="0"/>
    <x v="0"/>
    <x v="0"/>
    <s v="nK"/>
    <n v="2013"/>
    <s v=".10.17"/>
    <s v=" 제프 와드로 "/>
    <s v=" 애런 존슨(데이브 리쥬스키 / 킥-애스), 클로이 모레츠(민디 맥크레디 / 힛-걸), 짐 캐리(코로넬 스타스 / 슈퍼 캡틴) "/>
    <s v="청소년 관람불가"/>
    <s v="R"/>
  </r>
  <r>
    <n v="92004"/>
    <s v="킬 유어 달링"/>
    <n v="8.2200000000000006"/>
    <n v="682"/>
    <n v="5606.0400000000009"/>
    <n v="6.2"/>
    <n v="5"/>
    <n v="31"/>
    <s v="드라마"/>
    <x v="0"/>
    <x v="0"/>
    <x v="0"/>
    <s v="nK"/>
    <n v="2014"/>
    <s v=".10.16"/>
    <s v=" 존 크로키다스 "/>
    <s v=" 다니엘 래드클리프(앨런 긴즈버그), 데인 드한(루시엔 카), 벤 포스터(윌리엄 버로우즈) "/>
    <s v="청소년 관람불가"/>
    <s v="R"/>
  </r>
  <r>
    <n v="142699"/>
    <s v="원라인"/>
    <n v="8.15"/>
    <n v="3170"/>
    <n v="25835.5"/>
    <n v="5.71"/>
    <n v="7"/>
    <n v="39.97"/>
    <s v="범죄"/>
    <x v="3"/>
    <x v="2"/>
    <x v="3"/>
    <s v="K"/>
    <n v="2017"/>
    <s v=".03.29"/>
    <s v=" 양경모 "/>
    <s v=" 임시완(민재), 진구(석구), 박병은(지원) "/>
    <s v="15세 관람가"/>
    <m/>
  </r>
  <r>
    <n v="50903"/>
    <s v="해피 플라이트"/>
    <n v="8.17"/>
    <n v="677"/>
    <n v="5531.09"/>
    <n v="6.54"/>
    <n v="6"/>
    <n v="39.24"/>
    <s v="코미디"/>
    <x v="4"/>
    <x v="3"/>
    <x v="4"/>
    <s v="nK"/>
    <n v="2009"/>
    <s v=".07.16"/>
    <s v=" 야구치 시노부 "/>
    <s v=" 아야세 하루카(초보 승무원, 에츠코), 다나베 세이치(부기장, 스즈키), 도키토 사부로 "/>
    <s v="전체 관람가"/>
    <m/>
  </r>
  <r>
    <n v="57805"/>
    <s v="천하장사 마돈나"/>
    <n v="8.14"/>
    <n v="3073"/>
    <n v="25014.22"/>
    <n v="7.2"/>
    <n v="5"/>
    <n v="36"/>
    <s v="코미디"/>
    <x v="3"/>
    <x v="2"/>
    <x v="3"/>
    <s v="K"/>
    <n v="2006"/>
    <s v=".08.31"/>
    <s v=" 이해영, 이해준 "/>
    <s v=" 류덕환(뚱보 소년 오동구) "/>
    <s v="15세 관람가"/>
    <m/>
  </r>
  <r>
    <n v="100203"/>
    <s v="프리즈너스"/>
    <n v="8.1300000000000008"/>
    <n v="1852"/>
    <n v="15056.760000000002"/>
    <n v="7.13"/>
    <n v="4"/>
    <n v="28.52"/>
    <s v="스릴러"/>
    <x v="0"/>
    <x v="0"/>
    <x v="0"/>
    <s v="nK"/>
    <n v="2013"/>
    <s v=".10.02"/>
    <s v=" 드니 빌뇌브 "/>
    <s v=" 휴 잭맨(켈러 도버), 제이크 질렌할(로키 형사) "/>
    <s v="청소년 관람불가"/>
    <m/>
  </r>
  <r>
    <n v="120042"/>
    <s v="야간비행"/>
    <n v="8.15"/>
    <n v="482"/>
    <n v="3928.3"/>
    <n v="7.65"/>
    <n v="5"/>
    <n v="38.25"/>
    <s v="드라마"/>
    <x v="3"/>
    <x v="2"/>
    <x v="3"/>
    <s v="K"/>
    <n v="2014"/>
    <s v=".08.28"/>
    <s v=" 이송희일 "/>
    <s v=" 곽시양(용주), 이재준(기웅), 최준하(기택) "/>
    <s v="청소년 관람불가"/>
    <m/>
  </r>
  <r>
    <n v="71769"/>
    <s v="메카닉"/>
    <n v="8.14"/>
    <n v="1647"/>
    <n v="13406.580000000002"/>
    <n v="4"/>
    <n v="2"/>
    <n v="8"/>
    <s v="액션"/>
    <x v="0"/>
    <x v="0"/>
    <x v="0"/>
    <s v="nK"/>
    <n v="2018"/>
    <s v=".12.06"/>
    <s v=" 사이먼 웨스트 "/>
    <s v=" 제이슨 스타뎀(아서 비숍), 벤 포스터(스티브 맥켄나) "/>
    <s v="청소년 관람불가"/>
    <s v="R"/>
  </r>
  <r>
    <n v="37243"/>
    <s v="오로라 공주"/>
    <n v="8.14"/>
    <n v="2299"/>
    <n v="18713.86"/>
    <n v="5.4"/>
    <n v="5"/>
    <n v="27"/>
    <s v="범죄"/>
    <x v="3"/>
    <x v="2"/>
    <x v="3"/>
    <s v="K"/>
    <n v="2005"/>
    <s v=".10.27"/>
    <s v=" 방은진 "/>
    <s v=" 엄정화(정순정), 문성근(형사 오성호) "/>
    <s v="청소년 관람불가"/>
    <m/>
  </r>
  <r>
    <n v="98738"/>
    <s v="프란시스 하"/>
    <n v="8.1300000000000008"/>
    <n v="966"/>
    <n v="7853.5800000000008"/>
    <n v="6.72"/>
    <n v="9"/>
    <n v="60.48"/>
    <s v="코미디"/>
    <x v="0"/>
    <x v="0"/>
    <x v="0"/>
    <s v="nK"/>
    <n v="2020"/>
    <s v=".09.24"/>
    <s v=" 노아 바움백 "/>
    <s v=" 그레타 거윅(프란시스), 믹키 섬너(소피), 아담 드라이버(레브) "/>
    <s v="15세 관람가"/>
    <s v="R"/>
  </r>
  <r>
    <n v="164192"/>
    <s v="국가부도의 날"/>
    <n v="8.1300000000000008"/>
    <n v="14655"/>
    <n v="119145.15000000001"/>
    <n v="6.5"/>
    <n v="10"/>
    <n v="65"/>
    <s v="드라마"/>
    <x v="3"/>
    <x v="2"/>
    <x v="3"/>
    <s v="K"/>
    <n v="2018"/>
    <s v=".11.28"/>
    <s v=" 최국희 "/>
    <s v=" 김혜수(한시현), 유아인(윤정학), 허준호(갑수) "/>
    <s v="12세 관람가"/>
    <m/>
  </r>
  <r>
    <n v="85906"/>
    <s v="파파"/>
    <n v="8.1300000000000008"/>
    <n v="2577"/>
    <n v="20951.010000000002"/>
    <n v="5.5"/>
    <n v="4"/>
    <n v="22"/>
    <s v="코미디"/>
    <x v="3"/>
    <x v="2"/>
    <x v="3"/>
    <s v="K"/>
    <n v="2012"/>
    <s v=".02.01"/>
    <s v=" 한지승 "/>
    <s v=" 박용우(춘섭), 고아라(준) "/>
    <s v="12세 관람가"/>
    <m/>
  </r>
  <r>
    <n v="81833"/>
    <s v="킹메이커"/>
    <n v="8.1300000000000008"/>
    <n v="490"/>
    <n v="3983.7000000000003"/>
    <n v="7.29"/>
    <n v="6"/>
    <n v="43.74"/>
    <s v="드라마"/>
    <x v="0"/>
    <x v="0"/>
    <x v="0"/>
    <s v="nK"/>
    <n v="2012"/>
    <s v=".04.19"/>
    <s v=" 조지 클루니 "/>
    <s v=" 라이언 고슬링(스티븐 마이어스), 조지 클루니(마이크 모리스 주지사 ) "/>
    <s v="15세 관람가"/>
    <s v="R"/>
  </r>
  <r>
    <n v="86343"/>
    <s v="바람의 검심"/>
    <n v="8.1300000000000008"/>
    <n v="1369"/>
    <n v="11129.970000000001"/>
    <n v="6.81"/>
    <n v="4"/>
    <n v="27.24"/>
    <s v="서사"/>
    <x v="4"/>
    <x v="3"/>
    <x v="4"/>
    <s v="nK"/>
    <n v="2013"/>
    <s v=".01.03"/>
    <s v=" 오오토모 케이시 "/>
    <s v=" 사토 타케루(히무라 켄신), 아오이 유우(다카니 메구미), 타케이 에미(카미야 카오루) "/>
    <s v="청소년 관람불가"/>
    <m/>
  </r>
  <r>
    <n v="168037"/>
    <s v="12 솔져스"/>
    <n v="8.1199999999999992"/>
    <n v="1307"/>
    <n v="10612.839999999998"/>
    <n v="5"/>
    <n v="3"/>
    <n v="15"/>
    <s v="액션"/>
    <x v="0"/>
    <x v="0"/>
    <x v="0"/>
    <s v="nK"/>
    <n v="2018"/>
    <s v=".01.31"/>
    <s v=" 니콜라이 퓰시 "/>
    <s v=" 크리스 헴스워스(미치 넬슨), 마이클 섀넌(할 스펜서), 마이클 페나(샘 딜러) "/>
    <s v="15세 관람가"/>
    <s v="R"/>
  </r>
  <r>
    <n v="37544"/>
    <s v="몽상가들"/>
    <n v="8.1199999999999992"/>
    <n v="1223"/>
    <n v="9930.7599999999984"/>
    <n v="7.81"/>
    <n v="4"/>
    <n v="31.24"/>
    <s v="드라마"/>
    <x v="8"/>
    <x v="4"/>
    <x v="8"/>
    <s v="nK"/>
    <n v="2014"/>
    <s v=".02.06"/>
    <s v=" 베르나르도 베르톨루치 "/>
    <s v=" 마이클 피트(매튜), 에바 그린(이사벨), 루이 가렐(테오) "/>
    <s v="청소년 관람불가"/>
    <m/>
  </r>
  <r>
    <n v="76080"/>
    <s v="조선명탐정: 각시투구꽃의 비밀"/>
    <n v="8.1199999999999992"/>
    <n v="9697"/>
    <n v="78739.64"/>
    <n v="5.68"/>
    <n v="11"/>
    <n v="62.48"/>
    <s v="코미디"/>
    <x v="3"/>
    <x v="2"/>
    <x v="3"/>
    <s v="K"/>
    <n v="2011"/>
    <s v=".01.27"/>
    <s v=" 김석윤 "/>
    <s v=" 김명민(명탐정), 오달수(개장수), 한지민(한객주) "/>
    <s v="12세 관람가"/>
    <m/>
  </r>
  <r>
    <n v="90537"/>
    <s v="문라이즈 킹덤"/>
    <n v="8.1300000000000008"/>
    <n v="662"/>
    <n v="5382.06"/>
    <n v="7.66"/>
    <n v="8"/>
    <n v="61.28"/>
    <s v="드라마"/>
    <x v="0"/>
    <x v="0"/>
    <x v="0"/>
    <s v="nK"/>
    <n v="2013"/>
    <s v=".01.31"/>
    <s v=" 웨스 앤더슨 "/>
    <s v=" 브루스 윌리스(샤프 소장), 빌 머레이(월트 비숍), 에드워드 노튼(랜디 대장) "/>
    <s v="15세 관람가"/>
    <s v="PG-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0783D-06B2-4BED-835D-D52B3582DDF0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 chartFormat="1">
  <location ref="A62:C140" firstHeaderRow="1" firstDataRow="1" firstDataCol="2"/>
  <pivotFields count="19">
    <pivotField compact="0" showAll="0"/>
    <pivotField compact="0" showAll="0"/>
    <pivotField compact="0" showAll="0"/>
    <pivotField compact="0" showAll="0"/>
    <pivotField compact="0" numFmtId="3" showAll="0"/>
    <pivotField dataField="1" compact="0" showAll="0"/>
    <pivotField compact="0" showAll="0"/>
    <pivotField compact="0" showAll="0"/>
    <pivotField compact="0" showAll="0"/>
    <pivotField axis="axisRow" compact="0" showAll="0">
      <items count="40">
        <item x="30"/>
        <item x="29"/>
        <item x="11"/>
        <item x="22"/>
        <item x="12"/>
        <item x="13"/>
        <item x="14"/>
        <item x="21"/>
        <item x="9"/>
        <item x="1"/>
        <item x="38"/>
        <item x="20"/>
        <item x="0"/>
        <item x="34"/>
        <item x="25"/>
        <item x="16"/>
        <item x="26"/>
        <item x="24"/>
        <item x="31"/>
        <item x="35"/>
        <item x="17"/>
        <item x="8"/>
        <item x="15"/>
        <item x="28"/>
        <item x="23"/>
        <item x="19"/>
        <item x="5"/>
        <item x="2"/>
        <item x="32"/>
        <item x="4"/>
        <item x="6"/>
        <item x="27"/>
        <item x="18"/>
        <item x="33"/>
        <item x="37"/>
        <item x="7"/>
        <item x="36"/>
        <item x="3"/>
        <item x="10"/>
        <item t="default"/>
      </items>
    </pivotField>
    <pivotField compact="0" showAll="0"/>
    <pivotField axis="axisRow" compact="0" showAll="0">
      <items count="39">
        <item x="22"/>
        <item x="2"/>
        <item x="31"/>
        <item x="32"/>
        <item x="1"/>
        <item x="24"/>
        <item x="20"/>
        <item x="30"/>
        <item x="6"/>
        <item x="37"/>
        <item x="9"/>
        <item x="36"/>
        <item x="29"/>
        <item x="26"/>
        <item x="12"/>
        <item x="23"/>
        <item x="3"/>
        <item x="5"/>
        <item x="8"/>
        <item x="4"/>
        <item x="21"/>
        <item x="7"/>
        <item x="18"/>
        <item x="33"/>
        <item x="19"/>
        <item x="14"/>
        <item x="35"/>
        <item x="27"/>
        <item x="10"/>
        <item x="28"/>
        <item x="15"/>
        <item x="16"/>
        <item x="17"/>
        <item x="13"/>
        <item x="0"/>
        <item x="34"/>
        <item x="11"/>
        <item x="2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11"/>
    <field x="9"/>
  </rowFields>
  <rowItems count="78">
    <i>
      <x/>
    </i>
    <i r="1">
      <x v="24"/>
    </i>
    <i>
      <x v="1"/>
    </i>
    <i r="1">
      <x v="27"/>
    </i>
    <i>
      <x v="2"/>
    </i>
    <i r="1">
      <x v="28"/>
    </i>
    <i>
      <x v="3"/>
    </i>
    <i r="1">
      <x v="33"/>
    </i>
    <i>
      <x v="4"/>
    </i>
    <i r="1">
      <x v="9"/>
    </i>
    <i>
      <x v="5"/>
    </i>
    <i r="1">
      <x v="14"/>
    </i>
    <i>
      <x v="6"/>
    </i>
    <i r="1">
      <x v="11"/>
    </i>
    <i>
      <x v="7"/>
    </i>
    <i r="1">
      <x v="18"/>
    </i>
    <i>
      <x v="8"/>
    </i>
    <i r="1">
      <x v="30"/>
    </i>
    <i>
      <x v="9"/>
    </i>
    <i r="1">
      <x v="10"/>
    </i>
    <i>
      <x v="10"/>
    </i>
    <i r="1">
      <x v="8"/>
    </i>
    <i>
      <x v="11"/>
    </i>
    <i r="1">
      <x v="34"/>
    </i>
    <i>
      <x v="12"/>
    </i>
    <i r="1">
      <x/>
    </i>
    <i>
      <x v="13"/>
    </i>
    <i r="1">
      <x v="31"/>
    </i>
    <i>
      <x v="14"/>
    </i>
    <i r="1">
      <x v="4"/>
    </i>
    <i>
      <x v="15"/>
    </i>
    <i r="1">
      <x v="17"/>
    </i>
    <i>
      <x v="16"/>
    </i>
    <i r="1">
      <x v="37"/>
    </i>
    <i>
      <x v="17"/>
    </i>
    <i r="1">
      <x v="26"/>
    </i>
    <i>
      <x v="18"/>
    </i>
    <i r="1">
      <x v="21"/>
    </i>
    <i>
      <x v="19"/>
    </i>
    <i r="1">
      <x v="29"/>
    </i>
    <i>
      <x v="20"/>
    </i>
    <i r="1">
      <x v="3"/>
    </i>
    <i>
      <x v="21"/>
    </i>
    <i r="1">
      <x v="35"/>
    </i>
    <i>
      <x v="22"/>
    </i>
    <i r="1">
      <x v="32"/>
    </i>
    <i>
      <x v="23"/>
    </i>
    <i r="1">
      <x v="13"/>
    </i>
    <i>
      <x v="24"/>
    </i>
    <i r="1">
      <x v="25"/>
    </i>
    <i>
      <x v="25"/>
    </i>
    <i r="1">
      <x v="6"/>
    </i>
    <i r="1">
      <x v="7"/>
    </i>
    <i>
      <x v="26"/>
    </i>
    <i r="1">
      <x v="36"/>
    </i>
    <i>
      <x v="27"/>
    </i>
    <i r="1">
      <x v="23"/>
    </i>
    <i>
      <x v="28"/>
    </i>
    <i r="1">
      <x v="38"/>
    </i>
    <i>
      <x v="29"/>
    </i>
    <i r="1">
      <x v="1"/>
    </i>
    <i>
      <x v="30"/>
    </i>
    <i r="1">
      <x v="22"/>
    </i>
    <i>
      <x v="31"/>
    </i>
    <i r="1">
      <x v="15"/>
    </i>
    <i>
      <x v="32"/>
    </i>
    <i r="1">
      <x v="20"/>
    </i>
    <i>
      <x v="33"/>
    </i>
    <i r="1">
      <x v="5"/>
    </i>
    <i>
      <x v="34"/>
    </i>
    <i r="1">
      <x v="12"/>
    </i>
    <i>
      <x v="35"/>
    </i>
    <i r="1">
      <x v="19"/>
    </i>
    <i>
      <x v="36"/>
    </i>
    <i r="1">
      <x v="2"/>
    </i>
    <i>
      <x v="37"/>
    </i>
    <i r="1">
      <x v="16"/>
    </i>
    <i t="grand">
      <x/>
    </i>
  </rowItems>
  <colItems count="1">
    <i/>
  </colItems>
  <dataFields count="1">
    <dataField name="Average of Specialist Socres" fld="5" subtotal="average" baseField="1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A391C-3244-40C2-B650-F32C96E0D9AF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8:C58" firstHeaderRow="0" firstDataRow="1" firstDataCol="1"/>
  <pivotFields count="19">
    <pivotField showAll="0"/>
    <pivotField showAll="0"/>
    <pivotField dataField="1" showAll="0"/>
    <pivotField showAll="0"/>
    <pivotField numFmtId="3" showAll="0"/>
    <pivotField dataField="1" showAll="0"/>
    <pivotField showAll="0"/>
    <pivotField showAll="0"/>
    <pivotField showAll="0"/>
    <pivotField axis="axisRow" showAll="0">
      <items count="40">
        <item x="30"/>
        <item x="29"/>
        <item x="11"/>
        <item x="22"/>
        <item x="12"/>
        <item x="13"/>
        <item x="14"/>
        <item x="21"/>
        <item x="9"/>
        <item x="1"/>
        <item x="38"/>
        <item x="20"/>
        <item x="0"/>
        <item x="34"/>
        <item x="25"/>
        <item x="16"/>
        <item x="26"/>
        <item x="24"/>
        <item x="31"/>
        <item x="35"/>
        <item x="17"/>
        <item x="8"/>
        <item x="15"/>
        <item x="28"/>
        <item x="23"/>
        <item x="19"/>
        <item x="5"/>
        <item x="2"/>
        <item x="32"/>
        <item x="4"/>
        <item x="6"/>
        <item x="27"/>
        <item x="18"/>
        <item x="33"/>
        <item x="37"/>
        <item x="7"/>
        <item x="36"/>
        <item x="3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User Scores" fld="2" subtotal="average" baseField="11" baseItem="0"/>
    <dataField name="Average of Specialist Socres" fld="5" subtotal="average" baseField="1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01697-B586-4C32-8F8E-CE0D3E4C75A3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3" firstHeaderRow="0" firstDataRow="1" firstDataCol="1"/>
  <pivotFields count="19">
    <pivotField showAll="0"/>
    <pivotField showAll="0"/>
    <pivotField dataField="1" showAll="0"/>
    <pivotField showAll="0"/>
    <pivotField numFmtId="3" showAll="0"/>
    <pivotField dataField="1" showAll="0"/>
    <pivotField showAll="0"/>
    <pivotField showAll="0"/>
    <pivotField showAll="0"/>
    <pivotField showAll="0"/>
    <pivotField axis="axisRow" showAll="0">
      <items count="10">
        <item x="1"/>
        <item x="7"/>
        <item x="8"/>
        <item x="6"/>
        <item x="5"/>
        <item x="0"/>
        <item x="4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User Scores" fld="2" subtotal="average" baseField="11" baseItem="0"/>
    <dataField name="Average of Specialist Socres" fld="5" subtotal="average" baseField="1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01B58-42AA-46AF-99AA-7B191D7A924C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9"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GDP/capita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0"/>
  <sheetViews>
    <sheetView workbookViewId="0">
      <selection activeCell="A5" sqref="A1:N1310"/>
    </sheetView>
  </sheetViews>
  <sheetFormatPr defaultRowHeight="14.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171539</v>
      </c>
      <c r="B2" t="s">
        <v>14</v>
      </c>
      <c r="C2">
        <v>9.59</v>
      </c>
      <c r="D2" s="1">
        <v>7421</v>
      </c>
      <c r="E2">
        <v>7.29</v>
      </c>
      <c r="F2">
        <v>7</v>
      </c>
      <c r="G2" t="s">
        <v>15</v>
      </c>
      <c r="H2" t="s">
        <v>16</v>
      </c>
      <c r="I2">
        <v>2019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</row>
    <row r="3" spans="1:14">
      <c r="A3">
        <v>174830</v>
      </c>
      <c r="B3" t="s">
        <v>22</v>
      </c>
      <c r="C3">
        <v>9.59</v>
      </c>
      <c r="D3" s="1">
        <v>3350</v>
      </c>
      <c r="E3">
        <v>7.33</v>
      </c>
      <c r="F3">
        <v>9</v>
      </c>
      <c r="G3" t="s">
        <v>15</v>
      </c>
      <c r="H3" t="s">
        <v>23</v>
      </c>
      <c r="I3">
        <v>2019</v>
      </c>
      <c r="J3" t="s">
        <v>24</v>
      </c>
      <c r="K3" t="s">
        <v>25</v>
      </c>
      <c r="L3" t="s">
        <v>26</v>
      </c>
      <c r="M3" t="s">
        <v>27</v>
      </c>
      <c r="N3" t="s">
        <v>28</v>
      </c>
    </row>
    <row r="4" spans="1:14">
      <c r="A4">
        <v>144906</v>
      </c>
      <c r="B4" t="s">
        <v>29</v>
      </c>
      <c r="C4">
        <v>9.5299999999999994</v>
      </c>
      <c r="D4" s="1">
        <v>2432</v>
      </c>
      <c r="E4">
        <v>5.4</v>
      </c>
      <c r="F4">
        <v>5</v>
      </c>
      <c r="G4" t="s">
        <v>30</v>
      </c>
      <c r="H4" t="s">
        <v>16</v>
      </c>
      <c r="I4">
        <v>2018</v>
      </c>
      <c r="J4" t="s">
        <v>31</v>
      </c>
      <c r="K4" t="s">
        <v>32</v>
      </c>
      <c r="L4" t="s">
        <v>33</v>
      </c>
      <c r="M4" t="s">
        <v>34</v>
      </c>
      <c r="N4" t="s">
        <v>35</v>
      </c>
    </row>
    <row r="5" spans="1:14">
      <c r="A5">
        <v>151196</v>
      </c>
      <c r="B5" t="s">
        <v>36</v>
      </c>
      <c r="C5">
        <v>9.51</v>
      </c>
      <c r="D5" s="1">
        <v>3589</v>
      </c>
      <c r="E5">
        <v>6.86</v>
      </c>
      <c r="F5">
        <v>7</v>
      </c>
      <c r="G5" t="s">
        <v>15</v>
      </c>
      <c r="H5" t="s">
        <v>16</v>
      </c>
      <c r="I5">
        <v>2021</v>
      </c>
      <c r="J5" t="s">
        <v>37</v>
      </c>
      <c r="K5" t="s">
        <v>38</v>
      </c>
      <c r="L5" t="s">
        <v>39</v>
      </c>
      <c r="M5" t="s">
        <v>34</v>
      </c>
      <c r="N5" t="s">
        <v>35</v>
      </c>
    </row>
    <row r="6" spans="1:14">
      <c r="A6">
        <v>157243</v>
      </c>
      <c r="B6" t="s">
        <v>40</v>
      </c>
      <c r="C6">
        <v>9.49</v>
      </c>
      <c r="D6" s="1">
        <v>2340</v>
      </c>
      <c r="E6">
        <v>7</v>
      </c>
      <c r="F6">
        <v>3</v>
      </c>
      <c r="G6" t="s">
        <v>15</v>
      </c>
      <c r="H6" t="s">
        <v>41</v>
      </c>
      <c r="I6">
        <v>2018</v>
      </c>
      <c r="J6" t="s">
        <v>42</v>
      </c>
      <c r="K6" t="s">
        <v>43</v>
      </c>
      <c r="L6" t="s">
        <v>44</v>
      </c>
      <c r="M6" t="s">
        <v>20</v>
      </c>
    </row>
    <row r="7" spans="1:14">
      <c r="A7">
        <v>169240</v>
      </c>
      <c r="B7" t="s">
        <v>45</v>
      </c>
      <c r="C7">
        <v>9.49</v>
      </c>
      <c r="D7" s="1">
        <v>1939</v>
      </c>
      <c r="E7">
        <v>5.25</v>
      </c>
      <c r="F7">
        <v>4</v>
      </c>
      <c r="G7" t="s">
        <v>15</v>
      </c>
      <c r="H7" t="s">
        <v>46</v>
      </c>
      <c r="I7">
        <v>2018</v>
      </c>
      <c r="J7" t="s">
        <v>47</v>
      </c>
      <c r="K7" t="s">
        <v>48</v>
      </c>
      <c r="L7" t="s">
        <v>49</v>
      </c>
      <c r="M7" t="s">
        <v>27</v>
      </c>
    </row>
    <row r="8" spans="1:14">
      <c r="A8">
        <v>179518</v>
      </c>
      <c r="B8" t="s">
        <v>50</v>
      </c>
      <c r="C8">
        <v>9.48</v>
      </c>
      <c r="D8" s="1">
        <v>1423</v>
      </c>
      <c r="E8">
        <v>7.33</v>
      </c>
      <c r="F8">
        <v>6</v>
      </c>
      <c r="G8" t="s">
        <v>51</v>
      </c>
      <c r="H8" t="s">
        <v>16</v>
      </c>
      <c r="I8">
        <v>2019</v>
      </c>
      <c r="J8" t="s">
        <v>52</v>
      </c>
      <c r="K8" t="s">
        <v>53</v>
      </c>
      <c r="M8" t="s">
        <v>34</v>
      </c>
    </row>
    <row r="9" spans="1:14">
      <c r="A9">
        <v>196843</v>
      </c>
      <c r="B9" t="s">
        <v>54</v>
      </c>
      <c r="C9">
        <v>9.48</v>
      </c>
      <c r="D9" s="1">
        <v>1018</v>
      </c>
      <c r="E9">
        <v>6.5</v>
      </c>
      <c r="F9">
        <v>2</v>
      </c>
      <c r="G9" t="s">
        <v>55</v>
      </c>
      <c r="H9" t="s">
        <v>56</v>
      </c>
      <c r="I9">
        <v>2020</v>
      </c>
      <c r="J9" t="s">
        <v>57</v>
      </c>
      <c r="K9" t="s">
        <v>58</v>
      </c>
      <c r="L9" t="s">
        <v>59</v>
      </c>
      <c r="M9" t="s">
        <v>34</v>
      </c>
    </row>
    <row r="10" spans="1:14">
      <c r="A10">
        <v>181710</v>
      </c>
      <c r="B10" t="s">
        <v>60</v>
      </c>
      <c r="C10">
        <v>9.48</v>
      </c>
      <c r="D10" s="1">
        <v>8223</v>
      </c>
      <c r="E10">
        <v>7.63</v>
      </c>
      <c r="F10">
        <v>8</v>
      </c>
      <c r="G10" t="s">
        <v>61</v>
      </c>
      <c r="H10" t="s">
        <v>16</v>
      </c>
      <c r="I10">
        <v>2019</v>
      </c>
      <c r="J10" t="s">
        <v>62</v>
      </c>
      <c r="K10" t="s">
        <v>63</v>
      </c>
      <c r="L10" t="s">
        <v>64</v>
      </c>
      <c r="M10" t="s">
        <v>20</v>
      </c>
    </row>
    <row r="11" spans="1:14">
      <c r="A11">
        <v>17421</v>
      </c>
      <c r="B11" t="s">
        <v>65</v>
      </c>
      <c r="C11">
        <v>9.4499999999999993</v>
      </c>
      <c r="D11" s="1">
        <v>18299</v>
      </c>
      <c r="E11">
        <v>8.5</v>
      </c>
      <c r="F11">
        <v>1</v>
      </c>
      <c r="G11" t="s">
        <v>15</v>
      </c>
      <c r="H11" t="s">
        <v>16</v>
      </c>
      <c r="I11">
        <v>2016</v>
      </c>
      <c r="J11" t="s">
        <v>66</v>
      </c>
      <c r="K11" t="s">
        <v>67</v>
      </c>
      <c r="L11" t="s">
        <v>68</v>
      </c>
      <c r="M11" t="s">
        <v>27</v>
      </c>
      <c r="N11" t="s">
        <v>28</v>
      </c>
    </row>
    <row r="12" spans="1:14">
      <c r="A12">
        <v>154667</v>
      </c>
      <c r="B12" t="s">
        <v>69</v>
      </c>
      <c r="C12">
        <v>9.43</v>
      </c>
      <c r="D12" s="1">
        <v>2625</v>
      </c>
      <c r="E12">
        <v>5.5</v>
      </c>
      <c r="F12">
        <v>2</v>
      </c>
      <c r="G12" t="s">
        <v>15</v>
      </c>
      <c r="H12" t="s">
        <v>46</v>
      </c>
      <c r="I12">
        <v>2018</v>
      </c>
      <c r="J12" t="s">
        <v>70</v>
      </c>
      <c r="K12" t="s">
        <v>71</v>
      </c>
      <c r="L12" t="s">
        <v>72</v>
      </c>
      <c r="M12" t="s">
        <v>34</v>
      </c>
    </row>
    <row r="13" spans="1:14">
      <c r="A13">
        <v>197647</v>
      </c>
      <c r="B13" t="s">
        <v>73</v>
      </c>
      <c r="C13">
        <v>9.42</v>
      </c>
      <c r="D13">
        <v>374</v>
      </c>
      <c r="E13">
        <v>4</v>
      </c>
      <c r="F13">
        <v>1</v>
      </c>
      <c r="G13" t="s">
        <v>51</v>
      </c>
      <c r="H13" t="s">
        <v>16</v>
      </c>
      <c r="I13">
        <v>2020</v>
      </c>
      <c r="J13" t="s">
        <v>74</v>
      </c>
      <c r="K13" t="s">
        <v>75</v>
      </c>
      <c r="L13" t="s">
        <v>76</v>
      </c>
      <c r="M13" t="s">
        <v>34</v>
      </c>
    </row>
    <row r="14" spans="1:14">
      <c r="A14">
        <v>156464</v>
      </c>
      <c r="B14" t="s">
        <v>77</v>
      </c>
      <c r="C14">
        <v>9.42</v>
      </c>
      <c r="D14" s="1">
        <v>39233</v>
      </c>
      <c r="E14">
        <v>6.14</v>
      </c>
      <c r="F14">
        <v>7</v>
      </c>
      <c r="G14" t="s">
        <v>15</v>
      </c>
      <c r="H14" t="s">
        <v>16</v>
      </c>
      <c r="I14">
        <v>2018</v>
      </c>
      <c r="J14" t="s">
        <v>78</v>
      </c>
      <c r="K14" t="s">
        <v>79</v>
      </c>
      <c r="L14" t="s">
        <v>80</v>
      </c>
      <c r="M14" t="s">
        <v>20</v>
      </c>
    </row>
    <row r="15" spans="1:14">
      <c r="A15">
        <v>69105</v>
      </c>
      <c r="B15" t="s">
        <v>81</v>
      </c>
      <c r="C15">
        <v>9.42</v>
      </c>
      <c r="D15" s="1">
        <v>10212</v>
      </c>
      <c r="E15">
        <v>7.88</v>
      </c>
      <c r="F15">
        <v>8</v>
      </c>
      <c r="G15" t="s">
        <v>55</v>
      </c>
      <c r="H15" t="s">
        <v>16</v>
      </c>
      <c r="I15">
        <v>2008</v>
      </c>
      <c r="J15" t="s">
        <v>82</v>
      </c>
      <c r="K15" t="s">
        <v>83</v>
      </c>
      <c r="L15" t="s">
        <v>84</v>
      </c>
      <c r="M15" t="s">
        <v>34</v>
      </c>
      <c r="N15" t="s">
        <v>85</v>
      </c>
    </row>
    <row r="16" spans="1:14">
      <c r="A16">
        <v>10002</v>
      </c>
      <c r="B16" t="s">
        <v>86</v>
      </c>
      <c r="C16">
        <v>9.41</v>
      </c>
      <c r="D16" s="1">
        <v>3218</v>
      </c>
      <c r="E16">
        <v>8.75</v>
      </c>
      <c r="F16">
        <v>1</v>
      </c>
      <c r="G16" t="s">
        <v>87</v>
      </c>
      <c r="H16" t="s">
        <v>16</v>
      </c>
      <c r="I16">
        <v>2015</v>
      </c>
      <c r="J16" t="s">
        <v>88</v>
      </c>
      <c r="K16" t="s">
        <v>89</v>
      </c>
      <c r="L16" t="s">
        <v>90</v>
      </c>
      <c r="M16" t="s">
        <v>20</v>
      </c>
      <c r="N16" t="s">
        <v>35</v>
      </c>
    </row>
    <row r="17" spans="1:14">
      <c r="A17">
        <v>17159</v>
      </c>
      <c r="B17" t="s">
        <v>91</v>
      </c>
      <c r="C17">
        <v>9.41</v>
      </c>
      <c r="D17" s="1">
        <v>8256</v>
      </c>
      <c r="E17">
        <v>7.67</v>
      </c>
      <c r="F17">
        <v>3</v>
      </c>
      <c r="G17" t="s">
        <v>15</v>
      </c>
      <c r="H17" t="s">
        <v>16</v>
      </c>
      <c r="I17">
        <v>2016</v>
      </c>
      <c r="J17" t="s">
        <v>92</v>
      </c>
      <c r="K17" t="s">
        <v>89</v>
      </c>
      <c r="L17" t="s">
        <v>93</v>
      </c>
      <c r="M17" t="s">
        <v>20</v>
      </c>
      <c r="N17" t="s">
        <v>21</v>
      </c>
    </row>
    <row r="18" spans="1:14">
      <c r="A18">
        <v>82432</v>
      </c>
      <c r="B18" t="s">
        <v>94</v>
      </c>
      <c r="C18">
        <v>9.42</v>
      </c>
      <c r="D18" s="1">
        <v>3751</v>
      </c>
      <c r="E18">
        <v>7.17</v>
      </c>
      <c r="F18">
        <v>9</v>
      </c>
      <c r="G18" t="s">
        <v>15</v>
      </c>
      <c r="H18" t="s">
        <v>16</v>
      </c>
      <c r="I18">
        <v>2011</v>
      </c>
      <c r="J18" t="s">
        <v>95</v>
      </c>
      <c r="K18" t="s">
        <v>96</v>
      </c>
      <c r="L18" t="s">
        <v>97</v>
      </c>
      <c r="M18" t="s">
        <v>34</v>
      </c>
      <c r="N18" t="s">
        <v>21</v>
      </c>
    </row>
    <row r="19" spans="1:14">
      <c r="A19">
        <v>24452</v>
      </c>
      <c r="B19" t="s">
        <v>98</v>
      </c>
      <c r="C19">
        <v>9.41</v>
      </c>
      <c r="D19" s="1">
        <v>4960</v>
      </c>
      <c r="E19">
        <v>8.75</v>
      </c>
      <c r="F19">
        <v>1</v>
      </c>
      <c r="G19" t="s">
        <v>87</v>
      </c>
      <c r="H19" t="s">
        <v>16</v>
      </c>
      <c r="I19">
        <v>2019</v>
      </c>
      <c r="J19" t="s">
        <v>99</v>
      </c>
      <c r="K19" t="s">
        <v>100</v>
      </c>
      <c r="L19" t="s">
        <v>101</v>
      </c>
      <c r="M19" t="s">
        <v>20</v>
      </c>
      <c r="N19" t="s">
        <v>28</v>
      </c>
    </row>
    <row r="20" spans="1:14">
      <c r="A20">
        <v>106360</v>
      </c>
      <c r="B20" t="s">
        <v>102</v>
      </c>
      <c r="C20">
        <v>9.4</v>
      </c>
      <c r="D20" s="1">
        <v>15801</v>
      </c>
      <c r="E20">
        <v>6.6</v>
      </c>
      <c r="F20">
        <v>5</v>
      </c>
      <c r="G20" t="s">
        <v>15</v>
      </c>
      <c r="H20" t="s">
        <v>16</v>
      </c>
      <c r="I20">
        <v>2020</v>
      </c>
      <c r="J20" t="s">
        <v>103</v>
      </c>
      <c r="K20" t="s">
        <v>104</v>
      </c>
      <c r="L20" t="s">
        <v>105</v>
      </c>
      <c r="M20" t="s">
        <v>20</v>
      </c>
      <c r="N20" t="s">
        <v>35</v>
      </c>
    </row>
    <row r="21" spans="1:14">
      <c r="A21">
        <v>22126</v>
      </c>
      <c r="B21" t="s">
        <v>106</v>
      </c>
      <c r="C21">
        <v>9.4</v>
      </c>
      <c r="D21" s="1">
        <v>12277</v>
      </c>
      <c r="E21">
        <v>8.34</v>
      </c>
      <c r="F21">
        <v>8</v>
      </c>
      <c r="G21" t="s">
        <v>15</v>
      </c>
      <c r="H21" t="s">
        <v>107</v>
      </c>
      <c r="I21">
        <v>2016</v>
      </c>
      <c r="J21" t="s">
        <v>108</v>
      </c>
      <c r="K21" t="s">
        <v>109</v>
      </c>
      <c r="L21" t="s">
        <v>110</v>
      </c>
      <c r="M21" t="s">
        <v>34</v>
      </c>
      <c r="N21" t="s">
        <v>21</v>
      </c>
    </row>
    <row r="22" spans="1:14">
      <c r="A22">
        <v>18847</v>
      </c>
      <c r="B22" t="s">
        <v>111</v>
      </c>
      <c r="C22">
        <v>9.4</v>
      </c>
      <c r="D22" s="1">
        <v>22579</v>
      </c>
      <c r="E22">
        <v>9.33</v>
      </c>
      <c r="F22">
        <v>3</v>
      </c>
      <c r="G22" t="s">
        <v>112</v>
      </c>
      <c r="H22" t="s">
        <v>16</v>
      </c>
      <c r="I22">
        <v>2018</v>
      </c>
      <c r="J22" t="s">
        <v>113</v>
      </c>
      <c r="K22" t="s">
        <v>114</v>
      </c>
      <c r="L22" t="s">
        <v>115</v>
      </c>
      <c r="M22" t="s">
        <v>27</v>
      </c>
      <c r="N22" t="s">
        <v>21</v>
      </c>
    </row>
    <row r="23" spans="1:14">
      <c r="A23">
        <v>66463</v>
      </c>
      <c r="B23" t="s">
        <v>116</v>
      </c>
      <c r="C23">
        <v>9.39</v>
      </c>
      <c r="D23" s="1">
        <v>7662</v>
      </c>
      <c r="E23">
        <v>7.96</v>
      </c>
      <c r="F23">
        <v>7</v>
      </c>
      <c r="G23" t="s">
        <v>55</v>
      </c>
      <c r="H23" t="s">
        <v>16</v>
      </c>
      <c r="I23">
        <v>2010</v>
      </c>
      <c r="J23" t="s">
        <v>117</v>
      </c>
      <c r="K23" t="s">
        <v>118</v>
      </c>
      <c r="L23" t="s">
        <v>119</v>
      </c>
      <c r="M23" t="s">
        <v>34</v>
      </c>
      <c r="N23" t="s">
        <v>85</v>
      </c>
    </row>
    <row r="24" spans="1:14">
      <c r="A24">
        <v>192066</v>
      </c>
      <c r="B24" t="s">
        <v>120</v>
      </c>
      <c r="C24">
        <v>9.39</v>
      </c>
      <c r="D24" s="1">
        <v>1603</v>
      </c>
      <c r="E24">
        <v>6.43</v>
      </c>
      <c r="F24">
        <v>7</v>
      </c>
      <c r="G24" t="s">
        <v>112</v>
      </c>
      <c r="H24" t="s">
        <v>121</v>
      </c>
      <c r="I24">
        <v>2021</v>
      </c>
      <c r="J24" t="s">
        <v>122</v>
      </c>
      <c r="K24" t="s">
        <v>123</v>
      </c>
      <c r="L24" t="s">
        <v>124</v>
      </c>
      <c r="M24" t="s">
        <v>27</v>
      </c>
    </row>
    <row r="25" spans="1:14">
      <c r="A25">
        <v>92125</v>
      </c>
      <c r="B25" t="s">
        <v>125</v>
      </c>
      <c r="C25">
        <v>9.3800000000000008</v>
      </c>
      <c r="D25" s="1">
        <v>4294</v>
      </c>
      <c r="E25">
        <v>5</v>
      </c>
      <c r="F25">
        <v>2</v>
      </c>
      <c r="G25" t="s">
        <v>61</v>
      </c>
      <c r="H25" t="s">
        <v>16</v>
      </c>
      <c r="I25">
        <v>2018</v>
      </c>
      <c r="J25" t="s">
        <v>126</v>
      </c>
      <c r="K25" t="s">
        <v>127</v>
      </c>
      <c r="L25" t="s">
        <v>128</v>
      </c>
      <c r="M25" t="s">
        <v>27</v>
      </c>
      <c r="N25" t="s">
        <v>28</v>
      </c>
    </row>
    <row r="26" spans="1:14">
      <c r="A26">
        <v>10048</v>
      </c>
      <c r="B26" t="s">
        <v>129</v>
      </c>
      <c r="C26">
        <v>9.3800000000000008</v>
      </c>
      <c r="D26" s="1">
        <v>7433</v>
      </c>
      <c r="E26">
        <v>7.5</v>
      </c>
      <c r="F26">
        <v>1</v>
      </c>
      <c r="G26" t="s">
        <v>15</v>
      </c>
      <c r="H26" t="s">
        <v>16</v>
      </c>
      <c r="I26">
        <v>2021</v>
      </c>
      <c r="J26" t="s">
        <v>130</v>
      </c>
      <c r="K26" t="s">
        <v>131</v>
      </c>
      <c r="L26" t="s">
        <v>132</v>
      </c>
      <c r="M26" t="s">
        <v>20</v>
      </c>
      <c r="N26" t="s">
        <v>35</v>
      </c>
    </row>
    <row r="27" spans="1:14">
      <c r="A27">
        <v>136900</v>
      </c>
      <c r="B27" t="s">
        <v>133</v>
      </c>
      <c r="C27">
        <v>9.3800000000000008</v>
      </c>
      <c r="D27" s="1">
        <v>69137</v>
      </c>
      <c r="E27">
        <v>7.62</v>
      </c>
      <c r="F27">
        <v>13</v>
      </c>
      <c r="G27" t="s">
        <v>61</v>
      </c>
      <c r="H27" t="s">
        <v>16</v>
      </c>
      <c r="I27">
        <v>2019</v>
      </c>
      <c r="J27" t="s">
        <v>134</v>
      </c>
      <c r="K27" t="s">
        <v>135</v>
      </c>
      <c r="L27" t="s">
        <v>136</v>
      </c>
      <c r="M27" t="s">
        <v>20</v>
      </c>
    </row>
    <row r="28" spans="1:14">
      <c r="A28">
        <v>163788</v>
      </c>
      <c r="B28" t="s">
        <v>137</v>
      </c>
      <c r="C28">
        <v>9.3800000000000008</v>
      </c>
      <c r="D28" s="1">
        <v>27442</v>
      </c>
      <c r="E28">
        <v>6</v>
      </c>
      <c r="F28">
        <v>7</v>
      </c>
      <c r="G28" t="s">
        <v>30</v>
      </c>
      <c r="H28" t="s">
        <v>16</v>
      </c>
      <c r="I28">
        <v>2019</v>
      </c>
      <c r="J28" t="s">
        <v>138</v>
      </c>
      <c r="K28" t="s">
        <v>139</v>
      </c>
      <c r="L28" t="s">
        <v>140</v>
      </c>
      <c r="M28" t="s">
        <v>34</v>
      </c>
      <c r="N28" t="s">
        <v>35</v>
      </c>
    </row>
    <row r="29" spans="1:14">
      <c r="A29">
        <v>17170</v>
      </c>
      <c r="B29" t="s">
        <v>141</v>
      </c>
      <c r="C29">
        <v>9.3800000000000008</v>
      </c>
      <c r="D29" s="1">
        <v>9649</v>
      </c>
      <c r="E29">
        <v>7.63</v>
      </c>
      <c r="F29">
        <v>2</v>
      </c>
      <c r="G29" t="s">
        <v>142</v>
      </c>
      <c r="H29" t="s">
        <v>143</v>
      </c>
      <c r="I29">
        <v>2020</v>
      </c>
      <c r="J29" t="s">
        <v>144</v>
      </c>
      <c r="K29" t="s">
        <v>145</v>
      </c>
      <c r="L29" t="s">
        <v>146</v>
      </c>
      <c r="M29" t="s">
        <v>147</v>
      </c>
      <c r="N29" t="s">
        <v>28</v>
      </c>
    </row>
    <row r="30" spans="1:14">
      <c r="A30">
        <v>134899</v>
      </c>
      <c r="B30" t="s">
        <v>148</v>
      </c>
      <c r="C30">
        <v>9.3800000000000008</v>
      </c>
      <c r="D30" s="1">
        <v>11267</v>
      </c>
      <c r="E30">
        <v>7.5</v>
      </c>
      <c r="F30">
        <v>10</v>
      </c>
      <c r="G30" t="s">
        <v>15</v>
      </c>
      <c r="H30" t="s">
        <v>46</v>
      </c>
      <c r="I30">
        <v>2016</v>
      </c>
      <c r="J30" t="s">
        <v>149</v>
      </c>
      <c r="K30" t="s">
        <v>150</v>
      </c>
      <c r="L30" t="s">
        <v>151</v>
      </c>
      <c r="M30" t="s">
        <v>20</v>
      </c>
    </row>
    <row r="31" spans="1:14">
      <c r="A31">
        <v>161850</v>
      </c>
      <c r="B31" t="s">
        <v>152</v>
      </c>
      <c r="C31">
        <v>9.3699999999999992</v>
      </c>
      <c r="D31" s="1">
        <v>15029</v>
      </c>
      <c r="E31">
        <v>7.25</v>
      </c>
      <c r="F31">
        <v>8</v>
      </c>
      <c r="G31" t="s">
        <v>15</v>
      </c>
      <c r="H31" t="s">
        <v>46</v>
      </c>
      <c r="I31">
        <v>2017</v>
      </c>
      <c r="J31" t="s">
        <v>153</v>
      </c>
      <c r="K31" t="s">
        <v>154</v>
      </c>
      <c r="L31" t="s">
        <v>155</v>
      </c>
      <c r="M31" t="s">
        <v>20</v>
      </c>
    </row>
    <row r="32" spans="1:14">
      <c r="A32">
        <v>14450</v>
      </c>
      <c r="B32" t="s">
        <v>156</v>
      </c>
      <c r="C32">
        <v>9.3800000000000008</v>
      </c>
      <c r="D32" s="1">
        <v>3840</v>
      </c>
      <c r="E32">
        <v>10</v>
      </c>
      <c r="F32">
        <v>1</v>
      </c>
      <c r="G32" t="s">
        <v>15</v>
      </c>
      <c r="H32" t="s">
        <v>16</v>
      </c>
      <c r="I32">
        <v>2019</v>
      </c>
      <c r="J32" t="s">
        <v>24</v>
      </c>
      <c r="K32" t="s">
        <v>157</v>
      </c>
      <c r="L32" t="s">
        <v>158</v>
      </c>
      <c r="M32" t="s">
        <v>27</v>
      </c>
      <c r="N32" t="s">
        <v>28</v>
      </c>
    </row>
    <row r="33" spans="1:14">
      <c r="A33">
        <v>181700</v>
      </c>
      <c r="B33" t="s">
        <v>159</v>
      </c>
      <c r="C33">
        <v>9.3699999999999992</v>
      </c>
      <c r="D33">
        <v>915</v>
      </c>
      <c r="E33">
        <v>5.5</v>
      </c>
      <c r="F33">
        <v>2</v>
      </c>
      <c r="G33" t="s">
        <v>160</v>
      </c>
      <c r="H33" t="s">
        <v>16</v>
      </c>
      <c r="I33">
        <v>2019</v>
      </c>
      <c r="J33" t="s">
        <v>161</v>
      </c>
      <c r="K33" t="s">
        <v>162</v>
      </c>
      <c r="L33" t="s">
        <v>163</v>
      </c>
      <c r="M33" t="s">
        <v>34</v>
      </c>
    </row>
    <row r="34" spans="1:14">
      <c r="A34">
        <v>147092</v>
      </c>
      <c r="B34" t="s">
        <v>164</v>
      </c>
      <c r="C34">
        <v>9.3800000000000008</v>
      </c>
      <c r="D34" s="1">
        <v>4089</v>
      </c>
      <c r="E34">
        <v>6.75</v>
      </c>
      <c r="F34">
        <v>8</v>
      </c>
      <c r="G34" t="s">
        <v>15</v>
      </c>
      <c r="H34" t="s">
        <v>16</v>
      </c>
      <c r="I34">
        <v>2017</v>
      </c>
      <c r="J34" t="s">
        <v>165</v>
      </c>
      <c r="K34" t="s">
        <v>166</v>
      </c>
      <c r="L34" t="s">
        <v>167</v>
      </c>
      <c r="M34" t="s">
        <v>20</v>
      </c>
    </row>
    <row r="35" spans="1:14">
      <c r="A35">
        <v>130850</v>
      </c>
      <c r="B35" t="s">
        <v>168</v>
      </c>
      <c r="C35">
        <v>9.36</v>
      </c>
      <c r="D35" s="1">
        <v>18607</v>
      </c>
      <c r="E35">
        <v>7.2</v>
      </c>
      <c r="F35">
        <v>5</v>
      </c>
      <c r="G35" t="s">
        <v>55</v>
      </c>
      <c r="H35" t="s">
        <v>16</v>
      </c>
      <c r="I35">
        <v>2016</v>
      </c>
      <c r="J35" t="s">
        <v>149</v>
      </c>
      <c r="K35" t="s">
        <v>169</v>
      </c>
      <c r="L35" t="s">
        <v>170</v>
      </c>
      <c r="M35" t="s">
        <v>34</v>
      </c>
      <c r="N35" t="s">
        <v>35</v>
      </c>
    </row>
    <row r="36" spans="1:14">
      <c r="A36">
        <v>182525</v>
      </c>
      <c r="B36" t="s">
        <v>171</v>
      </c>
      <c r="C36">
        <v>9.35</v>
      </c>
      <c r="D36">
        <v>679</v>
      </c>
      <c r="E36">
        <v>3.33</v>
      </c>
      <c r="F36">
        <v>3</v>
      </c>
      <c r="G36" t="s">
        <v>15</v>
      </c>
      <c r="H36" t="s">
        <v>16</v>
      </c>
      <c r="I36">
        <v>2020</v>
      </c>
      <c r="J36" t="s">
        <v>172</v>
      </c>
      <c r="K36" t="s">
        <v>173</v>
      </c>
      <c r="L36" t="s">
        <v>174</v>
      </c>
      <c r="M36" t="s">
        <v>27</v>
      </c>
      <c r="N36" t="s">
        <v>28</v>
      </c>
    </row>
    <row r="37" spans="1:14">
      <c r="A37">
        <v>19099</v>
      </c>
      <c r="B37" t="s">
        <v>175</v>
      </c>
      <c r="C37">
        <v>9.36</v>
      </c>
      <c r="D37" s="1">
        <v>6998</v>
      </c>
      <c r="E37">
        <v>8</v>
      </c>
      <c r="F37">
        <v>1</v>
      </c>
      <c r="G37" t="s">
        <v>176</v>
      </c>
      <c r="H37" t="s">
        <v>16</v>
      </c>
      <c r="I37">
        <v>2018</v>
      </c>
      <c r="J37" t="s">
        <v>177</v>
      </c>
      <c r="K37" t="s">
        <v>131</v>
      </c>
      <c r="L37" t="s">
        <v>178</v>
      </c>
      <c r="M37" t="s">
        <v>20</v>
      </c>
      <c r="N37" t="s">
        <v>35</v>
      </c>
    </row>
    <row r="38" spans="1:14">
      <c r="A38">
        <v>51172</v>
      </c>
      <c r="B38" t="s">
        <v>179</v>
      </c>
      <c r="C38">
        <v>9.36</v>
      </c>
      <c r="D38">
        <v>947</v>
      </c>
      <c r="E38">
        <v>6.5</v>
      </c>
      <c r="F38">
        <v>2</v>
      </c>
      <c r="G38" t="s">
        <v>15</v>
      </c>
      <c r="H38" t="s">
        <v>41</v>
      </c>
      <c r="I38">
        <v>2012</v>
      </c>
      <c r="J38" t="s">
        <v>180</v>
      </c>
      <c r="K38" t="s">
        <v>181</v>
      </c>
      <c r="L38" t="s">
        <v>182</v>
      </c>
      <c r="M38" t="s">
        <v>34</v>
      </c>
      <c r="N38" t="s">
        <v>35</v>
      </c>
    </row>
    <row r="39" spans="1:14">
      <c r="A39">
        <v>73372</v>
      </c>
      <c r="B39" t="s">
        <v>183</v>
      </c>
      <c r="C39">
        <v>9.35</v>
      </c>
      <c r="D39" s="1">
        <v>25856</v>
      </c>
      <c r="E39">
        <v>6.71</v>
      </c>
      <c r="F39">
        <v>6</v>
      </c>
      <c r="G39" t="s">
        <v>176</v>
      </c>
      <c r="H39" t="s">
        <v>41</v>
      </c>
      <c r="I39">
        <v>2016</v>
      </c>
      <c r="J39" t="s">
        <v>184</v>
      </c>
      <c r="K39" t="s">
        <v>185</v>
      </c>
      <c r="L39" t="s">
        <v>186</v>
      </c>
      <c r="M39" t="s">
        <v>20</v>
      </c>
    </row>
    <row r="40" spans="1:14">
      <c r="A40">
        <v>154573</v>
      </c>
      <c r="B40" t="s">
        <v>187</v>
      </c>
      <c r="C40">
        <v>9.35</v>
      </c>
      <c r="D40" s="1">
        <v>1061</v>
      </c>
      <c r="E40">
        <v>6.5</v>
      </c>
      <c r="F40">
        <v>6</v>
      </c>
      <c r="G40" t="s">
        <v>51</v>
      </c>
      <c r="H40" t="s">
        <v>46</v>
      </c>
      <c r="I40">
        <v>2017</v>
      </c>
      <c r="J40" t="s">
        <v>188</v>
      </c>
      <c r="K40" t="s">
        <v>189</v>
      </c>
      <c r="L40" t="s">
        <v>190</v>
      </c>
      <c r="M40" t="s">
        <v>34</v>
      </c>
    </row>
    <row r="41" spans="1:14">
      <c r="A41">
        <v>142632</v>
      </c>
      <c r="B41" t="s">
        <v>191</v>
      </c>
      <c r="C41">
        <v>9.35</v>
      </c>
      <c r="D41" s="1">
        <v>1651</v>
      </c>
      <c r="E41">
        <v>6.83</v>
      </c>
      <c r="F41">
        <v>6</v>
      </c>
      <c r="G41" t="s">
        <v>15</v>
      </c>
      <c r="H41" t="s">
        <v>16</v>
      </c>
      <c r="I41">
        <v>2017</v>
      </c>
      <c r="J41" t="s">
        <v>192</v>
      </c>
      <c r="K41" t="s">
        <v>193</v>
      </c>
      <c r="L41" t="s">
        <v>194</v>
      </c>
      <c r="M41" t="s">
        <v>27</v>
      </c>
      <c r="N41" t="s">
        <v>28</v>
      </c>
    </row>
    <row r="42" spans="1:14">
      <c r="A42">
        <v>39636</v>
      </c>
      <c r="B42" t="s">
        <v>195</v>
      </c>
      <c r="C42">
        <v>9.35</v>
      </c>
      <c r="D42" s="1">
        <v>15676</v>
      </c>
      <c r="E42">
        <v>6.5</v>
      </c>
      <c r="F42">
        <v>2</v>
      </c>
      <c r="G42" t="s">
        <v>112</v>
      </c>
      <c r="H42" t="s">
        <v>56</v>
      </c>
      <c r="I42">
        <v>2018</v>
      </c>
      <c r="J42" t="s">
        <v>196</v>
      </c>
      <c r="K42" t="s">
        <v>197</v>
      </c>
      <c r="L42" t="s">
        <v>198</v>
      </c>
      <c r="M42" t="s">
        <v>20</v>
      </c>
    </row>
    <row r="43" spans="1:14">
      <c r="A43">
        <v>76667</v>
      </c>
      <c r="B43" t="s">
        <v>199</v>
      </c>
      <c r="C43">
        <v>9.35</v>
      </c>
      <c r="D43" s="1">
        <v>4592</v>
      </c>
      <c r="E43">
        <v>7</v>
      </c>
      <c r="F43">
        <v>1</v>
      </c>
      <c r="G43" t="s">
        <v>51</v>
      </c>
      <c r="H43" t="s">
        <v>46</v>
      </c>
      <c r="I43">
        <v>2010</v>
      </c>
      <c r="J43" t="s">
        <v>200</v>
      </c>
      <c r="K43" t="s">
        <v>201</v>
      </c>
      <c r="L43" t="s">
        <v>202</v>
      </c>
      <c r="M43" t="s">
        <v>34</v>
      </c>
    </row>
    <row r="44" spans="1:14">
      <c r="A44">
        <v>194334</v>
      </c>
      <c r="B44" t="s">
        <v>203</v>
      </c>
      <c r="C44">
        <v>9.35</v>
      </c>
      <c r="D44">
        <v>402</v>
      </c>
      <c r="E44">
        <v>4</v>
      </c>
      <c r="F44">
        <v>1</v>
      </c>
      <c r="G44" t="s">
        <v>51</v>
      </c>
      <c r="H44" t="s">
        <v>46</v>
      </c>
      <c r="I44">
        <v>2020</v>
      </c>
      <c r="J44" t="s">
        <v>204</v>
      </c>
      <c r="K44" t="s">
        <v>205</v>
      </c>
      <c r="L44" t="s">
        <v>206</v>
      </c>
      <c r="M44" t="s">
        <v>34</v>
      </c>
    </row>
    <row r="45" spans="1:14">
      <c r="A45">
        <v>152655</v>
      </c>
      <c r="B45" t="s">
        <v>207</v>
      </c>
      <c r="C45">
        <v>9.34</v>
      </c>
      <c r="D45">
        <v>327</v>
      </c>
      <c r="E45">
        <v>6</v>
      </c>
      <c r="F45">
        <v>3</v>
      </c>
      <c r="G45" t="s">
        <v>15</v>
      </c>
      <c r="H45" t="s">
        <v>208</v>
      </c>
      <c r="I45">
        <v>2018</v>
      </c>
      <c r="J45" t="s">
        <v>209</v>
      </c>
      <c r="K45" t="s">
        <v>210</v>
      </c>
      <c r="L45" t="s">
        <v>211</v>
      </c>
      <c r="M45" t="s">
        <v>20</v>
      </c>
      <c r="N45" t="s">
        <v>21</v>
      </c>
    </row>
    <row r="46" spans="1:14">
      <c r="A46">
        <v>10114</v>
      </c>
      <c r="B46" t="s">
        <v>212</v>
      </c>
      <c r="C46">
        <v>9.34</v>
      </c>
      <c r="D46" s="1">
        <v>2999</v>
      </c>
      <c r="E46">
        <v>9.25</v>
      </c>
      <c r="F46">
        <v>1</v>
      </c>
      <c r="G46" t="s">
        <v>15</v>
      </c>
      <c r="H46" t="s">
        <v>16</v>
      </c>
      <c r="I46">
        <v>2015</v>
      </c>
      <c r="J46" t="s">
        <v>213</v>
      </c>
      <c r="K46" t="s">
        <v>214</v>
      </c>
      <c r="L46" t="s">
        <v>215</v>
      </c>
      <c r="M46" t="s">
        <v>20</v>
      </c>
      <c r="N46" t="s">
        <v>35</v>
      </c>
    </row>
    <row r="47" spans="1:14">
      <c r="A47">
        <v>62586</v>
      </c>
      <c r="B47" t="s">
        <v>216</v>
      </c>
      <c r="C47">
        <v>9.34</v>
      </c>
      <c r="D47" s="1">
        <v>27241</v>
      </c>
      <c r="E47">
        <v>8.6999999999999993</v>
      </c>
      <c r="F47">
        <v>10</v>
      </c>
      <c r="G47" t="s">
        <v>61</v>
      </c>
      <c r="H47" t="s">
        <v>16</v>
      </c>
      <c r="I47">
        <v>2020</v>
      </c>
      <c r="J47" t="s">
        <v>217</v>
      </c>
      <c r="K47" t="s">
        <v>218</v>
      </c>
      <c r="L47" t="s">
        <v>219</v>
      </c>
      <c r="M47" t="s">
        <v>27</v>
      </c>
      <c r="N47" t="s">
        <v>21</v>
      </c>
    </row>
    <row r="48" spans="1:14">
      <c r="A48">
        <v>195975</v>
      </c>
      <c r="B48" t="s">
        <v>220</v>
      </c>
      <c r="C48">
        <v>9.33</v>
      </c>
      <c r="D48">
        <v>544</v>
      </c>
      <c r="E48">
        <v>6</v>
      </c>
      <c r="F48">
        <v>1</v>
      </c>
      <c r="G48" t="s">
        <v>51</v>
      </c>
      <c r="H48" t="s">
        <v>46</v>
      </c>
      <c r="I48">
        <v>2020</v>
      </c>
      <c r="J48" t="s">
        <v>221</v>
      </c>
      <c r="K48" t="s">
        <v>222</v>
      </c>
      <c r="L48" t="s">
        <v>223</v>
      </c>
      <c r="M48" t="s">
        <v>34</v>
      </c>
    </row>
    <row r="49" spans="1:14">
      <c r="A49">
        <v>87566</v>
      </c>
      <c r="B49" t="s">
        <v>224</v>
      </c>
      <c r="C49">
        <v>9.34</v>
      </c>
      <c r="D49" s="1">
        <v>7691</v>
      </c>
      <c r="E49">
        <v>6.83</v>
      </c>
      <c r="F49">
        <v>6</v>
      </c>
      <c r="G49" t="s">
        <v>176</v>
      </c>
      <c r="H49" t="s">
        <v>143</v>
      </c>
      <c r="I49">
        <v>2012</v>
      </c>
      <c r="J49" t="s">
        <v>225</v>
      </c>
      <c r="K49" t="s">
        <v>226</v>
      </c>
      <c r="L49" t="s">
        <v>227</v>
      </c>
      <c r="M49" t="s">
        <v>20</v>
      </c>
    </row>
    <row r="50" spans="1:14">
      <c r="A50">
        <v>73476</v>
      </c>
      <c r="B50" t="s">
        <v>228</v>
      </c>
      <c r="C50">
        <v>9.33</v>
      </c>
      <c r="D50" s="1">
        <v>7651</v>
      </c>
      <c r="E50">
        <v>7.03</v>
      </c>
      <c r="F50">
        <v>8</v>
      </c>
      <c r="G50" t="s">
        <v>15</v>
      </c>
      <c r="H50" t="s">
        <v>46</v>
      </c>
      <c r="I50">
        <v>2011</v>
      </c>
      <c r="J50" t="s">
        <v>149</v>
      </c>
      <c r="K50" t="s">
        <v>229</v>
      </c>
      <c r="L50" t="s">
        <v>230</v>
      </c>
      <c r="M50" t="s">
        <v>27</v>
      </c>
    </row>
    <row r="51" spans="1:14">
      <c r="A51">
        <v>182348</v>
      </c>
      <c r="B51" t="s">
        <v>231</v>
      </c>
      <c r="C51">
        <v>9.34</v>
      </c>
      <c r="D51">
        <v>646</v>
      </c>
      <c r="E51">
        <v>5.5</v>
      </c>
      <c r="F51">
        <v>4</v>
      </c>
      <c r="G51" t="s">
        <v>112</v>
      </c>
      <c r="H51" t="s">
        <v>46</v>
      </c>
      <c r="I51">
        <v>2019</v>
      </c>
      <c r="J51" t="s">
        <v>232</v>
      </c>
      <c r="K51" t="s">
        <v>233</v>
      </c>
      <c r="L51" t="s">
        <v>234</v>
      </c>
      <c r="M51" t="s">
        <v>34</v>
      </c>
    </row>
    <row r="52" spans="1:14">
      <c r="A52">
        <v>25915</v>
      </c>
      <c r="B52" t="s">
        <v>235</v>
      </c>
      <c r="C52">
        <v>9.33</v>
      </c>
      <c r="D52" s="1">
        <v>2073</v>
      </c>
      <c r="E52">
        <v>8.33</v>
      </c>
      <c r="F52">
        <v>3</v>
      </c>
      <c r="G52" t="s">
        <v>55</v>
      </c>
      <c r="H52" t="s">
        <v>16</v>
      </c>
      <c r="I52">
        <v>2019</v>
      </c>
      <c r="J52" t="s">
        <v>236</v>
      </c>
      <c r="K52" t="s">
        <v>237</v>
      </c>
      <c r="L52" t="s">
        <v>238</v>
      </c>
      <c r="M52" t="s">
        <v>34</v>
      </c>
      <c r="N52" t="s">
        <v>35</v>
      </c>
    </row>
    <row r="53" spans="1:14">
      <c r="A53">
        <v>75470</v>
      </c>
      <c r="B53" t="s">
        <v>239</v>
      </c>
      <c r="C53">
        <v>9.34</v>
      </c>
      <c r="D53" s="1">
        <v>6921</v>
      </c>
      <c r="E53">
        <v>7.13</v>
      </c>
      <c r="F53">
        <v>10</v>
      </c>
      <c r="G53" t="s">
        <v>55</v>
      </c>
      <c r="H53" t="s">
        <v>16</v>
      </c>
      <c r="I53">
        <v>2011</v>
      </c>
      <c r="J53" t="s">
        <v>240</v>
      </c>
      <c r="K53" t="s">
        <v>241</v>
      </c>
      <c r="L53" t="s">
        <v>242</v>
      </c>
      <c r="M53" t="s">
        <v>34</v>
      </c>
      <c r="N53" t="s">
        <v>35</v>
      </c>
    </row>
    <row r="54" spans="1:14">
      <c r="A54">
        <v>189111</v>
      </c>
      <c r="B54" t="s">
        <v>243</v>
      </c>
      <c r="C54">
        <v>9.32</v>
      </c>
      <c r="D54">
        <v>722</v>
      </c>
      <c r="E54">
        <v>7</v>
      </c>
      <c r="F54">
        <v>2</v>
      </c>
      <c r="G54" t="s">
        <v>15</v>
      </c>
      <c r="H54" t="s">
        <v>16</v>
      </c>
      <c r="I54">
        <v>2019</v>
      </c>
      <c r="J54" t="s">
        <v>244</v>
      </c>
      <c r="K54" t="s">
        <v>245</v>
      </c>
      <c r="L54" t="s">
        <v>246</v>
      </c>
      <c r="M54" t="s">
        <v>20</v>
      </c>
    </row>
    <row r="55" spans="1:14">
      <c r="A55">
        <v>10001</v>
      </c>
      <c r="B55" t="s">
        <v>247</v>
      </c>
      <c r="C55">
        <v>9.33</v>
      </c>
      <c r="D55" s="1">
        <v>3972</v>
      </c>
      <c r="E55">
        <v>8.3800000000000008</v>
      </c>
      <c r="F55">
        <v>2</v>
      </c>
      <c r="G55" t="s">
        <v>15</v>
      </c>
      <c r="H55" t="s">
        <v>143</v>
      </c>
      <c r="I55">
        <v>2020</v>
      </c>
      <c r="J55" t="s">
        <v>122</v>
      </c>
      <c r="K55" t="s">
        <v>248</v>
      </c>
      <c r="L55" t="s">
        <v>249</v>
      </c>
      <c r="M55" t="s">
        <v>34</v>
      </c>
      <c r="N55" t="s">
        <v>35</v>
      </c>
    </row>
    <row r="56" spans="1:14">
      <c r="A56">
        <v>103535</v>
      </c>
      <c r="B56" t="s">
        <v>250</v>
      </c>
      <c r="C56">
        <v>9.33</v>
      </c>
      <c r="D56" s="1">
        <v>8593</v>
      </c>
      <c r="E56">
        <v>7.46</v>
      </c>
      <c r="F56">
        <v>7</v>
      </c>
      <c r="G56" t="s">
        <v>15</v>
      </c>
      <c r="H56" t="s">
        <v>46</v>
      </c>
      <c r="I56">
        <v>2013</v>
      </c>
      <c r="J56" t="s">
        <v>251</v>
      </c>
      <c r="K56" t="s">
        <v>150</v>
      </c>
      <c r="L56" t="s">
        <v>252</v>
      </c>
      <c r="M56" t="s">
        <v>20</v>
      </c>
    </row>
    <row r="57" spans="1:14">
      <c r="A57">
        <v>70457</v>
      </c>
      <c r="B57" t="s">
        <v>253</v>
      </c>
      <c r="C57">
        <v>9.32</v>
      </c>
      <c r="D57" s="1">
        <v>8731</v>
      </c>
      <c r="E57">
        <v>7.71</v>
      </c>
      <c r="F57">
        <v>12</v>
      </c>
      <c r="G57" t="s">
        <v>55</v>
      </c>
      <c r="H57" t="s">
        <v>16</v>
      </c>
      <c r="I57">
        <v>2019</v>
      </c>
      <c r="J57" t="s">
        <v>254</v>
      </c>
      <c r="K57" t="s">
        <v>255</v>
      </c>
      <c r="L57" t="s">
        <v>256</v>
      </c>
      <c r="M57" t="s">
        <v>34</v>
      </c>
      <c r="N57" t="s">
        <v>35</v>
      </c>
    </row>
    <row r="58" spans="1:14">
      <c r="A58">
        <v>31013</v>
      </c>
      <c r="B58" t="s">
        <v>257</v>
      </c>
      <c r="C58">
        <v>9.33</v>
      </c>
      <c r="D58" s="1">
        <v>3709</v>
      </c>
      <c r="E58">
        <v>8</v>
      </c>
      <c r="F58">
        <v>5</v>
      </c>
      <c r="G58" t="s">
        <v>15</v>
      </c>
      <c r="H58" t="s">
        <v>208</v>
      </c>
      <c r="I58">
        <v>2017</v>
      </c>
      <c r="J58" t="s">
        <v>258</v>
      </c>
      <c r="K58" t="s">
        <v>259</v>
      </c>
      <c r="L58" t="s">
        <v>260</v>
      </c>
      <c r="M58" t="s">
        <v>20</v>
      </c>
      <c r="N58" t="s">
        <v>28</v>
      </c>
    </row>
    <row r="59" spans="1:14">
      <c r="A59">
        <v>52120</v>
      </c>
      <c r="B59" t="s">
        <v>261</v>
      </c>
      <c r="C59">
        <v>9.33</v>
      </c>
      <c r="D59" s="1">
        <v>6357</v>
      </c>
      <c r="E59">
        <v>8.39</v>
      </c>
      <c r="F59">
        <v>7</v>
      </c>
      <c r="G59" t="s">
        <v>55</v>
      </c>
      <c r="H59" t="s">
        <v>16</v>
      </c>
      <c r="I59">
        <v>2009</v>
      </c>
      <c r="J59" t="s">
        <v>262</v>
      </c>
      <c r="K59" t="s">
        <v>263</v>
      </c>
      <c r="L59" t="s">
        <v>264</v>
      </c>
      <c r="M59" t="s">
        <v>34</v>
      </c>
      <c r="N59" t="s">
        <v>35</v>
      </c>
    </row>
    <row r="60" spans="1:14">
      <c r="A60">
        <v>47528</v>
      </c>
      <c r="B60" t="s">
        <v>265</v>
      </c>
      <c r="C60">
        <v>9.32</v>
      </c>
      <c r="D60" s="1">
        <v>12086</v>
      </c>
      <c r="E60">
        <v>8.36</v>
      </c>
      <c r="F60">
        <v>11</v>
      </c>
      <c r="G60" t="s">
        <v>30</v>
      </c>
      <c r="H60" t="s">
        <v>208</v>
      </c>
      <c r="I60">
        <v>2011</v>
      </c>
      <c r="J60" t="s">
        <v>266</v>
      </c>
      <c r="K60" t="s">
        <v>267</v>
      </c>
      <c r="L60" t="s">
        <v>268</v>
      </c>
      <c r="M60" t="s">
        <v>34</v>
      </c>
      <c r="N60" t="s">
        <v>21</v>
      </c>
    </row>
    <row r="61" spans="1:14">
      <c r="A61">
        <v>185275</v>
      </c>
      <c r="B61" t="s">
        <v>269</v>
      </c>
      <c r="C61">
        <v>9.32</v>
      </c>
      <c r="D61">
        <v>518</v>
      </c>
      <c r="E61">
        <v>7.29</v>
      </c>
      <c r="F61">
        <v>7</v>
      </c>
      <c r="G61" t="s">
        <v>15</v>
      </c>
      <c r="H61" t="s">
        <v>208</v>
      </c>
      <c r="I61">
        <v>2019</v>
      </c>
      <c r="J61" t="s">
        <v>270</v>
      </c>
      <c r="K61" t="s">
        <v>271</v>
      </c>
      <c r="L61" t="s">
        <v>272</v>
      </c>
      <c r="M61" t="s">
        <v>20</v>
      </c>
    </row>
    <row r="62" spans="1:14">
      <c r="A62">
        <v>87307</v>
      </c>
      <c r="B62" t="s">
        <v>273</v>
      </c>
      <c r="C62">
        <v>9.35</v>
      </c>
      <c r="D62" s="1">
        <v>3153</v>
      </c>
      <c r="E62">
        <v>6.83</v>
      </c>
      <c r="F62">
        <v>4</v>
      </c>
      <c r="G62" t="s">
        <v>55</v>
      </c>
      <c r="H62" t="s">
        <v>16</v>
      </c>
      <c r="I62">
        <v>2012</v>
      </c>
      <c r="J62" t="s">
        <v>270</v>
      </c>
      <c r="K62" t="s">
        <v>274</v>
      </c>
      <c r="L62" t="s">
        <v>275</v>
      </c>
      <c r="M62" t="s">
        <v>34</v>
      </c>
      <c r="N62" t="s">
        <v>35</v>
      </c>
    </row>
    <row r="63" spans="1:14">
      <c r="A63">
        <v>71081</v>
      </c>
      <c r="B63" t="s">
        <v>276</v>
      </c>
      <c r="C63">
        <v>9.32</v>
      </c>
      <c r="D63" s="1">
        <v>5181</v>
      </c>
      <c r="E63">
        <v>6.08</v>
      </c>
      <c r="F63">
        <v>9</v>
      </c>
      <c r="G63" t="s">
        <v>15</v>
      </c>
      <c r="H63" t="s">
        <v>16</v>
      </c>
      <c r="I63">
        <v>2010</v>
      </c>
      <c r="J63" t="s">
        <v>277</v>
      </c>
      <c r="K63" t="s">
        <v>278</v>
      </c>
      <c r="L63" t="s">
        <v>279</v>
      </c>
      <c r="M63" t="s">
        <v>20</v>
      </c>
      <c r="N63" t="s">
        <v>21</v>
      </c>
    </row>
    <row r="64" spans="1:14">
      <c r="A64">
        <v>178434</v>
      </c>
      <c r="B64" t="s">
        <v>280</v>
      </c>
      <c r="C64">
        <v>9.31</v>
      </c>
      <c r="D64">
        <v>565</v>
      </c>
      <c r="E64">
        <v>6.2</v>
      </c>
      <c r="F64">
        <v>5</v>
      </c>
      <c r="G64" t="s">
        <v>51</v>
      </c>
      <c r="H64" t="s">
        <v>46</v>
      </c>
      <c r="I64">
        <v>2018</v>
      </c>
      <c r="J64" t="s">
        <v>78</v>
      </c>
      <c r="K64" t="s">
        <v>281</v>
      </c>
      <c r="L64" t="s">
        <v>282</v>
      </c>
      <c r="M64" t="s">
        <v>34</v>
      </c>
    </row>
    <row r="65" spans="1:14">
      <c r="A65">
        <v>176354</v>
      </c>
      <c r="B65" t="s">
        <v>283</v>
      </c>
      <c r="C65">
        <v>9.31</v>
      </c>
      <c r="D65" s="1">
        <v>2307</v>
      </c>
      <c r="E65">
        <v>6</v>
      </c>
      <c r="F65">
        <v>1</v>
      </c>
      <c r="H65" t="s">
        <v>46</v>
      </c>
      <c r="I65">
        <v>2018</v>
      </c>
      <c r="J65" t="s">
        <v>284</v>
      </c>
      <c r="K65" t="s">
        <v>222</v>
      </c>
      <c r="L65" t="s">
        <v>223</v>
      </c>
      <c r="M65" t="s">
        <v>34</v>
      </c>
    </row>
    <row r="66" spans="1:14">
      <c r="A66">
        <v>151728</v>
      </c>
      <c r="B66" t="s">
        <v>285</v>
      </c>
      <c r="C66">
        <v>9.31</v>
      </c>
      <c r="D66" s="1">
        <v>16759</v>
      </c>
      <c r="E66">
        <v>8</v>
      </c>
      <c r="F66">
        <v>6</v>
      </c>
      <c r="G66" t="s">
        <v>55</v>
      </c>
      <c r="H66" t="s">
        <v>16</v>
      </c>
      <c r="I66">
        <v>2018</v>
      </c>
      <c r="J66" t="s">
        <v>286</v>
      </c>
      <c r="K66" t="s">
        <v>118</v>
      </c>
      <c r="L66" t="s">
        <v>287</v>
      </c>
      <c r="M66" t="s">
        <v>34</v>
      </c>
      <c r="N66" t="s">
        <v>35</v>
      </c>
    </row>
    <row r="67" spans="1:14">
      <c r="A67">
        <v>196051</v>
      </c>
      <c r="B67" t="s">
        <v>288</v>
      </c>
      <c r="C67">
        <v>9.31</v>
      </c>
      <c r="D67" s="1">
        <v>10557</v>
      </c>
      <c r="E67">
        <v>6</v>
      </c>
      <c r="F67">
        <v>2</v>
      </c>
      <c r="G67" t="s">
        <v>55</v>
      </c>
      <c r="H67" t="s">
        <v>56</v>
      </c>
      <c r="I67">
        <v>2021</v>
      </c>
      <c r="J67" t="s">
        <v>289</v>
      </c>
      <c r="K67" t="s">
        <v>290</v>
      </c>
      <c r="L67" t="s">
        <v>291</v>
      </c>
      <c r="M67" t="s">
        <v>27</v>
      </c>
    </row>
    <row r="68" spans="1:14">
      <c r="A68">
        <v>10249</v>
      </c>
      <c r="B68" t="s">
        <v>292</v>
      </c>
      <c r="C68">
        <v>9.32</v>
      </c>
      <c r="D68" s="1">
        <v>1195</v>
      </c>
      <c r="E68">
        <v>8.81</v>
      </c>
      <c r="F68">
        <v>4</v>
      </c>
      <c r="G68" t="s">
        <v>176</v>
      </c>
      <c r="H68" t="s">
        <v>16</v>
      </c>
      <c r="I68">
        <v>2015</v>
      </c>
      <c r="J68" t="s">
        <v>293</v>
      </c>
      <c r="K68" t="s">
        <v>294</v>
      </c>
      <c r="L68" t="s">
        <v>295</v>
      </c>
      <c r="M68" t="s">
        <v>34</v>
      </c>
      <c r="N68" t="s">
        <v>296</v>
      </c>
    </row>
    <row r="69" spans="1:14">
      <c r="A69">
        <v>144318</v>
      </c>
      <c r="B69" t="s">
        <v>297</v>
      </c>
      <c r="C69">
        <v>9.31</v>
      </c>
      <c r="D69" s="1">
        <v>1554</v>
      </c>
      <c r="E69">
        <v>7</v>
      </c>
      <c r="F69">
        <v>7</v>
      </c>
      <c r="G69" t="s">
        <v>55</v>
      </c>
      <c r="H69" t="s">
        <v>46</v>
      </c>
      <c r="I69">
        <v>2019</v>
      </c>
      <c r="J69" t="s">
        <v>298</v>
      </c>
      <c r="K69" t="s">
        <v>299</v>
      </c>
      <c r="L69" t="s">
        <v>300</v>
      </c>
      <c r="M69" t="s">
        <v>34</v>
      </c>
    </row>
    <row r="70" spans="1:14">
      <c r="A70">
        <v>184517</v>
      </c>
      <c r="B70" t="s">
        <v>301</v>
      </c>
      <c r="C70">
        <v>9.3000000000000007</v>
      </c>
      <c r="D70" s="1">
        <v>9549</v>
      </c>
      <c r="E70">
        <v>8.44</v>
      </c>
      <c r="F70">
        <v>9</v>
      </c>
      <c r="G70" t="s">
        <v>55</v>
      </c>
      <c r="H70" t="s">
        <v>16</v>
      </c>
      <c r="I70">
        <v>2021</v>
      </c>
      <c r="J70" t="s">
        <v>302</v>
      </c>
      <c r="K70" t="s">
        <v>303</v>
      </c>
      <c r="L70" t="s">
        <v>304</v>
      </c>
      <c r="M70" t="s">
        <v>34</v>
      </c>
    </row>
    <row r="71" spans="1:14">
      <c r="A71">
        <v>65021</v>
      </c>
      <c r="B71" t="s">
        <v>305</v>
      </c>
      <c r="C71">
        <v>9.31</v>
      </c>
      <c r="D71" s="1">
        <v>7489</v>
      </c>
      <c r="E71">
        <v>6.25</v>
      </c>
      <c r="F71">
        <v>4</v>
      </c>
      <c r="G71" t="s">
        <v>176</v>
      </c>
      <c r="H71" t="s">
        <v>16</v>
      </c>
      <c r="I71">
        <v>2007</v>
      </c>
      <c r="J71" t="s">
        <v>52</v>
      </c>
      <c r="K71" t="s">
        <v>237</v>
      </c>
      <c r="L71" t="s">
        <v>306</v>
      </c>
      <c r="M71" t="s">
        <v>34</v>
      </c>
      <c r="N71" t="s">
        <v>85</v>
      </c>
    </row>
    <row r="72" spans="1:14">
      <c r="A72">
        <v>16521</v>
      </c>
      <c r="B72" t="s">
        <v>307</v>
      </c>
      <c r="C72">
        <v>9.2899999999999991</v>
      </c>
      <c r="D72" s="1">
        <v>2230</v>
      </c>
      <c r="E72">
        <v>7.33</v>
      </c>
      <c r="F72">
        <v>4</v>
      </c>
      <c r="G72" t="s">
        <v>55</v>
      </c>
      <c r="H72" t="s">
        <v>16</v>
      </c>
      <c r="I72">
        <v>2011</v>
      </c>
      <c r="J72" t="s">
        <v>308</v>
      </c>
      <c r="K72" t="s">
        <v>309</v>
      </c>
      <c r="L72" t="s">
        <v>310</v>
      </c>
      <c r="M72" t="s">
        <v>34</v>
      </c>
      <c r="N72" t="s">
        <v>85</v>
      </c>
    </row>
    <row r="73" spans="1:14">
      <c r="A73">
        <v>89752</v>
      </c>
      <c r="B73" t="s">
        <v>311</v>
      </c>
      <c r="C73">
        <v>9.3000000000000007</v>
      </c>
      <c r="D73">
        <v>501</v>
      </c>
      <c r="E73">
        <v>6.67</v>
      </c>
      <c r="F73">
        <v>3</v>
      </c>
      <c r="G73" t="s">
        <v>312</v>
      </c>
      <c r="H73" t="s">
        <v>208</v>
      </c>
      <c r="I73">
        <v>2011</v>
      </c>
      <c r="J73" t="s">
        <v>313</v>
      </c>
      <c r="K73" t="s">
        <v>314</v>
      </c>
      <c r="L73" t="s">
        <v>315</v>
      </c>
      <c r="M73" t="s">
        <v>34</v>
      </c>
    </row>
    <row r="74" spans="1:14">
      <c r="A74">
        <v>167787</v>
      </c>
      <c r="B74" t="s">
        <v>316</v>
      </c>
      <c r="C74">
        <v>9.2899999999999991</v>
      </c>
      <c r="D74" s="1">
        <v>2428</v>
      </c>
      <c r="E74">
        <v>6.67</v>
      </c>
      <c r="F74">
        <v>9</v>
      </c>
      <c r="G74" t="s">
        <v>15</v>
      </c>
      <c r="H74" t="s">
        <v>46</v>
      </c>
      <c r="I74">
        <v>2018</v>
      </c>
      <c r="J74" t="s">
        <v>317</v>
      </c>
      <c r="K74" t="s">
        <v>318</v>
      </c>
      <c r="L74" t="s">
        <v>319</v>
      </c>
      <c r="M74" t="s">
        <v>20</v>
      </c>
    </row>
    <row r="75" spans="1:14">
      <c r="A75">
        <v>70651</v>
      </c>
      <c r="B75" t="s">
        <v>320</v>
      </c>
      <c r="C75">
        <v>9.2899999999999991</v>
      </c>
      <c r="D75" s="1">
        <v>6000</v>
      </c>
      <c r="E75">
        <v>5.75</v>
      </c>
      <c r="F75">
        <v>4</v>
      </c>
      <c r="G75" t="s">
        <v>15</v>
      </c>
      <c r="H75" t="s">
        <v>41</v>
      </c>
      <c r="I75">
        <v>2011</v>
      </c>
      <c r="J75" t="s">
        <v>321</v>
      </c>
      <c r="K75" t="s">
        <v>322</v>
      </c>
      <c r="L75" t="s">
        <v>323</v>
      </c>
      <c r="M75" t="s">
        <v>20</v>
      </c>
      <c r="N75" t="s">
        <v>21</v>
      </c>
    </row>
    <row r="76" spans="1:14">
      <c r="A76">
        <v>18817</v>
      </c>
      <c r="B76" t="s">
        <v>324</v>
      </c>
      <c r="C76">
        <v>9.2899999999999991</v>
      </c>
      <c r="D76" s="1">
        <v>2974</v>
      </c>
      <c r="E76">
        <v>7.96</v>
      </c>
      <c r="F76">
        <v>6</v>
      </c>
      <c r="G76" t="s">
        <v>15</v>
      </c>
      <c r="H76" t="s">
        <v>46</v>
      </c>
      <c r="I76">
        <v>2013</v>
      </c>
      <c r="J76" t="s">
        <v>325</v>
      </c>
      <c r="K76" t="s">
        <v>326</v>
      </c>
      <c r="L76" t="s">
        <v>327</v>
      </c>
      <c r="M76" t="s">
        <v>27</v>
      </c>
    </row>
    <row r="77" spans="1:14">
      <c r="A77">
        <v>183136</v>
      </c>
      <c r="B77" t="s">
        <v>328</v>
      </c>
      <c r="C77">
        <v>9.2899999999999991</v>
      </c>
      <c r="D77" s="1">
        <v>2481</v>
      </c>
      <c r="E77">
        <v>7</v>
      </c>
      <c r="F77">
        <v>3</v>
      </c>
      <c r="G77" t="s">
        <v>55</v>
      </c>
      <c r="H77" t="s">
        <v>46</v>
      </c>
      <c r="I77">
        <v>2019</v>
      </c>
      <c r="J77" t="s">
        <v>42</v>
      </c>
      <c r="K77" t="s">
        <v>329</v>
      </c>
      <c r="L77" t="s">
        <v>330</v>
      </c>
      <c r="M77" t="s">
        <v>34</v>
      </c>
    </row>
    <row r="78" spans="1:14">
      <c r="A78">
        <v>51708</v>
      </c>
      <c r="B78" t="s">
        <v>331</v>
      </c>
      <c r="C78">
        <v>9.2899999999999991</v>
      </c>
      <c r="D78" s="1">
        <v>15343</v>
      </c>
      <c r="E78">
        <v>2.94</v>
      </c>
      <c r="F78">
        <v>4</v>
      </c>
      <c r="G78" t="s">
        <v>61</v>
      </c>
      <c r="H78" t="s">
        <v>332</v>
      </c>
      <c r="I78">
        <v>2013</v>
      </c>
      <c r="J78" t="s">
        <v>333</v>
      </c>
      <c r="K78" t="s">
        <v>334</v>
      </c>
      <c r="L78" t="s">
        <v>335</v>
      </c>
      <c r="M78" t="s">
        <v>27</v>
      </c>
    </row>
    <row r="79" spans="1:14">
      <c r="A79">
        <v>150376</v>
      </c>
      <c r="B79" t="s">
        <v>336</v>
      </c>
      <c r="C79">
        <v>9.3000000000000007</v>
      </c>
      <c r="D79" s="1">
        <v>2255</v>
      </c>
      <c r="E79">
        <v>8.4</v>
      </c>
      <c r="F79">
        <v>15</v>
      </c>
      <c r="G79" t="s">
        <v>15</v>
      </c>
      <c r="H79" t="s">
        <v>208</v>
      </c>
      <c r="I79">
        <v>2016</v>
      </c>
      <c r="J79" t="s">
        <v>337</v>
      </c>
      <c r="K79" t="s">
        <v>271</v>
      </c>
      <c r="L79" t="s">
        <v>338</v>
      </c>
      <c r="M79" t="s">
        <v>20</v>
      </c>
    </row>
    <row r="80" spans="1:14">
      <c r="A80">
        <v>10670</v>
      </c>
      <c r="B80" t="s">
        <v>339</v>
      </c>
      <c r="C80">
        <v>9.2799999999999994</v>
      </c>
      <c r="D80" s="1">
        <v>1933</v>
      </c>
      <c r="E80">
        <v>8</v>
      </c>
      <c r="F80">
        <v>1</v>
      </c>
      <c r="G80" t="s">
        <v>340</v>
      </c>
      <c r="H80" t="s">
        <v>341</v>
      </c>
      <c r="I80">
        <v>2019</v>
      </c>
      <c r="J80" t="s">
        <v>342</v>
      </c>
      <c r="K80" t="s">
        <v>343</v>
      </c>
      <c r="L80" t="s">
        <v>344</v>
      </c>
      <c r="M80" t="s">
        <v>20</v>
      </c>
    </row>
    <row r="81" spans="1:14">
      <c r="A81">
        <v>54900</v>
      </c>
      <c r="B81" t="s">
        <v>345</v>
      </c>
      <c r="C81">
        <v>9.2899999999999991</v>
      </c>
      <c r="D81">
        <v>330</v>
      </c>
      <c r="E81">
        <v>6.67</v>
      </c>
      <c r="F81">
        <v>3</v>
      </c>
      <c r="G81" t="s">
        <v>51</v>
      </c>
      <c r="H81" t="s">
        <v>208</v>
      </c>
      <c r="I81">
        <v>2011</v>
      </c>
      <c r="J81" t="s">
        <v>346</v>
      </c>
      <c r="K81" t="s">
        <v>347</v>
      </c>
      <c r="L81" t="s">
        <v>348</v>
      </c>
      <c r="M81" t="s">
        <v>34</v>
      </c>
    </row>
    <row r="82" spans="1:14">
      <c r="A82">
        <v>146534</v>
      </c>
      <c r="B82" t="s">
        <v>349</v>
      </c>
      <c r="C82">
        <v>9.2899999999999991</v>
      </c>
      <c r="D82" s="1">
        <v>3140</v>
      </c>
      <c r="E82">
        <v>7.67</v>
      </c>
      <c r="F82">
        <v>10</v>
      </c>
      <c r="G82" t="s">
        <v>51</v>
      </c>
      <c r="H82" t="s">
        <v>46</v>
      </c>
      <c r="I82">
        <v>2016</v>
      </c>
      <c r="J82" t="s">
        <v>350</v>
      </c>
      <c r="K82" t="s">
        <v>351</v>
      </c>
      <c r="L82" t="s">
        <v>352</v>
      </c>
      <c r="M82" t="s">
        <v>27</v>
      </c>
    </row>
    <row r="83" spans="1:14">
      <c r="A83">
        <v>172980</v>
      </c>
      <c r="B83" t="s">
        <v>353</v>
      </c>
      <c r="C83">
        <v>9.32</v>
      </c>
      <c r="D83">
        <v>328</v>
      </c>
      <c r="E83">
        <v>7</v>
      </c>
      <c r="F83">
        <v>1</v>
      </c>
      <c r="G83" t="s">
        <v>354</v>
      </c>
      <c r="H83" t="s">
        <v>355</v>
      </c>
      <c r="I83">
        <v>2019</v>
      </c>
      <c r="J83" t="s">
        <v>356</v>
      </c>
      <c r="K83" t="s">
        <v>357</v>
      </c>
      <c r="L83" t="s">
        <v>358</v>
      </c>
      <c r="M83" t="s">
        <v>20</v>
      </c>
    </row>
    <row r="84" spans="1:14">
      <c r="A84">
        <v>79762</v>
      </c>
      <c r="B84" t="s">
        <v>359</v>
      </c>
      <c r="C84">
        <v>9.2799999999999994</v>
      </c>
      <c r="D84" s="1">
        <v>3967</v>
      </c>
      <c r="E84">
        <v>6.32</v>
      </c>
      <c r="F84">
        <v>7</v>
      </c>
      <c r="G84" t="s">
        <v>15</v>
      </c>
      <c r="H84" t="s">
        <v>46</v>
      </c>
      <c r="I84">
        <v>2011</v>
      </c>
      <c r="J84" t="s">
        <v>360</v>
      </c>
      <c r="K84" t="s">
        <v>318</v>
      </c>
      <c r="L84" t="s">
        <v>361</v>
      </c>
      <c r="M84" t="s">
        <v>27</v>
      </c>
    </row>
    <row r="85" spans="1:14">
      <c r="A85">
        <v>76309</v>
      </c>
      <c r="B85" t="s">
        <v>362</v>
      </c>
      <c r="C85">
        <v>9.27</v>
      </c>
      <c r="D85" s="1">
        <v>3928</v>
      </c>
      <c r="E85">
        <v>6</v>
      </c>
      <c r="F85">
        <v>2</v>
      </c>
      <c r="G85" t="s">
        <v>112</v>
      </c>
      <c r="H85" t="s">
        <v>16</v>
      </c>
      <c r="I85">
        <v>2021</v>
      </c>
      <c r="J85" t="s">
        <v>363</v>
      </c>
      <c r="K85" t="s">
        <v>364</v>
      </c>
      <c r="L85" t="s">
        <v>365</v>
      </c>
      <c r="M85" t="s">
        <v>20</v>
      </c>
      <c r="N85" t="s">
        <v>35</v>
      </c>
    </row>
    <row r="86" spans="1:14">
      <c r="A86">
        <v>68555</v>
      </c>
      <c r="B86" t="s">
        <v>366</v>
      </c>
      <c r="C86">
        <v>9.27</v>
      </c>
      <c r="D86" s="1">
        <v>38029</v>
      </c>
      <c r="E86">
        <v>5.67</v>
      </c>
      <c r="F86">
        <v>3</v>
      </c>
      <c r="G86" t="s">
        <v>112</v>
      </c>
      <c r="H86" t="s">
        <v>367</v>
      </c>
      <c r="I86">
        <v>2015</v>
      </c>
      <c r="J86" t="s">
        <v>368</v>
      </c>
      <c r="K86" t="s">
        <v>369</v>
      </c>
      <c r="L86" t="s">
        <v>370</v>
      </c>
      <c r="M86" t="s">
        <v>20</v>
      </c>
    </row>
    <row r="87" spans="1:14">
      <c r="A87">
        <v>51083</v>
      </c>
      <c r="B87" t="s">
        <v>371</v>
      </c>
      <c r="C87">
        <v>9.27</v>
      </c>
      <c r="D87" s="1">
        <v>3509</v>
      </c>
      <c r="E87">
        <v>6.93</v>
      </c>
      <c r="F87">
        <v>7</v>
      </c>
      <c r="G87" t="s">
        <v>15</v>
      </c>
      <c r="H87" t="s">
        <v>46</v>
      </c>
      <c r="I87">
        <v>2010</v>
      </c>
      <c r="J87" t="s">
        <v>372</v>
      </c>
      <c r="K87" t="s">
        <v>373</v>
      </c>
      <c r="L87" t="s">
        <v>374</v>
      </c>
      <c r="M87" t="s">
        <v>34</v>
      </c>
    </row>
    <row r="88" spans="1:14">
      <c r="A88">
        <v>15899</v>
      </c>
      <c r="B88" t="s">
        <v>375</v>
      </c>
      <c r="C88">
        <v>9.2799999999999994</v>
      </c>
      <c r="D88" s="1">
        <v>2742</v>
      </c>
      <c r="E88">
        <v>9</v>
      </c>
      <c r="F88">
        <v>1</v>
      </c>
      <c r="G88" t="s">
        <v>15</v>
      </c>
      <c r="H88" t="s">
        <v>46</v>
      </c>
      <c r="I88">
        <v>2015</v>
      </c>
      <c r="J88" t="s">
        <v>376</v>
      </c>
      <c r="K88" t="s">
        <v>377</v>
      </c>
      <c r="L88" t="s">
        <v>378</v>
      </c>
      <c r="M88" t="s">
        <v>27</v>
      </c>
    </row>
    <row r="89" spans="1:14">
      <c r="A89">
        <v>58323</v>
      </c>
      <c r="B89" t="s">
        <v>379</v>
      </c>
      <c r="C89">
        <v>9.26</v>
      </c>
      <c r="D89" s="1">
        <v>4174</v>
      </c>
      <c r="E89">
        <v>6.33</v>
      </c>
      <c r="F89">
        <v>3</v>
      </c>
      <c r="G89" t="s">
        <v>30</v>
      </c>
      <c r="H89" t="s">
        <v>16</v>
      </c>
      <c r="I89">
        <v>2006</v>
      </c>
      <c r="J89" t="s">
        <v>380</v>
      </c>
      <c r="K89" t="s">
        <v>381</v>
      </c>
      <c r="L89" t="s">
        <v>382</v>
      </c>
      <c r="M89" t="s">
        <v>34</v>
      </c>
      <c r="N89" t="s">
        <v>35</v>
      </c>
    </row>
    <row r="90" spans="1:14">
      <c r="A90">
        <v>53951</v>
      </c>
      <c r="B90" t="s">
        <v>383</v>
      </c>
      <c r="C90">
        <v>9.27</v>
      </c>
      <c r="D90" s="1">
        <v>1592</v>
      </c>
      <c r="E90">
        <v>7.58</v>
      </c>
      <c r="F90">
        <v>3</v>
      </c>
      <c r="G90" t="s">
        <v>51</v>
      </c>
      <c r="H90" t="s">
        <v>16</v>
      </c>
      <c r="I90">
        <v>2009</v>
      </c>
      <c r="J90" t="s">
        <v>213</v>
      </c>
      <c r="K90" t="s">
        <v>384</v>
      </c>
      <c r="L90" t="s">
        <v>385</v>
      </c>
      <c r="M90" t="s">
        <v>20</v>
      </c>
      <c r="N90" t="s">
        <v>21</v>
      </c>
    </row>
    <row r="91" spans="1:14">
      <c r="A91">
        <v>70251</v>
      </c>
      <c r="B91" t="s">
        <v>386</v>
      </c>
      <c r="C91">
        <v>9.27</v>
      </c>
      <c r="D91" s="1">
        <v>2107</v>
      </c>
      <c r="E91">
        <v>7.89</v>
      </c>
      <c r="F91">
        <v>3</v>
      </c>
      <c r="G91" t="s">
        <v>51</v>
      </c>
      <c r="H91" t="s">
        <v>16</v>
      </c>
      <c r="I91">
        <v>2009</v>
      </c>
      <c r="J91" t="s">
        <v>387</v>
      </c>
      <c r="K91" t="s">
        <v>388</v>
      </c>
      <c r="L91" t="s">
        <v>389</v>
      </c>
      <c r="M91" t="s">
        <v>34</v>
      </c>
      <c r="N91" t="s">
        <v>35</v>
      </c>
    </row>
    <row r="92" spans="1:14">
      <c r="A92">
        <v>70773</v>
      </c>
      <c r="B92" t="s">
        <v>390</v>
      </c>
      <c r="C92">
        <v>9.27</v>
      </c>
      <c r="D92" s="1">
        <v>9354</v>
      </c>
      <c r="E92">
        <v>6.25</v>
      </c>
      <c r="F92">
        <v>3</v>
      </c>
      <c r="G92" t="s">
        <v>15</v>
      </c>
      <c r="H92" t="s">
        <v>46</v>
      </c>
      <c r="I92">
        <v>2009</v>
      </c>
      <c r="J92" t="s">
        <v>74</v>
      </c>
      <c r="K92" t="s">
        <v>391</v>
      </c>
      <c r="L92" t="s">
        <v>392</v>
      </c>
      <c r="M92" t="s">
        <v>147</v>
      </c>
    </row>
    <row r="93" spans="1:14">
      <c r="A93">
        <v>146504</v>
      </c>
      <c r="B93" t="s">
        <v>393</v>
      </c>
      <c r="C93">
        <v>9.2799999999999994</v>
      </c>
      <c r="D93" s="1">
        <v>2122</v>
      </c>
      <c r="E93">
        <v>7.66</v>
      </c>
      <c r="F93">
        <v>14</v>
      </c>
      <c r="G93" t="s">
        <v>15</v>
      </c>
      <c r="H93" t="s">
        <v>46</v>
      </c>
      <c r="I93">
        <v>2016</v>
      </c>
      <c r="J93" t="s">
        <v>394</v>
      </c>
      <c r="K93" t="s">
        <v>395</v>
      </c>
      <c r="L93" t="s">
        <v>396</v>
      </c>
      <c r="M93" t="s">
        <v>34</v>
      </c>
    </row>
    <row r="94" spans="1:14">
      <c r="A94">
        <v>75413</v>
      </c>
      <c r="B94" t="s">
        <v>397</v>
      </c>
      <c r="C94">
        <v>9.27</v>
      </c>
      <c r="D94" s="1">
        <v>10217</v>
      </c>
      <c r="E94">
        <v>6.92</v>
      </c>
      <c r="F94">
        <v>12</v>
      </c>
      <c r="G94" t="s">
        <v>15</v>
      </c>
      <c r="H94" t="s">
        <v>46</v>
      </c>
      <c r="I94">
        <v>2011</v>
      </c>
      <c r="J94" t="s">
        <v>398</v>
      </c>
      <c r="K94" t="s">
        <v>399</v>
      </c>
      <c r="L94" t="s">
        <v>400</v>
      </c>
      <c r="M94" t="s">
        <v>147</v>
      </c>
    </row>
    <row r="95" spans="1:14">
      <c r="A95">
        <v>18781</v>
      </c>
      <c r="B95" t="s">
        <v>401</v>
      </c>
      <c r="C95">
        <v>9.26</v>
      </c>
      <c r="D95" s="1">
        <v>3141</v>
      </c>
      <c r="E95">
        <v>9</v>
      </c>
      <c r="F95">
        <v>2</v>
      </c>
      <c r="G95" t="s">
        <v>55</v>
      </c>
      <c r="H95" t="s">
        <v>56</v>
      </c>
      <c r="I95">
        <v>2019</v>
      </c>
      <c r="J95" t="s">
        <v>402</v>
      </c>
      <c r="K95" t="s">
        <v>403</v>
      </c>
      <c r="L95" t="s">
        <v>404</v>
      </c>
      <c r="M95" t="s">
        <v>34</v>
      </c>
      <c r="N95" t="s">
        <v>85</v>
      </c>
    </row>
    <row r="96" spans="1:14">
      <c r="A96">
        <v>100654</v>
      </c>
      <c r="B96" t="s">
        <v>405</v>
      </c>
      <c r="C96">
        <v>9.27</v>
      </c>
      <c r="D96" s="1">
        <v>5889</v>
      </c>
      <c r="E96">
        <v>6.46</v>
      </c>
      <c r="F96">
        <v>6</v>
      </c>
      <c r="G96" t="s">
        <v>15</v>
      </c>
      <c r="H96" t="s">
        <v>46</v>
      </c>
      <c r="I96">
        <v>2014</v>
      </c>
      <c r="J96" t="s">
        <v>406</v>
      </c>
      <c r="K96" t="s">
        <v>407</v>
      </c>
      <c r="L96" t="s">
        <v>408</v>
      </c>
      <c r="M96" t="s">
        <v>20</v>
      </c>
    </row>
    <row r="97" spans="1:14">
      <c r="A97">
        <v>59075</v>
      </c>
      <c r="B97" t="s">
        <v>409</v>
      </c>
      <c r="C97">
        <v>9.25</v>
      </c>
      <c r="D97" s="1">
        <v>8709</v>
      </c>
      <c r="E97">
        <v>7.75</v>
      </c>
      <c r="F97">
        <v>4</v>
      </c>
      <c r="G97" t="s">
        <v>61</v>
      </c>
      <c r="H97" t="s">
        <v>16</v>
      </c>
      <c r="I97">
        <v>2016</v>
      </c>
      <c r="J97" t="s">
        <v>410</v>
      </c>
      <c r="K97" t="s">
        <v>411</v>
      </c>
      <c r="L97" t="s">
        <v>412</v>
      </c>
      <c r="M97" t="s">
        <v>20</v>
      </c>
      <c r="N97" t="s">
        <v>21</v>
      </c>
    </row>
    <row r="98" spans="1:14">
      <c r="A98">
        <v>109193</v>
      </c>
      <c r="B98" t="s">
        <v>413</v>
      </c>
      <c r="C98">
        <v>9.25</v>
      </c>
      <c r="D98" s="1">
        <v>4050</v>
      </c>
      <c r="E98">
        <v>6.71</v>
      </c>
      <c r="F98">
        <v>7</v>
      </c>
      <c r="G98" t="s">
        <v>55</v>
      </c>
      <c r="H98" t="s">
        <v>16</v>
      </c>
      <c r="I98">
        <v>2019</v>
      </c>
      <c r="J98" t="s">
        <v>414</v>
      </c>
      <c r="K98" t="s">
        <v>415</v>
      </c>
      <c r="L98" t="s">
        <v>416</v>
      </c>
      <c r="M98" t="s">
        <v>34</v>
      </c>
      <c r="N98" t="s">
        <v>35</v>
      </c>
    </row>
    <row r="99" spans="1:14">
      <c r="A99">
        <v>41375</v>
      </c>
      <c r="B99" t="s">
        <v>417</v>
      </c>
      <c r="C99">
        <v>9.25</v>
      </c>
      <c r="D99" s="1">
        <v>3464</v>
      </c>
      <c r="E99">
        <v>6</v>
      </c>
      <c r="F99">
        <v>2</v>
      </c>
      <c r="G99" t="s">
        <v>15</v>
      </c>
      <c r="H99" t="s">
        <v>16</v>
      </c>
      <c r="I99">
        <v>2005</v>
      </c>
      <c r="J99" t="s">
        <v>418</v>
      </c>
      <c r="K99" t="s">
        <v>419</v>
      </c>
      <c r="L99" t="s">
        <v>420</v>
      </c>
      <c r="M99" t="s">
        <v>34</v>
      </c>
      <c r="N99" t="s">
        <v>21</v>
      </c>
    </row>
    <row r="100" spans="1:14">
      <c r="A100">
        <v>144100</v>
      </c>
      <c r="B100" t="s">
        <v>421</v>
      </c>
      <c r="C100">
        <v>9.26</v>
      </c>
      <c r="D100">
        <v>437</v>
      </c>
      <c r="E100">
        <v>7</v>
      </c>
      <c r="F100">
        <v>4</v>
      </c>
      <c r="G100" t="s">
        <v>15</v>
      </c>
      <c r="H100" t="s">
        <v>422</v>
      </c>
      <c r="I100">
        <v>2017</v>
      </c>
      <c r="J100" t="s">
        <v>380</v>
      </c>
      <c r="K100" t="s">
        <v>423</v>
      </c>
      <c r="L100" t="s">
        <v>424</v>
      </c>
      <c r="M100" t="s">
        <v>27</v>
      </c>
    </row>
    <row r="101" spans="1:14">
      <c r="A101">
        <v>29059</v>
      </c>
      <c r="B101" t="s">
        <v>425</v>
      </c>
      <c r="C101">
        <v>9.25</v>
      </c>
      <c r="D101" s="1">
        <v>3123</v>
      </c>
      <c r="E101">
        <v>5.5</v>
      </c>
      <c r="F101">
        <v>2</v>
      </c>
      <c r="G101" t="s">
        <v>15</v>
      </c>
      <c r="H101" t="s">
        <v>107</v>
      </c>
      <c r="I101">
        <v>2020</v>
      </c>
      <c r="J101" t="s">
        <v>426</v>
      </c>
      <c r="K101" t="s">
        <v>248</v>
      </c>
      <c r="L101" t="s">
        <v>427</v>
      </c>
      <c r="M101" t="s">
        <v>27</v>
      </c>
      <c r="N101" t="s">
        <v>28</v>
      </c>
    </row>
    <row r="102" spans="1:14">
      <c r="A102">
        <v>151752</v>
      </c>
      <c r="B102" t="s">
        <v>428</v>
      </c>
      <c r="C102">
        <v>9.27</v>
      </c>
      <c r="D102" s="1">
        <v>1147</v>
      </c>
      <c r="E102">
        <v>6.5</v>
      </c>
      <c r="F102">
        <v>2</v>
      </c>
      <c r="G102" t="s">
        <v>15</v>
      </c>
      <c r="H102" t="s">
        <v>16</v>
      </c>
      <c r="I102">
        <v>2018</v>
      </c>
      <c r="J102" t="s">
        <v>429</v>
      </c>
      <c r="K102" t="s">
        <v>430</v>
      </c>
      <c r="L102" t="s">
        <v>431</v>
      </c>
      <c r="M102" t="s">
        <v>20</v>
      </c>
      <c r="N102" t="s">
        <v>21</v>
      </c>
    </row>
    <row r="103" spans="1:14">
      <c r="A103">
        <v>71932</v>
      </c>
      <c r="B103" t="s">
        <v>432</v>
      </c>
      <c r="C103">
        <v>9.25</v>
      </c>
      <c r="D103" s="1">
        <v>2592</v>
      </c>
      <c r="E103">
        <v>6.15</v>
      </c>
      <c r="F103">
        <v>5</v>
      </c>
      <c r="G103" t="s">
        <v>15</v>
      </c>
      <c r="H103" t="s">
        <v>46</v>
      </c>
      <c r="I103">
        <v>2010</v>
      </c>
      <c r="J103" t="s">
        <v>122</v>
      </c>
      <c r="K103" t="s">
        <v>433</v>
      </c>
      <c r="L103" t="s">
        <v>434</v>
      </c>
      <c r="M103" t="s">
        <v>34</v>
      </c>
    </row>
    <row r="104" spans="1:14">
      <c r="A104">
        <v>84148</v>
      </c>
      <c r="B104" t="s">
        <v>435</v>
      </c>
      <c r="C104">
        <v>9.25</v>
      </c>
      <c r="D104" s="1">
        <v>2118</v>
      </c>
      <c r="E104">
        <v>7</v>
      </c>
      <c r="F104">
        <v>5</v>
      </c>
      <c r="G104" t="s">
        <v>51</v>
      </c>
      <c r="H104" t="s">
        <v>46</v>
      </c>
      <c r="I104">
        <v>2011</v>
      </c>
      <c r="J104" t="s">
        <v>436</v>
      </c>
      <c r="K104" t="s">
        <v>437</v>
      </c>
      <c r="L104" t="s">
        <v>438</v>
      </c>
      <c r="M104" t="s">
        <v>20</v>
      </c>
    </row>
    <row r="105" spans="1:14">
      <c r="A105">
        <v>45774</v>
      </c>
      <c r="B105" t="s">
        <v>439</v>
      </c>
      <c r="C105">
        <v>9.24</v>
      </c>
      <c r="D105" s="1">
        <v>2188</v>
      </c>
      <c r="E105">
        <v>5.0599999999999996</v>
      </c>
      <c r="F105">
        <v>4</v>
      </c>
      <c r="G105" t="s">
        <v>440</v>
      </c>
      <c r="H105" t="s">
        <v>16</v>
      </c>
      <c r="I105">
        <v>2009</v>
      </c>
      <c r="J105" t="s">
        <v>441</v>
      </c>
      <c r="K105" t="s">
        <v>388</v>
      </c>
      <c r="L105" t="s">
        <v>442</v>
      </c>
      <c r="M105" t="s">
        <v>34</v>
      </c>
      <c r="N105" t="s">
        <v>35</v>
      </c>
    </row>
    <row r="106" spans="1:14">
      <c r="A106">
        <v>167107</v>
      </c>
      <c r="B106" t="s">
        <v>443</v>
      </c>
      <c r="C106">
        <v>9.26</v>
      </c>
      <c r="D106">
        <v>547</v>
      </c>
      <c r="E106">
        <v>7</v>
      </c>
      <c r="F106">
        <v>2</v>
      </c>
      <c r="G106" t="s">
        <v>51</v>
      </c>
      <c r="H106" t="s">
        <v>46</v>
      </c>
      <c r="I106">
        <v>2017</v>
      </c>
      <c r="J106" t="s">
        <v>188</v>
      </c>
      <c r="K106" t="s">
        <v>444</v>
      </c>
      <c r="L106" t="s">
        <v>445</v>
      </c>
      <c r="M106" t="s">
        <v>20</v>
      </c>
    </row>
    <row r="107" spans="1:14">
      <c r="A107">
        <v>71509</v>
      </c>
      <c r="B107" t="s">
        <v>446</v>
      </c>
      <c r="C107">
        <v>9.24</v>
      </c>
      <c r="D107" s="1">
        <v>28920</v>
      </c>
      <c r="E107">
        <v>6.25</v>
      </c>
      <c r="F107">
        <v>10</v>
      </c>
      <c r="G107" t="s">
        <v>61</v>
      </c>
      <c r="H107" t="s">
        <v>46</v>
      </c>
      <c r="I107">
        <v>2010</v>
      </c>
      <c r="J107" t="s">
        <v>447</v>
      </c>
      <c r="K107" t="s">
        <v>448</v>
      </c>
      <c r="L107" t="s">
        <v>449</v>
      </c>
      <c r="M107" t="s">
        <v>147</v>
      </c>
    </row>
    <row r="108" spans="1:14">
      <c r="A108">
        <v>83893</v>
      </c>
      <c r="B108" t="s">
        <v>450</v>
      </c>
      <c r="C108">
        <v>9.25</v>
      </c>
      <c r="D108" s="1">
        <v>28065</v>
      </c>
      <c r="E108">
        <v>7.27</v>
      </c>
      <c r="F108">
        <v>12</v>
      </c>
      <c r="G108" t="s">
        <v>15</v>
      </c>
      <c r="H108" t="s">
        <v>46</v>
      </c>
      <c r="I108">
        <v>2012</v>
      </c>
      <c r="J108" t="s">
        <v>451</v>
      </c>
      <c r="K108" t="s">
        <v>229</v>
      </c>
      <c r="L108" t="s">
        <v>452</v>
      </c>
      <c r="M108" t="s">
        <v>27</v>
      </c>
    </row>
    <row r="109" spans="1:14">
      <c r="A109">
        <v>13172</v>
      </c>
      <c r="B109" t="s">
        <v>453</v>
      </c>
      <c r="C109">
        <v>9.25</v>
      </c>
      <c r="D109">
        <v>659</v>
      </c>
      <c r="E109">
        <v>8.5</v>
      </c>
      <c r="F109">
        <v>2</v>
      </c>
      <c r="G109" t="s">
        <v>55</v>
      </c>
      <c r="H109" t="s">
        <v>16</v>
      </c>
      <c r="I109">
        <v>2012</v>
      </c>
      <c r="J109" t="s">
        <v>356</v>
      </c>
      <c r="K109" t="s">
        <v>454</v>
      </c>
      <c r="L109" t="s">
        <v>455</v>
      </c>
      <c r="M109" t="s">
        <v>34</v>
      </c>
      <c r="N109" t="s">
        <v>85</v>
      </c>
    </row>
    <row r="110" spans="1:14">
      <c r="A110">
        <v>44529</v>
      </c>
      <c r="B110" t="s">
        <v>456</v>
      </c>
      <c r="C110">
        <v>9.2200000000000006</v>
      </c>
      <c r="D110" s="1">
        <v>16075</v>
      </c>
      <c r="E110">
        <v>5.5</v>
      </c>
      <c r="F110">
        <v>2</v>
      </c>
      <c r="G110" t="s">
        <v>61</v>
      </c>
      <c r="H110" t="s">
        <v>46</v>
      </c>
      <c r="I110">
        <v>2006</v>
      </c>
      <c r="J110" t="s">
        <v>457</v>
      </c>
      <c r="K110" t="s">
        <v>458</v>
      </c>
      <c r="L110" t="s">
        <v>459</v>
      </c>
      <c r="M110" t="s">
        <v>27</v>
      </c>
    </row>
    <row r="111" spans="1:14">
      <c r="A111">
        <v>51462</v>
      </c>
      <c r="B111" t="s">
        <v>460</v>
      </c>
      <c r="C111">
        <v>9.24</v>
      </c>
      <c r="D111" s="1">
        <v>4271</v>
      </c>
      <c r="E111">
        <v>8.6300000000000008</v>
      </c>
      <c r="F111">
        <v>13</v>
      </c>
      <c r="G111" t="s">
        <v>142</v>
      </c>
      <c r="H111" t="s">
        <v>16</v>
      </c>
      <c r="I111">
        <v>2009</v>
      </c>
      <c r="J111" t="s">
        <v>293</v>
      </c>
      <c r="K111" t="s">
        <v>461</v>
      </c>
      <c r="L111" t="s">
        <v>462</v>
      </c>
      <c r="M111" t="s">
        <v>20</v>
      </c>
      <c r="N111" t="s">
        <v>28</v>
      </c>
    </row>
    <row r="112" spans="1:14">
      <c r="A112">
        <v>175727</v>
      </c>
      <c r="B112" t="s">
        <v>463</v>
      </c>
      <c r="C112">
        <v>9.24</v>
      </c>
      <c r="D112" s="1">
        <v>2196</v>
      </c>
      <c r="E112">
        <v>6</v>
      </c>
      <c r="F112">
        <v>1</v>
      </c>
      <c r="G112" t="s">
        <v>55</v>
      </c>
      <c r="H112" t="s">
        <v>46</v>
      </c>
      <c r="I112">
        <v>2018</v>
      </c>
      <c r="J112" t="s">
        <v>464</v>
      </c>
      <c r="K112" t="s">
        <v>465</v>
      </c>
      <c r="L112" t="s">
        <v>466</v>
      </c>
      <c r="M112" t="s">
        <v>34</v>
      </c>
    </row>
    <row r="113" spans="1:14">
      <c r="A113">
        <v>130013</v>
      </c>
      <c r="B113" t="s">
        <v>467</v>
      </c>
      <c r="C113">
        <v>9.23</v>
      </c>
      <c r="D113" s="1">
        <v>15346</v>
      </c>
      <c r="E113">
        <v>6</v>
      </c>
      <c r="F113">
        <v>1</v>
      </c>
      <c r="G113" t="s">
        <v>51</v>
      </c>
      <c r="H113" t="s">
        <v>46</v>
      </c>
      <c r="I113">
        <v>2014</v>
      </c>
      <c r="J113" t="s">
        <v>468</v>
      </c>
      <c r="K113" t="s">
        <v>469</v>
      </c>
      <c r="L113" t="s">
        <v>470</v>
      </c>
      <c r="M113" t="s">
        <v>34</v>
      </c>
    </row>
    <row r="114" spans="1:14">
      <c r="A114">
        <v>190244</v>
      </c>
      <c r="B114" t="s">
        <v>471</v>
      </c>
      <c r="C114">
        <v>9.23</v>
      </c>
      <c r="D114">
        <v>715</v>
      </c>
      <c r="E114">
        <v>6</v>
      </c>
      <c r="F114">
        <v>1</v>
      </c>
      <c r="G114" t="s">
        <v>112</v>
      </c>
      <c r="H114" t="s">
        <v>143</v>
      </c>
      <c r="I114">
        <v>2019</v>
      </c>
      <c r="J114" t="s">
        <v>468</v>
      </c>
      <c r="K114" t="s">
        <v>472</v>
      </c>
      <c r="L114" t="s">
        <v>473</v>
      </c>
      <c r="M114" t="s">
        <v>20</v>
      </c>
    </row>
    <row r="115" spans="1:14">
      <c r="A115">
        <v>52515</v>
      </c>
      <c r="B115" t="s">
        <v>474</v>
      </c>
      <c r="C115">
        <v>9.23</v>
      </c>
      <c r="D115" s="1">
        <v>26134</v>
      </c>
      <c r="E115">
        <v>7.93</v>
      </c>
      <c r="F115">
        <v>11</v>
      </c>
      <c r="G115" t="s">
        <v>61</v>
      </c>
      <c r="H115" t="s">
        <v>16</v>
      </c>
      <c r="I115">
        <v>2020</v>
      </c>
      <c r="J115" t="s">
        <v>475</v>
      </c>
      <c r="K115" t="s">
        <v>218</v>
      </c>
      <c r="L115" t="s">
        <v>476</v>
      </c>
      <c r="M115" t="s">
        <v>20</v>
      </c>
      <c r="N115" t="s">
        <v>21</v>
      </c>
    </row>
    <row r="116" spans="1:14">
      <c r="A116">
        <v>172780</v>
      </c>
      <c r="B116" t="s">
        <v>477</v>
      </c>
      <c r="C116">
        <v>9.23</v>
      </c>
      <c r="D116" s="1">
        <v>1546</v>
      </c>
      <c r="E116">
        <v>6.25</v>
      </c>
      <c r="F116">
        <v>4</v>
      </c>
      <c r="G116" t="s">
        <v>55</v>
      </c>
      <c r="H116" t="s">
        <v>16</v>
      </c>
      <c r="I116">
        <v>2020</v>
      </c>
      <c r="J116" t="s">
        <v>478</v>
      </c>
      <c r="K116" t="s">
        <v>479</v>
      </c>
      <c r="L116" t="s">
        <v>480</v>
      </c>
      <c r="M116" t="s">
        <v>34</v>
      </c>
      <c r="N116" t="s">
        <v>35</v>
      </c>
    </row>
    <row r="117" spans="1:14">
      <c r="A117">
        <v>10341</v>
      </c>
      <c r="B117" t="s">
        <v>481</v>
      </c>
      <c r="C117">
        <v>9.25</v>
      </c>
      <c r="D117">
        <v>385</v>
      </c>
      <c r="E117">
        <v>9.1300000000000008</v>
      </c>
      <c r="F117">
        <v>2</v>
      </c>
      <c r="G117" t="s">
        <v>176</v>
      </c>
      <c r="H117" t="s">
        <v>16</v>
      </c>
      <c r="I117">
        <v>2015</v>
      </c>
      <c r="J117" t="s">
        <v>482</v>
      </c>
      <c r="K117" t="s">
        <v>294</v>
      </c>
      <c r="L117" t="s">
        <v>483</v>
      </c>
      <c r="M117" t="s">
        <v>34</v>
      </c>
    </row>
    <row r="118" spans="1:14">
      <c r="A118">
        <v>50672</v>
      </c>
      <c r="B118" t="s">
        <v>484</v>
      </c>
      <c r="C118">
        <v>9.23</v>
      </c>
      <c r="D118" s="1">
        <v>8529</v>
      </c>
      <c r="E118">
        <v>6.38</v>
      </c>
      <c r="F118">
        <v>10</v>
      </c>
      <c r="G118" t="s">
        <v>15</v>
      </c>
      <c r="H118" t="s">
        <v>46</v>
      </c>
      <c r="I118">
        <v>2009</v>
      </c>
      <c r="J118" t="s">
        <v>217</v>
      </c>
      <c r="K118" t="s">
        <v>485</v>
      </c>
      <c r="L118" t="s">
        <v>486</v>
      </c>
      <c r="M118" t="s">
        <v>34</v>
      </c>
    </row>
    <row r="119" spans="1:14">
      <c r="A119">
        <v>68502</v>
      </c>
      <c r="B119" t="s">
        <v>487</v>
      </c>
      <c r="C119">
        <v>9.23</v>
      </c>
      <c r="D119" s="1">
        <v>2706</v>
      </c>
      <c r="E119">
        <v>7.17</v>
      </c>
      <c r="F119">
        <v>6</v>
      </c>
      <c r="G119" t="s">
        <v>55</v>
      </c>
      <c r="H119" t="s">
        <v>56</v>
      </c>
      <c r="I119">
        <v>2016</v>
      </c>
      <c r="J119" t="s">
        <v>488</v>
      </c>
      <c r="K119" t="s">
        <v>489</v>
      </c>
      <c r="L119" t="s">
        <v>490</v>
      </c>
      <c r="M119" t="s">
        <v>34</v>
      </c>
    </row>
    <row r="120" spans="1:14">
      <c r="A120">
        <v>48602</v>
      </c>
      <c r="B120" t="s">
        <v>491</v>
      </c>
      <c r="C120">
        <v>9.23</v>
      </c>
      <c r="D120" s="1">
        <v>5296</v>
      </c>
      <c r="E120">
        <v>6.46</v>
      </c>
      <c r="F120">
        <v>7</v>
      </c>
      <c r="G120" t="s">
        <v>61</v>
      </c>
      <c r="H120" t="s">
        <v>341</v>
      </c>
      <c r="I120">
        <v>2009</v>
      </c>
      <c r="J120" t="s">
        <v>482</v>
      </c>
      <c r="K120" t="s">
        <v>492</v>
      </c>
      <c r="L120" t="s">
        <v>493</v>
      </c>
      <c r="M120" t="s">
        <v>20</v>
      </c>
    </row>
    <row r="121" spans="1:14">
      <c r="A121">
        <v>63403</v>
      </c>
      <c r="B121" t="s">
        <v>494</v>
      </c>
      <c r="C121">
        <v>9.23</v>
      </c>
      <c r="D121" s="1">
        <v>3329</v>
      </c>
      <c r="E121">
        <v>7.14</v>
      </c>
      <c r="F121">
        <v>7</v>
      </c>
      <c r="G121" t="s">
        <v>15</v>
      </c>
      <c r="H121" t="s">
        <v>495</v>
      </c>
      <c r="I121">
        <v>2013</v>
      </c>
      <c r="J121" t="s">
        <v>254</v>
      </c>
      <c r="K121" t="s">
        <v>496</v>
      </c>
      <c r="L121" t="s">
        <v>497</v>
      </c>
      <c r="M121" t="s">
        <v>27</v>
      </c>
      <c r="N121" t="s">
        <v>28</v>
      </c>
    </row>
    <row r="122" spans="1:14">
      <c r="A122">
        <v>148338</v>
      </c>
      <c r="B122" t="s">
        <v>498</v>
      </c>
      <c r="C122">
        <v>9.24</v>
      </c>
      <c r="D122">
        <v>768</v>
      </c>
      <c r="E122">
        <v>7</v>
      </c>
      <c r="F122">
        <v>1</v>
      </c>
      <c r="G122" t="s">
        <v>55</v>
      </c>
      <c r="H122" t="s">
        <v>56</v>
      </c>
      <c r="I122">
        <v>2016</v>
      </c>
      <c r="J122" t="s">
        <v>499</v>
      </c>
      <c r="K122" t="s">
        <v>500</v>
      </c>
      <c r="L122" t="s">
        <v>501</v>
      </c>
      <c r="M122" t="s">
        <v>27</v>
      </c>
    </row>
    <row r="123" spans="1:14">
      <c r="A123">
        <v>79435</v>
      </c>
      <c r="B123" t="s">
        <v>502</v>
      </c>
      <c r="C123">
        <v>9.24</v>
      </c>
      <c r="D123" s="1">
        <v>2150</v>
      </c>
      <c r="E123">
        <v>7.58</v>
      </c>
      <c r="F123">
        <v>4</v>
      </c>
      <c r="G123" t="s">
        <v>55</v>
      </c>
      <c r="H123" t="s">
        <v>16</v>
      </c>
      <c r="I123">
        <v>2013</v>
      </c>
      <c r="J123" t="s">
        <v>503</v>
      </c>
      <c r="K123" t="s">
        <v>504</v>
      </c>
      <c r="L123" t="s">
        <v>505</v>
      </c>
      <c r="M123" t="s">
        <v>34</v>
      </c>
      <c r="N123" t="s">
        <v>35</v>
      </c>
    </row>
    <row r="124" spans="1:14">
      <c r="A124">
        <v>158191</v>
      </c>
      <c r="B124">
        <v>1987</v>
      </c>
      <c r="C124">
        <v>9.23</v>
      </c>
      <c r="D124" s="1">
        <v>33387</v>
      </c>
      <c r="E124">
        <v>8.08</v>
      </c>
      <c r="F124">
        <v>12</v>
      </c>
      <c r="G124" t="s">
        <v>15</v>
      </c>
      <c r="H124" t="s">
        <v>46</v>
      </c>
      <c r="I124">
        <v>2017</v>
      </c>
      <c r="J124" t="s">
        <v>506</v>
      </c>
      <c r="K124" t="s">
        <v>507</v>
      </c>
      <c r="L124" t="s">
        <v>508</v>
      </c>
      <c r="M124" t="s">
        <v>27</v>
      </c>
    </row>
    <row r="125" spans="1:14">
      <c r="A125">
        <v>79749</v>
      </c>
      <c r="B125" t="s">
        <v>509</v>
      </c>
      <c r="C125">
        <v>9.23</v>
      </c>
      <c r="D125" s="1">
        <v>1136</v>
      </c>
      <c r="E125">
        <v>6</v>
      </c>
      <c r="F125">
        <v>1</v>
      </c>
      <c r="G125" t="s">
        <v>55</v>
      </c>
      <c r="H125" t="s">
        <v>56</v>
      </c>
      <c r="I125">
        <v>2011</v>
      </c>
      <c r="J125" t="s">
        <v>510</v>
      </c>
      <c r="K125" t="s">
        <v>511</v>
      </c>
      <c r="L125" t="s">
        <v>512</v>
      </c>
      <c r="M125" t="s">
        <v>34</v>
      </c>
    </row>
    <row r="126" spans="1:14">
      <c r="A126">
        <v>10003</v>
      </c>
      <c r="B126" t="s">
        <v>513</v>
      </c>
      <c r="C126">
        <v>9.24</v>
      </c>
      <c r="D126" s="1">
        <v>1063</v>
      </c>
      <c r="E126">
        <v>7.5</v>
      </c>
      <c r="F126">
        <v>1</v>
      </c>
      <c r="G126" t="s">
        <v>87</v>
      </c>
      <c r="H126" t="s">
        <v>16</v>
      </c>
      <c r="I126">
        <v>2015</v>
      </c>
      <c r="J126" t="s">
        <v>88</v>
      </c>
      <c r="K126" t="s">
        <v>89</v>
      </c>
      <c r="L126" t="s">
        <v>514</v>
      </c>
      <c r="M126" t="s">
        <v>20</v>
      </c>
      <c r="N126" t="s">
        <v>35</v>
      </c>
    </row>
    <row r="127" spans="1:14">
      <c r="A127">
        <v>136990</v>
      </c>
      <c r="B127" t="s">
        <v>515</v>
      </c>
      <c r="C127">
        <v>9.2200000000000006</v>
      </c>
      <c r="D127" s="1">
        <v>10394</v>
      </c>
      <c r="E127">
        <v>7.33</v>
      </c>
      <c r="F127">
        <v>9</v>
      </c>
      <c r="G127" t="s">
        <v>55</v>
      </c>
      <c r="H127" t="s">
        <v>16</v>
      </c>
      <c r="I127">
        <v>2018</v>
      </c>
      <c r="J127" t="s">
        <v>516</v>
      </c>
      <c r="K127" t="s">
        <v>237</v>
      </c>
      <c r="L127" t="s">
        <v>517</v>
      </c>
      <c r="M127" t="s">
        <v>34</v>
      </c>
    </row>
    <row r="128" spans="1:14">
      <c r="A128">
        <v>164907</v>
      </c>
      <c r="B128" t="s">
        <v>518</v>
      </c>
      <c r="C128">
        <v>9.23</v>
      </c>
      <c r="D128" s="1">
        <v>4288</v>
      </c>
      <c r="E128">
        <v>6</v>
      </c>
      <c r="F128">
        <v>1</v>
      </c>
      <c r="G128" t="s">
        <v>55</v>
      </c>
      <c r="H128" t="s">
        <v>46</v>
      </c>
      <c r="I128">
        <v>2019</v>
      </c>
      <c r="J128" t="s">
        <v>52</v>
      </c>
      <c r="K128" t="s">
        <v>519</v>
      </c>
      <c r="L128" t="s">
        <v>520</v>
      </c>
      <c r="M128" t="s">
        <v>34</v>
      </c>
    </row>
    <row r="129" spans="1:14">
      <c r="A129">
        <v>68031</v>
      </c>
      <c r="B129" t="s">
        <v>521</v>
      </c>
      <c r="C129">
        <v>9.23</v>
      </c>
      <c r="D129" s="1">
        <v>7090</v>
      </c>
      <c r="E129">
        <v>7.68</v>
      </c>
      <c r="F129">
        <v>10</v>
      </c>
      <c r="G129" t="s">
        <v>15</v>
      </c>
      <c r="H129" t="s">
        <v>46</v>
      </c>
      <c r="I129">
        <v>2009</v>
      </c>
      <c r="J129" t="s">
        <v>482</v>
      </c>
      <c r="K129" t="s">
        <v>522</v>
      </c>
      <c r="L129" t="s">
        <v>523</v>
      </c>
      <c r="M129" t="s">
        <v>147</v>
      </c>
    </row>
    <row r="130" spans="1:14">
      <c r="A130">
        <v>115298</v>
      </c>
      <c r="B130" t="s">
        <v>524</v>
      </c>
      <c r="C130">
        <v>9.25</v>
      </c>
      <c r="D130" s="1">
        <v>1148</v>
      </c>
      <c r="E130">
        <v>7.38</v>
      </c>
      <c r="F130">
        <v>6</v>
      </c>
      <c r="G130" t="s">
        <v>51</v>
      </c>
      <c r="H130" t="s">
        <v>46</v>
      </c>
      <c r="I130">
        <v>2013</v>
      </c>
      <c r="J130" t="s">
        <v>525</v>
      </c>
      <c r="K130" t="s">
        <v>526</v>
      </c>
      <c r="L130" t="s">
        <v>527</v>
      </c>
      <c r="M130" t="s">
        <v>20</v>
      </c>
    </row>
    <row r="131" spans="1:14">
      <c r="A131">
        <v>144379</v>
      </c>
      <c r="B131" t="s">
        <v>528</v>
      </c>
      <c r="C131">
        <v>9.2200000000000006</v>
      </c>
      <c r="D131" s="1">
        <v>5841</v>
      </c>
      <c r="E131">
        <v>7.5</v>
      </c>
      <c r="F131">
        <v>8</v>
      </c>
      <c r="G131" t="s">
        <v>55</v>
      </c>
      <c r="H131" t="s">
        <v>208</v>
      </c>
      <c r="I131">
        <v>2021</v>
      </c>
      <c r="J131" t="s">
        <v>529</v>
      </c>
      <c r="K131" t="s">
        <v>530</v>
      </c>
      <c r="L131" t="s">
        <v>531</v>
      </c>
      <c r="M131" t="s">
        <v>27</v>
      </c>
      <c r="N131" t="s">
        <v>21</v>
      </c>
    </row>
    <row r="132" spans="1:14">
      <c r="A132">
        <v>134841</v>
      </c>
      <c r="B132" t="s">
        <v>532</v>
      </c>
      <c r="C132">
        <v>9.23</v>
      </c>
      <c r="D132" s="1">
        <v>1161</v>
      </c>
      <c r="E132">
        <v>6.5</v>
      </c>
      <c r="F132">
        <v>4</v>
      </c>
      <c r="G132" t="s">
        <v>15</v>
      </c>
      <c r="H132" t="s">
        <v>533</v>
      </c>
      <c r="I132">
        <v>2017</v>
      </c>
      <c r="J132" t="s">
        <v>113</v>
      </c>
      <c r="K132" t="s">
        <v>534</v>
      </c>
      <c r="L132" t="s">
        <v>535</v>
      </c>
      <c r="M132" t="s">
        <v>20</v>
      </c>
      <c r="N132" t="s">
        <v>21</v>
      </c>
    </row>
    <row r="133" spans="1:14">
      <c r="A133">
        <v>10058</v>
      </c>
      <c r="B133" t="s">
        <v>536</v>
      </c>
      <c r="C133">
        <v>9.23</v>
      </c>
      <c r="D133" s="1">
        <v>1246</v>
      </c>
      <c r="E133">
        <v>8.75</v>
      </c>
      <c r="F133">
        <v>1</v>
      </c>
      <c r="G133" t="s">
        <v>15</v>
      </c>
      <c r="H133" t="s">
        <v>16</v>
      </c>
      <c r="I133">
        <v>2019</v>
      </c>
      <c r="J133" t="s">
        <v>537</v>
      </c>
      <c r="K133" t="s">
        <v>538</v>
      </c>
      <c r="L133" t="s">
        <v>539</v>
      </c>
      <c r="M133" t="s">
        <v>34</v>
      </c>
      <c r="N133" t="s">
        <v>85</v>
      </c>
    </row>
    <row r="134" spans="1:14">
      <c r="A134">
        <v>142305</v>
      </c>
      <c r="B134" t="s">
        <v>540</v>
      </c>
      <c r="C134">
        <v>9.2200000000000006</v>
      </c>
      <c r="D134" s="1">
        <v>3653</v>
      </c>
      <c r="E134">
        <v>6</v>
      </c>
      <c r="F134">
        <v>5</v>
      </c>
      <c r="G134" t="s">
        <v>15</v>
      </c>
      <c r="H134" t="s">
        <v>16</v>
      </c>
      <c r="I134">
        <v>2017</v>
      </c>
      <c r="J134" t="s">
        <v>541</v>
      </c>
      <c r="K134" t="s">
        <v>542</v>
      </c>
      <c r="L134" t="s">
        <v>543</v>
      </c>
      <c r="M134" t="s">
        <v>27</v>
      </c>
      <c r="N134" t="s">
        <v>28</v>
      </c>
    </row>
    <row r="135" spans="1:14">
      <c r="A135">
        <v>47152</v>
      </c>
      <c r="B135" t="s">
        <v>544</v>
      </c>
      <c r="C135">
        <v>9.2100000000000009</v>
      </c>
      <c r="D135" s="1">
        <v>11564</v>
      </c>
      <c r="E135">
        <v>5.75</v>
      </c>
      <c r="F135">
        <v>4</v>
      </c>
      <c r="G135" t="s">
        <v>61</v>
      </c>
      <c r="H135" t="s">
        <v>143</v>
      </c>
      <c r="I135">
        <v>2020</v>
      </c>
      <c r="J135" t="s">
        <v>293</v>
      </c>
      <c r="K135" t="s">
        <v>545</v>
      </c>
      <c r="L135" t="s">
        <v>546</v>
      </c>
      <c r="M135" t="s">
        <v>147</v>
      </c>
      <c r="N135" t="s">
        <v>21</v>
      </c>
    </row>
    <row r="136" spans="1:14">
      <c r="A136">
        <v>38227</v>
      </c>
      <c r="B136" t="s">
        <v>547</v>
      </c>
      <c r="C136">
        <v>9.2200000000000006</v>
      </c>
      <c r="D136" s="1">
        <v>3671</v>
      </c>
      <c r="E136">
        <v>6</v>
      </c>
      <c r="F136">
        <v>2</v>
      </c>
      <c r="G136" t="s">
        <v>112</v>
      </c>
      <c r="H136" t="s">
        <v>16</v>
      </c>
      <c r="I136">
        <v>2017</v>
      </c>
      <c r="J136" t="s">
        <v>548</v>
      </c>
      <c r="K136" t="s">
        <v>549</v>
      </c>
      <c r="L136" t="s">
        <v>550</v>
      </c>
      <c r="M136" t="s">
        <v>27</v>
      </c>
      <c r="N136" t="s">
        <v>21</v>
      </c>
    </row>
    <row r="137" spans="1:14">
      <c r="A137">
        <v>154379</v>
      </c>
      <c r="B137" t="s">
        <v>551</v>
      </c>
      <c r="C137">
        <v>9.2200000000000006</v>
      </c>
      <c r="D137">
        <v>752</v>
      </c>
      <c r="E137">
        <v>6</v>
      </c>
      <c r="F137">
        <v>4</v>
      </c>
      <c r="G137" t="s">
        <v>15</v>
      </c>
      <c r="H137" t="s">
        <v>208</v>
      </c>
      <c r="I137">
        <v>2017</v>
      </c>
      <c r="J137" t="s">
        <v>552</v>
      </c>
      <c r="K137" t="s">
        <v>553</v>
      </c>
      <c r="L137" t="s">
        <v>554</v>
      </c>
      <c r="M137" t="s">
        <v>20</v>
      </c>
    </row>
    <row r="138" spans="1:14">
      <c r="A138">
        <v>10072</v>
      </c>
      <c r="B138" t="s">
        <v>555</v>
      </c>
      <c r="C138">
        <v>9.2100000000000009</v>
      </c>
      <c r="D138" s="1">
        <v>1389</v>
      </c>
      <c r="E138">
        <v>9.07</v>
      </c>
      <c r="F138">
        <v>7</v>
      </c>
      <c r="G138" t="s">
        <v>142</v>
      </c>
      <c r="H138" t="s">
        <v>16</v>
      </c>
      <c r="I138">
        <v>2010</v>
      </c>
      <c r="J138" t="s">
        <v>556</v>
      </c>
      <c r="K138" t="s">
        <v>557</v>
      </c>
      <c r="L138" t="s">
        <v>558</v>
      </c>
      <c r="M138" t="s">
        <v>147</v>
      </c>
      <c r="N138" t="s">
        <v>28</v>
      </c>
    </row>
    <row r="139" spans="1:14">
      <c r="A139">
        <v>10173</v>
      </c>
      <c r="B139" t="s">
        <v>559</v>
      </c>
      <c r="C139">
        <v>9.2200000000000006</v>
      </c>
      <c r="D139">
        <v>907</v>
      </c>
      <c r="E139">
        <v>6</v>
      </c>
      <c r="F139">
        <v>1</v>
      </c>
      <c r="G139" t="s">
        <v>112</v>
      </c>
      <c r="H139" t="s">
        <v>16</v>
      </c>
      <c r="I139">
        <v>2017</v>
      </c>
      <c r="J139" t="s">
        <v>506</v>
      </c>
      <c r="K139" t="s">
        <v>560</v>
      </c>
      <c r="L139" t="s">
        <v>561</v>
      </c>
      <c r="M139" t="s">
        <v>27</v>
      </c>
      <c r="N139" t="s">
        <v>21</v>
      </c>
    </row>
    <row r="140" spans="1:14">
      <c r="A140">
        <v>37486</v>
      </c>
      <c r="B140" t="s">
        <v>562</v>
      </c>
      <c r="C140">
        <v>9.2100000000000009</v>
      </c>
      <c r="D140" s="1">
        <v>5648</v>
      </c>
      <c r="E140">
        <v>8</v>
      </c>
      <c r="F140">
        <v>1</v>
      </c>
      <c r="G140" t="s">
        <v>176</v>
      </c>
      <c r="H140" t="s">
        <v>208</v>
      </c>
      <c r="I140">
        <v>2017</v>
      </c>
      <c r="J140" t="s">
        <v>563</v>
      </c>
      <c r="K140" t="s">
        <v>564</v>
      </c>
      <c r="L140" t="s">
        <v>565</v>
      </c>
      <c r="M140" t="s">
        <v>20</v>
      </c>
      <c r="N140" t="s">
        <v>21</v>
      </c>
    </row>
    <row r="141" spans="1:14">
      <c r="A141">
        <v>171725</v>
      </c>
      <c r="B141" t="s">
        <v>566</v>
      </c>
      <c r="C141">
        <v>9.2100000000000009</v>
      </c>
      <c r="D141" s="1">
        <v>5722</v>
      </c>
      <c r="E141">
        <v>8.25</v>
      </c>
      <c r="F141">
        <v>8</v>
      </c>
      <c r="G141" t="s">
        <v>55</v>
      </c>
      <c r="H141" t="s">
        <v>16</v>
      </c>
      <c r="I141">
        <v>2018</v>
      </c>
      <c r="J141" t="s">
        <v>567</v>
      </c>
      <c r="K141" t="s">
        <v>568</v>
      </c>
      <c r="L141" t="s">
        <v>569</v>
      </c>
      <c r="M141" t="s">
        <v>20</v>
      </c>
    </row>
    <row r="142" spans="1:14">
      <c r="A142">
        <v>172174</v>
      </c>
      <c r="B142" t="s">
        <v>570</v>
      </c>
      <c r="C142">
        <v>9.2100000000000009</v>
      </c>
      <c r="D142" s="1">
        <v>3477</v>
      </c>
      <c r="E142">
        <v>8.1300000000000008</v>
      </c>
      <c r="F142">
        <v>8</v>
      </c>
      <c r="G142" t="s">
        <v>15</v>
      </c>
      <c r="H142" t="s">
        <v>56</v>
      </c>
      <c r="I142">
        <v>2018</v>
      </c>
      <c r="J142" t="s">
        <v>571</v>
      </c>
      <c r="K142" t="s">
        <v>572</v>
      </c>
      <c r="L142" t="s">
        <v>573</v>
      </c>
      <c r="M142" t="s">
        <v>27</v>
      </c>
    </row>
    <row r="143" spans="1:14">
      <c r="A143">
        <v>10018</v>
      </c>
      <c r="B143" t="s">
        <v>574</v>
      </c>
      <c r="C143">
        <v>9.2100000000000009</v>
      </c>
      <c r="D143" s="1">
        <v>1155</v>
      </c>
      <c r="E143">
        <v>9.5</v>
      </c>
      <c r="F143">
        <v>4</v>
      </c>
      <c r="G143" t="s">
        <v>87</v>
      </c>
      <c r="H143" t="s">
        <v>16</v>
      </c>
      <c r="I143">
        <v>2011</v>
      </c>
      <c r="J143" t="s">
        <v>575</v>
      </c>
      <c r="K143" t="s">
        <v>157</v>
      </c>
      <c r="L143" t="s">
        <v>576</v>
      </c>
      <c r="M143" t="s">
        <v>34</v>
      </c>
      <c r="N143" t="s">
        <v>35</v>
      </c>
    </row>
    <row r="144" spans="1:14">
      <c r="A144">
        <v>58088</v>
      </c>
      <c r="B144" t="s">
        <v>577</v>
      </c>
      <c r="C144">
        <v>9.1999999999999993</v>
      </c>
      <c r="D144" s="1">
        <v>10792</v>
      </c>
      <c r="E144">
        <v>7.4</v>
      </c>
      <c r="F144">
        <v>5</v>
      </c>
      <c r="G144" t="s">
        <v>176</v>
      </c>
      <c r="H144" t="s">
        <v>46</v>
      </c>
      <c r="I144">
        <v>2006</v>
      </c>
      <c r="J144" t="s">
        <v>578</v>
      </c>
      <c r="K144" t="s">
        <v>150</v>
      </c>
      <c r="L144" t="s">
        <v>579</v>
      </c>
      <c r="M144" t="s">
        <v>20</v>
      </c>
    </row>
    <row r="145" spans="1:14">
      <c r="A145">
        <v>63513</v>
      </c>
      <c r="B145" t="s">
        <v>580</v>
      </c>
      <c r="C145">
        <v>9.1999999999999993</v>
      </c>
      <c r="D145" s="1">
        <v>11292</v>
      </c>
      <c r="E145">
        <v>7.8</v>
      </c>
      <c r="F145">
        <v>5</v>
      </c>
      <c r="G145" t="s">
        <v>55</v>
      </c>
      <c r="H145" t="s">
        <v>56</v>
      </c>
      <c r="I145">
        <v>2016</v>
      </c>
      <c r="J145" t="s">
        <v>581</v>
      </c>
      <c r="K145" t="s">
        <v>582</v>
      </c>
      <c r="L145" t="s">
        <v>583</v>
      </c>
      <c r="M145" t="s">
        <v>34</v>
      </c>
    </row>
    <row r="146" spans="1:14">
      <c r="A146">
        <v>151106</v>
      </c>
      <c r="B146" t="s">
        <v>584</v>
      </c>
      <c r="C146">
        <v>9.2200000000000006</v>
      </c>
      <c r="D146">
        <v>530</v>
      </c>
      <c r="E146">
        <v>7.16</v>
      </c>
      <c r="F146">
        <v>2</v>
      </c>
      <c r="G146" t="s">
        <v>51</v>
      </c>
      <c r="H146" t="s">
        <v>208</v>
      </c>
      <c r="I146">
        <v>2016</v>
      </c>
      <c r="J146" t="s">
        <v>346</v>
      </c>
      <c r="K146" t="s">
        <v>585</v>
      </c>
      <c r="L146" t="s">
        <v>586</v>
      </c>
      <c r="M146" t="s">
        <v>27</v>
      </c>
      <c r="N146" t="s">
        <v>28</v>
      </c>
    </row>
    <row r="147" spans="1:14">
      <c r="A147">
        <v>139613</v>
      </c>
      <c r="B147" t="s">
        <v>587</v>
      </c>
      <c r="C147">
        <v>9.23</v>
      </c>
      <c r="D147" s="1">
        <v>1884</v>
      </c>
      <c r="E147">
        <v>6.86</v>
      </c>
      <c r="F147">
        <v>7</v>
      </c>
      <c r="G147" t="s">
        <v>15</v>
      </c>
      <c r="H147" t="s">
        <v>588</v>
      </c>
      <c r="I147">
        <v>2016</v>
      </c>
      <c r="J147" t="s">
        <v>589</v>
      </c>
      <c r="K147" t="s">
        <v>590</v>
      </c>
      <c r="L147" t="s">
        <v>591</v>
      </c>
      <c r="M147" t="s">
        <v>20</v>
      </c>
    </row>
    <row r="148" spans="1:14">
      <c r="A148">
        <v>19335</v>
      </c>
      <c r="B148" t="s">
        <v>592</v>
      </c>
      <c r="C148">
        <v>9.1999999999999993</v>
      </c>
      <c r="D148" s="1">
        <v>1143</v>
      </c>
      <c r="E148">
        <v>8</v>
      </c>
      <c r="F148">
        <v>1</v>
      </c>
      <c r="G148" t="s">
        <v>15</v>
      </c>
      <c r="H148" t="s">
        <v>341</v>
      </c>
      <c r="I148">
        <v>2021</v>
      </c>
      <c r="J148" t="s">
        <v>593</v>
      </c>
      <c r="K148" t="s">
        <v>594</v>
      </c>
      <c r="L148" t="s">
        <v>595</v>
      </c>
      <c r="M148" t="s">
        <v>27</v>
      </c>
    </row>
    <row r="149" spans="1:14">
      <c r="A149">
        <v>189075</v>
      </c>
      <c r="B149" t="s">
        <v>596</v>
      </c>
      <c r="C149">
        <v>9.2200000000000006</v>
      </c>
      <c r="D149" s="1">
        <v>1047</v>
      </c>
      <c r="E149">
        <v>7</v>
      </c>
      <c r="F149">
        <v>9</v>
      </c>
      <c r="G149" t="s">
        <v>15</v>
      </c>
      <c r="H149" t="s">
        <v>46</v>
      </c>
      <c r="I149">
        <v>2021</v>
      </c>
      <c r="J149" t="s">
        <v>597</v>
      </c>
      <c r="K149" t="s">
        <v>150</v>
      </c>
      <c r="L149" t="s">
        <v>598</v>
      </c>
      <c r="M149" t="s">
        <v>20</v>
      </c>
    </row>
    <row r="150" spans="1:14">
      <c r="A150">
        <v>142304</v>
      </c>
      <c r="B150" t="s">
        <v>600</v>
      </c>
      <c r="C150">
        <v>9.1999999999999993</v>
      </c>
      <c r="D150">
        <v>480</v>
      </c>
      <c r="E150">
        <v>6.2</v>
      </c>
      <c r="F150">
        <v>5</v>
      </c>
      <c r="G150" t="s">
        <v>51</v>
      </c>
      <c r="H150" t="s">
        <v>46</v>
      </c>
      <c r="I150">
        <v>2017</v>
      </c>
      <c r="J150" t="s">
        <v>113</v>
      </c>
      <c r="K150" t="s">
        <v>601</v>
      </c>
      <c r="L150" t="s">
        <v>602</v>
      </c>
      <c r="M150" t="s">
        <v>20</v>
      </c>
    </row>
    <row r="151" spans="1:14">
      <c r="A151">
        <v>51143</v>
      </c>
      <c r="B151" t="s">
        <v>603</v>
      </c>
      <c r="C151">
        <v>9.1999999999999993</v>
      </c>
      <c r="D151" s="1">
        <v>31465</v>
      </c>
      <c r="E151">
        <v>6.78</v>
      </c>
      <c r="F151">
        <v>8</v>
      </c>
      <c r="G151" t="s">
        <v>176</v>
      </c>
      <c r="H151" t="s">
        <v>46</v>
      </c>
      <c r="I151">
        <v>2008</v>
      </c>
      <c r="J151" t="s">
        <v>604</v>
      </c>
      <c r="K151" t="s">
        <v>605</v>
      </c>
      <c r="L151" t="s">
        <v>606</v>
      </c>
      <c r="M151" t="s">
        <v>20</v>
      </c>
    </row>
    <row r="152" spans="1:14">
      <c r="A152">
        <v>57723</v>
      </c>
      <c r="B152" t="s">
        <v>607</v>
      </c>
      <c r="C152">
        <v>9.19</v>
      </c>
      <c r="D152" s="1">
        <v>9853</v>
      </c>
      <c r="E152">
        <v>7.17</v>
      </c>
      <c r="F152">
        <v>6</v>
      </c>
      <c r="G152" t="s">
        <v>142</v>
      </c>
      <c r="H152" t="s">
        <v>46</v>
      </c>
      <c r="I152">
        <v>2006</v>
      </c>
      <c r="J152" t="s">
        <v>578</v>
      </c>
      <c r="K152" t="s">
        <v>608</v>
      </c>
      <c r="L152" t="s">
        <v>609</v>
      </c>
      <c r="M152" t="s">
        <v>147</v>
      </c>
    </row>
    <row r="153" spans="1:14">
      <c r="A153">
        <v>85825</v>
      </c>
      <c r="B153" t="s">
        <v>610</v>
      </c>
      <c r="C153">
        <v>9.19</v>
      </c>
      <c r="D153">
        <v>425</v>
      </c>
      <c r="E153">
        <v>7.33</v>
      </c>
      <c r="F153">
        <v>9</v>
      </c>
      <c r="G153" t="s">
        <v>15</v>
      </c>
      <c r="H153" t="s">
        <v>143</v>
      </c>
      <c r="I153">
        <v>2020</v>
      </c>
      <c r="J153" t="s">
        <v>611</v>
      </c>
      <c r="K153" t="s">
        <v>612</v>
      </c>
      <c r="L153" t="s">
        <v>613</v>
      </c>
      <c r="M153" t="s">
        <v>20</v>
      </c>
      <c r="N153" t="s">
        <v>296</v>
      </c>
    </row>
    <row r="154" spans="1:14">
      <c r="A154">
        <v>160135</v>
      </c>
      <c r="B154" t="s">
        <v>614</v>
      </c>
      <c r="C154">
        <v>9.18</v>
      </c>
      <c r="D154">
        <v>542</v>
      </c>
      <c r="E154">
        <v>5.5</v>
      </c>
      <c r="F154">
        <v>4</v>
      </c>
      <c r="G154" t="s">
        <v>51</v>
      </c>
      <c r="H154" t="s">
        <v>46</v>
      </c>
      <c r="I154">
        <v>2017</v>
      </c>
      <c r="J154" t="s">
        <v>615</v>
      </c>
      <c r="K154" t="s">
        <v>616</v>
      </c>
      <c r="L154" t="s">
        <v>617</v>
      </c>
      <c r="M154" t="s">
        <v>34</v>
      </c>
    </row>
    <row r="155" spans="1:14">
      <c r="A155">
        <v>10110</v>
      </c>
      <c r="B155" t="s">
        <v>618</v>
      </c>
      <c r="C155">
        <v>9.19</v>
      </c>
      <c r="D155" s="1">
        <v>2322</v>
      </c>
      <c r="E155">
        <v>7.79</v>
      </c>
      <c r="F155">
        <v>7</v>
      </c>
      <c r="G155" t="s">
        <v>61</v>
      </c>
      <c r="H155" t="s">
        <v>341</v>
      </c>
      <c r="I155">
        <v>2016</v>
      </c>
      <c r="J155" t="s">
        <v>149</v>
      </c>
      <c r="K155" t="s">
        <v>619</v>
      </c>
      <c r="L155" t="s">
        <v>620</v>
      </c>
      <c r="M155" t="s">
        <v>27</v>
      </c>
    </row>
    <row r="156" spans="1:14">
      <c r="A156">
        <v>168050</v>
      </c>
      <c r="B156" t="s">
        <v>621</v>
      </c>
      <c r="C156">
        <v>9.19</v>
      </c>
      <c r="D156" s="1">
        <v>7688</v>
      </c>
      <c r="E156">
        <v>7.43</v>
      </c>
      <c r="F156">
        <v>7</v>
      </c>
      <c r="G156" t="s">
        <v>15</v>
      </c>
      <c r="H156" t="s">
        <v>16</v>
      </c>
      <c r="I156">
        <v>2018</v>
      </c>
      <c r="J156" t="s">
        <v>236</v>
      </c>
      <c r="K156" t="s">
        <v>622</v>
      </c>
      <c r="L156" t="s">
        <v>623</v>
      </c>
      <c r="M156" t="s">
        <v>27</v>
      </c>
    </row>
    <row r="157" spans="1:14">
      <c r="A157">
        <v>134772</v>
      </c>
      <c r="B157" t="s">
        <v>624</v>
      </c>
      <c r="C157">
        <v>9.19</v>
      </c>
      <c r="D157" s="1">
        <v>1009</v>
      </c>
      <c r="E157">
        <v>6</v>
      </c>
      <c r="F157">
        <v>4</v>
      </c>
      <c r="G157" t="s">
        <v>15</v>
      </c>
      <c r="H157" t="s">
        <v>46</v>
      </c>
      <c r="I157">
        <v>2017</v>
      </c>
      <c r="J157" t="s">
        <v>625</v>
      </c>
      <c r="K157" t="s">
        <v>626</v>
      </c>
      <c r="L157" t="s">
        <v>627</v>
      </c>
      <c r="M157" t="s">
        <v>27</v>
      </c>
    </row>
    <row r="158" spans="1:14">
      <c r="A158">
        <v>138877</v>
      </c>
      <c r="B158" t="s">
        <v>628</v>
      </c>
      <c r="C158">
        <v>9.19</v>
      </c>
      <c r="D158" s="1">
        <v>1285</v>
      </c>
      <c r="E158">
        <v>6.67</v>
      </c>
      <c r="F158">
        <v>3</v>
      </c>
      <c r="G158" t="s">
        <v>15</v>
      </c>
      <c r="H158" t="s">
        <v>56</v>
      </c>
      <c r="I158">
        <v>2016</v>
      </c>
      <c r="J158" t="s">
        <v>153</v>
      </c>
      <c r="K158" t="s">
        <v>197</v>
      </c>
      <c r="L158" t="s">
        <v>629</v>
      </c>
      <c r="M158" t="s">
        <v>20</v>
      </c>
    </row>
    <row r="159" spans="1:14">
      <c r="A159">
        <v>75378</v>
      </c>
      <c r="B159" t="s">
        <v>630</v>
      </c>
      <c r="C159">
        <v>9.19</v>
      </c>
      <c r="D159" s="1">
        <v>4193</v>
      </c>
      <c r="E159">
        <v>7.53</v>
      </c>
      <c r="F159">
        <v>8</v>
      </c>
      <c r="G159" t="s">
        <v>15</v>
      </c>
      <c r="H159" t="s">
        <v>46</v>
      </c>
      <c r="I159">
        <v>2011</v>
      </c>
      <c r="J159" t="s">
        <v>631</v>
      </c>
      <c r="K159" t="s">
        <v>632</v>
      </c>
      <c r="L159" t="s">
        <v>633</v>
      </c>
      <c r="M159" t="s">
        <v>27</v>
      </c>
    </row>
    <row r="160" spans="1:14">
      <c r="A160">
        <v>92075</v>
      </c>
      <c r="B160" t="s">
        <v>634</v>
      </c>
      <c r="C160">
        <v>9.19</v>
      </c>
      <c r="D160" s="1">
        <v>14905</v>
      </c>
      <c r="E160">
        <v>6.8</v>
      </c>
      <c r="F160">
        <v>10</v>
      </c>
      <c r="G160" t="s">
        <v>112</v>
      </c>
      <c r="H160" t="s">
        <v>208</v>
      </c>
      <c r="I160">
        <v>2013</v>
      </c>
      <c r="J160" t="s">
        <v>635</v>
      </c>
      <c r="K160" t="s">
        <v>636</v>
      </c>
      <c r="L160" t="s">
        <v>637</v>
      </c>
      <c r="M160" t="s">
        <v>27</v>
      </c>
      <c r="N160" t="s">
        <v>28</v>
      </c>
    </row>
    <row r="161" spans="1:14">
      <c r="A161">
        <v>190395</v>
      </c>
      <c r="B161" t="s">
        <v>638</v>
      </c>
      <c r="C161">
        <v>9.18</v>
      </c>
      <c r="D161">
        <v>390</v>
      </c>
      <c r="E161">
        <v>6</v>
      </c>
      <c r="F161">
        <v>1</v>
      </c>
      <c r="G161" t="s">
        <v>55</v>
      </c>
      <c r="H161" t="s">
        <v>332</v>
      </c>
      <c r="I161">
        <v>2019</v>
      </c>
      <c r="J161" t="s">
        <v>639</v>
      </c>
      <c r="K161" t="s">
        <v>640</v>
      </c>
      <c r="L161" t="s">
        <v>641</v>
      </c>
      <c r="M161" t="s">
        <v>34</v>
      </c>
    </row>
    <row r="162" spans="1:14">
      <c r="A162">
        <v>154437</v>
      </c>
      <c r="B162" t="s">
        <v>642</v>
      </c>
      <c r="C162">
        <v>9.18</v>
      </c>
      <c r="D162" s="1">
        <v>3267</v>
      </c>
      <c r="E162">
        <v>6.71</v>
      </c>
      <c r="F162">
        <v>7</v>
      </c>
      <c r="G162" t="s">
        <v>15</v>
      </c>
      <c r="H162" t="s">
        <v>643</v>
      </c>
      <c r="I162">
        <v>2017</v>
      </c>
      <c r="J162" t="s">
        <v>644</v>
      </c>
      <c r="K162" t="s">
        <v>645</v>
      </c>
      <c r="L162" t="s">
        <v>646</v>
      </c>
      <c r="M162" t="s">
        <v>20</v>
      </c>
      <c r="N162" t="s">
        <v>21</v>
      </c>
    </row>
    <row r="163" spans="1:14">
      <c r="A163">
        <v>130849</v>
      </c>
      <c r="B163" t="s">
        <v>647</v>
      </c>
      <c r="C163">
        <v>9.18</v>
      </c>
      <c r="D163" s="1">
        <v>11382</v>
      </c>
      <c r="E163">
        <v>6.4</v>
      </c>
      <c r="F163">
        <v>5</v>
      </c>
      <c r="G163" t="s">
        <v>55</v>
      </c>
      <c r="H163" t="s">
        <v>16</v>
      </c>
      <c r="I163">
        <v>2017</v>
      </c>
      <c r="J163" t="s">
        <v>648</v>
      </c>
      <c r="K163" t="s">
        <v>649</v>
      </c>
      <c r="L163" t="s">
        <v>650</v>
      </c>
      <c r="M163" t="s">
        <v>34</v>
      </c>
      <c r="N163" t="s">
        <v>35</v>
      </c>
    </row>
    <row r="164" spans="1:14">
      <c r="A164">
        <v>63156</v>
      </c>
      <c r="B164" t="s">
        <v>651</v>
      </c>
      <c r="C164">
        <v>9.17</v>
      </c>
      <c r="D164" s="1">
        <v>3405</v>
      </c>
      <c r="E164">
        <v>7.27</v>
      </c>
      <c r="F164">
        <v>11</v>
      </c>
      <c r="G164" t="s">
        <v>15</v>
      </c>
      <c r="H164" t="s">
        <v>16</v>
      </c>
      <c r="I164">
        <v>2009</v>
      </c>
      <c r="J164" t="s">
        <v>478</v>
      </c>
      <c r="K164" t="s">
        <v>461</v>
      </c>
      <c r="L164" t="s">
        <v>652</v>
      </c>
      <c r="M164" t="s">
        <v>147</v>
      </c>
      <c r="N164" t="s">
        <v>28</v>
      </c>
    </row>
    <row r="165" spans="1:14">
      <c r="A165">
        <v>17942</v>
      </c>
      <c r="B165" t="s">
        <v>653</v>
      </c>
      <c r="C165">
        <v>9.18</v>
      </c>
      <c r="D165" s="1">
        <v>1648</v>
      </c>
      <c r="E165">
        <v>8</v>
      </c>
      <c r="F165">
        <v>2</v>
      </c>
      <c r="G165" t="s">
        <v>15</v>
      </c>
      <c r="H165" t="s">
        <v>16</v>
      </c>
      <c r="I165">
        <v>2017</v>
      </c>
      <c r="J165" t="s">
        <v>654</v>
      </c>
      <c r="K165" t="s">
        <v>655</v>
      </c>
      <c r="L165" t="s">
        <v>656</v>
      </c>
      <c r="M165" t="s">
        <v>27</v>
      </c>
      <c r="N165" t="s">
        <v>28</v>
      </c>
    </row>
    <row r="166" spans="1:14">
      <c r="A166">
        <v>10071</v>
      </c>
      <c r="B166" t="s">
        <v>657</v>
      </c>
      <c r="C166">
        <v>9.18</v>
      </c>
      <c r="D166" s="1">
        <v>3140</v>
      </c>
      <c r="E166">
        <v>8.7200000000000006</v>
      </c>
      <c r="F166">
        <v>8</v>
      </c>
      <c r="G166" t="s">
        <v>142</v>
      </c>
      <c r="H166" t="s">
        <v>16</v>
      </c>
      <c r="I166">
        <v>2010</v>
      </c>
      <c r="J166" t="s">
        <v>658</v>
      </c>
      <c r="K166" t="s">
        <v>557</v>
      </c>
      <c r="L166" t="s">
        <v>659</v>
      </c>
      <c r="M166" t="s">
        <v>147</v>
      </c>
      <c r="N166" t="s">
        <v>28</v>
      </c>
    </row>
    <row r="167" spans="1:14">
      <c r="A167">
        <v>66801</v>
      </c>
      <c r="B167" t="s">
        <v>660</v>
      </c>
      <c r="C167">
        <v>9.16</v>
      </c>
      <c r="D167" s="1">
        <v>2186</v>
      </c>
      <c r="E167">
        <v>6.83</v>
      </c>
      <c r="F167">
        <v>6</v>
      </c>
      <c r="G167" t="s">
        <v>51</v>
      </c>
      <c r="H167" t="s">
        <v>16</v>
      </c>
      <c r="I167">
        <v>2008</v>
      </c>
      <c r="J167" t="s">
        <v>232</v>
      </c>
      <c r="K167" t="s">
        <v>661</v>
      </c>
      <c r="L167" t="s">
        <v>662</v>
      </c>
      <c r="M167" t="s">
        <v>20</v>
      </c>
    </row>
    <row r="168" spans="1:14">
      <c r="A168">
        <v>17796</v>
      </c>
      <c r="B168" t="s">
        <v>663</v>
      </c>
      <c r="C168">
        <v>9.18</v>
      </c>
      <c r="D168">
        <v>792</v>
      </c>
      <c r="E168">
        <v>8</v>
      </c>
      <c r="F168">
        <v>1</v>
      </c>
      <c r="G168" t="s">
        <v>15</v>
      </c>
      <c r="H168" t="s">
        <v>107</v>
      </c>
      <c r="I168">
        <v>2017</v>
      </c>
      <c r="J168" t="s">
        <v>165</v>
      </c>
      <c r="K168" t="s">
        <v>664</v>
      </c>
      <c r="L168" t="s">
        <v>665</v>
      </c>
      <c r="M168" t="s">
        <v>27</v>
      </c>
      <c r="N168" t="s">
        <v>35</v>
      </c>
    </row>
    <row r="169" spans="1:14">
      <c r="A169">
        <v>173692</v>
      </c>
      <c r="B169" t="s">
        <v>666</v>
      </c>
      <c r="C169">
        <v>9.16</v>
      </c>
      <c r="D169" s="1">
        <v>1987</v>
      </c>
      <c r="E169">
        <v>5</v>
      </c>
      <c r="F169">
        <v>1</v>
      </c>
      <c r="G169" t="s">
        <v>15</v>
      </c>
      <c r="H169" t="s">
        <v>16</v>
      </c>
      <c r="I169">
        <v>2018</v>
      </c>
      <c r="J169" t="s">
        <v>78</v>
      </c>
      <c r="K169" t="s">
        <v>667</v>
      </c>
      <c r="L169" t="s">
        <v>668</v>
      </c>
      <c r="M169" t="s">
        <v>27</v>
      </c>
      <c r="N169" t="s">
        <v>21</v>
      </c>
    </row>
    <row r="170" spans="1:14">
      <c r="A170">
        <v>145736</v>
      </c>
      <c r="B170" t="s">
        <v>669</v>
      </c>
      <c r="C170">
        <v>9.18</v>
      </c>
      <c r="D170">
        <v>302</v>
      </c>
      <c r="E170">
        <v>5.33</v>
      </c>
      <c r="F170">
        <v>3</v>
      </c>
      <c r="G170" t="s">
        <v>55</v>
      </c>
      <c r="H170" t="s">
        <v>56</v>
      </c>
      <c r="I170">
        <v>2016</v>
      </c>
      <c r="J170" t="s">
        <v>321</v>
      </c>
      <c r="K170" t="s">
        <v>670</v>
      </c>
      <c r="L170" t="s">
        <v>671</v>
      </c>
      <c r="M170" t="s">
        <v>34</v>
      </c>
    </row>
    <row r="171" spans="1:14">
      <c r="A171">
        <v>187308</v>
      </c>
      <c r="B171" t="s">
        <v>672</v>
      </c>
      <c r="C171">
        <v>9.16</v>
      </c>
      <c r="D171" s="1">
        <v>1496</v>
      </c>
      <c r="E171">
        <v>7.17</v>
      </c>
      <c r="F171">
        <v>6</v>
      </c>
      <c r="G171" t="s">
        <v>176</v>
      </c>
      <c r="H171" t="s">
        <v>16</v>
      </c>
      <c r="I171">
        <v>2020</v>
      </c>
      <c r="J171" t="s">
        <v>673</v>
      </c>
      <c r="K171" t="s">
        <v>674</v>
      </c>
      <c r="L171" t="s">
        <v>675</v>
      </c>
      <c r="M171" t="s">
        <v>20</v>
      </c>
      <c r="N171" t="s">
        <v>21</v>
      </c>
    </row>
    <row r="172" spans="1:14">
      <c r="A172">
        <v>184518</v>
      </c>
      <c r="B172" t="s">
        <v>676</v>
      </c>
      <c r="C172">
        <v>9.16</v>
      </c>
      <c r="D172" s="1">
        <v>1569</v>
      </c>
      <c r="E172">
        <v>6.2</v>
      </c>
      <c r="F172">
        <v>5</v>
      </c>
      <c r="G172" t="s">
        <v>55</v>
      </c>
      <c r="H172" t="s">
        <v>16</v>
      </c>
      <c r="I172">
        <v>2021</v>
      </c>
      <c r="J172" t="s">
        <v>677</v>
      </c>
      <c r="K172" t="s">
        <v>678</v>
      </c>
      <c r="L172" t="s">
        <v>679</v>
      </c>
      <c r="M172" t="s">
        <v>34</v>
      </c>
    </row>
    <row r="173" spans="1:14">
      <c r="A173">
        <v>62329</v>
      </c>
      <c r="B173" t="s">
        <v>680</v>
      </c>
      <c r="C173">
        <v>9.17</v>
      </c>
      <c r="D173" s="1">
        <v>1250</v>
      </c>
      <c r="E173">
        <v>7.75</v>
      </c>
      <c r="F173">
        <v>4</v>
      </c>
      <c r="G173" t="s">
        <v>15</v>
      </c>
      <c r="H173" t="s">
        <v>56</v>
      </c>
      <c r="I173">
        <v>2008</v>
      </c>
      <c r="J173" t="s">
        <v>244</v>
      </c>
      <c r="K173" t="s">
        <v>681</v>
      </c>
      <c r="L173" t="s">
        <v>682</v>
      </c>
      <c r="N173" t="s">
        <v>296</v>
      </c>
    </row>
    <row r="174" spans="1:14">
      <c r="A174">
        <v>135843</v>
      </c>
      <c r="B174" t="s">
        <v>683</v>
      </c>
      <c r="C174">
        <v>9.16</v>
      </c>
      <c r="D174" s="1">
        <v>20763</v>
      </c>
      <c r="E174">
        <v>5.8</v>
      </c>
      <c r="F174">
        <v>5</v>
      </c>
      <c r="G174" t="s">
        <v>15</v>
      </c>
      <c r="H174" t="s">
        <v>46</v>
      </c>
      <c r="I174">
        <v>2016</v>
      </c>
      <c r="J174" t="s">
        <v>66</v>
      </c>
      <c r="K174" t="s">
        <v>684</v>
      </c>
      <c r="L174" t="s">
        <v>685</v>
      </c>
      <c r="M174" t="s">
        <v>27</v>
      </c>
    </row>
    <row r="175" spans="1:14">
      <c r="A175">
        <v>87308</v>
      </c>
      <c r="B175" t="s">
        <v>686</v>
      </c>
      <c r="C175">
        <v>9.18</v>
      </c>
      <c r="D175" s="1">
        <v>3569</v>
      </c>
      <c r="E175">
        <v>6.75</v>
      </c>
      <c r="F175">
        <v>4</v>
      </c>
      <c r="G175" t="s">
        <v>55</v>
      </c>
      <c r="H175" t="s">
        <v>16</v>
      </c>
      <c r="I175">
        <v>2012</v>
      </c>
      <c r="J175" t="s">
        <v>563</v>
      </c>
      <c r="K175" t="s">
        <v>687</v>
      </c>
      <c r="L175" t="s">
        <v>688</v>
      </c>
      <c r="M175" t="s">
        <v>34</v>
      </c>
      <c r="N175" t="s">
        <v>35</v>
      </c>
    </row>
    <row r="176" spans="1:14">
      <c r="A176">
        <v>180372</v>
      </c>
      <c r="B176" t="s">
        <v>689</v>
      </c>
      <c r="C176">
        <v>9.14</v>
      </c>
      <c r="D176" s="1">
        <v>1946</v>
      </c>
      <c r="E176">
        <v>5</v>
      </c>
      <c r="F176">
        <v>1</v>
      </c>
      <c r="G176" t="s">
        <v>55</v>
      </c>
      <c r="H176" t="s">
        <v>46</v>
      </c>
      <c r="I176">
        <v>2019</v>
      </c>
      <c r="J176" t="s">
        <v>690</v>
      </c>
      <c r="K176" t="s">
        <v>691</v>
      </c>
      <c r="L176" t="s">
        <v>692</v>
      </c>
      <c r="M176" t="s">
        <v>34</v>
      </c>
    </row>
    <row r="177" spans="1:14">
      <c r="A177">
        <v>24008</v>
      </c>
      <c r="B177" t="s">
        <v>693</v>
      </c>
      <c r="C177">
        <v>9.14</v>
      </c>
      <c r="D177" s="1">
        <v>2091</v>
      </c>
      <c r="E177">
        <v>7</v>
      </c>
      <c r="F177">
        <v>3</v>
      </c>
      <c r="G177" t="s">
        <v>55</v>
      </c>
      <c r="H177" t="s">
        <v>56</v>
      </c>
      <c r="I177">
        <v>2007</v>
      </c>
      <c r="J177" t="s">
        <v>31</v>
      </c>
      <c r="K177" t="s">
        <v>694</v>
      </c>
      <c r="L177" t="s">
        <v>695</v>
      </c>
      <c r="M177" t="s">
        <v>34</v>
      </c>
      <c r="N177" t="s">
        <v>85</v>
      </c>
    </row>
    <row r="178" spans="1:14">
      <c r="A178">
        <v>143495</v>
      </c>
      <c r="B178" t="s">
        <v>696</v>
      </c>
      <c r="C178">
        <v>9.16</v>
      </c>
      <c r="D178" s="1">
        <v>3508</v>
      </c>
      <c r="E178">
        <v>7.75</v>
      </c>
      <c r="F178">
        <v>8</v>
      </c>
      <c r="G178" t="s">
        <v>15</v>
      </c>
      <c r="H178" t="s">
        <v>16</v>
      </c>
      <c r="I178">
        <v>2016</v>
      </c>
      <c r="J178" t="s">
        <v>578</v>
      </c>
      <c r="K178" t="s">
        <v>461</v>
      </c>
      <c r="L178" t="s">
        <v>697</v>
      </c>
      <c r="M178" t="s">
        <v>20</v>
      </c>
      <c r="N178" t="s">
        <v>21</v>
      </c>
    </row>
    <row r="179" spans="1:14">
      <c r="A179">
        <v>161242</v>
      </c>
      <c r="B179" t="s">
        <v>698</v>
      </c>
      <c r="C179">
        <v>9.14</v>
      </c>
      <c r="D179" s="1">
        <v>28979</v>
      </c>
      <c r="E179">
        <v>6</v>
      </c>
      <c r="F179">
        <v>3</v>
      </c>
      <c r="G179" t="s">
        <v>61</v>
      </c>
      <c r="H179" t="s">
        <v>46</v>
      </c>
      <c r="I179">
        <v>2017</v>
      </c>
      <c r="J179" t="s">
        <v>699</v>
      </c>
      <c r="K179" t="s">
        <v>700</v>
      </c>
      <c r="L179" t="s">
        <v>701</v>
      </c>
      <c r="M179" t="s">
        <v>147</v>
      </c>
    </row>
    <row r="180" spans="1:14">
      <c r="A180">
        <v>64128</v>
      </c>
      <c r="B180" t="s">
        <v>702</v>
      </c>
      <c r="C180">
        <v>9.18</v>
      </c>
      <c r="D180" s="1">
        <v>1093</v>
      </c>
      <c r="E180">
        <v>8</v>
      </c>
      <c r="F180">
        <v>1</v>
      </c>
      <c r="G180" t="s">
        <v>51</v>
      </c>
      <c r="H180" t="s">
        <v>46</v>
      </c>
      <c r="I180">
        <v>2006</v>
      </c>
      <c r="J180" t="s">
        <v>703</v>
      </c>
      <c r="K180" t="s">
        <v>704</v>
      </c>
      <c r="L180" t="s">
        <v>705</v>
      </c>
      <c r="M180" t="s">
        <v>34</v>
      </c>
    </row>
    <row r="181" spans="1:14">
      <c r="A181">
        <v>65463</v>
      </c>
      <c r="B181" t="s">
        <v>706</v>
      </c>
      <c r="C181">
        <v>9.14</v>
      </c>
      <c r="D181" s="1">
        <v>5303</v>
      </c>
      <c r="E181">
        <v>5.4</v>
      </c>
      <c r="F181">
        <v>5</v>
      </c>
      <c r="G181" t="s">
        <v>176</v>
      </c>
      <c r="H181" t="s">
        <v>46</v>
      </c>
      <c r="I181">
        <v>2007</v>
      </c>
      <c r="J181" t="s">
        <v>451</v>
      </c>
      <c r="K181" t="s">
        <v>150</v>
      </c>
      <c r="L181" t="s">
        <v>707</v>
      </c>
      <c r="M181" t="s">
        <v>34</v>
      </c>
    </row>
    <row r="182" spans="1:14">
      <c r="A182">
        <v>67696</v>
      </c>
      <c r="B182" t="s">
        <v>708</v>
      </c>
      <c r="C182">
        <v>9.14</v>
      </c>
      <c r="D182" s="1">
        <v>2425</v>
      </c>
      <c r="E182">
        <v>8.06</v>
      </c>
      <c r="F182">
        <v>4</v>
      </c>
      <c r="G182" t="s">
        <v>55</v>
      </c>
      <c r="H182" t="s">
        <v>16</v>
      </c>
      <c r="I182">
        <v>2009</v>
      </c>
      <c r="J182" t="s">
        <v>103</v>
      </c>
      <c r="K182" t="s">
        <v>709</v>
      </c>
      <c r="L182" t="s">
        <v>710</v>
      </c>
      <c r="M182" t="s">
        <v>34</v>
      </c>
      <c r="N182" t="s">
        <v>35</v>
      </c>
    </row>
    <row r="183" spans="1:14">
      <c r="A183">
        <v>181717</v>
      </c>
      <c r="B183" t="s">
        <v>711</v>
      </c>
      <c r="C183">
        <v>9.1300000000000008</v>
      </c>
      <c r="D183">
        <v>432</v>
      </c>
      <c r="E183">
        <v>6.6</v>
      </c>
      <c r="F183">
        <v>5</v>
      </c>
      <c r="G183" t="s">
        <v>51</v>
      </c>
      <c r="H183" t="s">
        <v>46</v>
      </c>
      <c r="I183">
        <v>2019</v>
      </c>
      <c r="J183" t="s">
        <v>712</v>
      </c>
      <c r="K183" t="s">
        <v>437</v>
      </c>
      <c r="L183" t="s">
        <v>713</v>
      </c>
      <c r="M183" t="s">
        <v>34</v>
      </c>
    </row>
    <row r="184" spans="1:14">
      <c r="A184">
        <v>113132</v>
      </c>
      <c r="B184" t="s">
        <v>714</v>
      </c>
      <c r="C184">
        <v>9.16</v>
      </c>
      <c r="D184">
        <v>608</v>
      </c>
      <c r="E184">
        <v>6.5</v>
      </c>
      <c r="F184">
        <v>4</v>
      </c>
      <c r="G184" t="s">
        <v>15</v>
      </c>
      <c r="H184" t="s">
        <v>208</v>
      </c>
      <c r="I184">
        <v>2014</v>
      </c>
      <c r="J184" t="s">
        <v>715</v>
      </c>
      <c r="K184" t="s">
        <v>716</v>
      </c>
      <c r="L184" t="s">
        <v>717</v>
      </c>
      <c r="M184" t="s">
        <v>20</v>
      </c>
    </row>
    <row r="185" spans="1:14">
      <c r="A185">
        <v>62265</v>
      </c>
      <c r="B185" t="s">
        <v>718</v>
      </c>
      <c r="C185">
        <v>9.1300000000000008</v>
      </c>
      <c r="D185" s="1">
        <v>4495</v>
      </c>
      <c r="E185">
        <v>6</v>
      </c>
      <c r="F185">
        <v>3</v>
      </c>
      <c r="G185" t="s">
        <v>30</v>
      </c>
      <c r="H185" t="s">
        <v>16</v>
      </c>
      <c r="I185">
        <v>2007</v>
      </c>
      <c r="J185" t="s">
        <v>286</v>
      </c>
      <c r="K185" t="s">
        <v>719</v>
      </c>
      <c r="L185" t="s">
        <v>720</v>
      </c>
      <c r="M185" t="s">
        <v>147</v>
      </c>
      <c r="N185" t="s">
        <v>28</v>
      </c>
    </row>
    <row r="186" spans="1:14">
      <c r="A186">
        <v>162824</v>
      </c>
      <c r="B186" t="s">
        <v>721</v>
      </c>
      <c r="C186">
        <v>9.1300000000000008</v>
      </c>
      <c r="D186" s="1">
        <v>2849</v>
      </c>
      <c r="E186">
        <v>6.67</v>
      </c>
      <c r="F186">
        <v>3</v>
      </c>
      <c r="G186" t="s">
        <v>722</v>
      </c>
      <c r="H186" t="s">
        <v>46</v>
      </c>
      <c r="I186">
        <v>2017</v>
      </c>
      <c r="J186" t="s">
        <v>92</v>
      </c>
      <c r="K186" t="s">
        <v>723</v>
      </c>
      <c r="L186" t="s">
        <v>724</v>
      </c>
      <c r="M186" t="s">
        <v>27</v>
      </c>
    </row>
    <row r="187" spans="1:14">
      <c r="A187">
        <v>58333</v>
      </c>
      <c r="B187" t="s">
        <v>725</v>
      </c>
      <c r="C187">
        <v>9.14</v>
      </c>
      <c r="D187" s="1">
        <v>6256</v>
      </c>
      <c r="E187">
        <v>7.8</v>
      </c>
      <c r="F187">
        <v>5</v>
      </c>
      <c r="G187" t="s">
        <v>176</v>
      </c>
      <c r="H187" t="s">
        <v>56</v>
      </c>
      <c r="I187">
        <v>2007</v>
      </c>
      <c r="J187" t="s">
        <v>209</v>
      </c>
      <c r="K187" t="s">
        <v>726</v>
      </c>
      <c r="L187" t="s">
        <v>727</v>
      </c>
      <c r="M187" t="s">
        <v>27</v>
      </c>
    </row>
    <row r="188" spans="1:14">
      <c r="A188">
        <v>47385</v>
      </c>
      <c r="B188" t="s">
        <v>728</v>
      </c>
      <c r="C188">
        <v>9.1300000000000008</v>
      </c>
      <c r="D188" s="1">
        <v>40637</v>
      </c>
      <c r="E188">
        <v>6.97</v>
      </c>
      <c r="F188">
        <v>8</v>
      </c>
      <c r="G188" t="s">
        <v>15</v>
      </c>
      <c r="H188" t="s">
        <v>46</v>
      </c>
      <c r="I188">
        <v>2009</v>
      </c>
      <c r="J188" t="s">
        <v>729</v>
      </c>
      <c r="K188" t="s">
        <v>730</v>
      </c>
      <c r="L188" t="s">
        <v>731</v>
      </c>
      <c r="M188" t="s">
        <v>20</v>
      </c>
    </row>
    <row r="189" spans="1:14">
      <c r="A189">
        <v>58437</v>
      </c>
      <c r="B189" t="s">
        <v>732</v>
      </c>
      <c r="C189">
        <v>9.1300000000000008</v>
      </c>
      <c r="D189" s="1">
        <v>8487</v>
      </c>
      <c r="E189">
        <v>5.5</v>
      </c>
      <c r="F189">
        <v>2</v>
      </c>
      <c r="G189" t="s">
        <v>176</v>
      </c>
      <c r="H189" t="s">
        <v>16</v>
      </c>
      <c r="I189">
        <v>2007</v>
      </c>
      <c r="J189" t="s">
        <v>113</v>
      </c>
      <c r="K189" t="s">
        <v>733</v>
      </c>
      <c r="L189" t="s">
        <v>734</v>
      </c>
      <c r="M189" t="s">
        <v>20</v>
      </c>
      <c r="N189" t="s">
        <v>21</v>
      </c>
    </row>
    <row r="190" spans="1:14">
      <c r="A190">
        <v>71987</v>
      </c>
      <c r="B190" t="s">
        <v>735</v>
      </c>
      <c r="C190">
        <v>9.1300000000000008</v>
      </c>
      <c r="D190" s="1">
        <v>3561</v>
      </c>
      <c r="E190">
        <v>4.5999999999999996</v>
      </c>
      <c r="F190">
        <v>5</v>
      </c>
      <c r="G190" t="s">
        <v>15</v>
      </c>
      <c r="H190" t="s">
        <v>16</v>
      </c>
      <c r="I190">
        <v>2010</v>
      </c>
      <c r="J190" t="s">
        <v>117</v>
      </c>
      <c r="K190" t="s">
        <v>736</v>
      </c>
      <c r="L190" t="s">
        <v>737</v>
      </c>
      <c r="M190" t="s">
        <v>20</v>
      </c>
      <c r="N190" t="s">
        <v>21</v>
      </c>
    </row>
    <row r="191" spans="1:14">
      <c r="A191">
        <v>82219</v>
      </c>
      <c r="B191" t="s">
        <v>738</v>
      </c>
      <c r="C191">
        <v>9.1300000000000008</v>
      </c>
      <c r="D191" s="1">
        <v>7578</v>
      </c>
      <c r="E191">
        <v>5.25</v>
      </c>
      <c r="F191">
        <v>6</v>
      </c>
      <c r="G191" t="s">
        <v>112</v>
      </c>
      <c r="H191" t="s">
        <v>46</v>
      </c>
      <c r="I191">
        <v>2011</v>
      </c>
      <c r="J191" t="s">
        <v>739</v>
      </c>
      <c r="K191" t="s">
        <v>740</v>
      </c>
      <c r="L191" t="s">
        <v>741</v>
      </c>
      <c r="M191" t="s">
        <v>27</v>
      </c>
    </row>
    <row r="192" spans="1:14">
      <c r="A192">
        <v>167699</v>
      </c>
      <c r="B192" t="s">
        <v>742</v>
      </c>
      <c r="C192">
        <v>9.1199999999999992</v>
      </c>
      <c r="D192" s="1">
        <v>15268</v>
      </c>
      <c r="E192">
        <v>5.86</v>
      </c>
      <c r="F192">
        <v>7</v>
      </c>
      <c r="G192" t="s">
        <v>15</v>
      </c>
      <c r="H192" t="s">
        <v>46</v>
      </c>
      <c r="I192">
        <v>2019</v>
      </c>
      <c r="J192" t="s">
        <v>17</v>
      </c>
      <c r="K192" t="s">
        <v>743</v>
      </c>
      <c r="L192" t="s">
        <v>744</v>
      </c>
      <c r="M192" t="s">
        <v>20</v>
      </c>
    </row>
    <row r="193" spans="1:14">
      <c r="A193">
        <v>47986</v>
      </c>
      <c r="B193" t="s">
        <v>745</v>
      </c>
      <c r="C193">
        <v>9.1199999999999992</v>
      </c>
      <c r="D193" s="1">
        <v>1146</v>
      </c>
      <c r="E193">
        <v>7.17</v>
      </c>
      <c r="F193">
        <v>3</v>
      </c>
      <c r="G193" t="s">
        <v>61</v>
      </c>
      <c r="H193" t="s">
        <v>56</v>
      </c>
      <c r="I193">
        <v>2009</v>
      </c>
      <c r="J193" t="s">
        <v>746</v>
      </c>
      <c r="K193" t="s">
        <v>747</v>
      </c>
      <c r="L193" t="s">
        <v>748</v>
      </c>
      <c r="M193" t="s">
        <v>27</v>
      </c>
    </row>
    <row r="194" spans="1:14">
      <c r="A194">
        <v>180379</v>
      </c>
      <c r="B194" t="s">
        <v>749</v>
      </c>
      <c r="C194">
        <v>9.1199999999999992</v>
      </c>
      <c r="D194" s="1">
        <v>1745</v>
      </c>
      <c r="E194">
        <v>7</v>
      </c>
      <c r="F194">
        <v>1</v>
      </c>
      <c r="G194" t="s">
        <v>55</v>
      </c>
      <c r="H194" t="s">
        <v>46</v>
      </c>
      <c r="I194">
        <v>2018</v>
      </c>
      <c r="J194" t="s">
        <v>750</v>
      </c>
      <c r="K194" t="s">
        <v>751</v>
      </c>
      <c r="L194" t="s">
        <v>752</v>
      </c>
      <c r="M194" t="s">
        <v>34</v>
      </c>
    </row>
    <row r="195" spans="1:14">
      <c r="A195">
        <v>137358</v>
      </c>
      <c r="B195" t="s">
        <v>753</v>
      </c>
      <c r="C195">
        <v>9.19</v>
      </c>
      <c r="D195">
        <v>413</v>
      </c>
      <c r="E195">
        <v>6.78</v>
      </c>
      <c r="F195">
        <v>6</v>
      </c>
      <c r="G195" t="s">
        <v>51</v>
      </c>
      <c r="H195" t="s">
        <v>16</v>
      </c>
      <c r="I195">
        <v>2016</v>
      </c>
      <c r="J195" t="s">
        <v>631</v>
      </c>
      <c r="K195" t="s">
        <v>754</v>
      </c>
      <c r="L195" t="s">
        <v>755</v>
      </c>
      <c r="M195" t="s">
        <v>20</v>
      </c>
    </row>
    <row r="196" spans="1:14">
      <c r="A196">
        <v>123688</v>
      </c>
      <c r="B196" t="s">
        <v>756</v>
      </c>
      <c r="C196">
        <v>9.14</v>
      </c>
      <c r="D196">
        <v>586</v>
      </c>
      <c r="E196">
        <v>6.5</v>
      </c>
      <c r="F196">
        <v>2</v>
      </c>
      <c r="G196" t="s">
        <v>176</v>
      </c>
      <c r="H196" t="s">
        <v>56</v>
      </c>
      <c r="I196">
        <v>2015</v>
      </c>
      <c r="J196" t="s">
        <v>757</v>
      </c>
      <c r="K196" t="s">
        <v>758</v>
      </c>
      <c r="L196" t="s">
        <v>759</v>
      </c>
      <c r="M196" t="s">
        <v>20</v>
      </c>
    </row>
    <row r="197" spans="1:14">
      <c r="A197">
        <v>100931</v>
      </c>
      <c r="B197" t="s">
        <v>760</v>
      </c>
      <c r="C197">
        <v>9.1300000000000008</v>
      </c>
      <c r="D197" s="1">
        <v>36647</v>
      </c>
      <c r="E197">
        <v>7.32</v>
      </c>
      <c r="F197">
        <v>10</v>
      </c>
      <c r="G197" t="s">
        <v>55</v>
      </c>
      <c r="H197" t="s">
        <v>16</v>
      </c>
      <c r="I197">
        <v>2014</v>
      </c>
      <c r="J197" t="s">
        <v>298</v>
      </c>
      <c r="K197" t="s">
        <v>761</v>
      </c>
      <c r="L197" t="s">
        <v>762</v>
      </c>
      <c r="M197" t="s">
        <v>34</v>
      </c>
      <c r="N197" t="s">
        <v>35</v>
      </c>
    </row>
    <row r="198" spans="1:14">
      <c r="A198">
        <v>154222</v>
      </c>
      <c r="B198" t="s">
        <v>763</v>
      </c>
      <c r="C198">
        <v>9.1199999999999992</v>
      </c>
      <c r="D198" s="1">
        <v>21672</v>
      </c>
      <c r="E198">
        <v>7.56</v>
      </c>
      <c r="F198">
        <v>9</v>
      </c>
      <c r="G198" t="s">
        <v>61</v>
      </c>
      <c r="H198" t="s">
        <v>16</v>
      </c>
      <c r="I198">
        <v>2018</v>
      </c>
      <c r="J198" t="s">
        <v>52</v>
      </c>
      <c r="K198" t="s">
        <v>764</v>
      </c>
      <c r="L198" t="s">
        <v>765</v>
      </c>
      <c r="M198" t="s">
        <v>27</v>
      </c>
    </row>
    <row r="199" spans="1:14">
      <c r="A199">
        <v>93005</v>
      </c>
      <c r="B199" t="s">
        <v>766</v>
      </c>
      <c r="C199">
        <v>9.1300000000000008</v>
      </c>
      <c r="D199" s="1">
        <v>6827</v>
      </c>
      <c r="E199">
        <v>7.97</v>
      </c>
      <c r="F199">
        <v>8</v>
      </c>
      <c r="G199" t="s">
        <v>55</v>
      </c>
      <c r="H199" t="s">
        <v>56</v>
      </c>
      <c r="I199">
        <v>2012</v>
      </c>
      <c r="J199" t="s">
        <v>451</v>
      </c>
      <c r="K199" t="s">
        <v>582</v>
      </c>
      <c r="L199" t="s">
        <v>767</v>
      </c>
      <c r="M199" t="s">
        <v>34</v>
      </c>
    </row>
    <row r="200" spans="1:14">
      <c r="A200">
        <v>19031</v>
      </c>
      <c r="B200" t="s">
        <v>768</v>
      </c>
      <c r="C200">
        <v>9.1199999999999992</v>
      </c>
      <c r="D200" s="1">
        <v>6190</v>
      </c>
      <c r="E200">
        <v>8.6300000000000008</v>
      </c>
      <c r="F200">
        <v>4</v>
      </c>
      <c r="G200" t="s">
        <v>15</v>
      </c>
      <c r="H200" t="s">
        <v>56</v>
      </c>
      <c r="I200">
        <v>2020</v>
      </c>
      <c r="J200" t="s">
        <v>769</v>
      </c>
      <c r="K200" t="s">
        <v>770</v>
      </c>
      <c r="L200" t="s">
        <v>771</v>
      </c>
      <c r="M200" t="s">
        <v>34</v>
      </c>
      <c r="N200" t="s">
        <v>35</v>
      </c>
    </row>
    <row r="201" spans="1:14">
      <c r="A201">
        <v>146489</v>
      </c>
      <c r="B201" t="s">
        <v>772</v>
      </c>
      <c r="C201">
        <v>9.1199999999999992</v>
      </c>
      <c r="D201" s="1">
        <v>1136</v>
      </c>
      <c r="E201">
        <v>7.67</v>
      </c>
      <c r="F201">
        <v>3</v>
      </c>
      <c r="G201" t="s">
        <v>176</v>
      </c>
      <c r="H201" t="s">
        <v>208</v>
      </c>
      <c r="I201">
        <v>2018</v>
      </c>
      <c r="J201" t="s">
        <v>773</v>
      </c>
      <c r="K201" t="s">
        <v>774</v>
      </c>
      <c r="L201" t="s">
        <v>775</v>
      </c>
      <c r="M201" t="s">
        <v>34</v>
      </c>
      <c r="N201" t="s">
        <v>35</v>
      </c>
    </row>
    <row r="202" spans="1:14">
      <c r="A202">
        <v>38444</v>
      </c>
      <c r="B202" t="s">
        <v>776</v>
      </c>
      <c r="C202">
        <v>9.1199999999999992</v>
      </c>
      <c r="D202" s="1">
        <v>9969</v>
      </c>
      <c r="E202">
        <v>8.4499999999999993</v>
      </c>
      <c r="F202">
        <v>5</v>
      </c>
      <c r="G202" t="s">
        <v>112</v>
      </c>
      <c r="H202" t="s">
        <v>16</v>
      </c>
      <c r="I202">
        <v>2015</v>
      </c>
      <c r="J202" t="s">
        <v>777</v>
      </c>
      <c r="K202" t="s">
        <v>778</v>
      </c>
      <c r="L202" t="s">
        <v>779</v>
      </c>
      <c r="M202" t="s">
        <v>27</v>
      </c>
      <c r="N202" t="s">
        <v>28</v>
      </c>
    </row>
    <row r="203" spans="1:14">
      <c r="A203">
        <v>88473</v>
      </c>
      <c r="B203" t="s">
        <v>780</v>
      </c>
      <c r="C203">
        <v>9.1199999999999992</v>
      </c>
      <c r="D203" s="1">
        <v>1204</v>
      </c>
      <c r="E203">
        <v>4.5</v>
      </c>
      <c r="F203">
        <v>2</v>
      </c>
      <c r="G203" t="s">
        <v>15</v>
      </c>
      <c r="H203" t="s">
        <v>46</v>
      </c>
      <c r="I203">
        <v>2012</v>
      </c>
      <c r="J203" t="s">
        <v>31</v>
      </c>
      <c r="K203" t="s">
        <v>781</v>
      </c>
      <c r="L203" t="s">
        <v>782</v>
      </c>
      <c r="M203" t="s">
        <v>20</v>
      </c>
    </row>
    <row r="204" spans="1:14">
      <c r="A204">
        <v>18871</v>
      </c>
      <c r="B204" t="s">
        <v>783</v>
      </c>
      <c r="C204">
        <v>9.11</v>
      </c>
      <c r="D204" s="1">
        <v>2742</v>
      </c>
      <c r="E204">
        <v>7.88</v>
      </c>
      <c r="F204">
        <v>2</v>
      </c>
      <c r="G204" t="s">
        <v>61</v>
      </c>
      <c r="H204" t="s">
        <v>495</v>
      </c>
      <c r="I204">
        <v>2013</v>
      </c>
      <c r="J204" t="s">
        <v>503</v>
      </c>
      <c r="K204" t="s">
        <v>784</v>
      </c>
      <c r="L204" t="s">
        <v>785</v>
      </c>
      <c r="M204" t="s">
        <v>27</v>
      </c>
      <c r="N204" t="s">
        <v>28</v>
      </c>
    </row>
    <row r="205" spans="1:14">
      <c r="A205">
        <v>180687</v>
      </c>
      <c r="B205" t="s">
        <v>786</v>
      </c>
      <c r="C205">
        <v>9.11</v>
      </c>
      <c r="D205" s="1">
        <v>1109</v>
      </c>
      <c r="E205">
        <v>6</v>
      </c>
      <c r="F205">
        <v>1</v>
      </c>
      <c r="G205" t="s">
        <v>55</v>
      </c>
      <c r="H205" t="s">
        <v>56</v>
      </c>
      <c r="I205">
        <v>2019</v>
      </c>
      <c r="J205" t="s">
        <v>654</v>
      </c>
      <c r="K205" t="s">
        <v>787</v>
      </c>
      <c r="L205" t="s">
        <v>788</v>
      </c>
      <c r="M205" t="s">
        <v>34</v>
      </c>
    </row>
    <row r="206" spans="1:14">
      <c r="A206">
        <v>76016</v>
      </c>
      <c r="B206" t="s">
        <v>789</v>
      </c>
      <c r="C206">
        <v>9.11</v>
      </c>
      <c r="D206" s="1">
        <v>18373</v>
      </c>
      <c r="E206">
        <v>6.71</v>
      </c>
      <c r="F206">
        <v>13</v>
      </c>
      <c r="G206" t="s">
        <v>176</v>
      </c>
      <c r="H206" t="s">
        <v>46</v>
      </c>
      <c r="I206">
        <v>2011</v>
      </c>
      <c r="J206" t="s">
        <v>790</v>
      </c>
      <c r="K206" t="s">
        <v>605</v>
      </c>
      <c r="L206" t="s">
        <v>791</v>
      </c>
      <c r="M206" t="s">
        <v>27</v>
      </c>
    </row>
    <row r="207" spans="1:14">
      <c r="A207">
        <v>150687</v>
      </c>
      <c r="B207" t="s">
        <v>792</v>
      </c>
      <c r="C207">
        <v>9.1199999999999992</v>
      </c>
      <c r="D207" s="1">
        <v>1049</v>
      </c>
      <c r="E207">
        <v>6.38</v>
      </c>
      <c r="F207">
        <v>8</v>
      </c>
      <c r="G207" t="s">
        <v>15</v>
      </c>
      <c r="H207" t="s">
        <v>208</v>
      </c>
      <c r="I207">
        <v>2018</v>
      </c>
      <c r="J207" t="s">
        <v>254</v>
      </c>
      <c r="K207" t="s">
        <v>793</v>
      </c>
      <c r="L207" t="s">
        <v>794</v>
      </c>
      <c r="M207" t="s">
        <v>20</v>
      </c>
      <c r="N207" t="s">
        <v>21</v>
      </c>
    </row>
    <row r="208" spans="1:14">
      <c r="A208">
        <v>120788</v>
      </c>
      <c r="B208" t="s">
        <v>795</v>
      </c>
      <c r="C208">
        <v>9.1199999999999992</v>
      </c>
      <c r="D208" s="1">
        <v>1200</v>
      </c>
      <c r="E208">
        <v>7</v>
      </c>
      <c r="F208">
        <v>1</v>
      </c>
      <c r="G208" t="s">
        <v>55</v>
      </c>
      <c r="H208" t="s">
        <v>56</v>
      </c>
      <c r="I208">
        <v>2015</v>
      </c>
      <c r="J208" t="s">
        <v>796</v>
      </c>
      <c r="K208" t="s">
        <v>797</v>
      </c>
      <c r="L208" t="s">
        <v>798</v>
      </c>
      <c r="M208" t="s">
        <v>34</v>
      </c>
    </row>
    <row r="209" spans="1:14">
      <c r="A209">
        <v>109905</v>
      </c>
      <c r="B209" t="s">
        <v>799</v>
      </c>
      <c r="C209">
        <v>9.1199999999999992</v>
      </c>
      <c r="D209" s="1">
        <v>9472</v>
      </c>
      <c r="E209">
        <v>7.08</v>
      </c>
      <c r="F209">
        <v>3</v>
      </c>
      <c r="G209" t="s">
        <v>61</v>
      </c>
      <c r="H209" t="s">
        <v>16</v>
      </c>
      <c r="I209">
        <v>2015</v>
      </c>
      <c r="J209" t="s">
        <v>130</v>
      </c>
      <c r="K209" t="s">
        <v>800</v>
      </c>
      <c r="L209" t="s">
        <v>801</v>
      </c>
      <c r="M209" t="s">
        <v>27</v>
      </c>
    </row>
    <row r="210" spans="1:14">
      <c r="A210">
        <v>56083</v>
      </c>
      <c r="B210" t="s">
        <v>802</v>
      </c>
      <c r="C210">
        <v>9.11</v>
      </c>
      <c r="D210" s="1">
        <v>3989</v>
      </c>
      <c r="E210">
        <v>5.8</v>
      </c>
      <c r="F210">
        <v>5</v>
      </c>
      <c r="G210" t="s">
        <v>15</v>
      </c>
      <c r="H210" t="s">
        <v>46</v>
      </c>
      <c r="I210">
        <v>2006</v>
      </c>
      <c r="J210" t="s">
        <v>589</v>
      </c>
      <c r="K210" t="s">
        <v>803</v>
      </c>
      <c r="L210" t="s">
        <v>804</v>
      </c>
      <c r="M210" t="s">
        <v>34</v>
      </c>
    </row>
    <row r="211" spans="1:14">
      <c r="A211">
        <v>36565</v>
      </c>
      <c r="B211" t="s">
        <v>805</v>
      </c>
      <c r="C211">
        <v>9.11</v>
      </c>
      <c r="D211" s="1">
        <v>2825</v>
      </c>
      <c r="E211">
        <v>8</v>
      </c>
      <c r="F211">
        <v>3</v>
      </c>
      <c r="G211" t="s">
        <v>142</v>
      </c>
      <c r="H211" t="s">
        <v>341</v>
      </c>
      <c r="I211">
        <v>2016</v>
      </c>
      <c r="J211" t="s">
        <v>529</v>
      </c>
      <c r="K211" t="s">
        <v>806</v>
      </c>
      <c r="L211" t="s">
        <v>807</v>
      </c>
      <c r="M211" t="s">
        <v>20</v>
      </c>
      <c r="N211" t="s">
        <v>28</v>
      </c>
    </row>
    <row r="212" spans="1:14">
      <c r="A212">
        <v>189000</v>
      </c>
      <c r="B212" t="s">
        <v>808</v>
      </c>
      <c r="C212">
        <v>9.11</v>
      </c>
      <c r="D212" s="1">
        <v>4543</v>
      </c>
      <c r="E212">
        <v>7</v>
      </c>
      <c r="F212">
        <v>7</v>
      </c>
      <c r="G212" t="s">
        <v>809</v>
      </c>
      <c r="H212" t="s">
        <v>16</v>
      </c>
      <c r="I212">
        <v>2021</v>
      </c>
      <c r="J212" t="s">
        <v>581</v>
      </c>
      <c r="K212" t="s">
        <v>810</v>
      </c>
      <c r="L212" t="s">
        <v>811</v>
      </c>
      <c r="M212" t="s">
        <v>20</v>
      </c>
    </row>
    <row r="213" spans="1:14">
      <c r="A213">
        <v>109911</v>
      </c>
      <c r="B213" t="s">
        <v>812</v>
      </c>
      <c r="C213">
        <v>9.1199999999999992</v>
      </c>
      <c r="D213" s="1">
        <v>10725</v>
      </c>
      <c r="E213">
        <v>7.16</v>
      </c>
      <c r="F213">
        <v>8</v>
      </c>
      <c r="G213" t="s">
        <v>55</v>
      </c>
      <c r="H213" t="s">
        <v>16</v>
      </c>
      <c r="I213">
        <v>2015</v>
      </c>
      <c r="J213" t="s">
        <v>813</v>
      </c>
      <c r="K213" t="s">
        <v>814</v>
      </c>
      <c r="L213" t="s">
        <v>815</v>
      </c>
      <c r="M213" t="s">
        <v>34</v>
      </c>
      <c r="N213" t="s">
        <v>35</v>
      </c>
    </row>
    <row r="214" spans="1:14">
      <c r="A214">
        <v>45290</v>
      </c>
      <c r="B214" t="s">
        <v>816</v>
      </c>
      <c r="C214">
        <v>9.1</v>
      </c>
      <c r="D214" s="1">
        <v>51037</v>
      </c>
      <c r="E214">
        <v>7.9</v>
      </c>
      <c r="F214">
        <v>10</v>
      </c>
      <c r="G214" t="s">
        <v>87</v>
      </c>
      <c r="H214" t="s">
        <v>16</v>
      </c>
      <c r="I214">
        <v>2016</v>
      </c>
      <c r="J214" t="s">
        <v>581</v>
      </c>
      <c r="K214" t="s">
        <v>218</v>
      </c>
      <c r="L214" t="s">
        <v>817</v>
      </c>
      <c r="M214" t="s">
        <v>20</v>
      </c>
    </row>
    <row r="215" spans="1:14">
      <c r="A215">
        <v>17327</v>
      </c>
      <c r="B215" t="s">
        <v>818</v>
      </c>
      <c r="C215">
        <v>9.1</v>
      </c>
      <c r="D215" s="1">
        <v>1417</v>
      </c>
      <c r="E215">
        <v>8</v>
      </c>
      <c r="F215">
        <v>1</v>
      </c>
      <c r="G215" t="s">
        <v>142</v>
      </c>
      <c r="H215" t="s">
        <v>16</v>
      </c>
      <c r="I215">
        <v>2017</v>
      </c>
      <c r="J215" t="s">
        <v>184</v>
      </c>
      <c r="K215" t="s">
        <v>819</v>
      </c>
      <c r="L215" t="s">
        <v>820</v>
      </c>
      <c r="M215" t="s">
        <v>147</v>
      </c>
      <c r="N215" t="s">
        <v>28</v>
      </c>
    </row>
    <row r="216" spans="1:14">
      <c r="A216">
        <v>177374</v>
      </c>
      <c r="B216" t="s">
        <v>821</v>
      </c>
      <c r="C216">
        <v>9.1</v>
      </c>
      <c r="D216" s="1">
        <v>13002</v>
      </c>
      <c r="E216">
        <v>6</v>
      </c>
      <c r="F216">
        <v>8</v>
      </c>
      <c r="G216" t="s">
        <v>15</v>
      </c>
      <c r="H216" t="s">
        <v>46</v>
      </c>
      <c r="I216">
        <v>2019</v>
      </c>
      <c r="J216" t="s">
        <v>822</v>
      </c>
      <c r="K216" t="s">
        <v>823</v>
      </c>
      <c r="L216" t="s">
        <v>824</v>
      </c>
      <c r="M216" t="s">
        <v>20</v>
      </c>
    </row>
    <row r="217" spans="1:14">
      <c r="A217">
        <v>44111</v>
      </c>
      <c r="B217" t="s">
        <v>825</v>
      </c>
      <c r="C217">
        <v>9.1</v>
      </c>
      <c r="D217" s="1">
        <v>2792</v>
      </c>
      <c r="E217">
        <v>7.67</v>
      </c>
      <c r="F217">
        <v>6</v>
      </c>
      <c r="G217" t="s">
        <v>15</v>
      </c>
      <c r="H217" t="s">
        <v>46</v>
      </c>
      <c r="I217">
        <v>2005</v>
      </c>
      <c r="J217" t="s">
        <v>826</v>
      </c>
      <c r="K217" t="s">
        <v>827</v>
      </c>
      <c r="L217" t="s">
        <v>828</v>
      </c>
      <c r="M217" t="s">
        <v>27</v>
      </c>
    </row>
    <row r="218" spans="1:14">
      <c r="A218">
        <v>165461</v>
      </c>
      <c r="B218" t="s">
        <v>829</v>
      </c>
      <c r="C218">
        <v>9.09</v>
      </c>
      <c r="D218" s="1">
        <v>5502</v>
      </c>
      <c r="E218">
        <v>6.44</v>
      </c>
      <c r="F218">
        <v>9</v>
      </c>
      <c r="G218" t="s">
        <v>51</v>
      </c>
      <c r="H218" t="s">
        <v>46</v>
      </c>
      <c r="I218">
        <v>2017</v>
      </c>
      <c r="J218" t="s">
        <v>830</v>
      </c>
      <c r="K218" t="s">
        <v>351</v>
      </c>
      <c r="L218" t="s">
        <v>831</v>
      </c>
      <c r="M218" t="s">
        <v>27</v>
      </c>
    </row>
    <row r="219" spans="1:14">
      <c r="A219">
        <v>53158</v>
      </c>
      <c r="B219" t="s">
        <v>832</v>
      </c>
      <c r="C219">
        <v>9.09</v>
      </c>
      <c r="D219" s="1">
        <v>2250</v>
      </c>
      <c r="E219">
        <v>5.5</v>
      </c>
      <c r="F219">
        <v>2</v>
      </c>
      <c r="G219" t="s">
        <v>15</v>
      </c>
      <c r="H219" t="s">
        <v>46</v>
      </c>
      <c r="I219">
        <v>2010</v>
      </c>
      <c r="J219" t="s">
        <v>581</v>
      </c>
      <c r="K219" t="s">
        <v>803</v>
      </c>
      <c r="L219" t="s">
        <v>833</v>
      </c>
      <c r="M219" t="s">
        <v>34</v>
      </c>
    </row>
    <row r="220" spans="1:14">
      <c r="A220">
        <v>155356</v>
      </c>
      <c r="B220" t="s">
        <v>834</v>
      </c>
      <c r="C220">
        <v>9.09</v>
      </c>
      <c r="D220" s="1">
        <v>8590</v>
      </c>
      <c r="E220">
        <v>6.11</v>
      </c>
      <c r="F220">
        <v>9</v>
      </c>
      <c r="G220" t="s">
        <v>15</v>
      </c>
      <c r="H220" t="s">
        <v>46</v>
      </c>
      <c r="I220">
        <v>2018</v>
      </c>
      <c r="J220" t="s">
        <v>835</v>
      </c>
      <c r="K220" t="s">
        <v>836</v>
      </c>
      <c r="L220" t="s">
        <v>837</v>
      </c>
      <c r="M220" t="s">
        <v>27</v>
      </c>
    </row>
    <row r="221" spans="1:14">
      <c r="A221">
        <v>68695</v>
      </c>
      <c r="B221" t="s">
        <v>838</v>
      </c>
      <c r="C221">
        <v>9.09</v>
      </c>
      <c r="D221" s="1">
        <v>16941</v>
      </c>
      <c r="E221">
        <v>7.5</v>
      </c>
      <c r="F221">
        <v>6</v>
      </c>
      <c r="G221" t="s">
        <v>142</v>
      </c>
      <c r="H221" t="s">
        <v>46</v>
      </c>
      <c r="I221">
        <v>2008</v>
      </c>
      <c r="J221" t="s">
        <v>654</v>
      </c>
      <c r="K221" t="s">
        <v>839</v>
      </c>
      <c r="L221" t="s">
        <v>840</v>
      </c>
      <c r="M221" t="s">
        <v>147</v>
      </c>
    </row>
    <row r="222" spans="1:14">
      <c r="A222">
        <v>69102</v>
      </c>
      <c r="B222" t="s">
        <v>841</v>
      </c>
      <c r="C222">
        <v>9.1</v>
      </c>
      <c r="D222" s="1">
        <v>2781</v>
      </c>
      <c r="E222">
        <v>5.5</v>
      </c>
      <c r="F222">
        <v>2</v>
      </c>
      <c r="G222" t="s">
        <v>30</v>
      </c>
      <c r="H222" t="s">
        <v>16</v>
      </c>
      <c r="I222">
        <v>2017</v>
      </c>
      <c r="J222" t="s">
        <v>563</v>
      </c>
      <c r="K222" t="s">
        <v>364</v>
      </c>
      <c r="L222" t="s">
        <v>842</v>
      </c>
      <c r="M222" t="s">
        <v>20</v>
      </c>
      <c r="N222" t="s">
        <v>21</v>
      </c>
    </row>
    <row r="223" spans="1:14">
      <c r="A223">
        <v>24830</v>
      </c>
      <c r="B223" t="s">
        <v>843</v>
      </c>
      <c r="C223">
        <v>9.09</v>
      </c>
      <c r="D223" s="1">
        <v>3614</v>
      </c>
      <c r="E223">
        <v>8</v>
      </c>
      <c r="F223">
        <v>2</v>
      </c>
      <c r="G223" t="s">
        <v>112</v>
      </c>
      <c r="H223" t="s">
        <v>208</v>
      </c>
      <c r="I223">
        <v>2019</v>
      </c>
      <c r="J223" t="s">
        <v>844</v>
      </c>
      <c r="K223" t="s">
        <v>845</v>
      </c>
      <c r="L223" t="s">
        <v>846</v>
      </c>
      <c r="M223" t="s">
        <v>20</v>
      </c>
      <c r="N223" t="s">
        <v>21</v>
      </c>
    </row>
    <row r="224" spans="1:14">
      <c r="A224">
        <v>39813</v>
      </c>
      <c r="B224" t="s">
        <v>847</v>
      </c>
      <c r="C224">
        <v>9.09</v>
      </c>
      <c r="D224" s="1">
        <v>1703</v>
      </c>
      <c r="E224">
        <v>7</v>
      </c>
      <c r="F224">
        <v>4</v>
      </c>
      <c r="G224" t="s">
        <v>15</v>
      </c>
      <c r="H224" t="s">
        <v>848</v>
      </c>
      <c r="I224">
        <v>2006</v>
      </c>
      <c r="J224" t="s">
        <v>92</v>
      </c>
      <c r="K224" t="s">
        <v>849</v>
      </c>
      <c r="L224" t="s">
        <v>850</v>
      </c>
      <c r="M224" t="s">
        <v>20</v>
      </c>
    </row>
    <row r="225" spans="1:14">
      <c r="A225">
        <v>184403</v>
      </c>
      <c r="B225" t="s">
        <v>851</v>
      </c>
      <c r="C225">
        <v>9.08</v>
      </c>
      <c r="D225">
        <v>302</v>
      </c>
      <c r="E225">
        <v>5.67</v>
      </c>
      <c r="F225">
        <v>3</v>
      </c>
      <c r="G225" t="s">
        <v>15</v>
      </c>
      <c r="H225" t="s">
        <v>332</v>
      </c>
      <c r="I225">
        <v>2019</v>
      </c>
      <c r="J225" t="s">
        <v>852</v>
      </c>
      <c r="K225" t="s">
        <v>853</v>
      </c>
      <c r="L225" t="s">
        <v>854</v>
      </c>
      <c r="M225" t="s">
        <v>20</v>
      </c>
    </row>
    <row r="226" spans="1:14">
      <c r="A226">
        <v>125417</v>
      </c>
      <c r="B226" t="s">
        <v>855</v>
      </c>
      <c r="C226">
        <v>9.1</v>
      </c>
      <c r="D226" s="1">
        <v>1103</v>
      </c>
      <c r="E226">
        <v>6</v>
      </c>
      <c r="F226">
        <v>4</v>
      </c>
      <c r="G226" t="s">
        <v>15</v>
      </c>
      <c r="H226" t="s">
        <v>16</v>
      </c>
      <c r="I226">
        <v>2017</v>
      </c>
      <c r="J226" t="s">
        <v>856</v>
      </c>
      <c r="K226" t="s">
        <v>857</v>
      </c>
      <c r="L226" t="s">
        <v>858</v>
      </c>
      <c r="M226" t="s">
        <v>27</v>
      </c>
      <c r="N226" t="s">
        <v>21</v>
      </c>
    </row>
    <row r="227" spans="1:14">
      <c r="A227">
        <v>39654</v>
      </c>
      <c r="B227" t="s">
        <v>859</v>
      </c>
      <c r="C227">
        <v>9.08</v>
      </c>
      <c r="D227" s="1">
        <v>6127</v>
      </c>
      <c r="E227">
        <v>6.6</v>
      </c>
      <c r="F227">
        <v>5</v>
      </c>
      <c r="G227" t="s">
        <v>112</v>
      </c>
      <c r="H227" t="s">
        <v>46</v>
      </c>
      <c r="I227">
        <v>2005</v>
      </c>
      <c r="J227" t="s">
        <v>860</v>
      </c>
      <c r="K227" t="s">
        <v>861</v>
      </c>
      <c r="L227" t="s">
        <v>862</v>
      </c>
      <c r="M227" t="s">
        <v>147</v>
      </c>
    </row>
    <row r="228" spans="1:14">
      <c r="A228">
        <v>133402</v>
      </c>
      <c r="B228" t="s">
        <v>863</v>
      </c>
      <c r="C228">
        <v>9.1199999999999992</v>
      </c>
      <c r="D228">
        <v>955</v>
      </c>
      <c r="E228">
        <v>6.38</v>
      </c>
      <c r="F228">
        <v>4</v>
      </c>
      <c r="G228" t="s">
        <v>176</v>
      </c>
      <c r="H228" t="s">
        <v>41</v>
      </c>
      <c r="I228">
        <v>2015</v>
      </c>
      <c r="J228" t="s">
        <v>864</v>
      </c>
      <c r="K228" t="s">
        <v>185</v>
      </c>
      <c r="L228" t="s">
        <v>865</v>
      </c>
      <c r="M228" t="s">
        <v>27</v>
      </c>
    </row>
    <row r="229" spans="1:14">
      <c r="A229">
        <v>10113</v>
      </c>
      <c r="B229" t="s">
        <v>866</v>
      </c>
      <c r="C229">
        <v>9.11</v>
      </c>
      <c r="D229">
        <v>731</v>
      </c>
      <c r="E229">
        <v>7</v>
      </c>
      <c r="F229">
        <v>1</v>
      </c>
      <c r="G229" t="s">
        <v>61</v>
      </c>
      <c r="H229" t="s">
        <v>341</v>
      </c>
      <c r="I229">
        <v>2016</v>
      </c>
      <c r="J229" t="s">
        <v>488</v>
      </c>
      <c r="K229" t="s">
        <v>619</v>
      </c>
      <c r="L229" t="s">
        <v>867</v>
      </c>
      <c r="M229" t="s">
        <v>147</v>
      </c>
      <c r="N229" t="s">
        <v>28</v>
      </c>
    </row>
    <row r="230" spans="1:14">
      <c r="A230">
        <v>129802</v>
      </c>
      <c r="B230" t="s">
        <v>868</v>
      </c>
      <c r="C230">
        <v>9.1199999999999992</v>
      </c>
      <c r="D230">
        <v>507</v>
      </c>
      <c r="E230">
        <v>7</v>
      </c>
      <c r="F230">
        <v>5</v>
      </c>
      <c r="G230" t="s">
        <v>51</v>
      </c>
      <c r="H230" t="s">
        <v>16</v>
      </c>
      <c r="I230">
        <v>2016</v>
      </c>
      <c r="J230" t="s">
        <v>869</v>
      </c>
      <c r="K230" t="s">
        <v>870</v>
      </c>
      <c r="L230" t="s">
        <v>871</v>
      </c>
      <c r="M230" t="s">
        <v>34</v>
      </c>
      <c r="N230" t="s">
        <v>35</v>
      </c>
    </row>
    <row r="231" spans="1:14">
      <c r="A231">
        <v>17970</v>
      </c>
      <c r="B231" t="s">
        <v>872</v>
      </c>
      <c r="C231">
        <v>9.07</v>
      </c>
      <c r="D231" s="1">
        <v>1277</v>
      </c>
      <c r="E231">
        <v>8</v>
      </c>
      <c r="F231">
        <v>1</v>
      </c>
      <c r="G231" t="s">
        <v>15</v>
      </c>
      <c r="H231" t="s">
        <v>16</v>
      </c>
      <c r="I231">
        <v>2020</v>
      </c>
      <c r="J231" t="s">
        <v>712</v>
      </c>
      <c r="K231" t="s">
        <v>873</v>
      </c>
      <c r="L231" t="s">
        <v>874</v>
      </c>
      <c r="M231" t="s">
        <v>27</v>
      </c>
      <c r="N231" t="s">
        <v>21</v>
      </c>
    </row>
    <row r="232" spans="1:14">
      <c r="A232">
        <v>115622</v>
      </c>
      <c r="B232" t="s">
        <v>875</v>
      </c>
      <c r="C232">
        <v>9.08</v>
      </c>
      <c r="D232" s="1">
        <v>18242</v>
      </c>
      <c r="E232">
        <v>7.88</v>
      </c>
      <c r="F232">
        <v>11</v>
      </c>
      <c r="G232" t="s">
        <v>55</v>
      </c>
      <c r="H232" t="s">
        <v>16</v>
      </c>
      <c r="I232">
        <v>2015</v>
      </c>
      <c r="J232" t="s">
        <v>876</v>
      </c>
      <c r="K232" t="s">
        <v>303</v>
      </c>
      <c r="L232" t="s">
        <v>877</v>
      </c>
      <c r="M232" t="s">
        <v>34</v>
      </c>
      <c r="N232" t="s">
        <v>35</v>
      </c>
    </row>
    <row r="233" spans="1:14">
      <c r="A233">
        <v>11307</v>
      </c>
      <c r="B233" t="s">
        <v>878</v>
      </c>
      <c r="C233">
        <v>9.07</v>
      </c>
      <c r="D233">
        <v>567</v>
      </c>
      <c r="E233">
        <v>6.5</v>
      </c>
      <c r="F233">
        <v>2</v>
      </c>
      <c r="G233" t="s">
        <v>112</v>
      </c>
      <c r="H233" t="s">
        <v>16</v>
      </c>
      <c r="I233">
        <v>2018</v>
      </c>
      <c r="J233" t="s">
        <v>879</v>
      </c>
      <c r="K233" t="s">
        <v>880</v>
      </c>
      <c r="L233" t="s">
        <v>881</v>
      </c>
      <c r="M233" t="s">
        <v>27</v>
      </c>
      <c r="N233" t="s">
        <v>28</v>
      </c>
    </row>
    <row r="234" spans="1:14">
      <c r="A234">
        <v>62266</v>
      </c>
      <c r="B234" t="s">
        <v>882</v>
      </c>
      <c r="C234">
        <v>9.07</v>
      </c>
      <c r="D234" s="1">
        <v>40920</v>
      </c>
      <c r="E234">
        <v>8.83</v>
      </c>
      <c r="F234">
        <v>12</v>
      </c>
      <c r="G234" t="s">
        <v>87</v>
      </c>
      <c r="H234" t="s">
        <v>16</v>
      </c>
      <c r="I234">
        <v>2018</v>
      </c>
      <c r="J234" t="s">
        <v>47</v>
      </c>
      <c r="K234" t="s">
        <v>114</v>
      </c>
      <c r="L234" t="s">
        <v>883</v>
      </c>
      <c r="M234" t="s">
        <v>20</v>
      </c>
      <c r="N234" t="s">
        <v>21</v>
      </c>
    </row>
    <row r="235" spans="1:14">
      <c r="A235">
        <v>174626</v>
      </c>
      <c r="B235" t="s">
        <v>884</v>
      </c>
      <c r="C235">
        <v>9.08</v>
      </c>
      <c r="D235" s="1">
        <v>2243</v>
      </c>
      <c r="E235">
        <v>6.67</v>
      </c>
      <c r="F235">
        <v>3</v>
      </c>
      <c r="G235" t="s">
        <v>61</v>
      </c>
      <c r="H235" t="s">
        <v>533</v>
      </c>
      <c r="I235">
        <v>2018</v>
      </c>
      <c r="J235" t="s">
        <v>180</v>
      </c>
      <c r="K235" t="s">
        <v>885</v>
      </c>
      <c r="L235" t="s">
        <v>886</v>
      </c>
      <c r="M235" t="s">
        <v>27</v>
      </c>
    </row>
    <row r="236" spans="1:14">
      <c r="A236">
        <v>54973</v>
      </c>
      <c r="B236" t="s">
        <v>887</v>
      </c>
      <c r="C236">
        <v>9.08</v>
      </c>
      <c r="D236" s="1">
        <v>2124</v>
      </c>
      <c r="E236">
        <v>8.5</v>
      </c>
      <c r="F236">
        <v>3</v>
      </c>
      <c r="G236" t="s">
        <v>55</v>
      </c>
      <c r="H236" t="s">
        <v>56</v>
      </c>
      <c r="I236">
        <v>2009</v>
      </c>
      <c r="J236" t="s">
        <v>604</v>
      </c>
      <c r="K236" t="s">
        <v>888</v>
      </c>
      <c r="L236" t="s">
        <v>889</v>
      </c>
      <c r="M236" t="s">
        <v>20</v>
      </c>
    </row>
    <row r="237" spans="1:14">
      <c r="A237">
        <v>14802</v>
      </c>
      <c r="B237" t="s">
        <v>890</v>
      </c>
      <c r="C237">
        <v>9.07</v>
      </c>
      <c r="D237" s="1">
        <v>1375</v>
      </c>
      <c r="E237">
        <v>7.25</v>
      </c>
      <c r="F237">
        <v>1</v>
      </c>
      <c r="G237" t="s">
        <v>15</v>
      </c>
      <c r="H237" t="s">
        <v>495</v>
      </c>
      <c r="I237">
        <v>2016</v>
      </c>
      <c r="J237" t="s">
        <v>95</v>
      </c>
      <c r="K237" t="s">
        <v>891</v>
      </c>
      <c r="L237" t="s">
        <v>892</v>
      </c>
      <c r="M237" t="s">
        <v>147</v>
      </c>
    </row>
    <row r="238" spans="1:14">
      <c r="A238">
        <v>117787</v>
      </c>
      <c r="B238" t="s">
        <v>893</v>
      </c>
      <c r="C238">
        <v>9.07</v>
      </c>
      <c r="D238" s="1">
        <v>13272</v>
      </c>
      <c r="E238">
        <v>7.55</v>
      </c>
      <c r="F238">
        <v>11</v>
      </c>
      <c r="G238" t="s">
        <v>61</v>
      </c>
      <c r="H238" t="s">
        <v>16</v>
      </c>
      <c r="I238">
        <v>2017</v>
      </c>
      <c r="J238" t="s">
        <v>625</v>
      </c>
      <c r="K238" t="s">
        <v>63</v>
      </c>
      <c r="L238" t="s">
        <v>894</v>
      </c>
      <c r="M238" t="s">
        <v>147</v>
      </c>
      <c r="N238" t="s">
        <v>28</v>
      </c>
    </row>
    <row r="239" spans="1:14">
      <c r="A239">
        <v>164104</v>
      </c>
      <c r="B239" t="s">
        <v>895</v>
      </c>
      <c r="C239">
        <v>9.1</v>
      </c>
      <c r="D239">
        <v>324</v>
      </c>
      <c r="E239">
        <v>6.5</v>
      </c>
      <c r="F239">
        <v>8</v>
      </c>
      <c r="G239" t="s">
        <v>51</v>
      </c>
      <c r="H239" t="s">
        <v>46</v>
      </c>
      <c r="I239">
        <v>2018</v>
      </c>
      <c r="J239" t="s">
        <v>258</v>
      </c>
      <c r="K239" t="s">
        <v>896</v>
      </c>
      <c r="L239" t="s">
        <v>897</v>
      </c>
      <c r="M239" t="s">
        <v>20</v>
      </c>
    </row>
    <row r="240" spans="1:14">
      <c r="A240">
        <v>39440</v>
      </c>
      <c r="B240" t="s">
        <v>898</v>
      </c>
      <c r="C240">
        <v>9.07</v>
      </c>
      <c r="D240" s="1">
        <v>9203</v>
      </c>
      <c r="E240">
        <v>6</v>
      </c>
      <c r="F240">
        <v>1</v>
      </c>
      <c r="G240" t="s">
        <v>112</v>
      </c>
      <c r="H240" t="s">
        <v>16</v>
      </c>
      <c r="I240">
        <v>2017</v>
      </c>
      <c r="J240" t="s">
        <v>563</v>
      </c>
      <c r="K240" t="s">
        <v>899</v>
      </c>
      <c r="L240" t="s">
        <v>900</v>
      </c>
      <c r="M240" t="s">
        <v>27</v>
      </c>
      <c r="N240" t="s">
        <v>21</v>
      </c>
    </row>
    <row r="241" spans="1:14">
      <c r="A241">
        <v>85094</v>
      </c>
      <c r="B241" t="s">
        <v>901</v>
      </c>
      <c r="C241">
        <v>9.07</v>
      </c>
      <c r="D241" s="1">
        <v>3344</v>
      </c>
      <c r="E241">
        <v>7</v>
      </c>
      <c r="F241">
        <v>1</v>
      </c>
      <c r="G241" t="s">
        <v>55</v>
      </c>
      <c r="H241" t="s">
        <v>56</v>
      </c>
      <c r="I241">
        <v>2011</v>
      </c>
      <c r="J241" t="s">
        <v>902</v>
      </c>
      <c r="K241" t="s">
        <v>903</v>
      </c>
      <c r="L241" t="s">
        <v>904</v>
      </c>
      <c r="M241" t="s">
        <v>34</v>
      </c>
    </row>
    <row r="242" spans="1:14">
      <c r="A242">
        <v>192623</v>
      </c>
      <c r="B242" t="s">
        <v>905</v>
      </c>
      <c r="C242">
        <v>9.06</v>
      </c>
      <c r="D242">
        <v>369</v>
      </c>
      <c r="E242">
        <v>6</v>
      </c>
      <c r="F242">
        <v>5</v>
      </c>
      <c r="G242" t="s">
        <v>15</v>
      </c>
      <c r="H242" t="s">
        <v>208</v>
      </c>
      <c r="I242">
        <v>2020</v>
      </c>
      <c r="J242" t="s">
        <v>658</v>
      </c>
      <c r="K242" t="s">
        <v>906</v>
      </c>
      <c r="L242" t="s">
        <v>907</v>
      </c>
      <c r="M242" t="s">
        <v>27</v>
      </c>
    </row>
    <row r="243" spans="1:14">
      <c r="A243">
        <v>53881</v>
      </c>
      <c r="B243" t="s">
        <v>908</v>
      </c>
      <c r="C243">
        <v>9.06</v>
      </c>
      <c r="D243" s="1">
        <v>1503</v>
      </c>
      <c r="E243">
        <v>4.5</v>
      </c>
      <c r="F243">
        <v>4</v>
      </c>
      <c r="G243" t="s">
        <v>160</v>
      </c>
      <c r="H243" t="s">
        <v>16</v>
      </c>
      <c r="I243">
        <v>2010</v>
      </c>
      <c r="J243" t="s">
        <v>909</v>
      </c>
      <c r="K243" t="s">
        <v>32</v>
      </c>
      <c r="L243" t="s">
        <v>910</v>
      </c>
      <c r="M243" t="s">
        <v>34</v>
      </c>
      <c r="N243" t="s">
        <v>85</v>
      </c>
    </row>
    <row r="244" spans="1:14">
      <c r="A244">
        <v>165022</v>
      </c>
      <c r="B244" t="s">
        <v>911</v>
      </c>
      <c r="C244">
        <v>9.06</v>
      </c>
      <c r="D244" s="1">
        <v>1718</v>
      </c>
      <c r="E244">
        <v>6.2</v>
      </c>
      <c r="F244">
        <v>5</v>
      </c>
      <c r="G244" t="s">
        <v>142</v>
      </c>
      <c r="H244" t="s">
        <v>533</v>
      </c>
      <c r="I244">
        <v>2019</v>
      </c>
      <c r="J244" t="s">
        <v>912</v>
      </c>
      <c r="K244" t="s">
        <v>913</v>
      </c>
      <c r="L244" t="s">
        <v>914</v>
      </c>
      <c r="M244" t="s">
        <v>27</v>
      </c>
      <c r="N244" t="s">
        <v>28</v>
      </c>
    </row>
    <row r="245" spans="1:14">
      <c r="A245">
        <v>153621</v>
      </c>
      <c r="B245" t="s">
        <v>915</v>
      </c>
      <c r="C245">
        <v>9.08</v>
      </c>
      <c r="D245">
        <v>719</v>
      </c>
      <c r="E245">
        <v>6.67</v>
      </c>
      <c r="F245">
        <v>6</v>
      </c>
      <c r="G245" t="s">
        <v>51</v>
      </c>
      <c r="H245" t="s">
        <v>208</v>
      </c>
      <c r="I245">
        <v>2017</v>
      </c>
      <c r="J245" t="s">
        <v>108</v>
      </c>
      <c r="K245" t="s">
        <v>916</v>
      </c>
      <c r="L245" t="s">
        <v>917</v>
      </c>
      <c r="M245" t="s">
        <v>27</v>
      </c>
    </row>
    <row r="246" spans="1:14">
      <c r="A246">
        <v>70910</v>
      </c>
      <c r="B246" t="s">
        <v>918</v>
      </c>
      <c r="C246">
        <v>9.07</v>
      </c>
      <c r="D246" s="1">
        <v>5787</v>
      </c>
      <c r="E246">
        <v>6.94</v>
      </c>
      <c r="F246">
        <v>8</v>
      </c>
      <c r="G246" t="s">
        <v>176</v>
      </c>
      <c r="H246" t="s">
        <v>46</v>
      </c>
      <c r="I246">
        <v>2010</v>
      </c>
      <c r="J246" t="s">
        <v>919</v>
      </c>
      <c r="K246" t="s">
        <v>920</v>
      </c>
      <c r="L246" t="s">
        <v>921</v>
      </c>
      <c r="M246" t="s">
        <v>27</v>
      </c>
    </row>
    <row r="247" spans="1:14">
      <c r="A247">
        <v>45264</v>
      </c>
      <c r="B247" t="s">
        <v>922</v>
      </c>
      <c r="C247">
        <v>9.0500000000000007</v>
      </c>
      <c r="D247">
        <v>485</v>
      </c>
      <c r="E247">
        <v>7.5</v>
      </c>
      <c r="F247">
        <v>2</v>
      </c>
      <c r="G247" t="s">
        <v>15</v>
      </c>
      <c r="H247" t="s">
        <v>923</v>
      </c>
      <c r="I247">
        <v>2008</v>
      </c>
      <c r="J247" t="s">
        <v>924</v>
      </c>
      <c r="K247" t="s">
        <v>925</v>
      </c>
      <c r="L247" t="s">
        <v>926</v>
      </c>
      <c r="M247" t="s">
        <v>34</v>
      </c>
    </row>
    <row r="248" spans="1:14">
      <c r="A248">
        <v>185282</v>
      </c>
      <c r="B248" t="s">
        <v>927</v>
      </c>
      <c r="C248">
        <v>9.0500000000000007</v>
      </c>
      <c r="D248" s="1">
        <v>1773</v>
      </c>
      <c r="E248">
        <v>9.2200000000000006</v>
      </c>
      <c r="F248">
        <v>9</v>
      </c>
      <c r="G248" t="s">
        <v>15</v>
      </c>
      <c r="H248" t="s">
        <v>143</v>
      </c>
      <c r="I248">
        <v>2020</v>
      </c>
      <c r="J248" t="s">
        <v>298</v>
      </c>
      <c r="K248" t="s">
        <v>612</v>
      </c>
      <c r="L248" t="s">
        <v>928</v>
      </c>
      <c r="M248" t="s">
        <v>27</v>
      </c>
    </row>
    <row r="249" spans="1:14">
      <c r="A249">
        <v>38899</v>
      </c>
      <c r="B249" t="s">
        <v>929</v>
      </c>
      <c r="C249">
        <v>9.0500000000000007</v>
      </c>
      <c r="D249" s="1">
        <v>8703</v>
      </c>
      <c r="E249">
        <v>7</v>
      </c>
      <c r="F249">
        <v>1</v>
      </c>
      <c r="G249" t="s">
        <v>112</v>
      </c>
      <c r="H249" t="s">
        <v>16</v>
      </c>
      <c r="I249">
        <v>2020</v>
      </c>
      <c r="J249" t="s">
        <v>930</v>
      </c>
      <c r="K249" t="s">
        <v>931</v>
      </c>
      <c r="L249" t="s">
        <v>932</v>
      </c>
      <c r="M249" t="s">
        <v>27</v>
      </c>
      <c r="N249" t="s">
        <v>21</v>
      </c>
    </row>
    <row r="250" spans="1:14">
      <c r="A250">
        <v>60753</v>
      </c>
      <c r="B250" t="s">
        <v>933</v>
      </c>
      <c r="C250">
        <v>9.06</v>
      </c>
      <c r="D250" s="1">
        <v>12190</v>
      </c>
      <c r="E250">
        <v>5.67</v>
      </c>
      <c r="F250">
        <v>3</v>
      </c>
      <c r="G250" t="s">
        <v>142</v>
      </c>
      <c r="H250" t="s">
        <v>46</v>
      </c>
      <c r="I250">
        <v>2007</v>
      </c>
      <c r="J250" t="s">
        <v>934</v>
      </c>
      <c r="K250" t="s">
        <v>935</v>
      </c>
      <c r="L250" t="s">
        <v>936</v>
      </c>
      <c r="M250" t="s">
        <v>147</v>
      </c>
    </row>
    <row r="251" spans="1:14">
      <c r="A251">
        <v>76460</v>
      </c>
      <c r="B251" t="s">
        <v>937</v>
      </c>
      <c r="C251">
        <v>9.06</v>
      </c>
      <c r="D251" s="1">
        <v>12309</v>
      </c>
      <c r="E251">
        <v>6.5</v>
      </c>
      <c r="F251">
        <v>6</v>
      </c>
      <c r="G251" t="s">
        <v>61</v>
      </c>
      <c r="H251" t="s">
        <v>16</v>
      </c>
      <c r="I251">
        <v>2011</v>
      </c>
      <c r="J251" t="s">
        <v>938</v>
      </c>
      <c r="K251" t="s">
        <v>939</v>
      </c>
      <c r="L251" t="s">
        <v>940</v>
      </c>
      <c r="M251" t="s">
        <v>20</v>
      </c>
      <c r="N251" t="s">
        <v>21</v>
      </c>
    </row>
    <row r="252" spans="1:14">
      <c r="A252">
        <v>39809</v>
      </c>
      <c r="B252" t="s">
        <v>941</v>
      </c>
      <c r="C252">
        <v>9.06</v>
      </c>
      <c r="D252" s="1">
        <v>3349</v>
      </c>
      <c r="E252">
        <v>8.5</v>
      </c>
      <c r="F252">
        <v>2</v>
      </c>
      <c r="G252" t="s">
        <v>15</v>
      </c>
      <c r="H252" t="s">
        <v>16</v>
      </c>
      <c r="I252">
        <v>2017</v>
      </c>
      <c r="J252" t="s">
        <v>856</v>
      </c>
      <c r="K252" t="s">
        <v>461</v>
      </c>
      <c r="L252" t="s">
        <v>942</v>
      </c>
      <c r="M252" t="s">
        <v>20</v>
      </c>
      <c r="N252" t="s">
        <v>21</v>
      </c>
    </row>
    <row r="253" spans="1:14">
      <c r="A253">
        <v>68567</v>
      </c>
      <c r="B253" t="s">
        <v>943</v>
      </c>
      <c r="C253">
        <v>9.0500000000000007</v>
      </c>
      <c r="D253" s="1">
        <v>6612</v>
      </c>
      <c r="E253">
        <v>6.93</v>
      </c>
      <c r="F253">
        <v>7</v>
      </c>
      <c r="G253" t="s">
        <v>15</v>
      </c>
      <c r="H253" t="s">
        <v>41</v>
      </c>
      <c r="I253">
        <v>2017</v>
      </c>
      <c r="J253" t="s">
        <v>31</v>
      </c>
      <c r="K253" t="s">
        <v>944</v>
      </c>
      <c r="L253" t="s">
        <v>945</v>
      </c>
      <c r="M253" t="s">
        <v>34</v>
      </c>
    </row>
    <row r="254" spans="1:14">
      <c r="A254">
        <v>129781</v>
      </c>
      <c r="B254" t="s">
        <v>946</v>
      </c>
      <c r="C254">
        <v>9.0500000000000007</v>
      </c>
      <c r="D254">
        <v>669</v>
      </c>
      <c r="E254">
        <v>4</v>
      </c>
      <c r="F254">
        <v>1</v>
      </c>
      <c r="H254" t="s">
        <v>46</v>
      </c>
      <c r="I254">
        <v>2014</v>
      </c>
      <c r="J254" t="s">
        <v>62</v>
      </c>
      <c r="K254" t="s">
        <v>947</v>
      </c>
      <c r="L254" t="s">
        <v>948</v>
      </c>
      <c r="M254" t="s">
        <v>34</v>
      </c>
    </row>
    <row r="255" spans="1:14">
      <c r="A255">
        <v>83213</v>
      </c>
      <c r="B255" t="s">
        <v>949</v>
      </c>
      <c r="C255">
        <v>9.09</v>
      </c>
      <c r="D255" s="1">
        <v>1702</v>
      </c>
      <c r="E255">
        <v>6.72</v>
      </c>
      <c r="F255">
        <v>9</v>
      </c>
      <c r="G255" t="s">
        <v>15</v>
      </c>
      <c r="H255" t="s">
        <v>16</v>
      </c>
      <c r="I255">
        <v>2013</v>
      </c>
      <c r="J255" t="s">
        <v>356</v>
      </c>
      <c r="K255" t="s">
        <v>38</v>
      </c>
      <c r="L255" t="s">
        <v>950</v>
      </c>
      <c r="M255" t="s">
        <v>27</v>
      </c>
      <c r="N255" t="s">
        <v>21</v>
      </c>
    </row>
    <row r="256" spans="1:14">
      <c r="A256">
        <v>173019</v>
      </c>
      <c r="B256" t="s">
        <v>951</v>
      </c>
      <c r="C256">
        <v>9.0500000000000007</v>
      </c>
      <c r="D256" s="1">
        <v>2745</v>
      </c>
      <c r="E256">
        <v>6</v>
      </c>
      <c r="F256">
        <v>1</v>
      </c>
      <c r="G256" t="s">
        <v>55</v>
      </c>
      <c r="H256" t="s">
        <v>56</v>
      </c>
      <c r="I256">
        <v>2019</v>
      </c>
      <c r="J256" t="s">
        <v>17</v>
      </c>
      <c r="K256" t="s">
        <v>952</v>
      </c>
      <c r="L256" t="s">
        <v>953</v>
      </c>
      <c r="M256" t="s">
        <v>20</v>
      </c>
    </row>
    <row r="257" spans="1:14">
      <c r="A257">
        <v>36944</v>
      </c>
      <c r="B257" t="s">
        <v>954</v>
      </c>
      <c r="C257">
        <v>9.0399999999999991</v>
      </c>
      <c r="D257" s="1">
        <v>6807</v>
      </c>
      <c r="E257">
        <v>8.5</v>
      </c>
      <c r="F257">
        <v>2</v>
      </c>
      <c r="G257" t="s">
        <v>15</v>
      </c>
      <c r="H257" t="s">
        <v>46</v>
      </c>
      <c r="I257">
        <v>2013</v>
      </c>
      <c r="J257" t="s">
        <v>955</v>
      </c>
      <c r="K257" t="s">
        <v>377</v>
      </c>
      <c r="L257" t="s">
        <v>956</v>
      </c>
      <c r="M257" t="s">
        <v>147</v>
      </c>
    </row>
    <row r="258" spans="1:14">
      <c r="A258">
        <v>53034</v>
      </c>
      <c r="B258" t="s">
        <v>957</v>
      </c>
      <c r="C258">
        <v>9.0500000000000007</v>
      </c>
      <c r="D258" s="1">
        <v>13336</v>
      </c>
      <c r="E258">
        <v>5.79</v>
      </c>
      <c r="F258">
        <v>6</v>
      </c>
      <c r="G258" t="s">
        <v>15</v>
      </c>
      <c r="H258" t="s">
        <v>46</v>
      </c>
      <c r="I258">
        <v>2010</v>
      </c>
      <c r="J258" t="s">
        <v>958</v>
      </c>
      <c r="K258" t="s">
        <v>959</v>
      </c>
      <c r="L258" t="s">
        <v>960</v>
      </c>
      <c r="M258" t="s">
        <v>20</v>
      </c>
    </row>
    <row r="259" spans="1:14">
      <c r="A259">
        <v>97826</v>
      </c>
      <c r="B259" t="s">
        <v>961</v>
      </c>
      <c r="C259">
        <v>9.0500000000000007</v>
      </c>
      <c r="D259" s="1">
        <v>1541</v>
      </c>
      <c r="E259">
        <v>6.67</v>
      </c>
      <c r="F259">
        <v>3</v>
      </c>
      <c r="G259" t="s">
        <v>55</v>
      </c>
      <c r="H259" t="s">
        <v>16</v>
      </c>
      <c r="I259">
        <v>2013</v>
      </c>
      <c r="J259" t="s">
        <v>52</v>
      </c>
      <c r="K259" t="s">
        <v>962</v>
      </c>
      <c r="L259" t="s">
        <v>963</v>
      </c>
      <c r="M259" t="s">
        <v>34</v>
      </c>
    </row>
    <row r="260" spans="1:14">
      <c r="A260">
        <v>188056</v>
      </c>
      <c r="B260" t="s">
        <v>964</v>
      </c>
      <c r="C260">
        <v>9.0399999999999991</v>
      </c>
      <c r="D260" s="1">
        <v>1016</v>
      </c>
      <c r="E260">
        <v>8.5</v>
      </c>
      <c r="F260">
        <v>2</v>
      </c>
      <c r="G260" t="s">
        <v>176</v>
      </c>
      <c r="H260" t="s">
        <v>16</v>
      </c>
      <c r="I260">
        <v>2019</v>
      </c>
      <c r="J260" t="s">
        <v>468</v>
      </c>
      <c r="K260" t="s">
        <v>965</v>
      </c>
      <c r="L260" t="s">
        <v>966</v>
      </c>
      <c r="M260" t="s">
        <v>27</v>
      </c>
    </row>
    <row r="261" spans="1:14">
      <c r="A261">
        <v>177335</v>
      </c>
      <c r="B261" t="s">
        <v>967</v>
      </c>
      <c r="C261">
        <v>9.0399999999999991</v>
      </c>
      <c r="D261">
        <v>488</v>
      </c>
      <c r="E261">
        <v>6</v>
      </c>
      <c r="F261">
        <v>6</v>
      </c>
      <c r="G261" t="s">
        <v>51</v>
      </c>
      <c r="H261" t="s">
        <v>56</v>
      </c>
      <c r="I261">
        <v>2018</v>
      </c>
      <c r="J261" t="s">
        <v>451</v>
      </c>
      <c r="K261" t="s">
        <v>968</v>
      </c>
      <c r="L261" t="s">
        <v>969</v>
      </c>
      <c r="M261" t="s">
        <v>34</v>
      </c>
    </row>
    <row r="262" spans="1:14">
      <c r="A262">
        <v>97696</v>
      </c>
      <c r="B262" t="s">
        <v>970</v>
      </c>
      <c r="C262">
        <v>9.0500000000000007</v>
      </c>
      <c r="D262" s="1">
        <v>2492</v>
      </c>
      <c r="E262">
        <v>6.88</v>
      </c>
      <c r="F262">
        <v>4</v>
      </c>
      <c r="G262" t="s">
        <v>15</v>
      </c>
      <c r="H262" t="s">
        <v>16</v>
      </c>
      <c r="I262">
        <v>2013</v>
      </c>
      <c r="J262" t="s">
        <v>971</v>
      </c>
      <c r="K262" t="s">
        <v>411</v>
      </c>
      <c r="L262" t="s">
        <v>972</v>
      </c>
      <c r="M262" t="s">
        <v>27</v>
      </c>
    </row>
    <row r="263" spans="1:14">
      <c r="A263">
        <v>50724</v>
      </c>
      <c r="B263" t="s">
        <v>973</v>
      </c>
      <c r="C263">
        <v>9.0399999999999991</v>
      </c>
      <c r="D263" s="1">
        <v>1780</v>
      </c>
      <c r="E263">
        <v>7</v>
      </c>
      <c r="F263">
        <v>2</v>
      </c>
      <c r="G263" t="s">
        <v>15</v>
      </c>
      <c r="H263" t="s">
        <v>56</v>
      </c>
      <c r="I263">
        <v>2020</v>
      </c>
      <c r="J263" t="s">
        <v>974</v>
      </c>
      <c r="K263" t="s">
        <v>975</v>
      </c>
      <c r="L263" t="s">
        <v>976</v>
      </c>
      <c r="M263" t="s">
        <v>20</v>
      </c>
    </row>
    <row r="264" spans="1:14">
      <c r="A264">
        <v>140653</v>
      </c>
      <c r="B264" t="s">
        <v>977</v>
      </c>
      <c r="C264">
        <v>9.0500000000000007</v>
      </c>
      <c r="D264">
        <v>330</v>
      </c>
      <c r="E264">
        <v>6.6</v>
      </c>
      <c r="F264">
        <v>5</v>
      </c>
      <c r="G264" t="s">
        <v>51</v>
      </c>
      <c r="H264" t="s">
        <v>46</v>
      </c>
      <c r="I264">
        <v>2017</v>
      </c>
      <c r="J264" t="s">
        <v>978</v>
      </c>
      <c r="K264" t="s">
        <v>979</v>
      </c>
      <c r="L264" t="s">
        <v>980</v>
      </c>
      <c r="M264" t="s">
        <v>34</v>
      </c>
    </row>
    <row r="265" spans="1:14">
      <c r="A265">
        <v>178097</v>
      </c>
      <c r="B265" t="s">
        <v>981</v>
      </c>
      <c r="C265">
        <v>9.0399999999999991</v>
      </c>
      <c r="D265" s="1">
        <v>2151</v>
      </c>
      <c r="E265">
        <v>8.8000000000000007</v>
      </c>
      <c r="F265">
        <v>5</v>
      </c>
      <c r="G265" t="s">
        <v>15</v>
      </c>
      <c r="H265" t="s">
        <v>982</v>
      </c>
      <c r="I265">
        <v>2018</v>
      </c>
      <c r="J265" t="s">
        <v>567</v>
      </c>
      <c r="K265" t="s">
        <v>983</v>
      </c>
      <c r="L265" t="s">
        <v>984</v>
      </c>
      <c r="M265" t="s">
        <v>27</v>
      </c>
    </row>
    <row r="266" spans="1:14">
      <c r="A266">
        <v>47321</v>
      </c>
      <c r="B266" t="s">
        <v>985</v>
      </c>
      <c r="C266">
        <v>9.07</v>
      </c>
      <c r="D266">
        <v>372</v>
      </c>
      <c r="E266">
        <v>5.94</v>
      </c>
      <c r="F266">
        <v>4</v>
      </c>
      <c r="G266" t="s">
        <v>176</v>
      </c>
      <c r="H266" t="s">
        <v>143</v>
      </c>
      <c r="I266">
        <v>2015</v>
      </c>
      <c r="J266" t="s">
        <v>986</v>
      </c>
      <c r="K266" t="s">
        <v>987</v>
      </c>
      <c r="L266" t="s">
        <v>988</v>
      </c>
      <c r="M266" t="s">
        <v>20</v>
      </c>
    </row>
    <row r="267" spans="1:14">
      <c r="A267">
        <v>39894</v>
      </c>
      <c r="B267" t="s">
        <v>989</v>
      </c>
      <c r="C267">
        <v>9.0399999999999991</v>
      </c>
      <c r="D267" s="1">
        <v>34390</v>
      </c>
      <c r="E267">
        <v>6.67</v>
      </c>
      <c r="F267">
        <v>6</v>
      </c>
      <c r="G267" t="s">
        <v>15</v>
      </c>
      <c r="H267" t="s">
        <v>46</v>
      </c>
      <c r="I267">
        <v>2005</v>
      </c>
      <c r="J267" t="s">
        <v>308</v>
      </c>
      <c r="K267" t="s">
        <v>150</v>
      </c>
      <c r="L267" t="s">
        <v>990</v>
      </c>
      <c r="M267" t="s">
        <v>27</v>
      </c>
    </row>
    <row r="268" spans="1:14">
      <c r="A268">
        <v>122131</v>
      </c>
      <c r="B268" t="s">
        <v>991</v>
      </c>
      <c r="C268">
        <v>9.07</v>
      </c>
      <c r="D268" s="1">
        <v>1010</v>
      </c>
      <c r="E268">
        <v>6</v>
      </c>
      <c r="F268">
        <v>5</v>
      </c>
      <c r="G268" t="s">
        <v>15</v>
      </c>
      <c r="H268" t="s">
        <v>208</v>
      </c>
      <c r="I268">
        <v>2016</v>
      </c>
      <c r="J268" t="s">
        <v>992</v>
      </c>
      <c r="K268" t="s">
        <v>993</v>
      </c>
      <c r="L268" t="s">
        <v>994</v>
      </c>
      <c r="M268" t="s">
        <v>20</v>
      </c>
      <c r="N268" t="s">
        <v>21</v>
      </c>
    </row>
    <row r="269" spans="1:14">
      <c r="A269">
        <v>96379</v>
      </c>
      <c r="B269" t="s">
        <v>995</v>
      </c>
      <c r="C269">
        <v>9.0399999999999991</v>
      </c>
      <c r="D269" s="1">
        <v>18178</v>
      </c>
      <c r="E269">
        <v>5.6</v>
      </c>
      <c r="F269">
        <v>5</v>
      </c>
      <c r="G269" t="s">
        <v>15</v>
      </c>
      <c r="H269" t="s">
        <v>16</v>
      </c>
      <c r="I269">
        <v>2020</v>
      </c>
      <c r="J269" t="s">
        <v>974</v>
      </c>
      <c r="K269" t="s">
        <v>996</v>
      </c>
      <c r="L269" t="s">
        <v>997</v>
      </c>
      <c r="M269" t="s">
        <v>27</v>
      </c>
      <c r="N269" t="s">
        <v>28</v>
      </c>
    </row>
    <row r="270" spans="1:14">
      <c r="A270">
        <v>180169</v>
      </c>
      <c r="B270" t="s">
        <v>998</v>
      </c>
      <c r="C270">
        <v>9.0399999999999991</v>
      </c>
      <c r="D270" s="1">
        <v>2031</v>
      </c>
      <c r="E270">
        <v>5.25</v>
      </c>
      <c r="F270">
        <v>4</v>
      </c>
      <c r="G270" t="s">
        <v>15</v>
      </c>
      <c r="H270" t="s">
        <v>46</v>
      </c>
      <c r="I270">
        <v>2019</v>
      </c>
      <c r="J270" t="s">
        <v>999</v>
      </c>
      <c r="K270" t="s">
        <v>1000</v>
      </c>
      <c r="L270" t="s">
        <v>1001</v>
      </c>
      <c r="M270" t="s">
        <v>20</v>
      </c>
    </row>
    <row r="271" spans="1:14">
      <c r="A271">
        <v>16601</v>
      </c>
      <c r="B271" t="s">
        <v>1002</v>
      </c>
      <c r="C271">
        <v>9.0500000000000007</v>
      </c>
      <c r="D271">
        <v>911</v>
      </c>
      <c r="E271">
        <v>7.5</v>
      </c>
      <c r="F271">
        <v>1</v>
      </c>
      <c r="G271" t="s">
        <v>176</v>
      </c>
      <c r="H271" t="s">
        <v>1003</v>
      </c>
      <c r="I271">
        <v>2016</v>
      </c>
      <c r="J271" t="s">
        <v>410</v>
      </c>
      <c r="K271" t="s">
        <v>1004</v>
      </c>
      <c r="L271" t="s">
        <v>1005</v>
      </c>
      <c r="M271" t="s">
        <v>27</v>
      </c>
      <c r="N271" t="s">
        <v>35</v>
      </c>
    </row>
    <row r="272" spans="1:14">
      <c r="A272">
        <v>91101</v>
      </c>
      <c r="B272" t="s">
        <v>1006</v>
      </c>
      <c r="C272">
        <v>9.0399999999999991</v>
      </c>
      <c r="D272">
        <v>801</v>
      </c>
      <c r="E272">
        <v>7.83</v>
      </c>
      <c r="F272">
        <v>6</v>
      </c>
      <c r="G272" t="s">
        <v>51</v>
      </c>
      <c r="H272" t="s">
        <v>588</v>
      </c>
      <c r="I272">
        <v>2012</v>
      </c>
      <c r="J272" t="s">
        <v>835</v>
      </c>
      <c r="K272" t="s">
        <v>1007</v>
      </c>
      <c r="L272" t="s">
        <v>1008</v>
      </c>
      <c r="M272" t="s">
        <v>34</v>
      </c>
    </row>
    <row r="273" spans="1:14">
      <c r="A273">
        <v>74205</v>
      </c>
      <c r="B273" t="s">
        <v>1009</v>
      </c>
      <c r="C273">
        <v>9.0399999999999991</v>
      </c>
      <c r="D273" s="1">
        <v>1150</v>
      </c>
      <c r="E273">
        <v>6.5</v>
      </c>
      <c r="F273">
        <v>2</v>
      </c>
      <c r="G273" t="s">
        <v>55</v>
      </c>
      <c r="H273" t="s">
        <v>56</v>
      </c>
      <c r="I273">
        <v>2010</v>
      </c>
      <c r="J273" t="s">
        <v>1010</v>
      </c>
      <c r="K273" t="s">
        <v>1011</v>
      </c>
      <c r="L273" t="s">
        <v>1012</v>
      </c>
      <c r="M273" t="s">
        <v>20</v>
      </c>
    </row>
    <row r="274" spans="1:14">
      <c r="A274">
        <v>76347</v>
      </c>
      <c r="B274" t="s">
        <v>1013</v>
      </c>
      <c r="C274">
        <v>9.0399999999999991</v>
      </c>
      <c r="D274" s="1">
        <v>6097</v>
      </c>
      <c r="E274">
        <v>7.5</v>
      </c>
      <c r="F274">
        <v>7</v>
      </c>
      <c r="G274" t="s">
        <v>87</v>
      </c>
      <c r="H274" t="s">
        <v>16</v>
      </c>
      <c r="I274">
        <v>2011</v>
      </c>
      <c r="J274" t="s">
        <v>436</v>
      </c>
      <c r="K274" t="s">
        <v>1014</v>
      </c>
      <c r="L274" t="s">
        <v>1015</v>
      </c>
      <c r="M274" t="s">
        <v>20</v>
      </c>
      <c r="N274" t="s">
        <v>21</v>
      </c>
    </row>
    <row r="275" spans="1:14">
      <c r="A275">
        <v>47411</v>
      </c>
      <c r="B275" t="s">
        <v>1016</v>
      </c>
      <c r="C275">
        <v>9.0399999999999991</v>
      </c>
      <c r="D275" s="1">
        <v>2929</v>
      </c>
      <c r="E275">
        <v>6.78</v>
      </c>
      <c r="F275">
        <v>8</v>
      </c>
      <c r="G275" t="s">
        <v>30</v>
      </c>
      <c r="H275" t="s">
        <v>16</v>
      </c>
      <c r="I275">
        <v>2008</v>
      </c>
      <c r="J275" t="s">
        <v>974</v>
      </c>
      <c r="K275" t="s">
        <v>1017</v>
      </c>
      <c r="L275" t="s">
        <v>1018</v>
      </c>
      <c r="M275" t="s">
        <v>34</v>
      </c>
      <c r="N275" t="s">
        <v>35</v>
      </c>
    </row>
    <row r="276" spans="1:14">
      <c r="A276">
        <v>154653</v>
      </c>
      <c r="B276" t="s">
        <v>1019</v>
      </c>
      <c r="C276">
        <v>9.0399999999999991</v>
      </c>
      <c r="D276">
        <v>528</v>
      </c>
      <c r="E276">
        <v>7.6</v>
      </c>
      <c r="F276">
        <v>5</v>
      </c>
      <c r="G276" t="s">
        <v>15</v>
      </c>
      <c r="H276" t="s">
        <v>16</v>
      </c>
      <c r="I276">
        <v>2018</v>
      </c>
      <c r="J276" t="s">
        <v>31</v>
      </c>
      <c r="K276" t="s">
        <v>1020</v>
      </c>
      <c r="L276" t="s">
        <v>1021</v>
      </c>
      <c r="M276" t="s">
        <v>27</v>
      </c>
      <c r="N276" t="s">
        <v>28</v>
      </c>
    </row>
    <row r="277" spans="1:14">
      <c r="A277">
        <v>146469</v>
      </c>
      <c r="B277" t="s">
        <v>1022</v>
      </c>
      <c r="C277">
        <v>9.0299999999999994</v>
      </c>
      <c r="D277" s="1">
        <v>49654</v>
      </c>
      <c r="E277">
        <v>6.09</v>
      </c>
      <c r="F277">
        <v>11</v>
      </c>
      <c r="G277" t="s">
        <v>15</v>
      </c>
      <c r="H277" t="s">
        <v>46</v>
      </c>
      <c r="I277">
        <v>2017</v>
      </c>
      <c r="J277" t="s">
        <v>1023</v>
      </c>
      <c r="K277" t="s">
        <v>1024</v>
      </c>
      <c r="L277" t="s">
        <v>1025</v>
      </c>
      <c r="M277" t="s">
        <v>27</v>
      </c>
    </row>
    <row r="278" spans="1:14">
      <c r="A278">
        <v>46494</v>
      </c>
      <c r="B278" t="s">
        <v>1026</v>
      </c>
      <c r="C278">
        <v>9.0299999999999994</v>
      </c>
      <c r="D278" s="1">
        <v>4345</v>
      </c>
      <c r="E278">
        <v>5.83</v>
      </c>
      <c r="F278">
        <v>6</v>
      </c>
      <c r="G278" t="s">
        <v>15</v>
      </c>
      <c r="H278" t="s">
        <v>46</v>
      </c>
      <c r="I278">
        <v>2008</v>
      </c>
      <c r="J278" t="s">
        <v>1027</v>
      </c>
      <c r="K278" t="s">
        <v>373</v>
      </c>
      <c r="L278" t="s">
        <v>1028</v>
      </c>
      <c r="M278" t="s">
        <v>20</v>
      </c>
    </row>
    <row r="279" spans="1:14">
      <c r="A279">
        <v>43208</v>
      </c>
      <c r="B279" t="s">
        <v>1029</v>
      </c>
      <c r="C279">
        <v>9.0299999999999994</v>
      </c>
      <c r="D279" s="1">
        <v>7949</v>
      </c>
      <c r="E279">
        <v>5.5</v>
      </c>
      <c r="F279">
        <v>4</v>
      </c>
      <c r="G279" t="s">
        <v>61</v>
      </c>
      <c r="H279" t="s">
        <v>16</v>
      </c>
      <c r="I279">
        <v>2006</v>
      </c>
      <c r="J279" t="s">
        <v>1030</v>
      </c>
      <c r="K279" t="s">
        <v>1031</v>
      </c>
      <c r="L279" t="s">
        <v>1032</v>
      </c>
      <c r="M279" t="s">
        <v>27</v>
      </c>
      <c r="N279" t="s">
        <v>28</v>
      </c>
    </row>
    <row r="280" spans="1:14">
      <c r="A280">
        <v>179694</v>
      </c>
      <c r="B280" t="s">
        <v>1033</v>
      </c>
      <c r="C280">
        <v>9.02</v>
      </c>
      <c r="D280" s="1">
        <v>1131</v>
      </c>
      <c r="E280">
        <v>6.5</v>
      </c>
      <c r="F280">
        <v>2</v>
      </c>
      <c r="G280" t="s">
        <v>51</v>
      </c>
      <c r="H280" t="s">
        <v>56</v>
      </c>
      <c r="I280">
        <v>2018</v>
      </c>
      <c r="J280" t="s">
        <v>126</v>
      </c>
      <c r="K280" t="s">
        <v>1034</v>
      </c>
      <c r="L280" t="s">
        <v>1035</v>
      </c>
      <c r="M280" t="s">
        <v>34</v>
      </c>
    </row>
    <row r="281" spans="1:14">
      <c r="A281">
        <v>96372</v>
      </c>
      <c r="B281" t="s">
        <v>1036</v>
      </c>
      <c r="C281">
        <v>9.06</v>
      </c>
      <c r="D281" s="1">
        <v>1338</v>
      </c>
      <c r="E281">
        <v>7</v>
      </c>
      <c r="F281">
        <v>1</v>
      </c>
      <c r="G281" t="s">
        <v>61</v>
      </c>
      <c r="H281" t="s">
        <v>16</v>
      </c>
      <c r="I281">
        <v>2013</v>
      </c>
      <c r="J281" t="s">
        <v>236</v>
      </c>
      <c r="K281" t="s">
        <v>419</v>
      </c>
      <c r="L281" t="s">
        <v>1037</v>
      </c>
      <c r="M281" t="s">
        <v>147</v>
      </c>
    </row>
    <row r="282" spans="1:14">
      <c r="A282">
        <v>71760</v>
      </c>
      <c r="B282" t="s">
        <v>1038</v>
      </c>
      <c r="C282">
        <v>9.0399999999999991</v>
      </c>
      <c r="D282" s="1">
        <v>2578</v>
      </c>
      <c r="E282">
        <v>6.17</v>
      </c>
      <c r="F282">
        <v>6</v>
      </c>
      <c r="G282" t="s">
        <v>112</v>
      </c>
      <c r="H282" t="s">
        <v>367</v>
      </c>
      <c r="I282">
        <v>2018</v>
      </c>
      <c r="J282" t="s">
        <v>1039</v>
      </c>
      <c r="K282" t="s">
        <v>1040</v>
      </c>
      <c r="L282" t="s">
        <v>1041</v>
      </c>
      <c r="M282" t="s">
        <v>34</v>
      </c>
    </row>
    <row r="283" spans="1:14">
      <c r="A283">
        <v>146560</v>
      </c>
      <c r="B283" t="s">
        <v>1042</v>
      </c>
      <c r="C283">
        <v>9.0399999999999991</v>
      </c>
      <c r="D283" s="1">
        <v>4882</v>
      </c>
      <c r="E283">
        <v>6.81</v>
      </c>
      <c r="F283">
        <v>9</v>
      </c>
      <c r="G283" t="s">
        <v>15</v>
      </c>
      <c r="H283" t="s">
        <v>643</v>
      </c>
      <c r="I283">
        <v>2016</v>
      </c>
      <c r="J283" t="s">
        <v>499</v>
      </c>
      <c r="K283" t="s">
        <v>996</v>
      </c>
      <c r="L283" t="s">
        <v>1043</v>
      </c>
      <c r="M283" t="s">
        <v>27</v>
      </c>
      <c r="N283" t="s">
        <v>21</v>
      </c>
    </row>
    <row r="284" spans="1:14">
      <c r="A284">
        <v>103331</v>
      </c>
      <c r="B284" t="s">
        <v>1044</v>
      </c>
      <c r="C284">
        <v>9.0399999999999991</v>
      </c>
      <c r="D284">
        <v>654</v>
      </c>
      <c r="E284">
        <v>5.5</v>
      </c>
      <c r="F284">
        <v>2</v>
      </c>
      <c r="G284" t="s">
        <v>15</v>
      </c>
      <c r="H284" t="s">
        <v>208</v>
      </c>
      <c r="I284">
        <v>2015</v>
      </c>
      <c r="J284" t="s">
        <v>604</v>
      </c>
      <c r="K284" t="s">
        <v>1045</v>
      </c>
      <c r="L284" t="s">
        <v>1046</v>
      </c>
      <c r="M284" t="s">
        <v>27</v>
      </c>
    </row>
    <row r="285" spans="1:14">
      <c r="A285">
        <v>27219</v>
      </c>
      <c r="B285" t="s">
        <v>1047</v>
      </c>
      <c r="C285">
        <v>9.0299999999999994</v>
      </c>
      <c r="D285" s="1">
        <v>1865</v>
      </c>
      <c r="E285">
        <v>9</v>
      </c>
      <c r="F285">
        <v>1</v>
      </c>
      <c r="G285" t="s">
        <v>15</v>
      </c>
      <c r="H285" t="s">
        <v>46</v>
      </c>
      <c r="I285">
        <v>2018</v>
      </c>
      <c r="J285" t="s">
        <v>615</v>
      </c>
      <c r="K285" t="s">
        <v>1048</v>
      </c>
      <c r="L285" t="s">
        <v>1049</v>
      </c>
      <c r="M285" t="s">
        <v>147</v>
      </c>
    </row>
    <row r="286" spans="1:14">
      <c r="A286">
        <v>137865</v>
      </c>
      <c r="B286" t="s">
        <v>1050</v>
      </c>
      <c r="C286">
        <v>9.02</v>
      </c>
      <c r="D286">
        <v>500</v>
      </c>
      <c r="E286">
        <v>5.75</v>
      </c>
      <c r="F286">
        <v>4</v>
      </c>
      <c r="G286" t="s">
        <v>15</v>
      </c>
      <c r="H286" t="s">
        <v>16</v>
      </c>
      <c r="I286">
        <v>2019</v>
      </c>
      <c r="J286" t="s">
        <v>1051</v>
      </c>
      <c r="K286" t="s">
        <v>1052</v>
      </c>
      <c r="L286" t="s">
        <v>1053</v>
      </c>
      <c r="M286" t="s">
        <v>20</v>
      </c>
      <c r="N286" t="s">
        <v>21</v>
      </c>
    </row>
    <row r="287" spans="1:14">
      <c r="A287">
        <v>72054</v>
      </c>
      <c r="B287" t="s">
        <v>1054</v>
      </c>
      <c r="C287">
        <v>9.02</v>
      </c>
      <c r="D287" s="1">
        <v>25419</v>
      </c>
      <c r="E287">
        <v>7.69</v>
      </c>
      <c r="F287">
        <v>9</v>
      </c>
      <c r="G287" t="s">
        <v>61</v>
      </c>
      <c r="H287" t="s">
        <v>16</v>
      </c>
      <c r="I287">
        <v>2020</v>
      </c>
      <c r="J287" t="s">
        <v>1055</v>
      </c>
      <c r="K287" t="s">
        <v>218</v>
      </c>
      <c r="L287" t="s">
        <v>1056</v>
      </c>
      <c r="M287" t="s">
        <v>27</v>
      </c>
      <c r="N287" t="s">
        <v>21</v>
      </c>
    </row>
    <row r="288" spans="1:14">
      <c r="A288">
        <v>101966</v>
      </c>
      <c r="B288" t="s">
        <v>1057</v>
      </c>
      <c r="C288">
        <v>9.02</v>
      </c>
      <c r="D288" s="1">
        <v>7181</v>
      </c>
      <c r="E288">
        <v>8.09</v>
      </c>
      <c r="F288">
        <v>11</v>
      </c>
      <c r="G288" t="s">
        <v>55</v>
      </c>
      <c r="H288" t="s">
        <v>16</v>
      </c>
      <c r="I288">
        <v>2019</v>
      </c>
      <c r="J288" t="s">
        <v>852</v>
      </c>
      <c r="K288" t="s">
        <v>1058</v>
      </c>
      <c r="L288" t="s">
        <v>1059</v>
      </c>
      <c r="M288" t="s">
        <v>34</v>
      </c>
    </row>
    <row r="289" spans="1:14">
      <c r="A289">
        <v>62262</v>
      </c>
      <c r="B289" t="s">
        <v>1060</v>
      </c>
      <c r="C289">
        <v>9.02</v>
      </c>
      <c r="D289" s="1">
        <v>7986</v>
      </c>
      <c r="E289">
        <v>7.8</v>
      </c>
      <c r="F289">
        <v>5</v>
      </c>
      <c r="G289" t="s">
        <v>55</v>
      </c>
      <c r="H289" t="s">
        <v>16</v>
      </c>
      <c r="I289">
        <v>2008</v>
      </c>
      <c r="J289" t="s">
        <v>715</v>
      </c>
      <c r="K289" t="s">
        <v>1061</v>
      </c>
      <c r="L289" t="s">
        <v>1062</v>
      </c>
      <c r="M289" t="s">
        <v>34</v>
      </c>
    </row>
    <row r="290" spans="1:14">
      <c r="A290">
        <v>27899</v>
      </c>
      <c r="B290" t="s">
        <v>1063</v>
      </c>
      <c r="C290">
        <v>9.01</v>
      </c>
      <c r="D290">
        <v>429</v>
      </c>
      <c r="E290">
        <v>5</v>
      </c>
      <c r="F290">
        <v>2</v>
      </c>
      <c r="G290" t="s">
        <v>112</v>
      </c>
      <c r="H290" t="s">
        <v>341</v>
      </c>
      <c r="I290">
        <v>2000</v>
      </c>
      <c r="J290" t="s">
        <v>1064</v>
      </c>
      <c r="K290" t="s">
        <v>1065</v>
      </c>
      <c r="L290" t="s">
        <v>1066</v>
      </c>
      <c r="M290" t="s">
        <v>20</v>
      </c>
    </row>
    <row r="291" spans="1:14">
      <c r="A291">
        <v>174659</v>
      </c>
      <c r="B291" t="s">
        <v>1067</v>
      </c>
      <c r="C291">
        <v>9.02</v>
      </c>
      <c r="D291">
        <v>443</v>
      </c>
      <c r="E291">
        <v>6.5</v>
      </c>
      <c r="F291">
        <v>8</v>
      </c>
      <c r="G291" t="s">
        <v>15</v>
      </c>
      <c r="H291" t="s">
        <v>208</v>
      </c>
      <c r="I291">
        <v>2018</v>
      </c>
      <c r="J291" t="s">
        <v>1068</v>
      </c>
      <c r="K291" t="s">
        <v>1069</v>
      </c>
      <c r="L291" t="s">
        <v>1070</v>
      </c>
      <c r="M291" t="s">
        <v>27</v>
      </c>
      <c r="N291" t="s">
        <v>28</v>
      </c>
    </row>
    <row r="292" spans="1:14">
      <c r="A292">
        <v>143357</v>
      </c>
      <c r="B292" t="s">
        <v>1071</v>
      </c>
      <c r="C292">
        <v>9.0399999999999991</v>
      </c>
      <c r="D292">
        <v>441</v>
      </c>
      <c r="E292">
        <v>6.32</v>
      </c>
      <c r="F292">
        <v>7</v>
      </c>
      <c r="G292" t="s">
        <v>15</v>
      </c>
      <c r="H292" t="s">
        <v>121</v>
      </c>
      <c r="I292">
        <v>2016</v>
      </c>
      <c r="J292" t="s">
        <v>589</v>
      </c>
      <c r="K292" t="s">
        <v>1072</v>
      </c>
      <c r="L292" t="s">
        <v>1073</v>
      </c>
      <c r="M292" t="s">
        <v>27</v>
      </c>
    </row>
    <row r="293" spans="1:14">
      <c r="A293">
        <v>75508</v>
      </c>
      <c r="B293" t="s">
        <v>1074</v>
      </c>
      <c r="C293">
        <v>9.0299999999999994</v>
      </c>
      <c r="D293">
        <v>349</v>
      </c>
      <c r="E293">
        <v>7.92</v>
      </c>
      <c r="F293">
        <v>4</v>
      </c>
      <c r="G293" t="s">
        <v>51</v>
      </c>
      <c r="H293" t="s">
        <v>16</v>
      </c>
      <c r="I293">
        <v>2011</v>
      </c>
      <c r="J293" t="s">
        <v>499</v>
      </c>
      <c r="K293" t="s">
        <v>1075</v>
      </c>
      <c r="L293" t="s">
        <v>1076</v>
      </c>
      <c r="M293" t="s">
        <v>20</v>
      </c>
      <c r="N293" t="s">
        <v>21</v>
      </c>
    </row>
    <row r="294" spans="1:14">
      <c r="A294">
        <v>29756</v>
      </c>
      <c r="B294" t="s">
        <v>1077</v>
      </c>
      <c r="C294">
        <v>9.02</v>
      </c>
      <c r="D294" s="1">
        <v>1276</v>
      </c>
      <c r="E294">
        <v>7</v>
      </c>
      <c r="F294">
        <v>1</v>
      </c>
      <c r="G294" t="s">
        <v>112</v>
      </c>
      <c r="H294" t="s">
        <v>46</v>
      </c>
      <c r="I294">
        <v>2020</v>
      </c>
      <c r="J294" t="s">
        <v>611</v>
      </c>
      <c r="K294" t="s">
        <v>1078</v>
      </c>
      <c r="L294" t="s">
        <v>1079</v>
      </c>
      <c r="M294" t="s">
        <v>20</v>
      </c>
    </row>
    <row r="295" spans="1:14">
      <c r="A295">
        <v>95767</v>
      </c>
      <c r="B295" t="s">
        <v>1080</v>
      </c>
      <c r="C295">
        <v>9.0399999999999991</v>
      </c>
      <c r="D295">
        <v>527</v>
      </c>
      <c r="E295">
        <v>7.07</v>
      </c>
      <c r="F295">
        <v>5</v>
      </c>
      <c r="G295" t="s">
        <v>55</v>
      </c>
      <c r="H295" t="s">
        <v>143</v>
      </c>
      <c r="I295">
        <v>2014</v>
      </c>
      <c r="J295" t="s">
        <v>1081</v>
      </c>
      <c r="K295" t="s">
        <v>1082</v>
      </c>
      <c r="L295" t="s">
        <v>1083</v>
      </c>
      <c r="M295" t="s">
        <v>34</v>
      </c>
    </row>
    <row r="296" spans="1:14">
      <c r="A296">
        <v>88669</v>
      </c>
      <c r="B296" t="s">
        <v>1084</v>
      </c>
      <c r="C296">
        <v>9.02</v>
      </c>
      <c r="D296" s="1">
        <v>7125</v>
      </c>
      <c r="E296">
        <v>6</v>
      </c>
      <c r="F296">
        <v>2</v>
      </c>
      <c r="G296" t="s">
        <v>112</v>
      </c>
      <c r="H296" t="s">
        <v>367</v>
      </c>
      <c r="I296">
        <v>2021</v>
      </c>
      <c r="J296">
        <v>0.04</v>
      </c>
      <c r="K296" t="s">
        <v>1085</v>
      </c>
      <c r="L296" t="s">
        <v>1086</v>
      </c>
      <c r="M296" t="s">
        <v>27</v>
      </c>
    </row>
    <row r="297" spans="1:14">
      <c r="A297">
        <v>52528</v>
      </c>
      <c r="B297" t="s">
        <v>1087</v>
      </c>
      <c r="C297">
        <v>9.02</v>
      </c>
      <c r="D297">
        <v>994</v>
      </c>
      <c r="E297">
        <v>6.35</v>
      </c>
      <c r="F297">
        <v>5</v>
      </c>
      <c r="G297" t="s">
        <v>15</v>
      </c>
      <c r="H297" t="s">
        <v>16</v>
      </c>
      <c r="I297">
        <v>2009</v>
      </c>
      <c r="J297" t="s">
        <v>729</v>
      </c>
      <c r="K297" t="s">
        <v>931</v>
      </c>
      <c r="L297" t="s">
        <v>1088</v>
      </c>
      <c r="M297" t="s">
        <v>20</v>
      </c>
      <c r="N297" t="s">
        <v>21</v>
      </c>
    </row>
    <row r="298" spans="1:14">
      <c r="A298">
        <v>112040</v>
      </c>
      <c r="B298" t="s">
        <v>1089</v>
      </c>
      <c r="C298">
        <v>9.0399999999999991</v>
      </c>
      <c r="D298" s="1">
        <v>3653</v>
      </c>
      <c r="E298">
        <v>7.04</v>
      </c>
      <c r="F298">
        <v>6</v>
      </c>
      <c r="G298" t="s">
        <v>15</v>
      </c>
      <c r="H298" t="s">
        <v>46</v>
      </c>
      <c r="I298">
        <v>2014</v>
      </c>
      <c r="J298" t="s">
        <v>974</v>
      </c>
      <c r="K298" t="s">
        <v>1090</v>
      </c>
      <c r="L298" t="s">
        <v>1091</v>
      </c>
      <c r="M298" t="s">
        <v>34</v>
      </c>
    </row>
    <row r="299" spans="1:14">
      <c r="A299">
        <v>86381</v>
      </c>
      <c r="B299" t="s">
        <v>1092</v>
      </c>
      <c r="C299">
        <v>9.02</v>
      </c>
      <c r="D299" s="1">
        <v>2261</v>
      </c>
      <c r="E299">
        <v>7.84</v>
      </c>
      <c r="F299">
        <v>2</v>
      </c>
      <c r="G299" t="s">
        <v>55</v>
      </c>
      <c r="H299" t="s">
        <v>16</v>
      </c>
      <c r="I299">
        <v>2012</v>
      </c>
      <c r="J299" t="s">
        <v>402</v>
      </c>
      <c r="K299" t="s">
        <v>1093</v>
      </c>
      <c r="L299" t="s">
        <v>1094</v>
      </c>
      <c r="M299" t="s">
        <v>34</v>
      </c>
      <c r="N299" t="s">
        <v>35</v>
      </c>
    </row>
    <row r="300" spans="1:14">
      <c r="A300">
        <v>183772</v>
      </c>
      <c r="B300" t="s">
        <v>1095</v>
      </c>
      <c r="C300">
        <v>9.01</v>
      </c>
      <c r="D300">
        <v>660</v>
      </c>
      <c r="E300">
        <v>6</v>
      </c>
      <c r="F300">
        <v>2</v>
      </c>
      <c r="G300" t="s">
        <v>55</v>
      </c>
      <c r="H300" t="s">
        <v>56</v>
      </c>
      <c r="I300">
        <v>2020</v>
      </c>
      <c r="J300" t="s">
        <v>1096</v>
      </c>
      <c r="K300" t="s">
        <v>1097</v>
      </c>
      <c r="L300" t="s">
        <v>1098</v>
      </c>
      <c r="M300" t="s">
        <v>34</v>
      </c>
    </row>
    <row r="301" spans="1:14">
      <c r="A301">
        <v>92069</v>
      </c>
      <c r="B301" t="s">
        <v>1099</v>
      </c>
      <c r="C301">
        <v>9.0299999999999994</v>
      </c>
      <c r="D301" s="1">
        <v>3052</v>
      </c>
      <c r="E301">
        <v>6.17</v>
      </c>
      <c r="F301">
        <v>6</v>
      </c>
      <c r="G301" t="s">
        <v>61</v>
      </c>
      <c r="H301" t="s">
        <v>16</v>
      </c>
      <c r="I301">
        <v>2014</v>
      </c>
      <c r="J301" t="s">
        <v>1100</v>
      </c>
      <c r="K301" t="s">
        <v>1101</v>
      </c>
      <c r="L301" t="s">
        <v>1102</v>
      </c>
      <c r="M301" t="s">
        <v>27</v>
      </c>
      <c r="N301" t="s">
        <v>28</v>
      </c>
    </row>
    <row r="302" spans="1:14">
      <c r="A302">
        <v>102875</v>
      </c>
      <c r="B302" t="s">
        <v>1103</v>
      </c>
      <c r="C302">
        <v>9.02</v>
      </c>
      <c r="D302" s="1">
        <v>41791</v>
      </c>
      <c r="E302">
        <v>5.81</v>
      </c>
      <c r="F302">
        <v>8</v>
      </c>
      <c r="G302" t="s">
        <v>15</v>
      </c>
      <c r="H302" t="s">
        <v>46</v>
      </c>
      <c r="I302">
        <v>2014</v>
      </c>
      <c r="J302" t="s">
        <v>172</v>
      </c>
      <c r="K302" t="s">
        <v>1104</v>
      </c>
      <c r="L302" t="s">
        <v>1105</v>
      </c>
      <c r="M302" t="s">
        <v>20</v>
      </c>
    </row>
    <row r="303" spans="1:14">
      <c r="A303">
        <v>109778</v>
      </c>
      <c r="B303" t="s">
        <v>1106</v>
      </c>
      <c r="C303">
        <v>9.0299999999999994</v>
      </c>
      <c r="D303" s="1">
        <v>14691</v>
      </c>
      <c r="E303">
        <v>7.04</v>
      </c>
      <c r="F303">
        <v>7</v>
      </c>
      <c r="G303" t="s">
        <v>142</v>
      </c>
      <c r="H303" t="s">
        <v>46</v>
      </c>
      <c r="I303">
        <v>2014</v>
      </c>
      <c r="J303" t="s">
        <v>1107</v>
      </c>
      <c r="K303" t="s">
        <v>1108</v>
      </c>
      <c r="L303" t="s">
        <v>1109</v>
      </c>
      <c r="M303" t="s">
        <v>27</v>
      </c>
    </row>
    <row r="304" spans="1:14">
      <c r="A304">
        <v>102272</v>
      </c>
      <c r="B304" t="s">
        <v>1110</v>
      </c>
      <c r="C304">
        <v>9.02</v>
      </c>
      <c r="D304" s="1">
        <v>30028</v>
      </c>
      <c r="E304">
        <v>4.9400000000000004</v>
      </c>
      <c r="F304">
        <v>4</v>
      </c>
      <c r="G304" t="s">
        <v>15</v>
      </c>
      <c r="H304" t="s">
        <v>46</v>
      </c>
      <c r="I304">
        <v>2015</v>
      </c>
      <c r="J304" t="s">
        <v>372</v>
      </c>
      <c r="K304" t="s">
        <v>1111</v>
      </c>
      <c r="L304" t="s">
        <v>1112</v>
      </c>
      <c r="M304" t="s">
        <v>20</v>
      </c>
    </row>
    <row r="305" spans="1:14">
      <c r="A305">
        <v>130989</v>
      </c>
      <c r="B305" t="s">
        <v>1113</v>
      </c>
      <c r="C305">
        <v>9.01</v>
      </c>
      <c r="D305" s="1">
        <v>1204</v>
      </c>
      <c r="E305">
        <v>7.53</v>
      </c>
      <c r="F305">
        <v>9</v>
      </c>
      <c r="G305" t="s">
        <v>15</v>
      </c>
      <c r="H305" t="s">
        <v>643</v>
      </c>
      <c r="I305">
        <v>2021</v>
      </c>
      <c r="J305" t="s">
        <v>122</v>
      </c>
      <c r="K305" t="s">
        <v>1114</v>
      </c>
      <c r="L305" t="s">
        <v>1115</v>
      </c>
      <c r="M305" t="s">
        <v>27</v>
      </c>
    </row>
    <row r="306" spans="1:14">
      <c r="A306">
        <v>88793</v>
      </c>
      <c r="B306" t="s">
        <v>1116</v>
      </c>
      <c r="C306">
        <v>9.0299999999999994</v>
      </c>
      <c r="D306">
        <v>347</v>
      </c>
      <c r="E306">
        <v>6</v>
      </c>
      <c r="F306">
        <v>2</v>
      </c>
      <c r="G306" t="s">
        <v>51</v>
      </c>
      <c r="H306" t="s">
        <v>46</v>
      </c>
      <c r="I306">
        <v>2012</v>
      </c>
      <c r="J306" t="s">
        <v>856</v>
      </c>
      <c r="K306" t="s">
        <v>1117</v>
      </c>
      <c r="L306" t="s">
        <v>1118</v>
      </c>
      <c r="M306" t="s">
        <v>34</v>
      </c>
    </row>
    <row r="307" spans="1:14">
      <c r="A307">
        <v>149511</v>
      </c>
      <c r="B307" t="s">
        <v>1119</v>
      </c>
      <c r="C307">
        <v>9.01</v>
      </c>
      <c r="D307">
        <v>662</v>
      </c>
      <c r="E307">
        <v>5.71</v>
      </c>
      <c r="F307">
        <v>4</v>
      </c>
      <c r="G307" t="s">
        <v>51</v>
      </c>
      <c r="H307" t="s">
        <v>46</v>
      </c>
      <c r="I307">
        <v>2016</v>
      </c>
      <c r="J307" t="s">
        <v>1120</v>
      </c>
      <c r="K307" t="s">
        <v>1121</v>
      </c>
      <c r="L307" t="s">
        <v>1122</v>
      </c>
      <c r="M307" t="s">
        <v>20</v>
      </c>
    </row>
    <row r="308" spans="1:14">
      <c r="A308">
        <v>136876</v>
      </c>
      <c r="B308" t="s">
        <v>1123</v>
      </c>
      <c r="C308">
        <v>9.0299999999999994</v>
      </c>
      <c r="D308" s="1">
        <v>1631</v>
      </c>
      <c r="E308">
        <v>6.75</v>
      </c>
      <c r="F308">
        <v>6</v>
      </c>
      <c r="G308" t="s">
        <v>15</v>
      </c>
      <c r="H308" t="s">
        <v>208</v>
      </c>
      <c r="I308">
        <v>2016</v>
      </c>
      <c r="J308" t="s">
        <v>869</v>
      </c>
      <c r="K308" t="s">
        <v>1124</v>
      </c>
      <c r="L308" t="s">
        <v>1125</v>
      </c>
      <c r="M308" t="s">
        <v>20</v>
      </c>
      <c r="N308" t="s">
        <v>21</v>
      </c>
    </row>
    <row r="309" spans="1:14">
      <c r="A309">
        <v>115977</v>
      </c>
      <c r="B309" t="s">
        <v>1126</v>
      </c>
      <c r="C309">
        <v>9.01</v>
      </c>
      <c r="D309" s="1">
        <v>40934</v>
      </c>
      <c r="E309">
        <v>7.5</v>
      </c>
      <c r="F309">
        <v>12</v>
      </c>
      <c r="G309" t="s">
        <v>61</v>
      </c>
      <c r="H309" t="s">
        <v>46</v>
      </c>
      <c r="I309">
        <v>2015</v>
      </c>
      <c r="J309" t="s">
        <v>117</v>
      </c>
      <c r="K309" t="s">
        <v>1127</v>
      </c>
      <c r="L309" t="s">
        <v>1128</v>
      </c>
      <c r="M309" t="s">
        <v>27</v>
      </c>
    </row>
    <row r="310" spans="1:14">
      <c r="A310">
        <v>83883</v>
      </c>
      <c r="B310" t="s">
        <v>1129</v>
      </c>
      <c r="C310">
        <v>9.01</v>
      </c>
      <c r="D310">
        <v>461</v>
      </c>
      <c r="E310">
        <v>6.27</v>
      </c>
      <c r="F310">
        <v>5</v>
      </c>
      <c r="G310" t="s">
        <v>51</v>
      </c>
      <c r="H310" t="s">
        <v>46</v>
      </c>
      <c r="I310">
        <v>2011</v>
      </c>
      <c r="J310" t="s">
        <v>1130</v>
      </c>
      <c r="K310" t="s">
        <v>1131</v>
      </c>
      <c r="L310" t="s">
        <v>1132</v>
      </c>
      <c r="M310" t="s">
        <v>34</v>
      </c>
    </row>
    <row r="311" spans="1:14">
      <c r="A311">
        <v>187351</v>
      </c>
      <c r="B311" t="s">
        <v>1133</v>
      </c>
      <c r="C311">
        <v>9</v>
      </c>
      <c r="D311" s="1">
        <v>1536</v>
      </c>
      <c r="E311">
        <v>6.33</v>
      </c>
      <c r="F311">
        <v>6</v>
      </c>
      <c r="G311" t="s">
        <v>340</v>
      </c>
      <c r="H311" t="s">
        <v>16</v>
      </c>
      <c r="I311">
        <v>2020</v>
      </c>
      <c r="J311" t="s">
        <v>1134</v>
      </c>
      <c r="K311" t="s">
        <v>1135</v>
      </c>
      <c r="L311" t="s">
        <v>1136</v>
      </c>
      <c r="M311" t="s">
        <v>34</v>
      </c>
    </row>
    <row r="312" spans="1:14">
      <c r="A312">
        <v>10242</v>
      </c>
      <c r="B312" t="s">
        <v>1137</v>
      </c>
      <c r="C312">
        <v>9.01</v>
      </c>
      <c r="D312">
        <v>803</v>
      </c>
      <c r="E312">
        <v>6</v>
      </c>
      <c r="F312">
        <v>3</v>
      </c>
      <c r="G312" t="s">
        <v>112</v>
      </c>
      <c r="H312" t="s">
        <v>16</v>
      </c>
      <c r="I312">
        <v>2007</v>
      </c>
      <c r="J312" t="s">
        <v>457</v>
      </c>
      <c r="K312" t="s">
        <v>1138</v>
      </c>
      <c r="L312" t="s">
        <v>1139</v>
      </c>
      <c r="M312" t="s">
        <v>27</v>
      </c>
      <c r="N312" t="s">
        <v>21</v>
      </c>
    </row>
    <row r="313" spans="1:14">
      <c r="A313">
        <v>66158</v>
      </c>
      <c r="B313" t="s">
        <v>1140</v>
      </c>
      <c r="C313">
        <v>9</v>
      </c>
      <c r="D313" s="1">
        <v>15482</v>
      </c>
      <c r="E313">
        <v>5</v>
      </c>
      <c r="F313">
        <v>2</v>
      </c>
      <c r="G313" t="s">
        <v>15</v>
      </c>
      <c r="H313" t="s">
        <v>16</v>
      </c>
      <c r="I313">
        <v>2021</v>
      </c>
      <c r="J313" t="s">
        <v>958</v>
      </c>
      <c r="K313" t="s">
        <v>1141</v>
      </c>
      <c r="L313" t="s">
        <v>1142</v>
      </c>
      <c r="M313" t="s">
        <v>34</v>
      </c>
      <c r="N313" t="s">
        <v>35</v>
      </c>
    </row>
    <row r="314" spans="1:14">
      <c r="A314">
        <v>53441</v>
      </c>
      <c r="B314" t="s">
        <v>1143</v>
      </c>
      <c r="C314">
        <v>9.01</v>
      </c>
      <c r="D314">
        <v>431</v>
      </c>
      <c r="E314">
        <v>8.66</v>
      </c>
      <c r="F314">
        <v>2</v>
      </c>
      <c r="G314" t="s">
        <v>55</v>
      </c>
      <c r="H314" t="s">
        <v>533</v>
      </c>
      <c r="I314">
        <v>2011</v>
      </c>
      <c r="J314" t="s">
        <v>1144</v>
      </c>
      <c r="K314" t="s">
        <v>1145</v>
      </c>
      <c r="L314" t="s">
        <v>1146</v>
      </c>
      <c r="M314" t="s">
        <v>20</v>
      </c>
    </row>
    <row r="315" spans="1:14">
      <c r="A315">
        <v>144083</v>
      </c>
      <c r="B315" t="s">
        <v>1147</v>
      </c>
      <c r="C315">
        <v>9.02</v>
      </c>
      <c r="D315">
        <v>549</v>
      </c>
      <c r="E315">
        <v>5.5</v>
      </c>
      <c r="F315">
        <v>4</v>
      </c>
      <c r="G315" t="s">
        <v>112</v>
      </c>
      <c r="H315" t="s">
        <v>56</v>
      </c>
      <c r="I315">
        <v>2018</v>
      </c>
      <c r="J315" t="s">
        <v>209</v>
      </c>
      <c r="K315" t="s">
        <v>1148</v>
      </c>
      <c r="L315" t="s">
        <v>1149</v>
      </c>
      <c r="M315" t="s">
        <v>20</v>
      </c>
    </row>
    <row r="316" spans="1:14">
      <c r="A316">
        <v>98403</v>
      </c>
      <c r="B316" t="s">
        <v>1150</v>
      </c>
      <c r="C316">
        <v>9.02</v>
      </c>
      <c r="D316" s="1">
        <v>1318</v>
      </c>
      <c r="E316">
        <v>6</v>
      </c>
      <c r="F316">
        <v>3</v>
      </c>
      <c r="G316" t="s">
        <v>55</v>
      </c>
      <c r="H316" t="s">
        <v>56</v>
      </c>
      <c r="I316">
        <v>2013</v>
      </c>
      <c r="J316" t="s">
        <v>1151</v>
      </c>
      <c r="K316" t="s">
        <v>787</v>
      </c>
      <c r="L316" t="s">
        <v>1152</v>
      </c>
      <c r="M316" t="s">
        <v>34</v>
      </c>
    </row>
    <row r="317" spans="1:14">
      <c r="A317">
        <v>38464</v>
      </c>
      <c r="B317" t="s">
        <v>1153</v>
      </c>
      <c r="C317">
        <v>9</v>
      </c>
      <c r="D317" s="1">
        <v>7191</v>
      </c>
      <c r="E317">
        <v>8.15</v>
      </c>
      <c r="F317">
        <v>5</v>
      </c>
      <c r="G317" t="s">
        <v>15</v>
      </c>
      <c r="H317" t="s">
        <v>56</v>
      </c>
      <c r="I317">
        <v>2016</v>
      </c>
      <c r="J317" t="s">
        <v>529</v>
      </c>
      <c r="K317" t="s">
        <v>1154</v>
      </c>
      <c r="L317" t="s">
        <v>1155</v>
      </c>
      <c r="M317" t="s">
        <v>27</v>
      </c>
    </row>
    <row r="318" spans="1:14">
      <c r="A318">
        <v>156912</v>
      </c>
      <c r="B318" t="s">
        <v>1156</v>
      </c>
      <c r="C318">
        <v>9</v>
      </c>
      <c r="D318" s="1">
        <v>1020</v>
      </c>
      <c r="E318">
        <v>7.17</v>
      </c>
      <c r="F318">
        <v>6</v>
      </c>
      <c r="G318" t="s">
        <v>15</v>
      </c>
      <c r="H318" t="s">
        <v>121</v>
      </c>
      <c r="I318">
        <v>2017</v>
      </c>
      <c r="J318" t="s">
        <v>1157</v>
      </c>
      <c r="K318" t="s">
        <v>123</v>
      </c>
      <c r="L318" t="s">
        <v>1158</v>
      </c>
      <c r="M318" t="s">
        <v>27</v>
      </c>
    </row>
    <row r="319" spans="1:14">
      <c r="A319">
        <v>107924</v>
      </c>
      <c r="B319" t="s">
        <v>1159</v>
      </c>
      <c r="C319">
        <v>9.01</v>
      </c>
      <c r="D319" s="1">
        <v>20673</v>
      </c>
      <c r="E319">
        <v>5.86</v>
      </c>
      <c r="F319">
        <v>9</v>
      </c>
      <c r="G319" t="s">
        <v>176</v>
      </c>
      <c r="H319" t="s">
        <v>46</v>
      </c>
      <c r="I319">
        <v>2014</v>
      </c>
      <c r="J319" t="s">
        <v>478</v>
      </c>
      <c r="K319" t="s">
        <v>399</v>
      </c>
      <c r="L319" t="s">
        <v>1160</v>
      </c>
      <c r="M319" t="s">
        <v>27</v>
      </c>
    </row>
    <row r="320" spans="1:14">
      <c r="A320">
        <v>101901</v>
      </c>
      <c r="B320" t="s">
        <v>1161</v>
      </c>
      <c r="C320">
        <v>9</v>
      </c>
      <c r="D320" s="1">
        <v>94289</v>
      </c>
      <c r="E320">
        <v>7.43</v>
      </c>
      <c r="F320">
        <v>15</v>
      </c>
      <c r="G320" t="s">
        <v>15</v>
      </c>
      <c r="H320" t="s">
        <v>46</v>
      </c>
      <c r="I320">
        <v>2013</v>
      </c>
      <c r="J320" t="s">
        <v>1162</v>
      </c>
      <c r="K320" t="s">
        <v>1163</v>
      </c>
      <c r="L320" t="s">
        <v>1164</v>
      </c>
      <c r="M320" t="s">
        <v>27</v>
      </c>
    </row>
    <row r="321" spans="1:14">
      <c r="A321">
        <v>44020</v>
      </c>
      <c r="B321" t="s">
        <v>1165</v>
      </c>
      <c r="C321">
        <v>9</v>
      </c>
      <c r="D321" s="1">
        <v>1716</v>
      </c>
      <c r="E321">
        <v>4.5</v>
      </c>
      <c r="F321">
        <v>2</v>
      </c>
      <c r="G321" t="s">
        <v>15</v>
      </c>
      <c r="H321" t="s">
        <v>208</v>
      </c>
      <c r="I321">
        <v>2005</v>
      </c>
      <c r="J321" t="s">
        <v>930</v>
      </c>
      <c r="K321" t="s">
        <v>1166</v>
      </c>
      <c r="L321" t="s">
        <v>1167</v>
      </c>
      <c r="M321" t="s">
        <v>20</v>
      </c>
      <c r="N321" t="s">
        <v>21</v>
      </c>
    </row>
    <row r="322" spans="1:14">
      <c r="A322">
        <v>18050</v>
      </c>
      <c r="B322" t="s">
        <v>1168</v>
      </c>
      <c r="C322">
        <v>9</v>
      </c>
      <c r="D322" s="1">
        <v>1459</v>
      </c>
      <c r="E322">
        <v>6.8</v>
      </c>
      <c r="F322">
        <v>5</v>
      </c>
      <c r="G322" t="s">
        <v>55</v>
      </c>
      <c r="H322" t="s">
        <v>56</v>
      </c>
      <c r="I322">
        <v>2019</v>
      </c>
      <c r="J322" t="s">
        <v>1027</v>
      </c>
      <c r="K322" t="s">
        <v>403</v>
      </c>
      <c r="L322" t="s">
        <v>1169</v>
      </c>
      <c r="M322" t="s">
        <v>34</v>
      </c>
    </row>
    <row r="323" spans="1:14">
      <c r="A323">
        <v>93749</v>
      </c>
      <c r="B323" t="s">
        <v>1170</v>
      </c>
      <c r="C323">
        <v>9.02</v>
      </c>
      <c r="D323">
        <v>751</v>
      </c>
      <c r="E323">
        <v>6</v>
      </c>
      <c r="F323">
        <v>1</v>
      </c>
      <c r="G323" t="s">
        <v>15</v>
      </c>
      <c r="H323" t="s">
        <v>46</v>
      </c>
      <c r="I323">
        <v>2013</v>
      </c>
      <c r="J323" t="s">
        <v>1171</v>
      </c>
      <c r="K323" t="s">
        <v>1172</v>
      </c>
      <c r="L323" t="s">
        <v>1173</v>
      </c>
      <c r="M323" t="s">
        <v>27</v>
      </c>
    </row>
    <row r="324" spans="1:14">
      <c r="A324">
        <v>121788</v>
      </c>
      <c r="B324" t="s">
        <v>1174</v>
      </c>
      <c r="C324">
        <v>9</v>
      </c>
      <c r="D324" s="1">
        <v>25051</v>
      </c>
      <c r="E324">
        <v>6.63</v>
      </c>
      <c r="F324">
        <v>16</v>
      </c>
      <c r="G324" t="s">
        <v>142</v>
      </c>
      <c r="H324" t="s">
        <v>46</v>
      </c>
      <c r="I324">
        <v>2015</v>
      </c>
      <c r="J324" t="s">
        <v>1175</v>
      </c>
      <c r="K324" t="s">
        <v>1176</v>
      </c>
      <c r="L324" t="s">
        <v>1177</v>
      </c>
      <c r="M324" t="s">
        <v>147</v>
      </c>
    </row>
    <row r="325" spans="1:14">
      <c r="A325">
        <v>146512</v>
      </c>
      <c r="B325" t="s">
        <v>1178</v>
      </c>
      <c r="C325">
        <v>9</v>
      </c>
      <c r="D325" s="1">
        <v>4488</v>
      </c>
      <c r="E325">
        <v>6.38</v>
      </c>
      <c r="F325">
        <v>4</v>
      </c>
      <c r="G325" t="s">
        <v>15</v>
      </c>
      <c r="H325" t="s">
        <v>46</v>
      </c>
      <c r="I325">
        <v>2016</v>
      </c>
      <c r="J325" t="s">
        <v>184</v>
      </c>
      <c r="K325" t="s">
        <v>1179</v>
      </c>
      <c r="L325" t="s">
        <v>1180</v>
      </c>
      <c r="M325" t="s">
        <v>27</v>
      </c>
    </row>
    <row r="326" spans="1:14">
      <c r="A326">
        <v>118917</v>
      </c>
      <c r="B326" t="s">
        <v>1181</v>
      </c>
      <c r="C326">
        <v>9.01</v>
      </c>
      <c r="D326" s="1">
        <v>14317</v>
      </c>
      <c r="E326">
        <v>6.25</v>
      </c>
      <c r="F326">
        <v>4</v>
      </c>
      <c r="G326" t="s">
        <v>176</v>
      </c>
      <c r="H326" t="s">
        <v>16</v>
      </c>
      <c r="I326">
        <v>2015</v>
      </c>
      <c r="J326" t="s">
        <v>221</v>
      </c>
      <c r="K326" t="s">
        <v>1182</v>
      </c>
      <c r="L326" t="s">
        <v>1183</v>
      </c>
      <c r="M326" t="s">
        <v>20</v>
      </c>
      <c r="N326" t="s">
        <v>21</v>
      </c>
    </row>
    <row r="327" spans="1:14">
      <c r="A327">
        <v>181912</v>
      </c>
      <c r="B327" t="s">
        <v>1184</v>
      </c>
      <c r="C327">
        <v>8.99</v>
      </c>
      <c r="D327">
        <v>956</v>
      </c>
      <c r="E327">
        <v>5</v>
      </c>
      <c r="F327">
        <v>4</v>
      </c>
      <c r="G327" t="s">
        <v>15</v>
      </c>
      <c r="H327" t="s">
        <v>16</v>
      </c>
      <c r="I327">
        <v>2019</v>
      </c>
      <c r="J327" t="s">
        <v>1185</v>
      </c>
      <c r="K327" t="s">
        <v>1186</v>
      </c>
      <c r="L327" t="s">
        <v>1187</v>
      </c>
      <c r="M327" t="s">
        <v>27</v>
      </c>
      <c r="N327" t="s">
        <v>21</v>
      </c>
    </row>
    <row r="328" spans="1:14">
      <c r="A328">
        <v>65998</v>
      </c>
      <c r="B328" t="s">
        <v>1188</v>
      </c>
      <c r="C328">
        <v>8.99</v>
      </c>
      <c r="D328" s="1">
        <v>6551</v>
      </c>
      <c r="E328">
        <v>7.5</v>
      </c>
      <c r="F328">
        <v>6</v>
      </c>
      <c r="G328" t="s">
        <v>15</v>
      </c>
      <c r="H328" t="s">
        <v>643</v>
      </c>
      <c r="I328">
        <v>2017</v>
      </c>
      <c r="J328" t="s">
        <v>1189</v>
      </c>
      <c r="K328" t="s">
        <v>996</v>
      </c>
      <c r="L328" t="s">
        <v>1190</v>
      </c>
      <c r="M328" t="s">
        <v>34</v>
      </c>
      <c r="N328" t="s">
        <v>28</v>
      </c>
    </row>
    <row r="329" spans="1:14">
      <c r="A329">
        <v>70427</v>
      </c>
      <c r="B329" t="s">
        <v>1191</v>
      </c>
      <c r="C329">
        <v>8.99</v>
      </c>
      <c r="D329" s="1">
        <v>3167</v>
      </c>
      <c r="E329">
        <v>6</v>
      </c>
      <c r="F329">
        <v>1</v>
      </c>
      <c r="G329" t="s">
        <v>55</v>
      </c>
      <c r="H329" t="s">
        <v>16</v>
      </c>
      <c r="I329">
        <v>2010</v>
      </c>
      <c r="J329" t="s">
        <v>313</v>
      </c>
      <c r="K329" t="s">
        <v>1192</v>
      </c>
      <c r="L329" t="s">
        <v>1193</v>
      </c>
      <c r="M329" t="s">
        <v>34</v>
      </c>
    </row>
    <row r="330" spans="1:14">
      <c r="A330">
        <v>100930</v>
      </c>
      <c r="B330" t="s">
        <v>1194</v>
      </c>
      <c r="C330">
        <v>9</v>
      </c>
      <c r="D330" s="1">
        <v>1237</v>
      </c>
      <c r="E330">
        <v>6</v>
      </c>
      <c r="F330">
        <v>1</v>
      </c>
      <c r="G330" t="s">
        <v>55</v>
      </c>
      <c r="H330" t="s">
        <v>208</v>
      </c>
      <c r="I330">
        <v>2013</v>
      </c>
      <c r="J330" t="s">
        <v>270</v>
      </c>
      <c r="K330" t="s">
        <v>1195</v>
      </c>
      <c r="L330" t="s">
        <v>1196</v>
      </c>
      <c r="M330" t="s">
        <v>34</v>
      </c>
    </row>
    <row r="331" spans="1:14">
      <c r="A331">
        <v>68563</v>
      </c>
      <c r="B331" t="s">
        <v>1197</v>
      </c>
      <c r="C331">
        <v>8.99</v>
      </c>
      <c r="D331" s="1">
        <v>3180</v>
      </c>
      <c r="E331">
        <v>6</v>
      </c>
      <c r="F331">
        <v>3</v>
      </c>
      <c r="G331" t="s">
        <v>112</v>
      </c>
      <c r="H331" t="s">
        <v>16</v>
      </c>
      <c r="I331">
        <v>2008</v>
      </c>
      <c r="J331" t="s">
        <v>690</v>
      </c>
      <c r="K331" t="s">
        <v>1198</v>
      </c>
      <c r="L331" t="s">
        <v>1199</v>
      </c>
      <c r="M331" t="s">
        <v>34</v>
      </c>
      <c r="N331" t="s">
        <v>35</v>
      </c>
    </row>
    <row r="332" spans="1:14">
      <c r="A332">
        <v>77117</v>
      </c>
      <c r="B332" t="s">
        <v>1200</v>
      </c>
      <c r="C332">
        <v>8.98</v>
      </c>
      <c r="D332">
        <v>418</v>
      </c>
      <c r="E332">
        <v>6.75</v>
      </c>
      <c r="F332">
        <v>2</v>
      </c>
      <c r="G332" t="s">
        <v>55</v>
      </c>
      <c r="H332" t="s">
        <v>533</v>
      </c>
      <c r="I332">
        <v>2012</v>
      </c>
      <c r="J332" t="s">
        <v>1201</v>
      </c>
      <c r="K332" t="s">
        <v>1202</v>
      </c>
      <c r="L332" t="s">
        <v>1203</v>
      </c>
      <c r="M332" t="s">
        <v>34</v>
      </c>
      <c r="N332" t="s">
        <v>35</v>
      </c>
    </row>
    <row r="333" spans="1:14">
      <c r="A333">
        <v>73339</v>
      </c>
      <c r="B333" t="s">
        <v>1204</v>
      </c>
      <c r="C333">
        <v>9</v>
      </c>
      <c r="D333" s="1">
        <v>2526</v>
      </c>
      <c r="E333">
        <v>6.58</v>
      </c>
      <c r="F333">
        <v>7</v>
      </c>
      <c r="G333" t="s">
        <v>55</v>
      </c>
      <c r="H333" t="s">
        <v>16</v>
      </c>
      <c r="I333">
        <v>2010</v>
      </c>
      <c r="J333" t="s">
        <v>1205</v>
      </c>
      <c r="K333" t="s">
        <v>1206</v>
      </c>
      <c r="L333" t="s">
        <v>1207</v>
      </c>
      <c r="M333" t="s">
        <v>34</v>
      </c>
      <c r="N333" t="s">
        <v>35</v>
      </c>
    </row>
    <row r="334" spans="1:14">
      <c r="A334">
        <v>149049</v>
      </c>
      <c r="B334" t="s">
        <v>1208</v>
      </c>
      <c r="C334">
        <v>8.99</v>
      </c>
      <c r="D334" s="1">
        <v>2995</v>
      </c>
      <c r="E334">
        <v>7</v>
      </c>
      <c r="F334">
        <v>1</v>
      </c>
      <c r="G334" t="s">
        <v>55</v>
      </c>
      <c r="H334" t="s">
        <v>56</v>
      </c>
      <c r="I334">
        <v>2018</v>
      </c>
      <c r="J334" t="s">
        <v>317</v>
      </c>
      <c r="K334" t="s">
        <v>903</v>
      </c>
      <c r="L334" t="s">
        <v>1209</v>
      </c>
      <c r="M334" t="s">
        <v>20</v>
      </c>
    </row>
    <row r="335" spans="1:14">
      <c r="A335">
        <v>82428</v>
      </c>
      <c r="B335" t="s">
        <v>1210</v>
      </c>
      <c r="C335">
        <v>8.99</v>
      </c>
      <c r="D335" s="1">
        <v>6082</v>
      </c>
      <c r="E335">
        <v>7.44</v>
      </c>
      <c r="F335">
        <v>8</v>
      </c>
      <c r="G335" t="s">
        <v>61</v>
      </c>
      <c r="H335" t="s">
        <v>16</v>
      </c>
      <c r="I335">
        <v>2011</v>
      </c>
      <c r="J335" t="s">
        <v>1211</v>
      </c>
      <c r="K335" t="s">
        <v>1212</v>
      </c>
      <c r="L335" t="s">
        <v>1213</v>
      </c>
      <c r="M335" t="s">
        <v>20</v>
      </c>
      <c r="N335" t="s">
        <v>21</v>
      </c>
    </row>
    <row r="336" spans="1:14">
      <c r="A336">
        <v>69917</v>
      </c>
      <c r="B336" t="s">
        <v>1214</v>
      </c>
      <c r="C336">
        <v>8.98</v>
      </c>
      <c r="D336" s="1">
        <v>4943</v>
      </c>
      <c r="E336">
        <v>6</v>
      </c>
      <c r="F336">
        <v>2</v>
      </c>
      <c r="G336" t="s">
        <v>176</v>
      </c>
      <c r="H336" t="s">
        <v>46</v>
      </c>
      <c r="I336">
        <v>2008</v>
      </c>
      <c r="J336" t="s">
        <v>1215</v>
      </c>
      <c r="K336" t="s">
        <v>1216</v>
      </c>
      <c r="L336" t="s">
        <v>1217</v>
      </c>
      <c r="M336" t="s">
        <v>27</v>
      </c>
    </row>
    <row r="337" spans="1:14">
      <c r="A337">
        <v>144938</v>
      </c>
      <c r="B337" t="s">
        <v>1218</v>
      </c>
      <c r="C337">
        <v>8.98</v>
      </c>
      <c r="D337" s="1">
        <v>6992</v>
      </c>
      <c r="E337">
        <v>6.71</v>
      </c>
      <c r="F337">
        <v>6</v>
      </c>
      <c r="G337" t="s">
        <v>440</v>
      </c>
      <c r="H337" t="s">
        <v>16</v>
      </c>
      <c r="I337">
        <v>2016</v>
      </c>
      <c r="J337" t="s">
        <v>1219</v>
      </c>
      <c r="K337" t="s">
        <v>1220</v>
      </c>
      <c r="L337" t="s">
        <v>1221</v>
      </c>
      <c r="M337" t="s">
        <v>34</v>
      </c>
      <c r="N337" t="s">
        <v>35</v>
      </c>
    </row>
    <row r="338" spans="1:14">
      <c r="A338">
        <v>95260</v>
      </c>
      <c r="B338" t="s">
        <v>1222</v>
      </c>
      <c r="C338">
        <v>8.99</v>
      </c>
      <c r="D338" s="1">
        <v>2021</v>
      </c>
      <c r="E338">
        <v>7.93</v>
      </c>
      <c r="F338">
        <v>7</v>
      </c>
      <c r="G338" t="s">
        <v>15</v>
      </c>
      <c r="H338" t="s">
        <v>422</v>
      </c>
      <c r="I338">
        <v>2013</v>
      </c>
      <c r="J338" t="s">
        <v>24</v>
      </c>
      <c r="K338" t="s">
        <v>1223</v>
      </c>
      <c r="L338" t="s">
        <v>1224</v>
      </c>
      <c r="M338" t="s">
        <v>27</v>
      </c>
    </row>
    <row r="339" spans="1:14">
      <c r="A339">
        <v>64129</v>
      </c>
      <c r="B339" t="s">
        <v>1225</v>
      </c>
      <c r="C339">
        <v>8.9700000000000006</v>
      </c>
      <c r="D339" s="1">
        <v>10905</v>
      </c>
      <c r="E339">
        <v>7.94</v>
      </c>
      <c r="F339">
        <v>9</v>
      </c>
      <c r="G339" t="s">
        <v>87</v>
      </c>
      <c r="H339" t="s">
        <v>16</v>
      </c>
      <c r="I339">
        <v>2009</v>
      </c>
      <c r="J339" t="s">
        <v>376</v>
      </c>
      <c r="K339" t="s">
        <v>1226</v>
      </c>
      <c r="L339" t="s">
        <v>1227</v>
      </c>
      <c r="M339" t="s">
        <v>147</v>
      </c>
      <c r="N339" t="s">
        <v>28</v>
      </c>
    </row>
    <row r="340" spans="1:14">
      <c r="A340">
        <v>164115</v>
      </c>
      <c r="B340" t="s">
        <v>1228</v>
      </c>
      <c r="C340">
        <v>8.9700000000000006</v>
      </c>
      <c r="D340" s="1">
        <v>7876</v>
      </c>
      <c r="E340">
        <v>6.2</v>
      </c>
      <c r="F340">
        <v>5</v>
      </c>
      <c r="G340" t="s">
        <v>440</v>
      </c>
      <c r="H340" t="s">
        <v>16</v>
      </c>
      <c r="I340">
        <v>2018</v>
      </c>
      <c r="J340" t="s">
        <v>1229</v>
      </c>
      <c r="K340" t="s">
        <v>1230</v>
      </c>
      <c r="L340" t="s">
        <v>1231</v>
      </c>
      <c r="M340" t="s">
        <v>20</v>
      </c>
    </row>
    <row r="341" spans="1:14">
      <c r="A341">
        <v>10111</v>
      </c>
      <c r="B341" t="s">
        <v>1232</v>
      </c>
      <c r="C341">
        <v>8.98</v>
      </c>
      <c r="D341">
        <v>927</v>
      </c>
      <c r="E341">
        <v>8.5</v>
      </c>
      <c r="F341">
        <v>2</v>
      </c>
      <c r="G341" t="s">
        <v>61</v>
      </c>
      <c r="H341" t="s">
        <v>341</v>
      </c>
      <c r="I341">
        <v>2016</v>
      </c>
      <c r="J341" t="s">
        <v>1233</v>
      </c>
      <c r="K341" t="s">
        <v>619</v>
      </c>
      <c r="L341" t="s">
        <v>1234</v>
      </c>
      <c r="M341" t="s">
        <v>27</v>
      </c>
    </row>
    <row r="342" spans="1:14">
      <c r="A342">
        <v>121048</v>
      </c>
      <c r="B342" t="s">
        <v>1235</v>
      </c>
      <c r="C342">
        <v>8.98</v>
      </c>
      <c r="D342" s="1">
        <v>41060</v>
      </c>
      <c r="E342">
        <v>6.57</v>
      </c>
      <c r="F342">
        <v>14</v>
      </c>
      <c r="G342" t="s">
        <v>61</v>
      </c>
      <c r="H342" t="s">
        <v>46</v>
      </c>
      <c r="I342">
        <v>2015</v>
      </c>
      <c r="J342" t="s">
        <v>1236</v>
      </c>
      <c r="K342" t="s">
        <v>608</v>
      </c>
      <c r="L342" t="s">
        <v>1237</v>
      </c>
      <c r="M342" t="s">
        <v>27</v>
      </c>
    </row>
    <row r="343" spans="1:14">
      <c r="A343">
        <v>36799</v>
      </c>
      <c r="B343" t="s">
        <v>1238</v>
      </c>
      <c r="C343">
        <v>8.9700000000000006</v>
      </c>
      <c r="D343" s="1">
        <v>1920</v>
      </c>
      <c r="E343">
        <v>6</v>
      </c>
      <c r="F343">
        <v>3</v>
      </c>
      <c r="G343" t="s">
        <v>160</v>
      </c>
      <c r="H343" t="s">
        <v>16</v>
      </c>
      <c r="I343">
        <v>2006</v>
      </c>
      <c r="J343" t="s">
        <v>1239</v>
      </c>
      <c r="K343" t="s">
        <v>1240</v>
      </c>
      <c r="L343" t="s">
        <v>1241</v>
      </c>
      <c r="M343" t="s">
        <v>34</v>
      </c>
    </row>
    <row r="344" spans="1:14">
      <c r="A344">
        <v>168023</v>
      </c>
      <c r="B344" t="s">
        <v>1242</v>
      </c>
      <c r="C344">
        <v>8.9700000000000006</v>
      </c>
      <c r="D344" s="1">
        <v>2831</v>
      </c>
      <c r="E344">
        <v>6.33</v>
      </c>
      <c r="F344">
        <v>3</v>
      </c>
      <c r="G344" t="s">
        <v>30</v>
      </c>
      <c r="H344" t="s">
        <v>16</v>
      </c>
      <c r="I344">
        <v>2018</v>
      </c>
      <c r="J344" t="s">
        <v>699</v>
      </c>
      <c r="K344" t="s">
        <v>1243</v>
      </c>
      <c r="L344" t="s">
        <v>1244</v>
      </c>
      <c r="M344" t="s">
        <v>34</v>
      </c>
      <c r="N344" t="s">
        <v>35</v>
      </c>
    </row>
    <row r="345" spans="1:14">
      <c r="A345">
        <v>45298</v>
      </c>
      <c r="B345" t="s">
        <v>1245</v>
      </c>
      <c r="C345">
        <v>8.98</v>
      </c>
      <c r="D345" s="1">
        <v>2874</v>
      </c>
      <c r="E345">
        <v>7.31</v>
      </c>
      <c r="F345">
        <v>12</v>
      </c>
      <c r="G345" t="s">
        <v>15</v>
      </c>
      <c r="H345" t="s">
        <v>16</v>
      </c>
      <c r="I345">
        <v>2017</v>
      </c>
      <c r="J345" t="s">
        <v>1246</v>
      </c>
      <c r="K345" t="s">
        <v>259</v>
      </c>
      <c r="L345" t="s">
        <v>1247</v>
      </c>
      <c r="M345" t="s">
        <v>147</v>
      </c>
    </row>
    <row r="346" spans="1:14">
      <c r="A346">
        <v>38097</v>
      </c>
      <c r="B346" t="s">
        <v>1248</v>
      </c>
      <c r="C346">
        <v>8.9700000000000006</v>
      </c>
      <c r="D346" s="1">
        <v>9163</v>
      </c>
      <c r="E346">
        <v>8.5</v>
      </c>
      <c r="F346">
        <v>4</v>
      </c>
      <c r="G346" t="s">
        <v>30</v>
      </c>
      <c r="H346" t="s">
        <v>1249</v>
      </c>
      <c r="I346">
        <v>2005</v>
      </c>
      <c r="J346" t="s">
        <v>703</v>
      </c>
      <c r="K346" t="s">
        <v>1250</v>
      </c>
      <c r="L346" t="s">
        <v>1251</v>
      </c>
      <c r="M346" t="s">
        <v>27</v>
      </c>
      <c r="N346" t="s">
        <v>21</v>
      </c>
    </row>
    <row r="347" spans="1:14">
      <c r="A347">
        <v>61848</v>
      </c>
      <c r="B347" t="s">
        <v>1252</v>
      </c>
      <c r="C347">
        <v>8.9700000000000006</v>
      </c>
      <c r="D347" s="1">
        <v>3946</v>
      </c>
      <c r="E347">
        <v>5.5</v>
      </c>
      <c r="F347">
        <v>2</v>
      </c>
      <c r="G347" t="s">
        <v>15</v>
      </c>
      <c r="H347" t="s">
        <v>56</v>
      </c>
      <c r="I347">
        <v>2017</v>
      </c>
      <c r="J347" t="s">
        <v>1030</v>
      </c>
      <c r="K347" t="s">
        <v>1253</v>
      </c>
      <c r="L347" t="s">
        <v>1254</v>
      </c>
      <c r="M347" t="s">
        <v>34</v>
      </c>
    </row>
    <row r="348" spans="1:14">
      <c r="A348">
        <v>42809</v>
      </c>
      <c r="B348" t="s">
        <v>1255</v>
      </c>
      <c r="C348">
        <v>8.9600000000000009</v>
      </c>
      <c r="D348" s="1">
        <v>4123</v>
      </c>
      <c r="E348">
        <v>5</v>
      </c>
      <c r="F348">
        <v>2</v>
      </c>
      <c r="G348" t="s">
        <v>160</v>
      </c>
      <c r="H348" t="s">
        <v>46</v>
      </c>
      <c r="I348">
        <v>2006</v>
      </c>
      <c r="J348" t="s">
        <v>1256</v>
      </c>
      <c r="K348" t="s">
        <v>1257</v>
      </c>
      <c r="L348" t="s">
        <v>1258</v>
      </c>
      <c r="M348" t="s">
        <v>34</v>
      </c>
    </row>
    <row r="349" spans="1:14">
      <c r="A349">
        <v>172187</v>
      </c>
      <c r="B349" t="s">
        <v>1259</v>
      </c>
      <c r="C349">
        <v>8.9600000000000009</v>
      </c>
      <c r="D349">
        <v>707</v>
      </c>
      <c r="E349">
        <v>7</v>
      </c>
      <c r="F349">
        <v>2</v>
      </c>
      <c r="G349" t="s">
        <v>55</v>
      </c>
      <c r="H349" t="s">
        <v>56</v>
      </c>
      <c r="I349">
        <v>2018</v>
      </c>
      <c r="J349" t="s">
        <v>270</v>
      </c>
      <c r="K349" t="s">
        <v>1260</v>
      </c>
      <c r="L349" t="s">
        <v>1261</v>
      </c>
      <c r="M349" t="s">
        <v>34</v>
      </c>
    </row>
    <row r="350" spans="1:14">
      <c r="A350">
        <v>74632</v>
      </c>
      <c r="B350" t="s">
        <v>1262</v>
      </c>
      <c r="C350">
        <v>8.9700000000000006</v>
      </c>
      <c r="D350" s="1">
        <v>3441</v>
      </c>
      <c r="E350">
        <v>5.38</v>
      </c>
      <c r="F350">
        <v>4</v>
      </c>
      <c r="G350" t="s">
        <v>61</v>
      </c>
      <c r="H350" t="s">
        <v>16</v>
      </c>
      <c r="I350">
        <v>2011</v>
      </c>
      <c r="J350" t="s">
        <v>360</v>
      </c>
      <c r="K350" t="s">
        <v>1263</v>
      </c>
      <c r="L350" t="s">
        <v>1264</v>
      </c>
      <c r="M350" t="s">
        <v>27</v>
      </c>
      <c r="N350" t="s">
        <v>21</v>
      </c>
    </row>
    <row r="351" spans="1:14">
      <c r="A351">
        <v>136315</v>
      </c>
      <c r="B351" t="s">
        <v>1265</v>
      </c>
      <c r="C351">
        <v>8.9600000000000009</v>
      </c>
      <c r="D351" s="1">
        <v>35726</v>
      </c>
      <c r="E351">
        <v>7.09</v>
      </c>
      <c r="F351">
        <v>11</v>
      </c>
      <c r="G351" t="s">
        <v>61</v>
      </c>
      <c r="H351" t="s">
        <v>16</v>
      </c>
      <c r="I351">
        <v>2018</v>
      </c>
      <c r="J351" t="s">
        <v>42</v>
      </c>
      <c r="K351" t="s">
        <v>135</v>
      </c>
      <c r="L351" t="s">
        <v>1266</v>
      </c>
      <c r="M351" t="s">
        <v>20</v>
      </c>
    </row>
    <row r="352" spans="1:14">
      <c r="A352">
        <v>81890</v>
      </c>
      <c r="B352" t="s">
        <v>1267</v>
      </c>
      <c r="C352">
        <v>8.98</v>
      </c>
      <c r="D352">
        <v>593</v>
      </c>
      <c r="E352">
        <v>4.5</v>
      </c>
      <c r="F352">
        <v>2</v>
      </c>
      <c r="G352" t="s">
        <v>354</v>
      </c>
      <c r="H352" t="s">
        <v>121</v>
      </c>
      <c r="I352">
        <v>2013</v>
      </c>
      <c r="J352" t="s">
        <v>934</v>
      </c>
      <c r="K352" t="s">
        <v>1268</v>
      </c>
      <c r="L352" t="s">
        <v>1269</v>
      </c>
      <c r="M352" t="s">
        <v>147</v>
      </c>
      <c r="N352" t="s">
        <v>28</v>
      </c>
    </row>
    <row r="353" spans="1:14">
      <c r="A353">
        <v>140731</v>
      </c>
      <c r="B353" t="s">
        <v>1270</v>
      </c>
      <c r="C353">
        <v>8.9600000000000009</v>
      </c>
      <c r="D353" s="1">
        <v>11087</v>
      </c>
      <c r="E353">
        <v>6</v>
      </c>
      <c r="F353">
        <v>6</v>
      </c>
      <c r="G353" t="s">
        <v>61</v>
      </c>
      <c r="H353" t="s">
        <v>16</v>
      </c>
      <c r="I353">
        <v>2020</v>
      </c>
      <c r="J353" t="s">
        <v>293</v>
      </c>
      <c r="K353" t="s">
        <v>1271</v>
      </c>
      <c r="L353" t="s">
        <v>1272</v>
      </c>
      <c r="M353" t="s">
        <v>27</v>
      </c>
      <c r="N353" t="s">
        <v>21</v>
      </c>
    </row>
    <row r="354" spans="1:14">
      <c r="A354">
        <v>44728</v>
      </c>
      <c r="B354" t="s">
        <v>1273</v>
      </c>
      <c r="C354">
        <v>8.9600000000000009</v>
      </c>
      <c r="D354" s="1">
        <v>4759</v>
      </c>
      <c r="E354">
        <v>6.67</v>
      </c>
      <c r="F354">
        <v>3</v>
      </c>
      <c r="G354" t="s">
        <v>15</v>
      </c>
      <c r="H354" t="s">
        <v>208</v>
      </c>
      <c r="I354">
        <v>2006</v>
      </c>
      <c r="J354" t="s">
        <v>321</v>
      </c>
      <c r="K354" t="s">
        <v>793</v>
      </c>
      <c r="L354" t="s">
        <v>1274</v>
      </c>
      <c r="M354" t="s">
        <v>20</v>
      </c>
      <c r="N354" t="s">
        <v>35</v>
      </c>
    </row>
    <row r="355" spans="1:14">
      <c r="A355">
        <v>115534</v>
      </c>
      <c r="B355" t="s">
        <v>1275</v>
      </c>
      <c r="C355">
        <v>8.9700000000000006</v>
      </c>
      <c r="D355">
        <v>972</v>
      </c>
      <c r="E355">
        <v>7.4</v>
      </c>
      <c r="F355">
        <v>5</v>
      </c>
      <c r="G355" t="s">
        <v>15</v>
      </c>
      <c r="H355" t="s">
        <v>121</v>
      </c>
      <c r="I355">
        <v>2014</v>
      </c>
      <c r="J355" t="s">
        <v>204</v>
      </c>
      <c r="K355" t="s">
        <v>1268</v>
      </c>
      <c r="L355" t="s">
        <v>1276</v>
      </c>
      <c r="M355" t="s">
        <v>34</v>
      </c>
    </row>
    <row r="356" spans="1:14">
      <c r="A356">
        <v>182387</v>
      </c>
      <c r="B356" t="s">
        <v>1277</v>
      </c>
      <c r="C356">
        <v>8.9600000000000009</v>
      </c>
      <c r="D356" s="1">
        <v>2533</v>
      </c>
      <c r="E356">
        <v>6.71</v>
      </c>
      <c r="F356">
        <v>7</v>
      </c>
      <c r="G356" t="s">
        <v>112</v>
      </c>
      <c r="H356" t="s">
        <v>46</v>
      </c>
      <c r="I356">
        <v>2019</v>
      </c>
      <c r="J356" t="s">
        <v>934</v>
      </c>
      <c r="K356" t="s">
        <v>1278</v>
      </c>
      <c r="L356" t="s">
        <v>1279</v>
      </c>
      <c r="M356" t="s">
        <v>20</v>
      </c>
    </row>
    <row r="357" spans="1:14">
      <c r="A357">
        <v>74565</v>
      </c>
      <c r="B357" t="s">
        <v>1280</v>
      </c>
      <c r="C357">
        <v>8.9700000000000006</v>
      </c>
      <c r="D357" s="1">
        <v>8238</v>
      </c>
      <c r="E357">
        <v>7.94</v>
      </c>
      <c r="F357">
        <v>9</v>
      </c>
      <c r="G357" t="s">
        <v>61</v>
      </c>
      <c r="H357" t="s">
        <v>16</v>
      </c>
      <c r="I357">
        <v>2013</v>
      </c>
      <c r="J357" t="s">
        <v>1281</v>
      </c>
      <c r="K357" t="s">
        <v>1282</v>
      </c>
      <c r="L357" t="s">
        <v>1283</v>
      </c>
      <c r="M357" t="s">
        <v>20</v>
      </c>
    </row>
    <row r="358" spans="1:14">
      <c r="A358">
        <v>60530</v>
      </c>
      <c r="B358" t="s">
        <v>1284</v>
      </c>
      <c r="C358">
        <v>8.9700000000000006</v>
      </c>
      <c r="D358" s="1">
        <v>2515</v>
      </c>
      <c r="E358">
        <v>7.67</v>
      </c>
      <c r="F358">
        <v>3</v>
      </c>
      <c r="G358" t="s">
        <v>176</v>
      </c>
      <c r="H358" t="s">
        <v>16</v>
      </c>
      <c r="I358">
        <v>2006</v>
      </c>
      <c r="J358" t="s">
        <v>1219</v>
      </c>
      <c r="K358" t="s">
        <v>1285</v>
      </c>
      <c r="L358" t="s">
        <v>1286</v>
      </c>
      <c r="M358" t="s">
        <v>27</v>
      </c>
      <c r="N358" t="s">
        <v>28</v>
      </c>
    </row>
    <row r="359" spans="1:14">
      <c r="A359">
        <v>173653</v>
      </c>
      <c r="B359" t="s">
        <v>1287</v>
      </c>
      <c r="C359">
        <v>8.9600000000000009</v>
      </c>
      <c r="D359" s="1">
        <v>10425</v>
      </c>
      <c r="E359">
        <v>6.4</v>
      </c>
      <c r="F359">
        <v>5</v>
      </c>
      <c r="G359" t="s">
        <v>51</v>
      </c>
      <c r="H359" t="s">
        <v>46</v>
      </c>
      <c r="I359">
        <v>2018</v>
      </c>
      <c r="J359" t="s">
        <v>209</v>
      </c>
      <c r="K359" t="s">
        <v>1288</v>
      </c>
      <c r="L359" t="s">
        <v>1289</v>
      </c>
      <c r="M359" t="s">
        <v>27</v>
      </c>
    </row>
    <row r="360" spans="1:14">
      <c r="A360">
        <v>90589</v>
      </c>
      <c r="B360" t="s">
        <v>1290</v>
      </c>
      <c r="C360">
        <v>8.9499999999999993</v>
      </c>
      <c r="D360" s="1">
        <v>16682</v>
      </c>
      <c r="E360">
        <v>6.79</v>
      </c>
      <c r="F360">
        <v>7</v>
      </c>
      <c r="G360" t="s">
        <v>61</v>
      </c>
      <c r="H360" t="s">
        <v>16</v>
      </c>
      <c r="I360">
        <v>2020</v>
      </c>
      <c r="J360" t="s">
        <v>387</v>
      </c>
      <c r="K360" t="s">
        <v>1291</v>
      </c>
      <c r="L360" t="s">
        <v>1292</v>
      </c>
      <c r="M360" t="s">
        <v>20</v>
      </c>
    </row>
    <row r="361" spans="1:14">
      <c r="A361">
        <v>129046</v>
      </c>
      <c r="B361" t="s">
        <v>1293</v>
      </c>
      <c r="C361">
        <v>8.99</v>
      </c>
      <c r="D361">
        <v>339</v>
      </c>
      <c r="E361">
        <v>6.25</v>
      </c>
      <c r="F361">
        <v>1</v>
      </c>
      <c r="G361" t="s">
        <v>15</v>
      </c>
      <c r="H361" t="s">
        <v>16</v>
      </c>
      <c r="I361">
        <v>2015</v>
      </c>
      <c r="J361" t="s">
        <v>1294</v>
      </c>
      <c r="K361" t="s">
        <v>1295</v>
      </c>
      <c r="L361" t="s">
        <v>1296</v>
      </c>
      <c r="M361" t="s">
        <v>20</v>
      </c>
      <c r="N361" t="s">
        <v>21</v>
      </c>
    </row>
    <row r="362" spans="1:14">
      <c r="A362">
        <v>83160</v>
      </c>
      <c r="B362" t="s">
        <v>1297</v>
      </c>
      <c r="C362">
        <v>8.9700000000000006</v>
      </c>
      <c r="D362">
        <v>351</v>
      </c>
      <c r="E362">
        <v>8.07</v>
      </c>
      <c r="F362">
        <v>10</v>
      </c>
      <c r="G362" t="s">
        <v>15</v>
      </c>
      <c r="H362" t="s">
        <v>1298</v>
      </c>
      <c r="I362">
        <v>2012</v>
      </c>
      <c r="J362" t="s">
        <v>677</v>
      </c>
      <c r="K362" t="s">
        <v>1299</v>
      </c>
      <c r="L362" t="s">
        <v>1300</v>
      </c>
      <c r="M362" t="s">
        <v>20</v>
      </c>
      <c r="N362" t="s">
        <v>21</v>
      </c>
    </row>
    <row r="363" spans="1:14">
      <c r="A363">
        <v>159516</v>
      </c>
      <c r="B363" t="s">
        <v>1301</v>
      </c>
      <c r="C363">
        <v>8.9499999999999993</v>
      </c>
      <c r="D363" s="1">
        <v>2852</v>
      </c>
      <c r="E363">
        <v>6.5</v>
      </c>
      <c r="F363">
        <v>2</v>
      </c>
      <c r="G363" t="s">
        <v>142</v>
      </c>
      <c r="H363" t="s">
        <v>1302</v>
      </c>
      <c r="I363">
        <v>2017</v>
      </c>
      <c r="J363" t="s">
        <v>153</v>
      </c>
      <c r="K363" t="s">
        <v>1303</v>
      </c>
      <c r="L363" t="s">
        <v>1304</v>
      </c>
      <c r="M363" t="s">
        <v>27</v>
      </c>
    </row>
    <row r="364" spans="1:14">
      <c r="A364">
        <v>53945</v>
      </c>
      <c r="B364" t="s">
        <v>1305</v>
      </c>
      <c r="C364">
        <v>8.9499999999999993</v>
      </c>
      <c r="D364">
        <v>410</v>
      </c>
      <c r="E364">
        <v>2</v>
      </c>
      <c r="F364">
        <v>1</v>
      </c>
      <c r="G364" t="s">
        <v>51</v>
      </c>
      <c r="H364" t="s">
        <v>16</v>
      </c>
      <c r="I364">
        <v>2011</v>
      </c>
      <c r="J364" t="s">
        <v>992</v>
      </c>
      <c r="K364" t="s">
        <v>1306</v>
      </c>
      <c r="L364" t="s">
        <v>1307</v>
      </c>
      <c r="M364" t="s">
        <v>34</v>
      </c>
    </row>
    <row r="365" spans="1:14">
      <c r="A365">
        <v>68934</v>
      </c>
      <c r="B365" t="s">
        <v>1308</v>
      </c>
      <c r="C365">
        <v>8.9499999999999993</v>
      </c>
      <c r="D365">
        <v>477</v>
      </c>
      <c r="E365">
        <v>7.14</v>
      </c>
      <c r="F365">
        <v>7</v>
      </c>
      <c r="G365" t="s">
        <v>51</v>
      </c>
      <c r="H365" t="s">
        <v>46</v>
      </c>
      <c r="I365">
        <v>2008</v>
      </c>
      <c r="J365" t="s">
        <v>1309</v>
      </c>
      <c r="K365" t="s">
        <v>1310</v>
      </c>
      <c r="L365" t="s">
        <v>1311</v>
      </c>
      <c r="M365" t="s">
        <v>20</v>
      </c>
    </row>
    <row r="366" spans="1:14">
      <c r="A366">
        <v>63445</v>
      </c>
      <c r="B366" t="s">
        <v>1312</v>
      </c>
      <c r="C366">
        <v>8.9499999999999993</v>
      </c>
      <c r="D366" s="1">
        <v>1820</v>
      </c>
      <c r="E366">
        <v>7</v>
      </c>
      <c r="F366">
        <v>2</v>
      </c>
      <c r="G366" t="s">
        <v>51</v>
      </c>
      <c r="H366" t="s">
        <v>46</v>
      </c>
      <c r="I366">
        <v>2007</v>
      </c>
      <c r="J366" t="s">
        <v>192</v>
      </c>
      <c r="K366" t="s">
        <v>1313</v>
      </c>
      <c r="L366" t="s">
        <v>1314</v>
      </c>
      <c r="M366" t="s">
        <v>34</v>
      </c>
    </row>
    <row r="367" spans="1:14">
      <c r="A367">
        <v>68498</v>
      </c>
      <c r="B367" t="s">
        <v>1315</v>
      </c>
      <c r="C367">
        <v>8.94</v>
      </c>
      <c r="D367" s="1">
        <v>1412</v>
      </c>
      <c r="E367">
        <v>6</v>
      </c>
      <c r="F367">
        <v>3</v>
      </c>
      <c r="G367" t="s">
        <v>15</v>
      </c>
      <c r="H367" t="s">
        <v>56</v>
      </c>
      <c r="I367">
        <v>2020</v>
      </c>
      <c r="J367" t="s">
        <v>986</v>
      </c>
      <c r="K367" t="s">
        <v>1316</v>
      </c>
      <c r="L367" t="s">
        <v>1317</v>
      </c>
      <c r="M367" t="s">
        <v>34</v>
      </c>
    </row>
    <row r="368" spans="1:14">
      <c r="A368">
        <v>57278</v>
      </c>
      <c r="B368" t="s">
        <v>1318</v>
      </c>
      <c r="C368">
        <v>8.94</v>
      </c>
      <c r="D368" s="1">
        <v>1318</v>
      </c>
      <c r="E368">
        <v>6.67</v>
      </c>
      <c r="F368">
        <v>3</v>
      </c>
      <c r="G368" t="s">
        <v>55</v>
      </c>
      <c r="H368" t="s">
        <v>56</v>
      </c>
      <c r="I368">
        <v>2014</v>
      </c>
      <c r="J368" t="s">
        <v>406</v>
      </c>
      <c r="K368" t="s">
        <v>1319</v>
      </c>
      <c r="L368" t="s">
        <v>1320</v>
      </c>
      <c r="M368" t="s">
        <v>34</v>
      </c>
    </row>
    <row r="369" spans="1:14">
      <c r="A369">
        <v>189623</v>
      </c>
      <c r="B369" t="s">
        <v>1321</v>
      </c>
      <c r="C369">
        <v>8.94</v>
      </c>
      <c r="D369">
        <v>427</v>
      </c>
      <c r="E369">
        <v>7.83</v>
      </c>
      <c r="F369">
        <v>12</v>
      </c>
      <c r="G369" t="s">
        <v>15</v>
      </c>
      <c r="H369" t="s">
        <v>46</v>
      </c>
      <c r="I369">
        <v>2020</v>
      </c>
      <c r="J369" t="s">
        <v>1096</v>
      </c>
      <c r="K369" t="s">
        <v>1322</v>
      </c>
      <c r="L369" t="s">
        <v>1323</v>
      </c>
      <c r="M369" t="s">
        <v>34</v>
      </c>
    </row>
    <row r="370" spans="1:14">
      <c r="A370">
        <v>39524</v>
      </c>
      <c r="B370" t="s">
        <v>1324</v>
      </c>
      <c r="C370">
        <v>8.94</v>
      </c>
      <c r="D370" s="1">
        <v>3935</v>
      </c>
      <c r="E370">
        <v>7</v>
      </c>
      <c r="F370">
        <v>4</v>
      </c>
      <c r="G370" t="s">
        <v>176</v>
      </c>
      <c r="H370" t="s">
        <v>56</v>
      </c>
      <c r="I370">
        <v>2006</v>
      </c>
      <c r="J370" t="s">
        <v>165</v>
      </c>
      <c r="K370" t="s">
        <v>758</v>
      </c>
      <c r="L370" t="s">
        <v>1325</v>
      </c>
      <c r="M370" t="s">
        <v>20</v>
      </c>
    </row>
    <row r="371" spans="1:14">
      <c r="A371">
        <v>175366</v>
      </c>
      <c r="B371" t="s">
        <v>1326</v>
      </c>
      <c r="C371">
        <v>8.94</v>
      </c>
      <c r="D371" s="1">
        <v>4906</v>
      </c>
      <c r="E371">
        <v>6.44</v>
      </c>
      <c r="F371">
        <v>9</v>
      </c>
      <c r="G371" t="s">
        <v>15</v>
      </c>
      <c r="H371" t="s">
        <v>46</v>
      </c>
      <c r="I371">
        <v>2019</v>
      </c>
      <c r="J371" t="s">
        <v>1327</v>
      </c>
      <c r="K371" t="s">
        <v>1328</v>
      </c>
      <c r="L371" t="s">
        <v>1329</v>
      </c>
      <c r="M371" t="s">
        <v>20</v>
      </c>
    </row>
    <row r="372" spans="1:14">
      <c r="A372">
        <v>36590</v>
      </c>
      <c r="B372" t="s">
        <v>1330</v>
      </c>
      <c r="C372">
        <v>8.9600000000000009</v>
      </c>
      <c r="D372" s="1">
        <v>1407</v>
      </c>
      <c r="E372">
        <v>8</v>
      </c>
      <c r="F372">
        <v>1</v>
      </c>
      <c r="G372" t="s">
        <v>440</v>
      </c>
      <c r="H372" t="s">
        <v>16</v>
      </c>
      <c r="I372">
        <v>2016</v>
      </c>
      <c r="J372" t="s">
        <v>313</v>
      </c>
      <c r="K372" t="s">
        <v>1331</v>
      </c>
      <c r="L372" t="s">
        <v>1332</v>
      </c>
      <c r="M372" t="s">
        <v>27</v>
      </c>
      <c r="N372" t="s">
        <v>21</v>
      </c>
    </row>
    <row r="373" spans="1:14">
      <c r="A373">
        <v>50598</v>
      </c>
      <c r="B373" t="s">
        <v>1333</v>
      </c>
      <c r="C373">
        <v>8.94</v>
      </c>
      <c r="D373" s="1">
        <v>4342</v>
      </c>
      <c r="E373">
        <v>6.16</v>
      </c>
      <c r="F373">
        <v>11</v>
      </c>
      <c r="G373" t="s">
        <v>61</v>
      </c>
      <c r="H373" t="s">
        <v>16</v>
      </c>
      <c r="I373">
        <v>2010</v>
      </c>
      <c r="J373" t="s">
        <v>1334</v>
      </c>
      <c r="K373" t="s">
        <v>1335</v>
      </c>
      <c r="L373" t="s">
        <v>1336</v>
      </c>
      <c r="M373" t="s">
        <v>27</v>
      </c>
      <c r="N373" t="s">
        <v>21</v>
      </c>
    </row>
    <row r="374" spans="1:14">
      <c r="A374">
        <v>127398</v>
      </c>
      <c r="B374" t="s">
        <v>1337</v>
      </c>
      <c r="C374">
        <v>8.94</v>
      </c>
      <c r="D374" s="1">
        <v>11547</v>
      </c>
      <c r="E374">
        <v>6.25</v>
      </c>
      <c r="F374">
        <v>8</v>
      </c>
      <c r="G374" t="s">
        <v>61</v>
      </c>
      <c r="H374" t="s">
        <v>16</v>
      </c>
      <c r="I374">
        <v>2017</v>
      </c>
      <c r="J374" t="s">
        <v>1338</v>
      </c>
      <c r="K374" t="s">
        <v>1339</v>
      </c>
      <c r="L374" t="s">
        <v>1340</v>
      </c>
      <c r="M374" t="s">
        <v>20</v>
      </c>
      <c r="N374" t="s">
        <v>21</v>
      </c>
    </row>
    <row r="375" spans="1:14">
      <c r="A375">
        <v>76455</v>
      </c>
      <c r="B375" t="s">
        <v>1341</v>
      </c>
      <c r="C375">
        <v>8.94</v>
      </c>
      <c r="D375" s="1">
        <v>1274</v>
      </c>
      <c r="E375">
        <v>6.33</v>
      </c>
      <c r="F375">
        <v>3</v>
      </c>
      <c r="G375" t="s">
        <v>55</v>
      </c>
      <c r="H375" t="s">
        <v>1342</v>
      </c>
      <c r="I375">
        <v>2011</v>
      </c>
      <c r="J375" t="s">
        <v>1343</v>
      </c>
      <c r="K375" t="s">
        <v>1344</v>
      </c>
      <c r="L375" t="s">
        <v>1345</v>
      </c>
      <c r="M375" t="s">
        <v>34</v>
      </c>
      <c r="N375" t="s">
        <v>35</v>
      </c>
    </row>
    <row r="376" spans="1:14">
      <c r="A376">
        <v>96968</v>
      </c>
      <c r="B376" t="s">
        <v>1346</v>
      </c>
      <c r="C376">
        <v>8.9499999999999993</v>
      </c>
      <c r="D376">
        <v>973</v>
      </c>
      <c r="E376">
        <v>6</v>
      </c>
      <c r="F376">
        <v>1</v>
      </c>
      <c r="G376" t="s">
        <v>55</v>
      </c>
      <c r="H376" t="s">
        <v>56</v>
      </c>
      <c r="I376">
        <v>2013</v>
      </c>
      <c r="J376" t="s">
        <v>1347</v>
      </c>
      <c r="K376" t="s">
        <v>1348</v>
      </c>
      <c r="L376" t="s">
        <v>1349</v>
      </c>
      <c r="M376" t="s">
        <v>34</v>
      </c>
    </row>
    <row r="377" spans="1:14">
      <c r="A377">
        <v>10086</v>
      </c>
      <c r="B377" t="s">
        <v>1350</v>
      </c>
      <c r="C377">
        <v>8.93</v>
      </c>
      <c r="D377" s="1">
        <v>1322</v>
      </c>
      <c r="E377">
        <v>6.33</v>
      </c>
      <c r="F377">
        <v>3</v>
      </c>
      <c r="G377" t="s">
        <v>15</v>
      </c>
      <c r="H377" t="s">
        <v>208</v>
      </c>
      <c r="I377">
        <v>2019</v>
      </c>
      <c r="J377" t="s">
        <v>525</v>
      </c>
      <c r="K377" t="s">
        <v>1351</v>
      </c>
      <c r="L377" t="s">
        <v>1352</v>
      </c>
      <c r="M377" t="s">
        <v>20</v>
      </c>
      <c r="N377" t="s">
        <v>35</v>
      </c>
    </row>
    <row r="378" spans="1:14">
      <c r="A378">
        <v>70562</v>
      </c>
      <c r="B378" t="s">
        <v>1353</v>
      </c>
      <c r="C378">
        <v>8.93</v>
      </c>
      <c r="D378" s="1">
        <v>1911</v>
      </c>
      <c r="E378">
        <v>8.61</v>
      </c>
      <c r="F378">
        <v>14</v>
      </c>
      <c r="G378" t="s">
        <v>15</v>
      </c>
      <c r="H378" t="s">
        <v>46</v>
      </c>
      <c r="I378">
        <v>2010</v>
      </c>
      <c r="J378" t="s">
        <v>1354</v>
      </c>
      <c r="K378" t="s">
        <v>1048</v>
      </c>
      <c r="L378" t="s">
        <v>1355</v>
      </c>
      <c r="M378" t="s">
        <v>27</v>
      </c>
    </row>
    <row r="379" spans="1:14">
      <c r="A379">
        <v>129406</v>
      </c>
      <c r="B379" t="s">
        <v>1356</v>
      </c>
      <c r="C379">
        <v>8.9499999999999993</v>
      </c>
      <c r="D379" s="1">
        <v>7083</v>
      </c>
      <c r="E379">
        <v>6.17</v>
      </c>
      <c r="F379">
        <v>6</v>
      </c>
      <c r="G379" t="s">
        <v>176</v>
      </c>
      <c r="H379" t="s">
        <v>46</v>
      </c>
      <c r="I379">
        <v>2015</v>
      </c>
      <c r="J379" t="s">
        <v>1357</v>
      </c>
      <c r="K379" t="s">
        <v>1358</v>
      </c>
      <c r="L379" t="s">
        <v>1359</v>
      </c>
      <c r="M379" t="s">
        <v>27</v>
      </c>
    </row>
    <row r="380" spans="1:14">
      <c r="A380">
        <v>62390</v>
      </c>
      <c r="B380" t="s">
        <v>1360</v>
      </c>
      <c r="C380">
        <v>8.94</v>
      </c>
      <c r="D380">
        <v>987</v>
      </c>
      <c r="E380">
        <v>6</v>
      </c>
      <c r="F380">
        <v>1</v>
      </c>
      <c r="G380" t="s">
        <v>15</v>
      </c>
      <c r="H380" t="s">
        <v>1361</v>
      </c>
      <c r="I380">
        <v>2008</v>
      </c>
      <c r="J380" t="s">
        <v>1362</v>
      </c>
      <c r="K380" t="s">
        <v>1363</v>
      </c>
      <c r="L380" t="s">
        <v>1364</v>
      </c>
      <c r="M380" t="s">
        <v>34</v>
      </c>
    </row>
    <row r="381" spans="1:14">
      <c r="A381">
        <v>93236</v>
      </c>
      <c r="B381" t="s">
        <v>1365</v>
      </c>
      <c r="C381">
        <v>8.99</v>
      </c>
      <c r="D381">
        <v>480</v>
      </c>
      <c r="E381">
        <v>5.67</v>
      </c>
      <c r="F381">
        <v>3</v>
      </c>
      <c r="G381" t="s">
        <v>15</v>
      </c>
      <c r="H381" t="s">
        <v>16</v>
      </c>
      <c r="I381">
        <v>2014</v>
      </c>
      <c r="J381" t="s">
        <v>251</v>
      </c>
      <c r="K381" t="s">
        <v>1366</v>
      </c>
      <c r="L381" t="s">
        <v>1367</v>
      </c>
      <c r="M381" t="s">
        <v>27</v>
      </c>
      <c r="N381" t="s">
        <v>28</v>
      </c>
    </row>
    <row r="382" spans="1:14">
      <c r="A382">
        <v>76048</v>
      </c>
      <c r="B382" t="s">
        <v>1368</v>
      </c>
      <c r="C382">
        <v>8.94</v>
      </c>
      <c r="D382" s="1">
        <v>6157</v>
      </c>
      <c r="E382">
        <v>6.78</v>
      </c>
      <c r="F382">
        <v>8</v>
      </c>
      <c r="G382" t="s">
        <v>15</v>
      </c>
      <c r="H382" t="s">
        <v>46</v>
      </c>
      <c r="I382">
        <v>2011</v>
      </c>
      <c r="J382" t="s">
        <v>1219</v>
      </c>
      <c r="K382" t="s">
        <v>1369</v>
      </c>
      <c r="L382" t="s">
        <v>1370</v>
      </c>
      <c r="M382" t="s">
        <v>20</v>
      </c>
    </row>
    <row r="383" spans="1:14">
      <c r="A383">
        <v>51787</v>
      </c>
      <c r="B383" t="s">
        <v>1371</v>
      </c>
      <c r="C383">
        <v>8.9499999999999993</v>
      </c>
      <c r="D383" s="1">
        <v>2431</v>
      </c>
      <c r="E383">
        <v>6.97</v>
      </c>
      <c r="F383">
        <v>10</v>
      </c>
      <c r="G383" t="s">
        <v>15</v>
      </c>
      <c r="H383" t="s">
        <v>16</v>
      </c>
      <c r="I383">
        <v>2016</v>
      </c>
      <c r="J383" t="s">
        <v>149</v>
      </c>
      <c r="K383" t="s">
        <v>1372</v>
      </c>
      <c r="L383" t="s">
        <v>1373</v>
      </c>
      <c r="M383" t="s">
        <v>147</v>
      </c>
    </row>
    <row r="384" spans="1:14">
      <c r="A384">
        <v>64354</v>
      </c>
      <c r="B384" t="s">
        <v>1374</v>
      </c>
      <c r="C384">
        <v>8.94</v>
      </c>
      <c r="D384" s="1">
        <v>4334</v>
      </c>
      <c r="E384">
        <v>5.5</v>
      </c>
      <c r="F384">
        <v>4</v>
      </c>
      <c r="G384" t="s">
        <v>15</v>
      </c>
      <c r="H384" t="s">
        <v>16</v>
      </c>
      <c r="I384">
        <v>2017</v>
      </c>
      <c r="J384" t="s">
        <v>563</v>
      </c>
      <c r="K384" t="s">
        <v>1375</v>
      </c>
      <c r="L384" t="s">
        <v>1376</v>
      </c>
      <c r="M384" t="s">
        <v>34</v>
      </c>
      <c r="N384" t="s">
        <v>21</v>
      </c>
    </row>
    <row r="385" spans="1:14">
      <c r="A385">
        <v>91031</v>
      </c>
      <c r="B385" t="s">
        <v>1377</v>
      </c>
      <c r="C385">
        <v>8.93</v>
      </c>
      <c r="D385" s="1">
        <v>21683</v>
      </c>
      <c r="E385">
        <v>7.22</v>
      </c>
      <c r="F385">
        <v>8</v>
      </c>
      <c r="G385" t="s">
        <v>142</v>
      </c>
      <c r="H385" t="s">
        <v>46</v>
      </c>
      <c r="I385">
        <v>2020</v>
      </c>
      <c r="J385" t="s">
        <v>103</v>
      </c>
      <c r="K385" t="s">
        <v>1378</v>
      </c>
      <c r="L385" t="s">
        <v>1379</v>
      </c>
      <c r="M385" t="s">
        <v>147</v>
      </c>
    </row>
    <row r="386" spans="1:14">
      <c r="A386">
        <v>158180</v>
      </c>
      <c r="B386" t="s">
        <v>1380</v>
      </c>
      <c r="C386">
        <v>8.93</v>
      </c>
      <c r="D386" s="1">
        <v>15571</v>
      </c>
      <c r="E386">
        <v>5.2</v>
      </c>
      <c r="F386">
        <v>5</v>
      </c>
      <c r="G386" t="s">
        <v>176</v>
      </c>
      <c r="H386" t="s">
        <v>46</v>
      </c>
      <c r="I386">
        <v>2018</v>
      </c>
      <c r="J386" t="s">
        <v>254</v>
      </c>
      <c r="K386" t="s">
        <v>1381</v>
      </c>
      <c r="L386" t="s">
        <v>1382</v>
      </c>
      <c r="M386" t="s">
        <v>20</v>
      </c>
    </row>
    <row r="387" spans="1:14">
      <c r="A387">
        <v>36843</v>
      </c>
      <c r="B387" t="s">
        <v>1383</v>
      </c>
      <c r="C387">
        <v>8.93</v>
      </c>
      <c r="D387" s="1">
        <v>5782</v>
      </c>
      <c r="E387">
        <v>7</v>
      </c>
      <c r="F387">
        <v>7</v>
      </c>
      <c r="G387" t="s">
        <v>112</v>
      </c>
      <c r="H387" t="s">
        <v>208</v>
      </c>
      <c r="I387">
        <v>2020</v>
      </c>
      <c r="J387" t="s">
        <v>1384</v>
      </c>
      <c r="K387" t="s">
        <v>636</v>
      </c>
      <c r="L387" t="s">
        <v>1385</v>
      </c>
      <c r="M387" t="s">
        <v>27</v>
      </c>
      <c r="N387" t="s">
        <v>28</v>
      </c>
    </row>
    <row r="388" spans="1:14">
      <c r="A388">
        <v>129072</v>
      </c>
      <c r="B388" t="s">
        <v>1386</v>
      </c>
      <c r="C388">
        <v>8.94</v>
      </c>
      <c r="D388" s="1">
        <v>2627</v>
      </c>
      <c r="E388">
        <v>7.94</v>
      </c>
      <c r="F388">
        <v>9</v>
      </c>
      <c r="G388" t="s">
        <v>15</v>
      </c>
      <c r="H388" t="s">
        <v>16</v>
      </c>
      <c r="I388">
        <v>2016</v>
      </c>
      <c r="J388" t="s">
        <v>66</v>
      </c>
      <c r="K388" t="s">
        <v>1387</v>
      </c>
      <c r="L388" t="s">
        <v>1388</v>
      </c>
      <c r="M388" t="s">
        <v>27</v>
      </c>
      <c r="N388" t="s">
        <v>28</v>
      </c>
    </row>
    <row r="389" spans="1:14">
      <c r="A389">
        <v>163787</v>
      </c>
      <c r="B389" t="s">
        <v>1389</v>
      </c>
      <c r="C389">
        <v>8.93</v>
      </c>
      <c r="D389" s="1">
        <v>1808</v>
      </c>
      <c r="E389">
        <v>6</v>
      </c>
      <c r="F389">
        <v>5</v>
      </c>
      <c r="G389" t="s">
        <v>160</v>
      </c>
      <c r="H389" t="s">
        <v>16</v>
      </c>
      <c r="I389">
        <v>2019</v>
      </c>
      <c r="J389" t="s">
        <v>1390</v>
      </c>
      <c r="K389" t="s">
        <v>1391</v>
      </c>
      <c r="L389" t="s">
        <v>1392</v>
      </c>
      <c r="M389" t="s">
        <v>34</v>
      </c>
    </row>
    <row r="390" spans="1:14">
      <c r="A390">
        <v>66091</v>
      </c>
      <c r="B390" t="s">
        <v>1393</v>
      </c>
      <c r="C390">
        <v>8.93</v>
      </c>
      <c r="D390" s="1">
        <v>10625</v>
      </c>
      <c r="E390">
        <v>7.09</v>
      </c>
      <c r="F390">
        <v>8</v>
      </c>
      <c r="G390" t="s">
        <v>340</v>
      </c>
      <c r="H390" t="s">
        <v>16</v>
      </c>
      <c r="I390">
        <v>2017</v>
      </c>
      <c r="J390" t="s">
        <v>1394</v>
      </c>
      <c r="K390" t="s">
        <v>1395</v>
      </c>
      <c r="L390" t="s">
        <v>1396</v>
      </c>
      <c r="M390" t="s">
        <v>20</v>
      </c>
      <c r="N390" t="s">
        <v>21</v>
      </c>
    </row>
    <row r="391" spans="1:14">
      <c r="A391">
        <v>183866</v>
      </c>
      <c r="B391" t="s">
        <v>1397</v>
      </c>
      <c r="C391">
        <v>8.92</v>
      </c>
      <c r="D391" s="1">
        <v>7950</v>
      </c>
      <c r="E391">
        <v>5.2</v>
      </c>
      <c r="F391">
        <v>5</v>
      </c>
      <c r="G391" t="s">
        <v>15</v>
      </c>
      <c r="H391" t="s">
        <v>46</v>
      </c>
      <c r="I391">
        <v>2020</v>
      </c>
      <c r="J391" t="s">
        <v>1398</v>
      </c>
      <c r="K391" t="s">
        <v>959</v>
      </c>
      <c r="L391" t="s">
        <v>1399</v>
      </c>
      <c r="M391" t="s">
        <v>20</v>
      </c>
    </row>
    <row r="392" spans="1:14">
      <c r="A392">
        <v>97652</v>
      </c>
      <c r="B392" t="s">
        <v>1400</v>
      </c>
      <c r="C392">
        <v>8.93</v>
      </c>
      <c r="D392" s="1">
        <v>1901</v>
      </c>
      <c r="E392">
        <v>5</v>
      </c>
      <c r="F392">
        <v>3</v>
      </c>
      <c r="G392" t="s">
        <v>15</v>
      </c>
      <c r="H392" t="s">
        <v>46</v>
      </c>
      <c r="I392">
        <v>2013</v>
      </c>
      <c r="J392" t="s">
        <v>1281</v>
      </c>
      <c r="K392" t="s">
        <v>1401</v>
      </c>
      <c r="L392" t="s">
        <v>1402</v>
      </c>
      <c r="M392" t="s">
        <v>20</v>
      </c>
    </row>
    <row r="393" spans="1:14">
      <c r="A393">
        <v>172425</v>
      </c>
      <c r="B393" t="s">
        <v>1403</v>
      </c>
      <c r="C393">
        <v>8.92</v>
      </c>
      <c r="D393" s="1">
        <v>15667</v>
      </c>
      <c r="E393">
        <v>7.6</v>
      </c>
      <c r="F393">
        <v>10</v>
      </c>
      <c r="G393" t="s">
        <v>15</v>
      </c>
      <c r="H393" t="s">
        <v>16</v>
      </c>
      <c r="I393">
        <v>2018</v>
      </c>
      <c r="J393" t="s">
        <v>1404</v>
      </c>
      <c r="K393" t="s">
        <v>1405</v>
      </c>
      <c r="L393" t="s">
        <v>1406</v>
      </c>
      <c r="M393" t="s">
        <v>20</v>
      </c>
    </row>
    <row r="394" spans="1:14">
      <c r="A394">
        <v>51049</v>
      </c>
      <c r="B394" t="s">
        <v>1407</v>
      </c>
      <c r="C394">
        <v>8.93</v>
      </c>
      <c r="D394">
        <v>684</v>
      </c>
      <c r="E394">
        <v>7.07</v>
      </c>
      <c r="F394">
        <v>7</v>
      </c>
      <c r="G394" t="s">
        <v>15</v>
      </c>
      <c r="H394" t="s">
        <v>46</v>
      </c>
      <c r="I394">
        <v>2009</v>
      </c>
      <c r="J394" t="s">
        <v>213</v>
      </c>
      <c r="K394" t="s">
        <v>1408</v>
      </c>
      <c r="L394" t="s">
        <v>1409</v>
      </c>
      <c r="M394" t="s">
        <v>20</v>
      </c>
    </row>
    <row r="395" spans="1:14">
      <c r="A395">
        <v>44885</v>
      </c>
      <c r="B395" t="s">
        <v>1410</v>
      </c>
      <c r="C395">
        <v>8.92</v>
      </c>
      <c r="D395" s="1">
        <v>10809</v>
      </c>
      <c r="E395">
        <v>6.13</v>
      </c>
      <c r="F395">
        <v>8</v>
      </c>
      <c r="G395" t="s">
        <v>87</v>
      </c>
      <c r="H395" t="s">
        <v>16</v>
      </c>
      <c r="I395">
        <v>2008</v>
      </c>
      <c r="J395" t="s">
        <v>1411</v>
      </c>
      <c r="K395" t="s">
        <v>1412</v>
      </c>
      <c r="L395" t="s">
        <v>1413</v>
      </c>
      <c r="M395" t="s">
        <v>20</v>
      </c>
      <c r="N395" t="s">
        <v>21</v>
      </c>
    </row>
    <row r="396" spans="1:14">
      <c r="A396">
        <v>17255</v>
      </c>
      <c r="B396" t="s">
        <v>1414</v>
      </c>
      <c r="C396">
        <v>8.91</v>
      </c>
      <c r="D396">
        <v>748</v>
      </c>
      <c r="E396">
        <v>8.5</v>
      </c>
      <c r="F396">
        <v>2</v>
      </c>
      <c r="G396" t="s">
        <v>15</v>
      </c>
      <c r="H396" t="s">
        <v>16</v>
      </c>
      <c r="I396">
        <v>2017</v>
      </c>
      <c r="J396" t="s">
        <v>1415</v>
      </c>
      <c r="K396" t="s">
        <v>461</v>
      </c>
      <c r="L396" t="s">
        <v>1416</v>
      </c>
      <c r="M396" t="s">
        <v>27</v>
      </c>
      <c r="N396" t="s">
        <v>21</v>
      </c>
    </row>
    <row r="397" spans="1:14">
      <c r="A397">
        <v>178214</v>
      </c>
      <c r="B397" t="s">
        <v>1417</v>
      </c>
      <c r="C397">
        <v>8.92</v>
      </c>
      <c r="D397">
        <v>469</v>
      </c>
      <c r="E397">
        <v>6</v>
      </c>
      <c r="F397">
        <v>1</v>
      </c>
      <c r="G397" t="s">
        <v>55</v>
      </c>
      <c r="H397" t="s">
        <v>495</v>
      </c>
      <c r="I397">
        <v>2018</v>
      </c>
      <c r="J397" t="s">
        <v>1418</v>
      </c>
      <c r="K397" t="s">
        <v>1419</v>
      </c>
      <c r="L397" t="s">
        <v>1420</v>
      </c>
      <c r="M397" t="s">
        <v>34</v>
      </c>
    </row>
    <row r="398" spans="1:14">
      <c r="A398">
        <v>87571</v>
      </c>
      <c r="B398" t="s">
        <v>1421</v>
      </c>
      <c r="C398">
        <v>8.92</v>
      </c>
      <c r="D398" s="1">
        <v>7349</v>
      </c>
      <c r="E398">
        <v>7.61</v>
      </c>
      <c r="F398">
        <v>11</v>
      </c>
      <c r="G398" t="s">
        <v>15</v>
      </c>
      <c r="H398" t="s">
        <v>46</v>
      </c>
      <c r="I398">
        <v>2012</v>
      </c>
      <c r="J398" t="s">
        <v>258</v>
      </c>
      <c r="K398" t="s">
        <v>1422</v>
      </c>
      <c r="L398" t="s">
        <v>1423</v>
      </c>
      <c r="M398" t="s">
        <v>27</v>
      </c>
    </row>
    <row r="399" spans="1:14">
      <c r="A399">
        <v>146214</v>
      </c>
      <c r="B399" t="s">
        <v>1424</v>
      </c>
      <c r="C399">
        <v>8.92</v>
      </c>
      <c r="D399" s="1">
        <v>1346</v>
      </c>
      <c r="E399">
        <v>6.78</v>
      </c>
      <c r="F399">
        <v>3</v>
      </c>
      <c r="G399" t="s">
        <v>55</v>
      </c>
      <c r="H399" t="s">
        <v>56</v>
      </c>
      <c r="I399">
        <v>2016</v>
      </c>
      <c r="J399" t="s">
        <v>337</v>
      </c>
      <c r="K399" t="s">
        <v>1425</v>
      </c>
      <c r="L399" t="s">
        <v>1426</v>
      </c>
      <c r="M399" t="s">
        <v>20</v>
      </c>
    </row>
    <row r="400" spans="1:14">
      <c r="A400">
        <v>96327</v>
      </c>
      <c r="B400" t="s">
        <v>1427</v>
      </c>
      <c r="C400">
        <v>8.93</v>
      </c>
      <c r="D400" s="1">
        <v>12755</v>
      </c>
      <c r="E400">
        <v>7.28</v>
      </c>
      <c r="F400">
        <v>9</v>
      </c>
      <c r="G400" t="s">
        <v>61</v>
      </c>
      <c r="H400" t="s">
        <v>16</v>
      </c>
      <c r="I400">
        <v>2014</v>
      </c>
      <c r="J400" t="s">
        <v>1428</v>
      </c>
      <c r="K400" t="s">
        <v>1429</v>
      </c>
      <c r="L400" t="s">
        <v>1430</v>
      </c>
      <c r="M400" t="s">
        <v>27</v>
      </c>
    </row>
    <row r="401" spans="1:14">
      <c r="A401">
        <v>162173</v>
      </c>
      <c r="B401" t="s">
        <v>1431</v>
      </c>
      <c r="C401">
        <v>8.91</v>
      </c>
      <c r="D401" s="1">
        <v>14814</v>
      </c>
      <c r="E401">
        <v>6.67</v>
      </c>
      <c r="F401">
        <v>6</v>
      </c>
      <c r="G401" t="s">
        <v>51</v>
      </c>
      <c r="H401" t="s">
        <v>46</v>
      </c>
      <c r="I401">
        <v>2017</v>
      </c>
      <c r="J401" t="s">
        <v>589</v>
      </c>
      <c r="K401" t="s">
        <v>1432</v>
      </c>
      <c r="L401" t="s">
        <v>1433</v>
      </c>
      <c r="M401" t="s">
        <v>20</v>
      </c>
    </row>
    <row r="402" spans="1:14">
      <c r="A402">
        <v>113170</v>
      </c>
      <c r="B402" t="s">
        <v>1434</v>
      </c>
      <c r="C402">
        <v>8.92</v>
      </c>
      <c r="D402" s="1">
        <v>2701</v>
      </c>
      <c r="E402">
        <v>6.5</v>
      </c>
      <c r="F402">
        <v>8</v>
      </c>
      <c r="G402" t="s">
        <v>176</v>
      </c>
      <c r="H402" t="s">
        <v>143</v>
      </c>
      <c r="I402">
        <v>2019</v>
      </c>
      <c r="J402" t="s">
        <v>1435</v>
      </c>
      <c r="K402" t="s">
        <v>1436</v>
      </c>
      <c r="L402" t="s">
        <v>1437</v>
      </c>
      <c r="M402" t="s">
        <v>34</v>
      </c>
    </row>
    <row r="403" spans="1:14">
      <c r="A403">
        <v>38907</v>
      </c>
      <c r="B403" t="s">
        <v>1438</v>
      </c>
      <c r="C403">
        <v>8.92</v>
      </c>
      <c r="D403" s="1">
        <v>1450</v>
      </c>
      <c r="E403">
        <v>6.8</v>
      </c>
      <c r="F403">
        <v>5</v>
      </c>
      <c r="G403" t="s">
        <v>160</v>
      </c>
      <c r="H403" t="s">
        <v>143</v>
      </c>
      <c r="I403">
        <v>2006</v>
      </c>
      <c r="J403" t="s">
        <v>302</v>
      </c>
      <c r="K403" t="s">
        <v>1439</v>
      </c>
      <c r="L403" t="s">
        <v>1440</v>
      </c>
      <c r="M403" t="s">
        <v>34</v>
      </c>
      <c r="N403" t="s">
        <v>35</v>
      </c>
    </row>
    <row r="404" spans="1:14">
      <c r="A404">
        <v>72393</v>
      </c>
      <c r="B404" t="s">
        <v>1441</v>
      </c>
      <c r="C404">
        <v>8.92</v>
      </c>
      <c r="D404" s="1">
        <v>1574</v>
      </c>
      <c r="E404">
        <v>7</v>
      </c>
      <c r="F404">
        <v>4</v>
      </c>
      <c r="G404" t="s">
        <v>176</v>
      </c>
      <c r="H404" t="s">
        <v>143</v>
      </c>
      <c r="I404">
        <v>2010</v>
      </c>
      <c r="J404" t="s">
        <v>958</v>
      </c>
      <c r="K404" t="s">
        <v>1442</v>
      </c>
      <c r="L404" t="s">
        <v>1443</v>
      </c>
      <c r="M404" t="s">
        <v>34</v>
      </c>
    </row>
    <row r="405" spans="1:14">
      <c r="A405">
        <v>43678</v>
      </c>
      <c r="B405" t="s">
        <v>1444</v>
      </c>
      <c r="C405">
        <v>8.91</v>
      </c>
      <c r="D405" s="1">
        <v>9952</v>
      </c>
      <c r="E405">
        <v>6.5</v>
      </c>
      <c r="F405">
        <v>4</v>
      </c>
      <c r="G405" t="s">
        <v>340</v>
      </c>
      <c r="H405" t="s">
        <v>16</v>
      </c>
      <c r="I405">
        <v>2006</v>
      </c>
      <c r="J405" t="s">
        <v>1445</v>
      </c>
      <c r="K405" t="s">
        <v>1446</v>
      </c>
      <c r="L405" t="s">
        <v>1447</v>
      </c>
      <c r="M405" t="s">
        <v>20</v>
      </c>
      <c r="N405" t="s">
        <v>21</v>
      </c>
    </row>
    <row r="406" spans="1:14">
      <c r="A406">
        <v>76020</v>
      </c>
      <c r="B406" t="s">
        <v>1448</v>
      </c>
      <c r="C406">
        <v>8.92</v>
      </c>
      <c r="D406" s="1">
        <v>9485</v>
      </c>
      <c r="E406">
        <v>6.33</v>
      </c>
      <c r="F406">
        <v>7</v>
      </c>
      <c r="G406" t="s">
        <v>55</v>
      </c>
      <c r="H406" t="s">
        <v>16</v>
      </c>
      <c r="I406">
        <v>2014</v>
      </c>
      <c r="J406" t="s">
        <v>1449</v>
      </c>
      <c r="K406" t="s">
        <v>415</v>
      </c>
      <c r="L406" t="s">
        <v>256</v>
      </c>
      <c r="M406" t="s">
        <v>34</v>
      </c>
    </row>
    <row r="407" spans="1:14">
      <c r="A407">
        <v>157178</v>
      </c>
      <c r="B407" t="s">
        <v>1450</v>
      </c>
      <c r="C407">
        <v>8.91</v>
      </c>
      <c r="D407" s="1">
        <v>5399</v>
      </c>
      <c r="E407">
        <v>6</v>
      </c>
      <c r="F407">
        <v>1</v>
      </c>
      <c r="G407" t="s">
        <v>112</v>
      </c>
      <c r="H407" t="s">
        <v>56</v>
      </c>
      <c r="I407">
        <v>2017</v>
      </c>
      <c r="J407" t="s">
        <v>938</v>
      </c>
      <c r="K407" t="s">
        <v>1451</v>
      </c>
      <c r="L407" t="s">
        <v>1452</v>
      </c>
      <c r="M407" t="s">
        <v>20</v>
      </c>
    </row>
    <row r="408" spans="1:14">
      <c r="A408">
        <v>73018</v>
      </c>
      <c r="B408" t="s">
        <v>1453</v>
      </c>
      <c r="C408">
        <v>8.91</v>
      </c>
      <c r="D408">
        <v>705</v>
      </c>
      <c r="E408">
        <v>6.69</v>
      </c>
      <c r="F408">
        <v>4</v>
      </c>
      <c r="G408" t="s">
        <v>176</v>
      </c>
      <c r="H408" t="s">
        <v>208</v>
      </c>
      <c r="I408">
        <v>2010</v>
      </c>
      <c r="J408" t="s">
        <v>575</v>
      </c>
      <c r="K408" t="s">
        <v>1454</v>
      </c>
      <c r="L408" t="s">
        <v>1455</v>
      </c>
      <c r="M408" t="s">
        <v>34</v>
      </c>
      <c r="N408" t="s">
        <v>35</v>
      </c>
    </row>
    <row r="409" spans="1:14">
      <c r="A409">
        <v>50785</v>
      </c>
      <c r="B409" t="s">
        <v>1456</v>
      </c>
      <c r="C409">
        <v>8.91</v>
      </c>
      <c r="D409">
        <v>536</v>
      </c>
      <c r="E409">
        <v>7.63</v>
      </c>
      <c r="F409">
        <v>6</v>
      </c>
      <c r="G409" t="s">
        <v>15</v>
      </c>
      <c r="H409" t="s">
        <v>495</v>
      </c>
      <c r="I409">
        <v>2009</v>
      </c>
      <c r="J409" t="s">
        <v>441</v>
      </c>
      <c r="K409" t="s">
        <v>1457</v>
      </c>
      <c r="L409" t="s">
        <v>1458</v>
      </c>
      <c r="M409" t="s">
        <v>147</v>
      </c>
    </row>
    <row r="410" spans="1:14">
      <c r="A410">
        <v>40133</v>
      </c>
      <c r="B410" t="s">
        <v>1459</v>
      </c>
      <c r="C410">
        <v>8.91</v>
      </c>
      <c r="D410" s="1">
        <v>6385</v>
      </c>
      <c r="E410">
        <v>7</v>
      </c>
      <c r="F410">
        <v>5</v>
      </c>
      <c r="G410" t="s">
        <v>61</v>
      </c>
      <c r="H410" t="s">
        <v>16</v>
      </c>
      <c r="I410">
        <v>2007</v>
      </c>
      <c r="J410" t="s">
        <v>1460</v>
      </c>
      <c r="K410" t="s">
        <v>1461</v>
      </c>
      <c r="L410" t="s">
        <v>1462</v>
      </c>
      <c r="M410" t="s">
        <v>20</v>
      </c>
      <c r="N410" t="s">
        <v>21</v>
      </c>
    </row>
    <row r="411" spans="1:14">
      <c r="A411">
        <v>62556</v>
      </c>
      <c r="B411" t="s">
        <v>1463</v>
      </c>
      <c r="C411">
        <v>8.9</v>
      </c>
      <c r="D411" s="1">
        <v>2630</v>
      </c>
      <c r="E411">
        <v>6.67</v>
      </c>
      <c r="F411">
        <v>3</v>
      </c>
      <c r="G411" t="s">
        <v>61</v>
      </c>
      <c r="H411" t="s">
        <v>16</v>
      </c>
      <c r="I411">
        <v>2007</v>
      </c>
      <c r="J411" t="s">
        <v>654</v>
      </c>
      <c r="K411" t="s">
        <v>1464</v>
      </c>
      <c r="L411" t="s">
        <v>1465</v>
      </c>
      <c r="M411" t="s">
        <v>20</v>
      </c>
      <c r="N411" t="s">
        <v>35</v>
      </c>
    </row>
    <row r="412" spans="1:14">
      <c r="A412">
        <v>177483</v>
      </c>
      <c r="B412" t="s">
        <v>1466</v>
      </c>
      <c r="C412">
        <v>8.91</v>
      </c>
      <c r="D412" s="1">
        <v>3168</v>
      </c>
      <c r="E412">
        <v>6.67</v>
      </c>
      <c r="F412">
        <v>9</v>
      </c>
      <c r="G412" t="s">
        <v>15</v>
      </c>
      <c r="H412" t="s">
        <v>46</v>
      </c>
      <c r="I412">
        <v>2019</v>
      </c>
      <c r="J412" t="s">
        <v>1467</v>
      </c>
      <c r="K412" t="s">
        <v>1468</v>
      </c>
      <c r="L412" t="s">
        <v>1469</v>
      </c>
      <c r="M412" t="s">
        <v>20</v>
      </c>
    </row>
    <row r="413" spans="1:14">
      <c r="A413">
        <v>151254</v>
      </c>
      <c r="B413" t="s">
        <v>1470</v>
      </c>
      <c r="C413">
        <v>8.9</v>
      </c>
      <c r="D413">
        <v>535</v>
      </c>
      <c r="E413">
        <v>5</v>
      </c>
      <c r="F413">
        <v>1</v>
      </c>
      <c r="G413" t="s">
        <v>176</v>
      </c>
      <c r="H413" t="s">
        <v>46</v>
      </c>
      <c r="I413">
        <v>2018</v>
      </c>
      <c r="J413" t="s">
        <v>24</v>
      </c>
      <c r="K413" t="s">
        <v>1471</v>
      </c>
      <c r="L413" t="s">
        <v>1472</v>
      </c>
      <c r="M413" t="s">
        <v>20</v>
      </c>
    </row>
    <row r="414" spans="1:14">
      <c r="A414">
        <v>82323</v>
      </c>
      <c r="B414" t="s">
        <v>1473</v>
      </c>
      <c r="C414">
        <v>8.9</v>
      </c>
      <c r="D414">
        <v>476</v>
      </c>
      <c r="E414">
        <v>7</v>
      </c>
      <c r="F414">
        <v>3</v>
      </c>
      <c r="G414" t="s">
        <v>61</v>
      </c>
      <c r="H414" t="s">
        <v>1342</v>
      </c>
      <c r="I414">
        <v>2011</v>
      </c>
      <c r="J414" t="s">
        <v>346</v>
      </c>
      <c r="K414" t="s">
        <v>1474</v>
      </c>
      <c r="L414" t="s">
        <v>1475</v>
      </c>
      <c r="M414" t="s">
        <v>147</v>
      </c>
    </row>
    <row r="415" spans="1:14">
      <c r="A415">
        <v>183377</v>
      </c>
      <c r="B415" t="s">
        <v>1476</v>
      </c>
      <c r="C415">
        <v>8.9</v>
      </c>
      <c r="D415">
        <v>333</v>
      </c>
      <c r="E415">
        <v>5.5</v>
      </c>
      <c r="F415">
        <v>2</v>
      </c>
      <c r="G415" t="s">
        <v>176</v>
      </c>
      <c r="H415" t="s">
        <v>495</v>
      </c>
      <c r="I415">
        <v>2019</v>
      </c>
      <c r="J415" t="s">
        <v>1477</v>
      </c>
      <c r="K415" t="s">
        <v>1478</v>
      </c>
      <c r="L415" t="s">
        <v>1479</v>
      </c>
      <c r="M415" t="s">
        <v>27</v>
      </c>
    </row>
    <row r="416" spans="1:14">
      <c r="A416">
        <v>39405</v>
      </c>
      <c r="B416" t="s">
        <v>1480</v>
      </c>
      <c r="C416">
        <v>8.9</v>
      </c>
      <c r="D416" s="1">
        <v>10265</v>
      </c>
      <c r="E416">
        <v>8</v>
      </c>
      <c r="F416">
        <v>1</v>
      </c>
      <c r="G416" t="s">
        <v>15</v>
      </c>
      <c r="H416" t="s">
        <v>46</v>
      </c>
      <c r="I416">
        <v>2005</v>
      </c>
      <c r="J416" t="s">
        <v>447</v>
      </c>
      <c r="K416" t="s">
        <v>1481</v>
      </c>
      <c r="L416" t="s">
        <v>1482</v>
      </c>
      <c r="M416" t="s">
        <v>20</v>
      </c>
    </row>
    <row r="417" spans="1:14">
      <c r="A417">
        <v>33930</v>
      </c>
      <c r="B417" t="s">
        <v>1483</v>
      </c>
      <c r="C417">
        <v>8.9</v>
      </c>
      <c r="D417" s="1">
        <v>1638</v>
      </c>
      <c r="E417">
        <v>7</v>
      </c>
      <c r="F417">
        <v>1</v>
      </c>
      <c r="G417" t="s">
        <v>340</v>
      </c>
      <c r="H417" t="s">
        <v>208</v>
      </c>
      <c r="I417">
        <v>2019</v>
      </c>
      <c r="J417" t="s">
        <v>1081</v>
      </c>
      <c r="K417" t="s">
        <v>1484</v>
      </c>
      <c r="L417" t="s">
        <v>1485</v>
      </c>
      <c r="M417" t="s">
        <v>34</v>
      </c>
      <c r="N417" t="s">
        <v>35</v>
      </c>
    </row>
    <row r="418" spans="1:14">
      <c r="A418">
        <v>120125</v>
      </c>
      <c r="B418" t="s">
        <v>1486</v>
      </c>
      <c r="C418">
        <v>8.91</v>
      </c>
      <c r="D418" s="1">
        <v>3992</v>
      </c>
      <c r="E418">
        <v>6.36</v>
      </c>
      <c r="F418">
        <v>7</v>
      </c>
      <c r="G418" t="s">
        <v>15</v>
      </c>
      <c r="H418" t="s">
        <v>46</v>
      </c>
      <c r="I418">
        <v>2015</v>
      </c>
      <c r="J418" t="s">
        <v>1362</v>
      </c>
      <c r="K418" t="s">
        <v>1487</v>
      </c>
      <c r="L418" t="s">
        <v>1488</v>
      </c>
      <c r="M418" t="s">
        <v>20</v>
      </c>
    </row>
    <row r="419" spans="1:14">
      <c r="A419">
        <v>149777</v>
      </c>
      <c r="B419" t="s">
        <v>1489</v>
      </c>
      <c r="C419">
        <v>8.9</v>
      </c>
      <c r="D419" s="1">
        <v>4046</v>
      </c>
      <c r="E419">
        <v>6.5</v>
      </c>
      <c r="F419">
        <v>4</v>
      </c>
      <c r="G419" t="s">
        <v>1490</v>
      </c>
      <c r="H419" t="s">
        <v>16</v>
      </c>
      <c r="I419">
        <v>2017</v>
      </c>
      <c r="J419" t="s">
        <v>286</v>
      </c>
      <c r="K419" t="s">
        <v>89</v>
      </c>
      <c r="L419" t="s">
        <v>1491</v>
      </c>
      <c r="M419" t="s">
        <v>27</v>
      </c>
      <c r="N419" t="s">
        <v>28</v>
      </c>
    </row>
    <row r="420" spans="1:14">
      <c r="A420">
        <v>192147</v>
      </c>
      <c r="B420" t="s">
        <v>1492</v>
      </c>
      <c r="C420">
        <v>8.89</v>
      </c>
      <c r="D420">
        <v>492</v>
      </c>
      <c r="E420">
        <v>6</v>
      </c>
      <c r="F420">
        <v>3</v>
      </c>
      <c r="G420" t="s">
        <v>30</v>
      </c>
      <c r="H420" t="s">
        <v>16</v>
      </c>
      <c r="I420">
        <v>2020</v>
      </c>
      <c r="J420" t="s">
        <v>611</v>
      </c>
      <c r="K420" t="s">
        <v>1493</v>
      </c>
      <c r="L420" t="s">
        <v>1494</v>
      </c>
      <c r="M420" t="s">
        <v>20</v>
      </c>
      <c r="N420" t="s">
        <v>35</v>
      </c>
    </row>
    <row r="421" spans="1:14">
      <c r="A421">
        <v>187321</v>
      </c>
      <c r="B421">
        <v>1917</v>
      </c>
      <c r="C421">
        <v>8.89</v>
      </c>
      <c r="D421" s="1">
        <v>6122</v>
      </c>
      <c r="E421">
        <v>7.67</v>
      </c>
      <c r="F421">
        <v>9</v>
      </c>
      <c r="G421" t="s">
        <v>15</v>
      </c>
      <c r="H421" t="s">
        <v>16</v>
      </c>
      <c r="I421">
        <v>2020</v>
      </c>
      <c r="J421" t="s">
        <v>441</v>
      </c>
      <c r="K421" t="s">
        <v>1495</v>
      </c>
      <c r="L421" t="s">
        <v>1496</v>
      </c>
      <c r="M421" t="s">
        <v>27</v>
      </c>
    </row>
    <row r="422" spans="1:14">
      <c r="A422">
        <v>146488</v>
      </c>
      <c r="B422" t="s">
        <v>1497</v>
      </c>
      <c r="C422">
        <v>8.89</v>
      </c>
      <c r="D422">
        <v>837</v>
      </c>
      <c r="E422">
        <v>5.93</v>
      </c>
      <c r="F422">
        <v>5</v>
      </c>
      <c r="G422" t="s">
        <v>51</v>
      </c>
      <c r="H422" t="s">
        <v>1498</v>
      </c>
      <c r="I422">
        <v>2016</v>
      </c>
      <c r="J422" t="s">
        <v>1499</v>
      </c>
      <c r="K422" t="s">
        <v>1500</v>
      </c>
      <c r="M422" t="s">
        <v>34</v>
      </c>
    </row>
    <row r="423" spans="1:14">
      <c r="A423">
        <v>194910</v>
      </c>
      <c r="B423" t="s">
        <v>1501</v>
      </c>
      <c r="C423">
        <v>8.8800000000000008</v>
      </c>
      <c r="D423">
        <v>350</v>
      </c>
      <c r="E423">
        <v>6.14</v>
      </c>
      <c r="F423">
        <v>7</v>
      </c>
      <c r="G423" t="s">
        <v>15</v>
      </c>
      <c r="H423" t="s">
        <v>46</v>
      </c>
      <c r="I423">
        <v>2020</v>
      </c>
      <c r="J423" t="s">
        <v>1502</v>
      </c>
      <c r="K423" t="s">
        <v>1503</v>
      </c>
      <c r="L423" t="s">
        <v>1504</v>
      </c>
      <c r="M423" t="s">
        <v>20</v>
      </c>
    </row>
    <row r="424" spans="1:14">
      <c r="A424">
        <v>113315</v>
      </c>
      <c r="B424" t="s">
        <v>1505</v>
      </c>
      <c r="C424">
        <v>8.9</v>
      </c>
      <c r="D424" s="1">
        <v>1467</v>
      </c>
      <c r="E424">
        <v>7</v>
      </c>
      <c r="F424">
        <v>1</v>
      </c>
      <c r="G424" t="s">
        <v>55</v>
      </c>
      <c r="H424" t="s">
        <v>56</v>
      </c>
      <c r="I424">
        <v>2014</v>
      </c>
      <c r="J424" t="s">
        <v>1081</v>
      </c>
      <c r="K424" t="s">
        <v>1506</v>
      </c>
      <c r="L424" t="s">
        <v>1507</v>
      </c>
      <c r="M424" t="s">
        <v>20</v>
      </c>
    </row>
    <row r="425" spans="1:14">
      <c r="A425">
        <v>162854</v>
      </c>
      <c r="B425" t="s">
        <v>1508</v>
      </c>
      <c r="C425">
        <v>8.8800000000000008</v>
      </c>
      <c r="D425">
        <v>421</v>
      </c>
      <c r="E425">
        <v>8.86</v>
      </c>
      <c r="F425">
        <v>7</v>
      </c>
      <c r="G425" t="s">
        <v>51</v>
      </c>
      <c r="H425" t="s">
        <v>143</v>
      </c>
      <c r="I425">
        <v>2018</v>
      </c>
      <c r="J425" t="s">
        <v>1509</v>
      </c>
      <c r="K425" t="s">
        <v>1510</v>
      </c>
      <c r="L425" t="s">
        <v>1511</v>
      </c>
      <c r="M425" t="s">
        <v>34</v>
      </c>
      <c r="N425" t="s">
        <v>35</v>
      </c>
    </row>
    <row r="426" spans="1:14">
      <c r="A426">
        <v>45719</v>
      </c>
      <c r="B426" t="s">
        <v>1512</v>
      </c>
      <c r="C426">
        <v>8.8800000000000008</v>
      </c>
      <c r="D426" s="1">
        <v>3010</v>
      </c>
      <c r="E426">
        <v>4.5</v>
      </c>
      <c r="F426">
        <v>2</v>
      </c>
      <c r="G426" t="s">
        <v>176</v>
      </c>
      <c r="H426" t="s">
        <v>16</v>
      </c>
      <c r="I426">
        <v>2007</v>
      </c>
      <c r="J426" t="s">
        <v>1338</v>
      </c>
      <c r="K426" t="s">
        <v>1513</v>
      </c>
      <c r="L426" t="s">
        <v>1514</v>
      </c>
      <c r="M426" t="s">
        <v>20</v>
      </c>
      <c r="N426" t="s">
        <v>21</v>
      </c>
    </row>
    <row r="427" spans="1:14">
      <c r="A427">
        <v>73075</v>
      </c>
      <c r="B427" t="s">
        <v>1515</v>
      </c>
      <c r="C427">
        <v>8.9</v>
      </c>
      <c r="D427">
        <v>565</v>
      </c>
      <c r="E427">
        <v>6.5</v>
      </c>
      <c r="F427">
        <v>2</v>
      </c>
      <c r="G427" t="s">
        <v>15</v>
      </c>
      <c r="H427" t="s">
        <v>56</v>
      </c>
      <c r="I427">
        <v>2011</v>
      </c>
      <c r="J427" t="s">
        <v>1516</v>
      </c>
      <c r="K427" t="s">
        <v>1517</v>
      </c>
      <c r="L427" t="s">
        <v>1518</v>
      </c>
      <c r="M427" t="s">
        <v>34</v>
      </c>
    </row>
    <row r="428" spans="1:14">
      <c r="A428">
        <v>117061</v>
      </c>
      <c r="B428" t="s">
        <v>1519</v>
      </c>
      <c r="C428">
        <v>8.92</v>
      </c>
      <c r="D428">
        <v>941</v>
      </c>
      <c r="E428">
        <v>7.23</v>
      </c>
      <c r="F428">
        <v>11</v>
      </c>
      <c r="G428" t="s">
        <v>15</v>
      </c>
      <c r="H428" t="s">
        <v>46</v>
      </c>
      <c r="I428">
        <v>2014</v>
      </c>
      <c r="J428" t="s">
        <v>1520</v>
      </c>
      <c r="K428" t="s">
        <v>1521</v>
      </c>
      <c r="L428" t="s">
        <v>1522</v>
      </c>
      <c r="M428" t="s">
        <v>20</v>
      </c>
    </row>
    <row r="429" spans="1:14">
      <c r="A429">
        <v>149504</v>
      </c>
      <c r="B429" t="s">
        <v>1523</v>
      </c>
      <c r="C429">
        <v>8.89</v>
      </c>
      <c r="D429" s="1">
        <v>2215</v>
      </c>
      <c r="E429">
        <v>5.86</v>
      </c>
      <c r="F429">
        <v>7</v>
      </c>
      <c r="G429" t="s">
        <v>15</v>
      </c>
      <c r="H429" t="s">
        <v>46</v>
      </c>
      <c r="I429">
        <v>2018</v>
      </c>
      <c r="J429" t="s">
        <v>24</v>
      </c>
      <c r="K429" t="s">
        <v>1524</v>
      </c>
      <c r="L429" t="s">
        <v>1525</v>
      </c>
      <c r="M429" t="s">
        <v>20</v>
      </c>
    </row>
    <row r="430" spans="1:14">
      <c r="A430">
        <v>139523</v>
      </c>
      <c r="B430" t="s">
        <v>1526</v>
      </c>
      <c r="C430">
        <v>8.9</v>
      </c>
      <c r="D430">
        <v>878</v>
      </c>
      <c r="E430">
        <v>6.33</v>
      </c>
      <c r="F430">
        <v>9</v>
      </c>
      <c r="G430" t="s">
        <v>15</v>
      </c>
      <c r="H430" t="s">
        <v>56</v>
      </c>
      <c r="I430">
        <v>2015</v>
      </c>
      <c r="J430" t="s">
        <v>729</v>
      </c>
      <c r="K430" t="s">
        <v>1527</v>
      </c>
      <c r="L430" t="s">
        <v>1528</v>
      </c>
      <c r="M430" t="s">
        <v>20</v>
      </c>
    </row>
    <row r="431" spans="1:14">
      <c r="A431">
        <v>41585</v>
      </c>
      <c r="B431" t="s">
        <v>1529</v>
      </c>
      <c r="C431">
        <v>8.8800000000000008</v>
      </c>
      <c r="D431" s="1">
        <v>5627</v>
      </c>
      <c r="E431">
        <v>7.15</v>
      </c>
      <c r="F431">
        <v>9</v>
      </c>
      <c r="G431" t="s">
        <v>55</v>
      </c>
      <c r="H431" t="s">
        <v>46</v>
      </c>
      <c r="I431">
        <v>2011</v>
      </c>
      <c r="J431" t="s">
        <v>790</v>
      </c>
      <c r="K431" t="s">
        <v>1530</v>
      </c>
      <c r="L431" t="s">
        <v>1531</v>
      </c>
      <c r="M431" t="s">
        <v>34</v>
      </c>
    </row>
    <row r="432" spans="1:14">
      <c r="A432">
        <v>75401</v>
      </c>
      <c r="B432" t="s">
        <v>1532</v>
      </c>
      <c r="C432">
        <v>8.8800000000000008</v>
      </c>
      <c r="D432" s="1">
        <v>12718</v>
      </c>
      <c r="E432">
        <v>5.56</v>
      </c>
      <c r="F432">
        <v>8</v>
      </c>
      <c r="G432" t="s">
        <v>176</v>
      </c>
      <c r="H432" t="s">
        <v>46</v>
      </c>
      <c r="I432">
        <v>2010</v>
      </c>
      <c r="J432" t="s">
        <v>1144</v>
      </c>
      <c r="K432" t="s">
        <v>1533</v>
      </c>
      <c r="L432" t="s">
        <v>1534</v>
      </c>
      <c r="M432" t="s">
        <v>20</v>
      </c>
    </row>
    <row r="433" spans="1:14">
      <c r="A433">
        <v>160491</v>
      </c>
      <c r="B433" t="s">
        <v>1535</v>
      </c>
      <c r="C433">
        <v>8.8800000000000008</v>
      </c>
      <c r="D433" s="1">
        <v>1184</v>
      </c>
      <c r="E433">
        <v>6.33</v>
      </c>
      <c r="F433">
        <v>3</v>
      </c>
      <c r="G433" t="s">
        <v>55</v>
      </c>
      <c r="H433" t="s">
        <v>16</v>
      </c>
      <c r="I433">
        <v>2018</v>
      </c>
      <c r="J433" t="s">
        <v>1536</v>
      </c>
      <c r="K433" t="s">
        <v>1344</v>
      </c>
      <c r="L433" t="s">
        <v>1537</v>
      </c>
      <c r="M433" t="s">
        <v>34</v>
      </c>
      <c r="N433" t="s">
        <v>35</v>
      </c>
    </row>
    <row r="434" spans="1:14">
      <c r="A434">
        <v>27260</v>
      </c>
      <c r="B434" t="s">
        <v>1538</v>
      </c>
      <c r="C434">
        <v>8.8800000000000008</v>
      </c>
      <c r="D434" s="1">
        <v>4689</v>
      </c>
      <c r="E434">
        <v>7.75</v>
      </c>
      <c r="F434">
        <v>1</v>
      </c>
      <c r="G434" t="s">
        <v>61</v>
      </c>
      <c r="H434" t="s">
        <v>16</v>
      </c>
      <c r="I434">
        <v>2016</v>
      </c>
      <c r="J434" t="s">
        <v>1256</v>
      </c>
      <c r="K434" t="s">
        <v>1395</v>
      </c>
      <c r="L434" t="s">
        <v>1539</v>
      </c>
      <c r="M434" t="s">
        <v>147</v>
      </c>
      <c r="N434" t="s">
        <v>28</v>
      </c>
    </row>
    <row r="435" spans="1:14">
      <c r="A435">
        <v>127858</v>
      </c>
      <c r="B435" t="s">
        <v>1540</v>
      </c>
      <c r="C435">
        <v>8.92</v>
      </c>
      <c r="D435" s="1">
        <v>1677</v>
      </c>
      <c r="E435">
        <v>7</v>
      </c>
      <c r="F435">
        <v>5</v>
      </c>
      <c r="G435" t="s">
        <v>55</v>
      </c>
      <c r="H435" t="s">
        <v>56</v>
      </c>
      <c r="I435">
        <v>2015</v>
      </c>
      <c r="J435" t="s">
        <v>293</v>
      </c>
      <c r="K435" t="s">
        <v>1541</v>
      </c>
      <c r="L435" t="s">
        <v>1542</v>
      </c>
      <c r="M435" t="s">
        <v>34</v>
      </c>
    </row>
    <row r="436" spans="1:14">
      <c r="A436">
        <v>99714</v>
      </c>
      <c r="B436" t="s">
        <v>1543</v>
      </c>
      <c r="C436">
        <v>8.89</v>
      </c>
      <c r="D436" s="1">
        <v>14002</v>
      </c>
      <c r="E436">
        <v>7.53</v>
      </c>
      <c r="F436">
        <v>10</v>
      </c>
      <c r="G436" t="s">
        <v>87</v>
      </c>
      <c r="H436" t="s">
        <v>16</v>
      </c>
      <c r="I436">
        <v>2014</v>
      </c>
      <c r="J436" t="s">
        <v>999</v>
      </c>
      <c r="K436" t="s">
        <v>79</v>
      </c>
      <c r="L436" t="s">
        <v>1544</v>
      </c>
      <c r="M436" t="s">
        <v>20</v>
      </c>
    </row>
    <row r="437" spans="1:14">
      <c r="A437">
        <v>10250</v>
      </c>
      <c r="B437" t="s">
        <v>1545</v>
      </c>
      <c r="C437">
        <v>8.9</v>
      </c>
      <c r="D437">
        <v>798</v>
      </c>
      <c r="E437">
        <v>8.5</v>
      </c>
      <c r="F437">
        <v>2</v>
      </c>
      <c r="G437" t="s">
        <v>176</v>
      </c>
      <c r="H437" t="s">
        <v>16</v>
      </c>
      <c r="I437">
        <v>2016</v>
      </c>
      <c r="J437" t="s">
        <v>1546</v>
      </c>
      <c r="K437" t="s">
        <v>364</v>
      </c>
      <c r="L437" t="s">
        <v>1547</v>
      </c>
      <c r="M437" t="s">
        <v>27</v>
      </c>
      <c r="N437" t="s">
        <v>28</v>
      </c>
    </row>
    <row r="438" spans="1:14">
      <c r="A438">
        <v>23525</v>
      </c>
      <c r="B438" t="s">
        <v>1548</v>
      </c>
      <c r="C438">
        <v>8.89</v>
      </c>
      <c r="D438">
        <v>330</v>
      </c>
      <c r="E438">
        <v>8.8000000000000007</v>
      </c>
      <c r="F438">
        <v>5</v>
      </c>
      <c r="G438" t="s">
        <v>722</v>
      </c>
      <c r="H438" t="s">
        <v>46</v>
      </c>
      <c r="I438">
        <v>2010</v>
      </c>
      <c r="J438" t="s">
        <v>1549</v>
      </c>
      <c r="K438" t="s">
        <v>1550</v>
      </c>
      <c r="L438" t="s">
        <v>1551</v>
      </c>
      <c r="M438" t="s">
        <v>27</v>
      </c>
    </row>
    <row r="439" spans="1:14">
      <c r="A439">
        <v>76627</v>
      </c>
      <c r="B439" t="s">
        <v>1552</v>
      </c>
      <c r="C439">
        <v>8.89</v>
      </c>
      <c r="D439" s="1">
        <v>1815</v>
      </c>
      <c r="E439">
        <v>6.54</v>
      </c>
      <c r="F439">
        <v>7</v>
      </c>
      <c r="G439" t="s">
        <v>160</v>
      </c>
      <c r="H439" t="s">
        <v>16</v>
      </c>
      <c r="I439">
        <v>2012</v>
      </c>
      <c r="J439" t="s">
        <v>258</v>
      </c>
      <c r="K439" t="s">
        <v>655</v>
      </c>
      <c r="L439" t="s">
        <v>1553</v>
      </c>
      <c r="M439" t="s">
        <v>34</v>
      </c>
      <c r="N439" t="s">
        <v>35</v>
      </c>
    </row>
    <row r="440" spans="1:14">
      <c r="A440">
        <v>143416</v>
      </c>
      <c r="B440" t="s">
        <v>1554</v>
      </c>
      <c r="C440">
        <v>8.8699999999999992</v>
      </c>
      <c r="D440" s="1">
        <v>2594</v>
      </c>
      <c r="E440">
        <v>5.25</v>
      </c>
      <c r="F440">
        <v>4</v>
      </c>
      <c r="G440" t="s">
        <v>112</v>
      </c>
      <c r="H440" t="s">
        <v>16</v>
      </c>
      <c r="I440">
        <v>2018</v>
      </c>
      <c r="J440" t="s">
        <v>47</v>
      </c>
      <c r="K440" t="s">
        <v>1555</v>
      </c>
      <c r="L440" t="s">
        <v>1556</v>
      </c>
      <c r="M440" t="s">
        <v>20</v>
      </c>
      <c r="N440" t="s">
        <v>21</v>
      </c>
    </row>
    <row r="441" spans="1:14">
      <c r="A441">
        <v>103719</v>
      </c>
      <c r="B441" t="s">
        <v>1557</v>
      </c>
      <c r="C441">
        <v>8.89</v>
      </c>
      <c r="D441" s="1">
        <v>2091</v>
      </c>
      <c r="E441">
        <v>7.82</v>
      </c>
      <c r="F441">
        <v>10</v>
      </c>
      <c r="G441" t="s">
        <v>15</v>
      </c>
      <c r="H441" t="s">
        <v>56</v>
      </c>
      <c r="I441">
        <v>2013</v>
      </c>
      <c r="J441" t="s">
        <v>270</v>
      </c>
      <c r="K441" t="s">
        <v>572</v>
      </c>
      <c r="L441" t="s">
        <v>1558</v>
      </c>
      <c r="M441" t="s">
        <v>34</v>
      </c>
    </row>
    <row r="442" spans="1:14">
      <c r="A442">
        <v>38546</v>
      </c>
      <c r="B442" t="s">
        <v>1559</v>
      </c>
      <c r="C442">
        <v>8.8800000000000008</v>
      </c>
      <c r="D442" s="1">
        <v>1964</v>
      </c>
      <c r="E442">
        <v>8</v>
      </c>
      <c r="F442">
        <v>2</v>
      </c>
      <c r="G442" t="s">
        <v>15</v>
      </c>
      <c r="H442" t="s">
        <v>56</v>
      </c>
      <c r="I442">
        <v>2017</v>
      </c>
      <c r="J442" t="s">
        <v>773</v>
      </c>
      <c r="K442" t="s">
        <v>572</v>
      </c>
      <c r="L442" t="s">
        <v>1560</v>
      </c>
      <c r="M442" t="s">
        <v>34</v>
      </c>
      <c r="N442" t="s">
        <v>21</v>
      </c>
    </row>
    <row r="443" spans="1:14">
      <c r="A443">
        <v>82239</v>
      </c>
      <c r="B443" t="s">
        <v>1561</v>
      </c>
      <c r="C443">
        <v>8.9</v>
      </c>
      <c r="D443">
        <v>648</v>
      </c>
      <c r="E443">
        <v>6.64</v>
      </c>
      <c r="F443">
        <v>7</v>
      </c>
      <c r="G443" t="s">
        <v>15</v>
      </c>
      <c r="H443" t="s">
        <v>16</v>
      </c>
      <c r="I443">
        <v>2014</v>
      </c>
      <c r="J443" t="s">
        <v>912</v>
      </c>
      <c r="K443" t="s">
        <v>1562</v>
      </c>
      <c r="L443" t="s">
        <v>1563</v>
      </c>
      <c r="M443" t="s">
        <v>147</v>
      </c>
    </row>
    <row r="444" spans="1:14">
      <c r="A444">
        <v>80774</v>
      </c>
      <c r="B444" t="s">
        <v>1564</v>
      </c>
      <c r="C444">
        <v>8.8699999999999992</v>
      </c>
      <c r="D444">
        <v>838</v>
      </c>
      <c r="E444">
        <v>6</v>
      </c>
      <c r="F444">
        <v>6</v>
      </c>
      <c r="G444" t="s">
        <v>15</v>
      </c>
      <c r="H444" t="s">
        <v>41</v>
      </c>
      <c r="I444">
        <v>2017</v>
      </c>
      <c r="J444" t="s">
        <v>31</v>
      </c>
      <c r="K444" t="s">
        <v>944</v>
      </c>
      <c r="L444" t="s">
        <v>1565</v>
      </c>
      <c r="M444" t="s">
        <v>20</v>
      </c>
    </row>
    <row r="445" spans="1:14">
      <c r="A445">
        <v>172113</v>
      </c>
      <c r="B445" t="s">
        <v>1566</v>
      </c>
      <c r="C445">
        <v>8.8699999999999992</v>
      </c>
      <c r="D445" s="1">
        <v>1359</v>
      </c>
      <c r="E445">
        <v>6.6</v>
      </c>
      <c r="F445">
        <v>5</v>
      </c>
      <c r="G445" t="s">
        <v>55</v>
      </c>
      <c r="H445" t="s">
        <v>56</v>
      </c>
      <c r="I445">
        <v>2020</v>
      </c>
      <c r="J445" t="s">
        <v>1567</v>
      </c>
      <c r="K445" t="s">
        <v>1568</v>
      </c>
      <c r="L445" t="s">
        <v>1569</v>
      </c>
      <c r="M445" t="s">
        <v>20</v>
      </c>
    </row>
    <row r="446" spans="1:14">
      <c r="A446">
        <v>83268</v>
      </c>
      <c r="B446" t="s">
        <v>1570</v>
      </c>
      <c r="C446">
        <v>8.8699999999999992</v>
      </c>
      <c r="D446" s="1">
        <v>6285</v>
      </c>
      <c r="E446">
        <v>6</v>
      </c>
      <c r="F446">
        <v>6</v>
      </c>
      <c r="G446" t="s">
        <v>176</v>
      </c>
      <c r="H446" t="s">
        <v>46</v>
      </c>
      <c r="I446">
        <v>2012</v>
      </c>
      <c r="J446" t="s">
        <v>258</v>
      </c>
      <c r="K446" t="s">
        <v>1571</v>
      </c>
      <c r="L446" t="s">
        <v>1572</v>
      </c>
      <c r="M446" t="s">
        <v>20</v>
      </c>
    </row>
    <row r="447" spans="1:14">
      <c r="A447">
        <v>52548</v>
      </c>
      <c r="B447" t="s">
        <v>1573</v>
      </c>
      <c r="C447">
        <v>8.8699999999999992</v>
      </c>
      <c r="D447" s="1">
        <v>14360</v>
      </c>
      <c r="E447">
        <v>7.55</v>
      </c>
      <c r="F447">
        <v>10</v>
      </c>
      <c r="G447" t="s">
        <v>61</v>
      </c>
      <c r="H447" t="s">
        <v>46</v>
      </c>
      <c r="I447">
        <v>2010</v>
      </c>
      <c r="J447" t="s">
        <v>593</v>
      </c>
      <c r="K447" t="s">
        <v>1024</v>
      </c>
      <c r="L447" t="s">
        <v>1574</v>
      </c>
      <c r="M447" t="s">
        <v>27</v>
      </c>
    </row>
    <row r="448" spans="1:14">
      <c r="A448">
        <v>43609</v>
      </c>
      <c r="B448" t="s">
        <v>1575</v>
      </c>
      <c r="C448">
        <v>8.8699999999999992</v>
      </c>
      <c r="D448" s="1">
        <v>1518</v>
      </c>
      <c r="E448">
        <v>6.25</v>
      </c>
      <c r="F448">
        <v>4</v>
      </c>
      <c r="G448" t="s">
        <v>15</v>
      </c>
      <c r="H448" t="s">
        <v>16</v>
      </c>
      <c r="I448">
        <v>2006</v>
      </c>
      <c r="J448" t="s">
        <v>108</v>
      </c>
      <c r="K448" t="s">
        <v>1576</v>
      </c>
      <c r="L448" t="s">
        <v>1577</v>
      </c>
      <c r="M448" t="s">
        <v>34</v>
      </c>
      <c r="N448" t="s">
        <v>35</v>
      </c>
    </row>
    <row r="449" spans="1:14">
      <c r="A449">
        <v>88495</v>
      </c>
      <c r="B449" t="s">
        <v>1578</v>
      </c>
      <c r="C449">
        <v>8.86</v>
      </c>
      <c r="D449">
        <v>813</v>
      </c>
      <c r="E449">
        <v>6</v>
      </c>
      <c r="F449">
        <v>1</v>
      </c>
      <c r="G449" t="s">
        <v>55</v>
      </c>
      <c r="H449" t="s">
        <v>56</v>
      </c>
      <c r="I449">
        <v>2018</v>
      </c>
      <c r="J449" t="s">
        <v>1579</v>
      </c>
      <c r="K449" t="s">
        <v>1580</v>
      </c>
      <c r="L449" t="s">
        <v>1581</v>
      </c>
      <c r="M449" t="s">
        <v>34</v>
      </c>
    </row>
    <row r="450" spans="1:14">
      <c r="A450">
        <v>87309</v>
      </c>
      <c r="B450" t="s">
        <v>1582</v>
      </c>
      <c r="C450">
        <v>8.86</v>
      </c>
      <c r="D450" s="1">
        <v>8008</v>
      </c>
      <c r="E450">
        <v>8.4</v>
      </c>
      <c r="F450">
        <v>13</v>
      </c>
      <c r="G450" t="s">
        <v>30</v>
      </c>
      <c r="H450" t="s">
        <v>16</v>
      </c>
      <c r="I450">
        <v>2018</v>
      </c>
      <c r="J450" t="s">
        <v>209</v>
      </c>
      <c r="K450" t="s">
        <v>1583</v>
      </c>
      <c r="L450" t="s">
        <v>1584</v>
      </c>
      <c r="M450" t="s">
        <v>34</v>
      </c>
    </row>
    <row r="451" spans="1:14">
      <c r="A451">
        <v>127321</v>
      </c>
      <c r="B451" t="s">
        <v>1585</v>
      </c>
      <c r="C451">
        <v>8.8699999999999992</v>
      </c>
      <c r="D451" s="1">
        <v>1226</v>
      </c>
      <c r="E451">
        <v>7</v>
      </c>
      <c r="F451">
        <v>1</v>
      </c>
      <c r="G451" t="s">
        <v>15</v>
      </c>
      <c r="H451" t="s">
        <v>16</v>
      </c>
      <c r="I451">
        <v>2015</v>
      </c>
      <c r="J451" t="s">
        <v>876</v>
      </c>
      <c r="K451" t="s">
        <v>1586</v>
      </c>
      <c r="L451" t="s">
        <v>1587</v>
      </c>
      <c r="M451" t="s">
        <v>20</v>
      </c>
      <c r="N451" t="s">
        <v>21</v>
      </c>
    </row>
    <row r="452" spans="1:14">
      <c r="A452">
        <v>17773</v>
      </c>
      <c r="B452" t="s">
        <v>1588</v>
      </c>
      <c r="C452">
        <v>8.8699999999999992</v>
      </c>
      <c r="D452" s="1">
        <v>2909</v>
      </c>
      <c r="E452">
        <v>8.25</v>
      </c>
      <c r="F452">
        <v>2</v>
      </c>
      <c r="G452" t="s">
        <v>112</v>
      </c>
      <c r="H452" t="s">
        <v>1589</v>
      </c>
      <c r="I452">
        <v>2016</v>
      </c>
      <c r="J452" t="s">
        <v>869</v>
      </c>
      <c r="K452" t="s">
        <v>564</v>
      </c>
      <c r="L452" t="s">
        <v>1590</v>
      </c>
      <c r="M452" t="s">
        <v>27</v>
      </c>
      <c r="N452" t="s">
        <v>28</v>
      </c>
    </row>
    <row r="453" spans="1:14">
      <c r="A453">
        <v>165722</v>
      </c>
      <c r="B453" t="s">
        <v>1591</v>
      </c>
      <c r="C453">
        <v>8.85</v>
      </c>
      <c r="D453" s="1">
        <v>1774</v>
      </c>
      <c r="E453">
        <v>6</v>
      </c>
      <c r="F453">
        <v>1</v>
      </c>
      <c r="G453" t="s">
        <v>30</v>
      </c>
      <c r="H453" t="s">
        <v>56</v>
      </c>
      <c r="I453">
        <v>2017</v>
      </c>
      <c r="J453" t="s">
        <v>1219</v>
      </c>
      <c r="K453" t="s">
        <v>1592</v>
      </c>
      <c r="L453" t="s">
        <v>1261</v>
      </c>
      <c r="M453" t="s">
        <v>34</v>
      </c>
    </row>
    <row r="454" spans="1:14">
      <c r="A454">
        <v>70254</v>
      </c>
      <c r="B454" t="s">
        <v>1593</v>
      </c>
      <c r="C454">
        <v>8.86</v>
      </c>
      <c r="D454" s="1">
        <v>15343</v>
      </c>
      <c r="E454">
        <v>7.53</v>
      </c>
      <c r="F454">
        <v>9</v>
      </c>
      <c r="G454" t="s">
        <v>87</v>
      </c>
      <c r="H454" t="s">
        <v>16</v>
      </c>
      <c r="I454">
        <v>2013</v>
      </c>
      <c r="J454" t="s">
        <v>42</v>
      </c>
      <c r="K454" t="s">
        <v>1594</v>
      </c>
      <c r="L454" t="s">
        <v>1595</v>
      </c>
      <c r="M454" t="s">
        <v>20</v>
      </c>
    </row>
    <row r="455" spans="1:14">
      <c r="A455">
        <v>179318</v>
      </c>
      <c r="B455" t="s">
        <v>1596</v>
      </c>
      <c r="C455">
        <v>8.85</v>
      </c>
      <c r="D455">
        <v>845</v>
      </c>
      <c r="E455">
        <v>7</v>
      </c>
      <c r="F455">
        <v>4</v>
      </c>
      <c r="G455" t="s">
        <v>15</v>
      </c>
      <c r="H455" t="s">
        <v>56</v>
      </c>
      <c r="I455">
        <v>2019</v>
      </c>
      <c r="J455" t="s">
        <v>254</v>
      </c>
      <c r="K455" t="s">
        <v>1597</v>
      </c>
      <c r="L455" t="s">
        <v>1598</v>
      </c>
      <c r="M455" t="s">
        <v>20</v>
      </c>
    </row>
    <row r="456" spans="1:14">
      <c r="A456">
        <v>43206</v>
      </c>
      <c r="B456" t="s">
        <v>1599</v>
      </c>
      <c r="C456">
        <v>8.84</v>
      </c>
      <c r="D456" s="1">
        <v>8486</v>
      </c>
      <c r="E456">
        <v>5.67</v>
      </c>
      <c r="F456">
        <v>3</v>
      </c>
      <c r="G456" t="s">
        <v>15</v>
      </c>
      <c r="H456" t="s">
        <v>46</v>
      </c>
      <c r="I456">
        <v>2006</v>
      </c>
      <c r="J456" t="s">
        <v>1600</v>
      </c>
      <c r="K456" t="s">
        <v>1601</v>
      </c>
      <c r="L456" t="s">
        <v>1602</v>
      </c>
      <c r="M456" t="s">
        <v>34</v>
      </c>
    </row>
    <row r="457" spans="1:14">
      <c r="A457">
        <v>98276</v>
      </c>
      <c r="B457" t="s">
        <v>1603</v>
      </c>
      <c r="C457">
        <v>8.91</v>
      </c>
      <c r="D457">
        <v>460</v>
      </c>
      <c r="E457">
        <v>5.5</v>
      </c>
      <c r="F457">
        <v>2</v>
      </c>
      <c r="G457" t="s">
        <v>176</v>
      </c>
      <c r="H457" t="s">
        <v>41</v>
      </c>
      <c r="I457">
        <v>2014</v>
      </c>
      <c r="J457" t="s">
        <v>406</v>
      </c>
      <c r="K457" t="s">
        <v>1604</v>
      </c>
      <c r="L457" t="s">
        <v>1605</v>
      </c>
      <c r="M457" t="s">
        <v>34</v>
      </c>
      <c r="N457" t="s">
        <v>296</v>
      </c>
    </row>
    <row r="458" spans="1:14">
      <c r="A458">
        <v>191633</v>
      </c>
      <c r="B458" t="s">
        <v>1606</v>
      </c>
      <c r="C458">
        <v>8.85</v>
      </c>
      <c r="D458">
        <v>647</v>
      </c>
      <c r="E458">
        <v>6.4</v>
      </c>
      <c r="F458">
        <v>5</v>
      </c>
      <c r="G458" t="s">
        <v>55</v>
      </c>
      <c r="H458" t="s">
        <v>16</v>
      </c>
      <c r="I458">
        <v>2020</v>
      </c>
      <c r="J458" t="s">
        <v>1607</v>
      </c>
      <c r="K458" t="s">
        <v>1608</v>
      </c>
      <c r="L458" t="s">
        <v>1609</v>
      </c>
      <c r="M458" t="s">
        <v>34</v>
      </c>
      <c r="N458" t="s">
        <v>35</v>
      </c>
    </row>
    <row r="459" spans="1:14">
      <c r="A459">
        <v>61521</v>
      </c>
      <c r="B459" t="s">
        <v>1610</v>
      </c>
      <c r="C459">
        <v>8.85</v>
      </c>
      <c r="D459" s="1">
        <v>22273</v>
      </c>
      <c r="E459">
        <v>5.25</v>
      </c>
      <c r="F459">
        <v>4</v>
      </c>
      <c r="G459" t="s">
        <v>87</v>
      </c>
      <c r="H459" t="s">
        <v>16</v>
      </c>
      <c r="I459">
        <v>2007</v>
      </c>
      <c r="J459" t="s">
        <v>1611</v>
      </c>
      <c r="K459" t="s">
        <v>1612</v>
      </c>
      <c r="L459" t="s">
        <v>1613</v>
      </c>
      <c r="M459" t="s">
        <v>20</v>
      </c>
      <c r="N459" t="s">
        <v>21</v>
      </c>
    </row>
    <row r="460" spans="1:14">
      <c r="A460">
        <v>45944</v>
      </c>
      <c r="B460" t="s">
        <v>1614</v>
      </c>
      <c r="C460">
        <v>8.85</v>
      </c>
      <c r="D460" s="1">
        <v>4957</v>
      </c>
      <c r="E460">
        <v>5.9</v>
      </c>
      <c r="F460">
        <v>5</v>
      </c>
      <c r="G460" t="s">
        <v>176</v>
      </c>
      <c r="H460" t="s">
        <v>16</v>
      </c>
      <c r="I460">
        <v>2008</v>
      </c>
      <c r="J460" t="s">
        <v>172</v>
      </c>
      <c r="K460" t="s">
        <v>1615</v>
      </c>
      <c r="L460" t="s">
        <v>1616</v>
      </c>
      <c r="M460" t="s">
        <v>27</v>
      </c>
      <c r="N460" t="s">
        <v>21</v>
      </c>
    </row>
    <row r="461" spans="1:14">
      <c r="A461">
        <v>48074</v>
      </c>
      <c r="B461" t="s">
        <v>1617</v>
      </c>
      <c r="C461">
        <v>8.85</v>
      </c>
      <c r="D461" s="1">
        <v>6013</v>
      </c>
      <c r="E461">
        <v>6.2</v>
      </c>
      <c r="F461">
        <v>5</v>
      </c>
      <c r="G461" t="s">
        <v>61</v>
      </c>
      <c r="H461" t="s">
        <v>46</v>
      </c>
      <c r="I461">
        <v>2008</v>
      </c>
      <c r="J461" t="s">
        <v>1215</v>
      </c>
      <c r="K461" t="s">
        <v>1024</v>
      </c>
      <c r="L461" t="s">
        <v>1618</v>
      </c>
      <c r="M461" t="s">
        <v>147</v>
      </c>
    </row>
    <row r="462" spans="1:14">
      <c r="A462">
        <v>128212</v>
      </c>
      <c r="B462" t="s">
        <v>1619</v>
      </c>
      <c r="C462">
        <v>8.8699999999999992</v>
      </c>
      <c r="D462">
        <v>946</v>
      </c>
      <c r="E462">
        <v>6</v>
      </c>
      <c r="F462">
        <v>3</v>
      </c>
      <c r="G462" t="s">
        <v>51</v>
      </c>
      <c r="H462" t="s">
        <v>46</v>
      </c>
      <c r="I462">
        <v>2014</v>
      </c>
      <c r="J462" t="s">
        <v>1294</v>
      </c>
      <c r="K462" t="s">
        <v>437</v>
      </c>
      <c r="L462" t="s">
        <v>1620</v>
      </c>
      <c r="M462" t="s">
        <v>20</v>
      </c>
    </row>
    <row r="463" spans="1:14">
      <c r="A463">
        <v>139674</v>
      </c>
      <c r="B463" t="s">
        <v>1621</v>
      </c>
      <c r="C463">
        <v>8.86</v>
      </c>
      <c r="D463" s="1">
        <v>3008</v>
      </c>
      <c r="E463">
        <v>5.5</v>
      </c>
      <c r="F463">
        <v>4</v>
      </c>
      <c r="G463" t="s">
        <v>15</v>
      </c>
      <c r="H463" t="s">
        <v>46</v>
      </c>
      <c r="I463">
        <v>2016</v>
      </c>
      <c r="J463" t="s">
        <v>66</v>
      </c>
      <c r="K463" t="s">
        <v>1622</v>
      </c>
      <c r="L463" t="s">
        <v>1623</v>
      </c>
      <c r="M463" t="s">
        <v>20</v>
      </c>
    </row>
    <row r="464" spans="1:14">
      <c r="A464">
        <v>197487</v>
      </c>
      <c r="B464" t="s">
        <v>1624</v>
      </c>
      <c r="C464">
        <v>8.85</v>
      </c>
      <c r="D464">
        <v>420</v>
      </c>
      <c r="E464">
        <v>5.5</v>
      </c>
      <c r="F464">
        <v>2</v>
      </c>
      <c r="G464" t="s">
        <v>51</v>
      </c>
      <c r="H464" t="s">
        <v>46</v>
      </c>
      <c r="I464">
        <v>2021</v>
      </c>
      <c r="J464" t="s">
        <v>426</v>
      </c>
      <c r="K464" t="s">
        <v>1625</v>
      </c>
      <c r="M464" t="s">
        <v>20</v>
      </c>
    </row>
    <row r="465" spans="1:14">
      <c r="A465">
        <v>71768</v>
      </c>
      <c r="B465" t="s">
        <v>1626</v>
      </c>
      <c r="C465">
        <v>8.86</v>
      </c>
      <c r="D465" s="1">
        <v>1775</v>
      </c>
      <c r="E465">
        <v>7.42</v>
      </c>
      <c r="F465">
        <v>9</v>
      </c>
      <c r="G465" t="s">
        <v>15</v>
      </c>
      <c r="H465" t="s">
        <v>16</v>
      </c>
      <c r="I465">
        <v>2011</v>
      </c>
      <c r="J465" t="s">
        <v>1233</v>
      </c>
      <c r="K465" t="s">
        <v>1627</v>
      </c>
      <c r="L465" t="s">
        <v>1628</v>
      </c>
      <c r="M465" t="s">
        <v>27</v>
      </c>
      <c r="N465" t="s">
        <v>28</v>
      </c>
    </row>
    <row r="466" spans="1:14">
      <c r="A466">
        <v>73477</v>
      </c>
      <c r="B466" t="s">
        <v>1629</v>
      </c>
      <c r="C466">
        <v>8.85</v>
      </c>
      <c r="D466" s="1">
        <v>6745</v>
      </c>
      <c r="E466">
        <v>6.4</v>
      </c>
      <c r="F466">
        <v>10</v>
      </c>
      <c r="G466" t="s">
        <v>15</v>
      </c>
      <c r="H466" t="s">
        <v>46</v>
      </c>
      <c r="I466">
        <v>2011</v>
      </c>
      <c r="J466" t="s">
        <v>302</v>
      </c>
      <c r="K466" t="s">
        <v>1630</v>
      </c>
      <c r="L466" t="s">
        <v>1631</v>
      </c>
      <c r="M466" t="s">
        <v>34</v>
      </c>
    </row>
    <row r="467" spans="1:14">
      <c r="A467">
        <v>142691</v>
      </c>
      <c r="B467" t="s">
        <v>1632</v>
      </c>
      <c r="C467">
        <v>8.84</v>
      </c>
      <c r="D467" s="1">
        <v>4094</v>
      </c>
      <c r="E467">
        <v>6.8</v>
      </c>
      <c r="F467">
        <v>5</v>
      </c>
      <c r="G467" t="s">
        <v>112</v>
      </c>
      <c r="H467" t="s">
        <v>367</v>
      </c>
      <c r="I467">
        <v>2020</v>
      </c>
      <c r="J467" t="s">
        <v>1633</v>
      </c>
      <c r="K467" t="s">
        <v>1634</v>
      </c>
      <c r="L467" t="s">
        <v>1635</v>
      </c>
      <c r="M467" t="s">
        <v>27</v>
      </c>
    </row>
    <row r="468" spans="1:14">
      <c r="A468">
        <v>134898</v>
      </c>
      <c r="B468" t="s">
        <v>1636</v>
      </c>
      <c r="C468">
        <v>8.84</v>
      </c>
      <c r="D468" s="1">
        <v>17164</v>
      </c>
      <c r="E468">
        <v>6.13</v>
      </c>
      <c r="F468">
        <v>8</v>
      </c>
      <c r="G468" t="s">
        <v>61</v>
      </c>
      <c r="H468" t="s">
        <v>16</v>
      </c>
      <c r="I468">
        <v>2017</v>
      </c>
      <c r="J468" t="s">
        <v>1415</v>
      </c>
      <c r="K468" t="s">
        <v>674</v>
      </c>
      <c r="L468" t="s">
        <v>1637</v>
      </c>
      <c r="M468" t="s">
        <v>20</v>
      </c>
    </row>
    <row r="469" spans="1:14">
      <c r="A469">
        <v>96054</v>
      </c>
      <c r="B469" t="s">
        <v>1638</v>
      </c>
      <c r="C469">
        <v>8.84</v>
      </c>
      <c r="D469">
        <v>313</v>
      </c>
      <c r="E469">
        <v>8</v>
      </c>
      <c r="F469">
        <v>1</v>
      </c>
      <c r="G469" t="s">
        <v>55</v>
      </c>
      <c r="H469" t="s">
        <v>16</v>
      </c>
      <c r="I469">
        <v>2014</v>
      </c>
      <c r="J469" t="s">
        <v>822</v>
      </c>
      <c r="K469" t="s">
        <v>1639</v>
      </c>
      <c r="L469" t="s">
        <v>1640</v>
      </c>
      <c r="M469" t="s">
        <v>34</v>
      </c>
      <c r="N469" t="s">
        <v>35</v>
      </c>
    </row>
    <row r="470" spans="1:14">
      <c r="A470">
        <v>183836</v>
      </c>
      <c r="B470" t="s">
        <v>1641</v>
      </c>
      <c r="C470">
        <v>8.83</v>
      </c>
      <c r="D470" s="1">
        <v>1034</v>
      </c>
      <c r="E470">
        <v>5</v>
      </c>
      <c r="F470">
        <v>2</v>
      </c>
      <c r="G470" t="s">
        <v>55</v>
      </c>
      <c r="H470" t="s">
        <v>16</v>
      </c>
      <c r="I470">
        <v>2019</v>
      </c>
      <c r="J470" t="s">
        <v>1051</v>
      </c>
      <c r="K470" t="s">
        <v>1642</v>
      </c>
      <c r="L470" t="s">
        <v>1643</v>
      </c>
      <c r="M470" t="s">
        <v>34</v>
      </c>
    </row>
    <row r="471" spans="1:14">
      <c r="A471">
        <v>195450</v>
      </c>
      <c r="B471" t="s">
        <v>1644</v>
      </c>
      <c r="C471">
        <v>8.84</v>
      </c>
      <c r="D471">
        <v>611</v>
      </c>
      <c r="E471">
        <v>6.75</v>
      </c>
      <c r="F471">
        <v>4</v>
      </c>
      <c r="G471" t="s">
        <v>354</v>
      </c>
      <c r="H471" t="s">
        <v>16</v>
      </c>
      <c r="I471">
        <v>2020</v>
      </c>
      <c r="J471" t="s">
        <v>860</v>
      </c>
      <c r="K471" t="s">
        <v>1645</v>
      </c>
      <c r="L471" t="s">
        <v>1646</v>
      </c>
      <c r="M471" t="s">
        <v>27</v>
      </c>
    </row>
    <row r="472" spans="1:14">
      <c r="A472">
        <v>179974</v>
      </c>
      <c r="B472" t="s">
        <v>1647</v>
      </c>
      <c r="C472">
        <v>8.84</v>
      </c>
      <c r="D472" s="1">
        <v>1011</v>
      </c>
      <c r="E472">
        <v>7.2</v>
      </c>
      <c r="F472">
        <v>5</v>
      </c>
      <c r="G472" t="s">
        <v>15</v>
      </c>
      <c r="H472" t="s">
        <v>16</v>
      </c>
      <c r="I472">
        <v>2019</v>
      </c>
      <c r="J472" t="s">
        <v>333</v>
      </c>
      <c r="K472" t="s">
        <v>461</v>
      </c>
      <c r="L472" t="s">
        <v>1648</v>
      </c>
      <c r="M472" t="s">
        <v>27</v>
      </c>
      <c r="N472" t="s">
        <v>28</v>
      </c>
    </row>
    <row r="473" spans="1:14">
      <c r="A473">
        <v>138601</v>
      </c>
      <c r="B473" t="s">
        <v>1649</v>
      </c>
      <c r="C473">
        <v>8.85</v>
      </c>
      <c r="D473" s="1">
        <v>1010</v>
      </c>
      <c r="E473">
        <v>7</v>
      </c>
      <c r="F473">
        <v>7</v>
      </c>
      <c r="G473" t="s">
        <v>15</v>
      </c>
      <c r="H473" t="s">
        <v>46</v>
      </c>
      <c r="I473">
        <v>2017</v>
      </c>
      <c r="J473" t="s">
        <v>1650</v>
      </c>
      <c r="K473" t="s">
        <v>1651</v>
      </c>
      <c r="L473" t="s">
        <v>1652</v>
      </c>
      <c r="M473" t="s">
        <v>27</v>
      </c>
    </row>
    <row r="474" spans="1:14">
      <c r="A474">
        <v>61095</v>
      </c>
      <c r="B474" t="s">
        <v>1653</v>
      </c>
      <c r="C474">
        <v>8.84</v>
      </c>
      <c r="D474" s="1">
        <v>1504</v>
      </c>
      <c r="E474">
        <v>7</v>
      </c>
      <c r="F474">
        <v>4</v>
      </c>
      <c r="G474" t="s">
        <v>112</v>
      </c>
      <c r="H474" t="s">
        <v>1654</v>
      </c>
      <c r="I474">
        <v>2007</v>
      </c>
      <c r="J474" t="s">
        <v>192</v>
      </c>
      <c r="K474" t="s">
        <v>1655</v>
      </c>
      <c r="L474" t="s">
        <v>1656</v>
      </c>
      <c r="M474" t="s">
        <v>147</v>
      </c>
    </row>
    <row r="475" spans="1:14">
      <c r="A475">
        <v>83098</v>
      </c>
      <c r="B475" t="s">
        <v>1657</v>
      </c>
      <c r="C475">
        <v>8.84</v>
      </c>
      <c r="D475" s="1">
        <v>3172</v>
      </c>
      <c r="E475">
        <v>5.42</v>
      </c>
      <c r="F475">
        <v>6</v>
      </c>
      <c r="G475" t="s">
        <v>15</v>
      </c>
      <c r="H475" t="s">
        <v>46</v>
      </c>
      <c r="I475">
        <v>2012</v>
      </c>
      <c r="J475" t="s">
        <v>258</v>
      </c>
      <c r="K475" t="s">
        <v>1658</v>
      </c>
      <c r="L475" t="s">
        <v>1659</v>
      </c>
      <c r="M475" t="s">
        <v>20</v>
      </c>
    </row>
    <row r="476" spans="1:14">
      <c r="A476">
        <v>36651</v>
      </c>
      <c r="B476" t="s">
        <v>1660</v>
      </c>
      <c r="C476">
        <v>8.84</v>
      </c>
      <c r="D476" s="1">
        <v>1502</v>
      </c>
      <c r="E476">
        <v>8.1999999999999993</v>
      </c>
      <c r="F476">
        <v>5</v>
      </c>
      <c r="G476" t="s">
        <v>142</v>
      </c>
      <c r="H476" t="s">
        <v>1342</v>
      </c>
      <c r="I476">
        <v>2020</v>
      </c>
      <c r="J476" t="s">
        <v>876</v>
      </c>
      <c r="K476" t="s">
        <v>1661</v>
      </c>
      <c r="L476" t="s">
        <v>1662</v>
      </c>
      <c r="M476" t="s">
        <v>147</v>
      </c>
      <c r="N476" t="s">
        <v>28</v>
      </c>
    </row>
    <row r="477" spans="1:14">
      <c r="A477">
        <v>186613</v>
      </c>
      <c r="B477" t="s">
        <v>1663</v>
      </c>
      <c r="C477">
        <v>8.83</v>
      </c>
      <c r="D477" s="1">
        <v>3785</v>
      </c>
      <c r="E477">
        <v>8</v>
      </c>
      <c r="F477">
        <v>10</v>
      </c>
      <c r="G477" t="s">
        <v>15</v>
      </c>
      <c r="H477" t="s">
        <v>16</v>
      </c>
      <c r="I477">
        <v>2020</v>
      </c>
      <c r="J477" t="s">
        <v>1664</v>
      </c>
      <c r="K477" t="s">
        <v>1665</v>
      </c>
      <c r="L477" t="s">
        <v>1666</v>
      </c>
      <c r="M477" t="s">
        <v>34</v>
      </c>
      <c r="N477" t="s">
        <v>35</v>
      </c>
    </row>
    <row r="478" spans="1:14">
      <c r="A478">
        <v>43153</v>
      </c>
      <c r="B478" t="s">
        <v>1667</v>
      </c>
      <c r="C478">
        <v>8.83</v>
      </c>
      <c r="D478" s="1">
        <v>5781</v>
      </c>
      <c r="E478">
        <v>6.6</v>
      </c>
      <c r="F478">
        <v>5</v>
      </c>
      <c r="G478" t="s">
        <v>30</v>
      </c>
      <c r="H478" t="s">
        <v>16</v>
      </c>
      <c r="I478">
        <v>2006</v>
      </c>
      <c r="J478" t="s">
        <v>1338</v>
      </c>
      <c r="K478" t="s">
        <v>1282</v>
      </c>
      <c r="L478" t="s">
        <v>1668</v>
      </c>
      <c r="M478" t="s">
        <v>27</v>
      </c>
      <c r="N478" t="s">
        <v>21</v>
      </c>
    </row>
    <row r="479" spans="1:14">
      <c r="A479">
        <v>94775</v>
      </c>
      <c r="B479" t="s">
        <v>1669</v>
      </c>
      <c r="C479">
        <v>8.83</v>
      </c>
      <c r="D479" s="1">
        <v>46134</v>
      </c>
      <c r="E479">
        <v>6.58</v>
      </c>
      <c r="F479">
        <v>6</v>
      </c>
      <c r="G479" t="s">
        <v>176</v>
      </c>
      <c r="H479" t="s">
        <v>46</v>
      </c>
      <c r="I479">
        <v>2013</v>
      </c>
      <c r="J479" t="s">
        <v>1670</v>
      </c>
      <c r="K479" t="s">
        <v>1601</v>
      </c>
      <c r="L479" t="s">
        <v>1671</v>
      </c>
      <c r="M479" t="s">
        <v>27</v>
      </c>
    </row>
    <row r="480" spans="1:14">
      <c r="A480">
        <v>115240</v>
      </c>
      <c r="B480" t="s">
        <v>1672</v>
      </c>
      <c r="C480">
        <v>8.85</v>
      </c>
      <c r="D480">
        <v>603</v>
      </c>
      <c r="E480">
        <v>6.7</v>
      </c>
      <c r="F480">
        <v>5</v>
      </c>
      <c r="G480" t="s">
        <v>15</v>
      </c>
      <c r="H480" t="s">
        <v>46</v>
      </c>
      <c r="I480">
        <v>2014</v>
      </c>
      <c r="J480" t="s">
        <v>134</v>
      </c>
      <c r="K480" t="s">
        <v>1673</v>
      </c>
      <c r="L480" t="s">
        <v>1674</v>
      </c>
      <c r="M480" t="s">
        <v>20</v>
      </c>
    </row>
    <row r="481" spans="1:14">
      <c r="A481">
        <v>185131</v>
      </c>
      <c r="B481" t="s">
        <v>1675</v>
      </c>
      <c r="C481">
        <v>8.83</v>
      </c>
      <c r="D481" s="1">
        <v>1280</v>
      </c>
      <c r="E481">
        <v>6.6</v>
      </c>
      <c r="F481">
        <v>5</v>
      </c>
      <c r="G481" t="s">
        <v>51</v>
      </c>
      <c r="H481" t="s">
        <v>46</v>
      </c>
      <c r="I481">
        <v>2019</v>
      </c>
      <c r="J481" t="s">
        <v>1229</v>
      </c>
      <c r="K481" t="s">
        <v>1676</v>
      </c>
      <c r="L481" t="s">
        <v>1677</v>
      </c>
      <c r="M481" t="s">
        <v>20</v>
      </c>
    </row>
    <row r="482" spans="1:14">
      <c r="A482">
        <v>130983</v>
      </c>
      <c r="B482" t="s">
        <v>1678</v>
      </c>
      <c r="C482">
        <v>8.83</v>
      </c>
      <c r="D482">
        <v>594</v>
      </c>
      <c r="E482">
        <v>7.6</v>
      </c>
      <c r="F482">
        <v>12</v>
      </c>
      <c r="G482" t="s">
        <v>15</v>
      </c>
      <c r="H482" t="s">
        <v>16</v>
      </c>
      <c r="I482">
        <v>2016</v>
      </c>
      <c r="J482" t="s">
        <v>869</v>
      </c>
      <c r="K482" t="s">
        <v>1679</v>
      </c>
      <c r="L482" t="s">
        <v>1680</v>
      </c>
      <c r="M482" t="s">
        <v>27</v>
      </c>
      <c r="N482" t="s">
        <v>28</v>
      </c>
    </row>
    <row r="483" spans="1:14">
      <c r="A483">
        <v>66440</v>
      </c>
      <c r="B483" t="s">
        <v>1681</v>
      </c>
      <c r="C483">
        <v>8.82</v>
      </c>
      <c r="D483" s="1">
        <v>4195</v>
      </c>
      <c r="E483">
        <v>7.17</v>
      </c>
      <c r="F483">
        <v>12</v>
      </c>
      <c r="G483" t="s">
        <v>142</v>
      </c>
      <c r="H483" t="s">
        <v>208</v>
      </c>
      <c r="I483">
        <v>2020</v>
      </c>
      <c r="J483" t="s">
        <v>746</v>
      </c>
      <c r="K483" t="s">
        <v>1682</v>
      </c>
      <c r="L483" t="s">
        <v>1683</v>
      </c>
      <c r="M483" t="s">
        <v>27</v>
      </c>
      <c r="N483" t="s">
        <v>28</v>
      </c>
    </row>
    <row r="484" spans="1:14">
      <c r="A484">
        <v>153279</v>
      </c>
      <c r="B484" t="s">
        <v>1684</v>
      </c>
      <c r="C484">
        <v>8.82</v>
      </c>
      <c r="D484">
        <v>520</v>
      </c>
      <c r="E484">
        <v>6</v>
      </c>
      <c r="F484">
        <v>1</v>
      </c>
      <c r="G484" t="s">
        <v>55</v>
      </c>
      <c r="H484" t="s">
        <v>56</v>
      </c>
      <c r="I484">
        <v>2017</v>
      </c>
      <c r="J484" t="s">
        <v>1600</v>
      </c>
      <c r="K484" t="s">
        <v>1685</v>
      </c>
      <c r="L484" t="s">
        <v>1686</v>
      </c>
      <c r="M484" t="s">
        <v>34</v>
      </c>
    </row>
    <row r="485" spans="1:14">
      <c r="A485">
        <v>197304</v>
      </c>
      <c r="B485" t="s">
        <v>1687</v>
      </c>
      <c r="C485">
        <v>8.83</v>
      </c>
      <c r="D485" s="1">
        <v>3085</v>
      </c>
      <c r="E485">
        <v>5</v>
      </c>
      <c r="F485">
        <v>2</v>
      </c>
      <c r="G485" t="s">
        <v>312</v>
      </c>
      <c r="H485" t="s">
        <v>46</v>
      </c>
      <c r="I485">
        <v>2020</v>
      </c>
      <c r="J485" t="s">
        <v>1688</v>
      </c>
      <c r="K485" t="s">
        <v>599</v>
      </c>
      <c r="L485" t="s">
        <v>1689</v>
      </c>
      <c r="M485" t="s">
        <v>34</v>
      </c>
    </row>
    <row r="486" spans="1:14">
      <c r="A486">
        <v>136890</v>
      </c>
      <c r="B486" t="s">
        <v>1690</v>
      </c>
      <c r="C486">
        <v>8.82</v>
      </c>
      <c r="D486">
        <v>350</v>
      </c>
      <c r="E486">
        <v>6.72</v>
      </c>
      <c r="F486">
        <v>6</v>
      </c>
      <c r="G486" t="s">
        <v>51</v>
      </c>
      <c r="H486" t="s">
        <v>208</v>
      </c>
      <c r="I486">
        <v>2020</v>
      </c>
      <c r="J486" t="s">
        <v>74</v>
      </c>
      <c r="K486" t="s">
        <v>1691</v>
      </c>
      <c r="L486" t="s">
        <v>1692</v>
      </c>
      <c r="M486" t="s">
        <v>147</v>
      </c>
      <c r="N486" t="s">
        <v>28</v>
      </c>
    </row>
    <row r="487" spans="1:14">
      <c r="A487">
        <v>10741</v>
      </c>
      <c r="B487" t="s">
        <v>1693</v>
      </c>
      <c r="C487">
        <v>8.85</v>
      </c>
      <c r="D487">
        <v>993</v>
      </c>
      <c r="E487">
        <v>8</v>
      </c>
      <c r="F487">
        <v>2</v>
      </c>
      <c r="G487" t="s">
        <v>15</v>
      </c>
      <c r="H487" t="s">
        <v>143</v>
      </c>
      <c r="I487">
        <v>2016</v>
      </c>
      <c r="J487" t="s">
        <v>1694</v>
      </c>
      <c r="K487" t="s">
        <v>1439</v>
      </c>
      <c r="L487" t="s">
        <v>1695</v>
      </c>
      <c r="M487" t="s">
        <v>147</v>
      </c>
      <c r="N487" t="s">
        <v>28</v>
      </c>
    </row>
    <row r="488" spans="1:14">
      <c r="A488">
        <v>154449</v>
      </c>
      <c r="B488" t="s">
        <v>1696</v>
      </c>
      <c r="C488">
        <v>8.82</v>
      </c>
      <c r="D488" s="1">
        <v>11714</v>
      </c>
      <c r="E488">
        <v>6.36</v>
      </c>
      <c r="F488">
        <v>11</v>
      </c>
      <c r="G488" t="s">
        <v>15</v>
      </c>
      <c r="H488" t="s">
        <v>46</v>
      </c>
      <c r="I488">
        <v>2018</v>
      </c>
      <c r="J488" t="s">
        <v>1579</v>
      </c>
      <c r="K488" t="s">
        <v>1697</v>
      </c>
      <c r="L488" t="s">
        <v>1698</v>
      </c>
      <c r="M488" t="s">
        <v>34</v>
      </c>
    </row>
    <row r="489" spans="1:14">
      <c r="A489">
        <v>142241</v>
      </c>
      <c r="B489" t="s">
        <v>1699</v>
      </c>
      <c r="C489">
        <v>8.8699999999999992</v>
      </c>
      <c r="D489">
        <v>349</v>
      </c>
      <c r="E489">
        <v>7</v>
      </c>
      <c r="F489">
        <v>10</v>
      </c>
      <c r="G489" t="s">
        <v>51</v>
      </c>
      <c r="H489" t="s">
        <v>16</v>
      </c>
      <c r="I489">
        <v>2016</v>
      </c>
      <c r="J489" t="s">
        <v>1700</v>
      </c>
      <c r="K489" t="s">
        <v>661</v>
      </c>
      <c r="L489" t="s">
        <v>1701</v>
      </c>
      <c r="M489" t="s">
        <v>27</v>
      </c>
      <c r="N489" t="s">
        <v>28</v>
      </c>
    </row>
    <row r="490" spans="1:14">
      <c r="A490">
        <v>193990</v>
      </c>
      <c r="B490" t="s">
        <v>1702</v>
      </c>
      <c r="C490">
        <v>8.81</v>
      </c>
      <c r="D490">
        <v>352</v>
      </c>
      <c r="E490">
        <v>5.67</v>
      </c>
      <c r="F490">
        <v>3</v>
      </c>
      <c r="G490" t="s">
        <v>15</v>
      </c>
      <c r="H490" t="s">
        <v>46</v>
      </c>
      <c r="I490">
        <v>2020</v>
      </c>
      <c r="J490" t="s">
        <v>658</v>
      </c>
      <c r="K490" t="s">
        <v>1703</v>
      </c>
      <c r="L490" t="s">
        <v>1704</v>
      </c>
      <c r="M490" t="s">
        <v>34</v>
      </c>
    </row>
    <row r="491" spans="1:14">
      <c r="A491">
        <v>147388</v>
      </c>
      <c r="B491" t="s">
        <v>1705</v>
      </c>
      <c r="C491">
        <v>8.84</v>
      </c>
      <c r="D491">
        <v>503</v>
      </c>
      <c r="E491">
        <v>6.43</v>
      </c>
      <c r="F491">
        <v>7</v>
      </c>
      <c r="G491" t="s">
        <v>15</v>
      </c>
      <c r="H491" t="s">
        <v>16</v>
      </c>
      <c r="I491">
        <v>2018</v>
      </c>
      <c r="J491" t="s">
        <v>1281</v>
      </c>
      <c r="K491" t="s">
        <v>1706</v>
      </c>
      <c r="L491" t="s">
        <v>1707</v>
      </c>
      <c r="M491" t="s">
        <v>34</v>
      </c>
    </row>
    <row r="492" spans="1:14">
      <c r="A492">
        <v>32588</v>
      </c>
      <c r="B492" t="s">
        <v>1708</v>
      </c>
      <c r="C492">
        <v>8.83</v>
      </c>
      <c r="D492" s="1">
        <v>1702</v>
      </c>
      <c r="E492">
        <v>7.63</v>
      </c>
      <c r="F492">
        <v>2</v>
      </c>
      <c r="G492" t="s">
        <v>176</v>
      </c>
      <c r="H492" t="s">
        <v>143</v>
      </c>
      <c r="I492">
        <v>2012</v>
      </c>
      <c r="J492" t="s">
        <v>1709</v>
      </c>
      <c r="K492" t="s">
        <v>1710</v>
      </c>
      <c r="L492" t="s">
        <v>1711</v>
      </c>
      <c r="M492" t="s">
        <v>147</v>
      </c>
    </row>
    <row r="493" spans="1:14">
      <c r="A493">
        <v>10100</v>
      </c>
      <c r="B493" t="s">
        <v>1712</v>
      </c>
      <c r="C493">
        <v>8.82</v>
      </c>
      <c r="D493">
        <v>720</v>
      </c>
      <c r="E493">
        <v>7.5</v>
      </c>
      <c r="F493">
        <v>2</v>
      </c>
      <c r="G493" t="s">
        <v>15</v>
      </c>
      <c r="H493" t="s">
        <v>16</v>
      </c>
      <c r="I493">
        <v>2018</v>
      </c>
      <c r="J493" t="s">
        <v>1404</v>
      </c>
      <c r="K493" t="s">
        <v>1713</v>
      </c>
      <c r="L493" t="s">
        <v>1714</v>
      </c>
      <c r="M493" t="s">
        <v>27</v>
      </c>
      <c r="N493" t="s">
        <v>35</v>
      </c>
    </row>
    <row r="494" spans="1:14">
      <c r="A494">
        <v>39633</v>
      </c>
      <c r="B494" t="s">
        <v>1715</v>
      </c>
      <c r="C494">
        <v>8.83</v>
      </c>
      <c r="D494">
        <v>304</v>
      </c>
      <c r="E494">
        <v>6.67</v>
      </c>
      <c r="F494">
        <v>6</v>
      </c>
      <c r="G494" t="s">
        <v>61</v>
      </c>
      <c r="H494" t="s">
        <v>56</v>
      </c>
      <c r="I494">
        <v>2007</v>
      </c>
      <c r="J494" t="s">
        <v>773</v>
      </c>
      <c r="K494" t="s">
        <v>1716</v>
      </c>
      <c r="L494" t="s">
        <v>1717</v>
      </c>
      <c r="M494" t="s">
        <v>27</v>
      </c>
    </row>
    <row r="495" spans="1:14">
      <c r="A495">
        <v>96961</v>
      </c>
      <c r="B495" t="s">
        <v>1718</v>
      </c>
      <c r="C495">
        <v>8.83</v>
      </c>
      <c r="D495" s="1">
        <v>5137</v>
      </c>
      <c r="E495">
        <v>6.5</v>
      </c>
      <c r="F495">
        <v>10</v>
      </c>
      <c r="G495" t="s">
        <v>15</v>
      </c>
      <c r="H495" t="s">
        <v>46</v>
      </c>
      <c r="I495">
        <v>2013</v>
      </c>
      <c r="J495" t="s">
        <v>244</v>
      </c>
      <c r="K495" t="s">
        <v>1719</v>
      </c>
      <c r="L495" t="s">
        <v>1720</v>
      </c>
      <c r="M495" t="s">
        <v>27</v>
      </c>
    </row>
    <row r="496" spans="1:14">
      <c r="A496">
        <v>130957</v>
      </c>
      <c r="B496" t="s">
        <v>1721</v>
      </c>
      <c r="C496">
        <v>8.84</v>
      </c>
      <c r="D496">
        <v>801</v>
      </c>
      <c r="E496">
        <v>7.08</v>
      </c>
      <c r="F496">
        <v>6</v>
      </c>
      <c r="G496" t="s">
        <v>15</v>
      </c>
      <c r="H496" t="s">
        <v>16</v>
      </c>
      <c r="I496">
        <v>2015</v>
      </c>
      <c r="J496" t="s">
        <v>729</v>
      </c>
      <c r="K496" t="s">
        <v>1271</v>
      </c>
      <c r="L496" t="s">
        <v>1722</v>
      </c>
      <c r="M496" t="s">
        <v>147</v>
      </c>
      <c r="N496" t="s">
        <v>28</v>
      </c>
    </row>
    <row r="497" spans="1:14">
      <c r="A497">
        <v>132991</v>
      </c>
      <c r="B497" t="s">
        <v>1723</v>
      </c>
      <c r="C497">
        <v>8.8699999999999992</v>
      </c>
      <c r="D497">
        <v>982</v>
      </c>
      <c r="E497">
        <v>6.81</v>
      </c>
      <c r="F497">
        <v>9</v>
      </c>
      <c r="G497" t="s">
        <v>15</v>
      </c>
      <c r="H497" t="s">
        <v>143</v>
      </c>
      <c r="I497">
        <v>2015</v>
      </c>
      <c r="J497" t="s">
        <v>1724</v>
      </c>
      <c r="K497" t="s">
        <v>1725</v>
      </c>
      <c r="L497" t="s">
        <v>1726</v>
      </c>
      <c r="M497" t="s">
        <v>20</v>
      </c>
    </row>
    <row r="498" spans="1:14">
      <c r="A498">
        <v>132998</v>
      </c>
      <c r="B498" t="s">
        <v>1727</v>
      </c>
      <c r="C498">
        <v>8.83</v>
      </c>
      <c r="D498" s="1">
        <v>3129</v>
      </c>
      <c r="E498">
        <v>6.16</v>
      </c>
      <c r="F498">
        <v>8</v>
      </c>
      <c r="G498" t="s">
        <v>15</v>
      </c>
      <c r="H498" t="s">
        <v>46</v>
      </c>
      <c r="I498">
        <v>2016</v>
      </c>
      <c r="J498" t="s">
        <v>499</v>
      </c>
      <c r="K498" t="s">
        <v>1728</v>
      </c>
      <c r="L498" t="s">
        <v>1729</v>
      </c>
      <c r="M498" t="s">
        <v>27</v>
      </c>
    </row>
    <row r="499" spans="1:14">
      <c r="A499">
        <v>66144</v>
      </c>
      <c r="B499" t="s">
        <v>1730</v>
      </c>
      <c r="C499">
        <v>8.81</v>
      </c>
      <c r="D499" s="1">
        <v>4141</v>
      </c>
      <c r="E499">
        <v>6.67</v>
      </c>
      <c r="F499">
        <v>3</v>
      </c>
      <c r="G499" t="s">
        <v>340</v>
      </c>
      <c r="H499" t="s">
        <v>208</v>
      </c>
      <c r="I499">
        <v>2007</v>
      </c>
      <c r="J499" t="s">
        <v>1731</v>
      </c>
      <c r="K499" t="s">
        <v>1014</v>
      </c>
      <c r="L499" t="s">
        <v>1732</v>
      </c>
      <c r="M499" t="s">
        <v>20</v>
      </c>
      <c r="N499" t="s">
        <v>21</v>
      </c>
    </row>
    <row r="500" spans="1:14">
      <c r="A500">
        <v>114249</v>
      </c>
      <c r="B500" t="s">
        <v>1733</v>
      </c>
      <c r="C500">
        <v>8.82</v>
      </c>
      <c r="D500" s="1">
        <v>22011</v>
      </c>
      <c r="E500">
        <v>7.58</v>
      </c>
      <c r="F500">
        <v>12</v>
      </c>
      <c r="G500" t="s">
        <v>61</v>
      </c>
      <c r="H500" t="s">
        <v>16</v>
      </c>
      <c r="I500">
        <v>2015</v>
      </c>
      <c r="J500" t="s">
        <v>37</v>
      </c>
      <c r="K500" t="s">
        <v>1014</v>
      </c>
      <c r="L500" t="s">
        <v>1734</v>
      </c>
      <c r="M500" t="s">
        <v>147</v>
      </c>
    </row>
    <row r="501" spans="1:14">
      <c r="A501">
        <v>165751</v>
      </c>
      <c r="B501" t="s">
        <v>1735</v>
      </c>
      <c r="C501">
        <v>8.8000000000000007</v>
      </c>
      <c r="D501">
        <v>467</v>
      </c>
      <c r="E501">
        <v>6.6</v>
      </c>
      <c r="F501">
        <v>5</v>
      </c>
      <c r="G501" t="s">
        <v>61</v>
      </c>
      <c r="H501" t="s">
        <v>332</v>
      </c>
      <c r="I501">
        <v>2017</v>
      </c>
      <c r="J501" t="s">
        <v>1157</v>
      </c>
      <c r="K501" t="s">
        <v>1736</v>
      </c>
      <c r="L501" t="s">
        <v>1737</v>
      </c>
      <c r="M501" t="s">
        <v>20</v>
      </c>
    </row>
    <row r="502" spans="1:14">
      <c r="A502">
        <v>181381</v>
      </c>
      <c r="B502" t="s">
        <v>1738</v>
      </c>
      <c r="C502">
        <v>8.81</v>
      </c>
      <c r="D502" s="1">
        <v>12513</v>
      </c>
      <c r="E502">
        <v>6.7</v>
      </c>
      <c r="F502">
        <v>10</v>
      </c>
      <c r="H502" t="s">
        <v>46</v>
      </c>
      <c r="I502">
        <v>2019</v>
      </c>
      <c r="J502" t="s">
        <v>1739</v>
      </c>
      <c r="K502" t="s">
        <v>326</v>
      </c>
      <c r="L502" t="s">
        <v>1740</v>
      </c>
      <c r="M502" t="s">
        <v>20</v>
      </c>
    </row>
    <row r="503" spans="1:14">
      <c r="A503">
        <v>149479</v>
      </c>
      <c r="B503" t="s">
        <v>1741</v>
      </c>
      <c r="C503">
        <v>8.83</v>
      </c>
      <c r="D503">
        <v>449</v>
      </c>
      <c r="E503">
        <v>6.4</v>
      </c>
      <c r="F503">
        <v>5</v>
      </c>
      <c r="G503" t="s">
        <v>15</v>
      </c>
      <c r="H503" t="s">
        <v>46</v>
      </c>
      <c r="I503">
        <v>2017</v>
      </c>
      <c r="J503" t="s">
        <v>978</v>
      </c>
      <c r="K503" t="s">
        <v>1742</v>
      </c>
      <c r="L503" t="s">
        <v>1743</v>
      </c>
      <c r="M503" t="s">
        <v>27</v>
      </c>
    </row>
    <row r="504" spans="1:14">
      <c r="A504">
        <v>18285</v>
      </c>
      <c r="B504" t="s">
        <v>1744</v>
      </c>
      <c r="C504">
        <v>8.81</v>
      </c>
      <c r="D504">
        <v>771</v>
      </c>
      <c r="E504">
        <v>7</v>
      </c>
      <c r="F504">
        <v>2</v>
      </c>
      <c r="G504" t="s">
        <v>15</v>
      </c>
      <c r="H504" t="s">
        <v>143</v>
      </c>
      <c r="I504">
        <v>2017</v>
      </c>
      <c r="J504" t="s">
        <v>1745</v>
      </c>
      <c r="K504" t="s">
        <v>1746</v>
      </c>
      <c r="L504" t="s">
        <v>1747</v>
      </c>
      <c r="M504" t="s">
        <v>147</v>
      </c>
      <c r="N504" t="s">
        <v>296</v>
      </c>
    </row>
    <row r="505" spans="1:14">
      <c r="A505">
        <v>91696</v>
      </c>
      <c r="B505" t="s">
        <v>1748</v>
      </c>
      <c r="C505">
        <v>8.82</v>
      </c>
      <c r="D505" s="1">
        <v>5128</v>
      </c>
      <c r="E505">
        <v>6.25</v>
      </c>
      <c r="F505">
        <v>6</v>
      </c>
      <c r="G505" t="s">
        <v>61</v>
      </c>
      <c r="H505" t="s">
        <v>16</v>
      </c>
      <c r="I505">
        <v>2013</v>
      </c>
      <c r="J505" t="s">
        <v>999</v>
      </c>
      <c r="K505" t="s">
        <v>1263</v>
      </c>
      <c r="L505" t="s">
        <v>1749</v>
      </c>
      <c r="M505" t="s">
        <v>27</v>
      </c>
      <c r="N505" t="s">
        <v>21</v>
      </c>
    </row>
    <row r="506" spans="1:14">
      <c r="A506">
        <v>99724</v>
      </c>
      <c r="B506" t="s">
        <v>1750</v>
      </c>
      <c r="C506">
        <v>8.81</v>
      </c>
      <c r="D506" s="1">
        <v>3396</v>
      </c>
      <c r="E506">
        <v>7.78</v>
      </c>
      <c r="F506">
        <v>9</v>
      </c>
      <c r="G506" t="s">
        <v>15</v>
      </c>
      <c r="H506" t="s">
        <v>46</v>
      </c>
      <c r="I506">
        <v>2014</v>
      </c>
      <c r="J506" t="s">
        <v>844</v>
      </c>
      <c r="K506" t="s">
        <v>1751</v>
      </c>
      <c r="L506" t="s">
        <v>1752</v>
      </c>
      <c r="M506" t="s">
        <v>147</v>
      </c>
    </row>
    <row r="507" spans="1:14">
      <c r="A507">
        <v>77768</v>
      </c>
      <c r="B507" t="s">
        <v>1753</v>
      </c>
      <c r="C507">
        <v>8.8000000000000007</v>
      </c>
      <c r="D507" s="1">
        <v>19653</v>
      </c>
      <c r="E507">
        <v>8.75</v>
      </c>
      <c r="F507">
        <v>11</v>
      </c>
      <c r="G507" t="s">
        <v>61</v>
      </c>
      <c r="H507" t="s">
        <v>533</v>
      </c>
      <c r="I507">
        <v>2020</v>
      </c>
      <c r="J507" t="s">
        <v>1754</v>
      </c>
      <c r="K507" t="s">
        <v>1202</v>
      </c>
      <c r="L507" t="s">
        <v>1755</v>
      </c>
      <c r="M507" t="s">
        <v>27</v>
      </c>
      <c r="N507" t="s">
        <v>28</v>
      </c>
    </row>
    <row r="508" spans="1:14">
      <c r="A508">
        <v>186615</v>
      </c>
      <c r="B508" t="s">
        <v>1756</v>
      </c>
      <c r="C508">
        <v>8.8000000000000007</v>
      </c>
      <c r="D508" s="1">
        <v>4951</v>
      </c>
      <c r="E508">
        <v>5.5</v>
      </c>
      <c r="F508">
        <v>4</v>
      </c>
      <c r="G508" t="s">
        <v>61</v>
      </c>
      <c r="H508" t="s">
        <v>16</v>
      </c>
      <c r="I508">
        <v>2019</v>
      </c>
      <c r="J508" t="s">
        <v>974</v>
      </c>
      <c r="K508" t="s">
        <v>1757</v>
      </c>
      <c r="L508" t="s">
        <v>1758</v>
      </c>
      <c r="M508" t="s">
        <v>27</v>
      </c>
      <c r="N508" t="s">
        <v>21</v>
      </c>
    </row>
    <row r="509" spans="1:14">
      <c r="A509">
        <v>143456</v>
      </c>
      <c r="B509" t="s">
        <v>1759</v>
      </c>
      <c r="C509">
        <v>8.8000000000000007</v>
      </c>
      <c r="D509" s="1">
        <v>3857</v>
      </c>
      <c r="E509">
        <v>5.63</v>
      </c>
      <c r="F509">
        <v>4</v>
      </c>
      <c r="G509" t="s">
        <v>176</v>
      </c>
      <c r="H509" t="s">
        <v>208</v>
      </c>
      <c r="I509">
        <v>2016</v>
      </c>
      <c r="J509" t="s">
        <v>578</v>
      </c>
      <c r="K509" t="s">
        <v>1760</v>
      </c>
      <c r="L509" t="s">
        <v>1761</v>
      </c>
      <c r="M509" t="s">
        <v>27</v>
      </c>
      <c r="N509" t="s">
        <v>28</v>
      </c>
    </row>
    <row r="510" spans="1:14">
      <c r="A510">
        <v>119632</v>
      </c>
      <c r="B510" t="s">
        <v>1762</v>
      </c>
      <c r="C510">
        <v>8.8000000000000007</v>
      </c>
      <c r="D510" s="1">
        <v>10019</v>
      </c>
      <c r="E510">
        <v>8.44</v>
      </c>
      <c r="F510">
        <v>9</v>
      </c>
      <c r="G510" t="s">
        <v>15</v>
      </c>
      <c r="H510" t="s">
        <v>16</v>
      </c>
      <c r="I510">
        <v>2020</v>
      </c>
      <c r="J510" t="s">
        <v>387</v>
      </c>
      <c r="K510" t="s">
        <v>1763</v>
      </c>
      <c r="L510" t="s">
        <v>1764</v>
      </c>
      <c r="M510" t="s">
        <v>27</v>
      </c>
      <c r="N510" t="s">
        <v>28</v>
      </c>
    </row>
    <row r="511" spans="1:14">
      <c r="A511">
        <v>159845</v>
      </c>
      <c r="B511" t="s">
        <v>1765</v>
      </c>
      <c r="C511">
        <v>8.8000000000000007</v>
      </c>
      <c r="D511" s="1">
        <v>2307</v>
      </c>
      <c r="E511">
        <v>4.5</v>
      </c>
      <c r="F511">
        <v>2</v>
      </c>
      <c r="G511" t="s">
        <v>15</v>
      </c>
      <c r="H511" t="s">
        <v>46</v>
      </c>
      <c r="I511">
        <v>2019</v>
      </c>
      <c r="J511" t="s">
        <v>1766</v>
      </c>
      <c r="K511" t="s">
        <v>1767</v>
      </c>
      <c r="L511" t="s">
        <v>1768</v>
      </c>
      <c r="M511" t="s">
        <v>27</v>
      </c>
    </row>
    <row r="512" spans="1:14">
      <c r="A512">
        <v>72363</v>
      </c>
      <c r="B512" t="s">
        <v>1769</v>
      </c>
      <c r="C512">
        <v>8.8000000000000007</v>
      </c>
      <c r="D512" s="1">
        <v>17880</v>
      </c>
      <c r="E512">
        <v>7.75</v>
      </c>
      <c r="F512">
        <v>8</v>
      </c>
      <c r="G512" t="s">
        <v>61</v>
      </c>
      <c r="H512" t="s">
        <v>16</v>
      </c>
      <c r="I512">
        <v>2012</v>
      </c>
      <c r="J512" t="s">
        <v>615</v>
      </c>
      <c r="K512" t="s">
        <v>1770</v>
      </c>
      <c r="L512" t="s">
        <v>1771</v>
      </c>
      <c r="M512" t="s">
        <v>20</v>
      </c>
    </row>
    <row r="513" spans="1:14">
      <c r="A513">
        <v>72631</v>
      </c>
      <c r="B513" t="s">
        <v>1772</v>
      </c>
      <c r="C513">
        <v>8.82</v>
      </c>
      <c r="D513">
        <v>519</v>
      </c>
      <c r="E513">
        <v>6.42</v>
      </c>
      <c r="F513">
        <v>3</v>
      </c>
      <c r="G513" t="s">
        <v>15</v>
      </c>
      <c r="H513" t="s">
        <v>46</v>
      </c>
      <c r="I513">
        <v>2012</v>
      </c>
      <c r="J513" t="s">
        <v>1773</v>
      </c>
      <c r="K513" t="s">
        <v>684</v>
      </c>
      <c r="L513" t="s">
        <v>1774</v>
      </c>
      <c r="M513" t="s">
        <v>20</v>
      </c>
    </row>
    <row r="514" spans="1:14">
      <c r="A514">
        <v>138576</v>
      </c>
      <c r="B514" t="s">
        <v>1775</v>
      </c>
      <c r="C514">
        <v>8.83</v>
      </c>
      <c r="D514">
        <v>366</v>
      </c>
      <c r="E514">
        <v>6.07</v>
      </c>
      <c r="F514">
        <v>5</v>
      </c>
      <c r="G514" t="s">
        <v>51</v>
      </c>
      <c r="H514" t="s">
        <v>46</v>
      </c>
      <c r="I514">
        <v>2015</v>
      </c>
      <c r="J514" t="s">
        <v>1776</v>
      </c>
      <c r="K514" t="s">
        <v>1777</v>
      </c>
      <c r="L514" t="s">
        <v>1778</v>
      </c>
      <c r="M514" t="s">
        <v>20</v>
      </c>
    </row>
    <row r="515" spans="1:14">
      <c r="A515">
        <v>118950</v>
      </c>
      <c r="B515" t="s">
        <v>1779</v>
      </c>
      <c r="C515">
        <v>8.81</v>
      </c>
      <c r="D515" s="1">
        <v>9074</v>
      </c>
      <c r="E515">
        <v>7.32</v>
      </c>
      <c r="F515">
        <v>7</v>
      </c>
      <c r="G515" t="s">
        <v>176</v>
      </c>
      <c r="H515" t="s">
        <v>16</v>
      </c>
      <c r="I515">
        <v>2015</v>
      </c>
      <c r="J515" t="s">
        <v>103</v>
      </c>
      <c r="K515" t="s">
        <v>1780</v>
      </c>
      <c r="L515" t="s">
        <v>1781</v>
      </c>
      <c r="M515" t="s">
        <v>27</v>
      </c>
      <c r="N515" t="s">
        <v>28</v>
      </c>
    </row>
    <row r="516" spans="1:14">
      <c r="A516">
        <v>86197</v>
      </c>
      <c r="B516" t="s">
        <v>1782</v>
      </c>
      <c r="C516">
        <v>8.86</v>
      </c>
      <c r="D516" s="1">
        <v>1362</v>
      </c>
      <c r="E516">
        <v>6.81</v>
      </c>
      <c r="F516">
        <v>4</v>
      </c>
      <c r="G516" t="s">
        <v>15</v>
      </c>
      <c r="H516" t="s">
        <v>208</v>
      </c>
      <c r="I516">
        <v>2012</v>
      </c>
      <c r="J516" t="s">
        <v>1039</v>
      </c>
      <c r="K516" t="s">
        <v>1230</v>
      </c>
      <c r="L516" t="s">
        <v>1783</v>
      </c>
      <c r="M516" t="s">
        <v>27</v>
      </c>
      <c r="N516" t="s">
        <v>21</v>
      </c>
    </row>
    <row r="517" spans="1:14">
      <c r="A517">
        <v>134845</v>
      </c>
      <c r="B517" t="s">
        <v>1784</v>
      </c>
      <c r="C517">
        <v>8.7899999999999991</v>
      </c>
      <c r="D517" s="1">
        <v>2013</v>
      </c>
      <c r="E517">
        <v>5</v>
      </c>
      <c r="F517">
        <v>3</v>
      </c>
      <c r="G517" t="s">
        <v>55</v>
      </c>
      <c r="H517" t="s">
        <v>56</v>
      </c>
      <c r="I517">
        <v>2015</v>
      </c>
      <c r="J517" t="s">
        <v>1236</v>
      </c>
      <c r="K517" t="s">
        <v>1785</v>
      </c>
      <c r="L517" t="s">
        <v>1786</v>
      </c>
      <c r="M517" t="s">
        <v>34</v>
      </c>
    </row>
    <row r="518" spans="1:14">
      <c r="A518">
        <v>190728</v>
      </c>
      <c r="B518" t="s">
        <v>1787</v>
      </c>
      <c r="C518">
        <v>8.7899999999999991</v>
      </c>
      <c r="D518">
        <v>822</v>
      </c>
      <c r="E518">
        <v>6.5</v>
      </c>
      <c r="F518">
        <v>4</v>
      </c>
      <c r="G518" t="s">
        <v>15</v>
      </c>
      <c r="H518" t="s">
        <v>16</v>
      </c>
      <c r="I518">
        <v>2020</v>
      </c>
      <c r="J518" t="s">
        <v>1788</v>
      </c>
      <c r="K518" t="s">
        <v>1789</v>
      </c>
      <c r="L518" t="s">
        <v>1790</v>
      </c>
      <c r="M518" t="s">
        <v>20</v>
      </c>
      <c r="N518" t="s">
        <v>21</v>
      </c>
    </row>
    <row r="519" spans="1:14">
      <c r="A519">
        <v>39157</v>
      </c>
      <c r="B519" t="s">
        <v>1791</v>
      </c>
      <c r="C519">
        <v>8.7899999999999991</v>
      </c>
      <c r="D519" s="1">
        <v>15932</v>
      </c>
      <c r="E519">
        <v>5</v>
      </c>
      <c r="F519">
        <v>5</v>
      </c>
      <c r="G519" t="s">
        <v>176</v>
      </c>
      <c r="H519" t="s">
        <v>46</v>
      </c>
      <c r="I519">
        <v>2006</v>
      </c>
      <c r="J519" t="s">
        <v>703</v>
      </c>
      <c r="K519" t="s">
        <v>730</v>
      </c>
      <c r="L519" t="s">
        <v>1792</v>
      </c>
      <c r="M519" t="s">
        <v>20</v>
      </c>
    </row>
    <row r="520" spans="1:14">
      <c r="A520">
        <v>50932</v>
      </c>
      <c r="B520" t="s">
        <v>1793</v>
      </c>
      <c r="C520">
        <v>8.7899999999999991</v>
      </c>
      <c r="D520" s="1">
        <v>7212</v>
      </c>
      <c r="E520">
        <v>6.5</v>
      </c>
      <c r="F520">
        <v>4</v>
      </c>
      <c r="G520" t="s">
        <v>142</v>
      </c>
      <c r="H520" t="s">
        <v>46</v>
      </c>
      <c r="I520">
        <v>2006</v>
      </c>
      <c r="J520" t="s">
        <v>1794</v>
      </c>
      <c r="K520" t="s">
        <v>1795</v>
      </c>
      <c r="L520" t="s">
        <v>1796</v>
      </c>
      <c r="M520" t="s">
        <v>147</v>
      </c>
    </row>
    <row r="521" spans="1:14">
      <c r="A521">
        <v>100639</v>
      </c>
      <c r="B521" t="s">
        <v>1797</v>
      </c>
      <c r="C521">
        <v>8.83</v>
      </c>
      <c r="D521" s="1">
        <v>1274</v>
      </c>
      <c r="E521">
        <v>7.33</v>
      </c>
      <c r="F521">
        <v>9</v>
      </c>
      <c r="G521" t="s">
        <v>15</v>
      </c>
      <c r="H521" t="s">
        <v>16</v>
      </c>
      <c r="I521">
        <v>2014</v>
      </c>
      <c r="J521" t="s">
        <v>1798</v>
      </c>
      <c r="K521" t="s">
        <v>1799</v>
      </c>
      <c r="L521" t="s">
        <v>1800</v>
      </c>
      <c r="M521" t="s">
        <v>147</v>
      </c>
      <c r="N521" t="s">
        <v>28</v>
      </c>
    </row>
    <row r="522" spans="1:14">
      <c r="A522">
        <v>150198</v>
      </c>
      <c r="B522" t="s">
        <v>1801</v>
      </c>
      <c r="C522">
        <v>8.7899999999999991</v>
      </c>
      <c r="D522" s="1">
        <v>32660</v>
      </c>
      <c r="E522">
        <v>7.55</v>
      </c>
      <c r="F522">
        <v>11</v>
      </c>
      <c r="G522" t="s">
        <v>55</v>
      </c>
      <c r="H522" t="s">
        <v>56</v>
      </c>
      <c r="I522">
        <v>2018</v>
      </c>
      <c r="J522" t="s">
        <v>552</v>
      </c>
      <c r="K522" t="s">
        <v>1802</v>
      </c>
      <c r="L522" t="s">
        <v>1803</v>
      </c>
      <c r="M522" t="s">
        <v>20</v>
      </c>
    </row>
    <row r="523" spans="1:14">
      <c r="A523">
        <v>80866</v>
      </c>
      <c r="B523" t="s">
        <v>1804</v>
      </c>
      <c r="C523">
        <v>8.7899999999999991</v>
      </c>
      <c r="D523" s="1">
        <v>9686</v>
      </c>
      <c r="E523">
        <v>6.86</v>
      </c>
      <c r="F523">
        <v>7</v>
      </c>
      <c r="G523" t="s">
        <v>15</v>
      </c>
      <c r="H523" t="s">
        <v>46</v>
      </c>
      <c r="I523">
        <v>2011</v>
      </c>
      <c r="J523" t="s">
        <v>739</v>
      </c>
      <c r="K523" t="s">
        <v>823</v>
      </c>
      <c r="L523" t="s">
        <v>1805</v>
      </c>
      <c r="M523" t="s">
        <v>20</v>
      </c>
    </row>
    <row r="524" spans="1:14">
      <c r="A524">
        <v>113348</v>
      </c>
      <c r="B524" t="s">
        <v>1806</v>
      </c>
      <c r="C524">
        <v>8.8000000000000007</v>
      </c>
      <c r="D524" s="1">
        <v>6933</v>
      </c>
      <c r="E524">
        <v>7.25</v>
      </c>
      <c r="F524">
        <v>8</v>
      </c>
      <c r="G524" t="s">
        <v>15</v>
      </c>
      <c r="H524" t="s">
        <v>208</v>
      </c>
      <c r="I524">
        <v>2015</v>
      </c>
      <c r="J524" t="s">
        <v>149</v>
      </c>
      <c r="K524" t="s">
        <v>1807</v>
      </c>
      <c r="L524" t="s">
        <v>1808</v>
      </c>
      <c r="M524" t="s">
        <v>27</v>
      </c>
      <c r="N524" t="s">
        <v>21</v>
      </c>
    </row>
    <row r="525" spans="1:14">
      <c r="A525">
        <v>51624</v>
      </c>
      <c r="B525" t="s">
        <v>1809</v>
      </c>
      <c r="C525">
        <v>8.7799999999999994</v>
      </c>
      <c r="D525">
        <v>637</v>
      </c>
      <c r="E525">
        <v>6</v>
      </c>
      <c r="F525">
        <v>1</v>
      </c>
      <c r="G525" t="s">
        <v>15</v>
      </c>
      <c r="H525" t="s">
        <v>56</v>
      </c>
      <c r="I525">
        <v>2010</v>
      </c>
      <c r="J525" t="s">
        <v>677</v>
      </c>
      <c r="K525" t="s">
        <v>1810</v>
      </c>
      <c r="L525" t="s">
        <v>1811</v>
      </c>
      <c r="M525" t="s">
        <v>34</v>
      </c>
    </row>
    <row r="526" spans="1:14">
      <c r="A526">
        <v>153951</v>
      </c>
      <c r="B526" t="s">
        <v>1812</v>
      </c>
      <c r="C526">
        <v>8.7899999999999991</v>
      </c>
      <c r="D526">
        <v>830</v>
      </c>
      <c r="E526">
        <v>6.38</v>
      </c>
      <c r="F526">
        <v>2</v>
      </c>
      <c r="G526" t="s">
        <v>55</v>
      </c>
      <c r="H526" t="s">
        <v>56</v>
      </c>
      <c r="I526">
        <v>2016</v>
      </c>
      <c r="J526" t="s">
        <v>1546</v>
      </c>
      <c r="K526" t="s">
        <v>1813</v>
      </c>
      <c r="L526" t="s">
        <v>1814</v>
      </c>
      <c r="M526" t="s">
        <v>34</v>
      </c>
    </row>
    <row r="527" spans="1:14">
      <c r="A527">
        <v>64961</v>
      </c>
      <c r="B527" t="s">
        <v>1815</v>
      </c>
      <c r="C527">
        <v>8.8000000000000007</v>
      </c>
      <c r="D527">
        <v>302</v>
      </c>
      <c r="E527">
        <v>7</v>
      </c>
      <c r="F527">
        <v>2</v>
      </c>
      <c r="G527" t="s">
        <v>15</v>
      </c>
      <c r="H527" t="s">
        <v>56</v>
      </c>
      <c r="I527">
        <v>2008</v>
      </c>
      <c r="J527" t="s">
        <v>1309</v>
      </c>
      <c r="K527" t="s">
        <v>1816</v>
      </c>
      <c r="L527" t="s">
        <v>1817</v>
      </c>
      <c r="M527" t="s">
        <v>27</v>
      </c>
    </row>
    <row r="528" spans="1:14">
      <c r="A528">
        <v>172040</v>
      </c>
      <c r="B528" t="s">
        <v>1818</v>
      </c>
      <c r="C528">
        <v>8.8000000000000007</v>
      </c>
      <c r="D528">
        <v>361</v>
      </c>
      <c r="E528">
        <v>6.5</v>
      </c>
      <c r="F528">
        <v>4</v>
      </c>
      <c r="G528" t="s">
        <v>55</v>
      </c>
      <c r="H528" t="s">
        <v>56</v>
      </c>
      <c r="I528">
        <v>2018</v>
      </c>
      <c r="J528" t="s">
        <v>236</v>
      </c>
      <c r="K528" t="s">
        <v>1819</v>
      </c>
      <c r="L528" t="s">
        <v>1820</v>
      </c>
      <c r="M528" t="s">
        <v>34</v>
      </c>
    </row>
    <row r="529" spans="1:14">
      <c r="A529">
        <v>65735</v>
      </c>
      <c r="B529" t="s">
        <v>1821</v>
      </c>
      <c r="C529">
        <v>8.7899999999999991</v>
      </c>
      <c r="D529" s="1">
        <v>2046</v>
      </c>
      <c r="E529">
        <v>6.6</v>
      </c>
      <c r="F529">
        <v>5</v>
      </c>
      <c r="G529" t="s">
        <v>55</v>
      </c>
      <c r="H529" t="s">
        <v>16</v>
      </c>
      <c r="I529">
        <v>2007</v>
      </c>
      <c r="J529" t="s">
        <v>1822</v>
      </c>
      <c r="K529" t="s">
        <v>1823</v>
      </c>
      <c r="L529" t="s">
        <v>1824</v>
      </c>
      <c r="M529" t="s">
        <v>20</v>
      </c>
      <c r="N529" t="s">
        <v>21</v>
      </c>
    </row>
    <row r="530" spans="1:14">
      <c r="A530">
        <v>159054</v>
      </c>
      <c r="B530" t="s">
        <v>1825</v>
      </c>
      <c r="C530">
        <v>8.7899999999999991</v>
      </c>
      <c r="D530" s="1">
        <v>2014</v>
      </c>
      <c r="E530">
        <v>6</v>
      </c>
      <c r="F530">
        <v>2</v>
      </c>
      <c r="G530" t="s">
        <v>55</v>
      </c>
      <c r="H530" t="s">
        <v>56</v>
      </c>
      <c r="I530">
        <v>2017</v>
      </c>
      <c r="J530" t="s">
        <v>1023</v>
      </c>
      <c r="K530" t="s">
        <v>903</v>
      </c>
      <c r="L530" t="s">
        <v>1826</v>
      </c>
      <c r="M530" t="s">
        <v>20</v>
      </c>
    </row>
    <row r="531" spans="1:14">
      <c r="A531">
        <v>78681</v>
      </c>
      <c r="B531" t="s">
        <v>1827</v>
      </c>
      <c r="C531">
        <v>8.8000000000000007</v>
      </c>
      <c r="D531">
        <v>537</v>
      </c>
      <c r="E531">
        <v>7.69</v>
      </c>
      <c r="F531">
        <v>4</v>
      </c>
      <c r="G531" t="s">
        <v>15</v>
      </c>
      <c r="H531" t="s">
        <v>422</v>
      </c>
      <c r="I531">
        <v>2011</v>
      </c>
      <c r="J531" t="s">
        <v>992</v>
      </c>
      <c r="K531" t="s">
        <v>1828</v>
      </c>
      <c r="L531" t="s">
        <v>1829</v>
      </c>
      <c r="M531" t="s">
        <v>20</v>
      </c>
      <c r="N531" t="s">
        <v>28</v>
      </c>
    </row>
    <row r="532" spans="1:14">
      <c r="A532">
        <v>159311</v>
      </c>
      <c r="B532" t="s">
        <v>1830</v>
      </c>
      <c r="C532">
        <v>8.7899999999999991</v>
      </c>
      <c r="D532" s="1">
        <v>2802</v>
      </c>
      <c r="E532">
        <v>6.75</v>
      </c>
      <c r="F532">
        <v>8</v>
      </c>
      <c r="G532" t="s">
        <v>112</v>
      </c>
      <c r="H532" t="s">
        <v>46</v>
      </c>
      <c r="I532">
        <v>2018</v>
      </c>
      <c r="J532" t="s">
        <v>225</v>
      </c>
      <c r="K532" t="s">
        <v>1831</v>
      </c>
      <c r="L532" t="s">
        <v>1832</v>
      </c>
      <c r="M532" t="s">
        <v>27</v>
      </c>
    </row>
    <row r="533" spans="1:14">
      <c r="A533">
        <v>26348</v>
      </c>
      <c r="B533" t="s">
        <v>1833</v>
      </c>
      <c r="C533">
        <v>8.7799999999999994</v>
      </c>
      <c r="D533">
        <v>625</v>
      </c>
      <c r="E533">
        <v>8.4499999999999993</v>
      </c>
      <c r="F533">
        <v>3</v>
      </c>
      <c r="G533" t="s">
        <v>51</v>
      </c>
      <c r="H533" t="s">
        <v>495</v>
      </c>
      <c r="I533">
        <v>2015</v>
      </c>
      <c r="J533" t="s">
        <v>1175</v>
      </c>
      <c r="K533" t="s">
        <v>1834</v>
      </c>
      <c r="L533" t="s">
        <v>1835</v>
      </c>
      <c r="M533" t="s">
        <v>34</v>
      </c>
      <c r="N533" t="s">
        <v>85</v>
      </c>
    </row>
    <row r="534" spans="1:14">
      <c r="A534">
        <v>39846</v>
      </c>
      <c r="B534" t="s">
        <v>1836</v>
      </c>
      <c r="C534">
        <v>8.7899999999999991</v>
      </c>
      <c r="D534" s="1">
        <v>5109</v>
      </c>
      <c r="E534">
        <v>7</v>
      </c>
      <c r="F534">
        <v>5</v>
      </c>
      <c r="G534" t="s">
        <v>340</v>
      </c>
      <c r="H534" t="s">
        <v>16</v>
      </c>
      <c r="I534">
        <v>2005</v>
      </c>
      <c r="J534" t="s">
        <v>1205</v>
      </c>
      <c r="K534" t="s">
        <v>1391</v>
      </c>
      <c r="L534" t="s">
        <v>1837</v>
      </c>
      <c r="M534" t="s">
        <v>34</v>
      </c>
      <c r="N534" t="s">
        <v>35</v>
      </c>
    </row>
    <row r="535" spans="1:14">
      <c r="A535">
        <v>109910</v>
      </c>
      <c r="B535" t="s">
        <v>1838</v>
      </c>
      <c r="C535">
        <v>8.7899999999999991</v>
      </c>
      <c r="D535" s="1">
        <v>5331</v>
      </c>
      <c r="E535">
        <v>6.22</v>
      </c>
      <c r="F535">
        <v>3</v>
      </c>
      <c r="G535" t="s">
        <v>55</v>
      </c>
      <c r="H535" t="s">
        <v>16</v>
      </c>
      <c r="I535">
        <v>2016</v>
      </c>
      <c r="J535" t="s">
        <v>757</v>
      </c>
      <c r="K535" t="s">
        <v>1839</v>
      </c>
      <c r="L535" t="s">
        <v>1840</v>
      </c>
      <c r="M535" t="s">
        <v>34</v>
      </c>
      <c r="N535" t="s">
        <v>35</v>
      </c>
    </row>
    <row r="536" spans="1:14">
      <c r="A536">
        <v>136872</v>
      </c>
      <c r="B536" t="s">
        <v>453</v>
      </c>
      <c r="C536">
        <v>8.7799999999999994</v>
      </c>
      <c r="D536" s="1">
        <v>18374</v>
      </c>
      <c r="E536">
        <v>7</v>
      </c>
      <c r="F536">
        <v>5</v>
      </c>
      <c r="G536" t="s">
        <v>340</v>
      </c>
      <c r="H536" t="s">
        <v>16</v>
      </c>
      <c r="I536">
        <v>2017</v>
      </c>
      <c r="J536" t="s">
        <v>1030</v>
      </c>
      <c r="K536" t="s">
        <v>1841</v>
      </c>
      <c r="L536" t="s">
        <v>1842</v>
      </c>
      <c r="M536" t="s">
        <v>34</v>
      </c>
      <c r="N536" t="s">
        <v>35</v>
      </c>
    </row>
    <row r="537" spans="1:14">
      <c r="A537">
        <v>149731</v>
      </c>
      <c r="B537" t="s">
        <v>1843</v>
      </c>
      <c r="C537">
        <v>8.7899999999999991</v>
      </c>
      <c r="D537">
        <v>918</v>
      </c>
      <c r="E537">
        <v>5</v>
      </c>
      <c r="F537">
        <v>3</v>
      </c>
      <c r="G537" t="s">
        <v>15</v>
      </c>
      <c r="H537" t="s">
        <v>16</v>
      </c>
      <c r="I537">
        <v>2017</v>
      </c>
      <c r="J537" t="s">
        <v>380</v>
      </c>
      <c r="K537" t="s">
        <v>1101</v>
      </c>
      <c r="L537" t="s">
        <v>1844</v>
      </c>
      <c r="M537" t="s">
        <v>27</v>
      </c>
      <c r="N537" t="s">
        <v>28</v>
      </c>
    </row>
    <row r="538" spans="1:14">
      <c r="A538">
        <v>47494</v>
      </c>
      <c r="B538" t="s">
        <v>1845</v>
      </c>
      <c r="C538">
        <v>8.7799999999999994</v>
      </c>
      <c r="D538" s="1">
        <v>1272</v>
      </c>
      <c r="E538">
        <v>5.95</v>
      </c>
      <c r="F538">
        <v>5</v>
      </c>
      <c r="G538" t="s">
        <v>55</v>
      </c>
      <c r="H538" t="s">
        <v>16</v>
      </c>
      <c r="I538">
        <v>2009</v>
      </c>
      <c r="J538" t="s">
        <v>475</v>
      </c>
      <c r="K538" t="s">
        <v>1846</v>
      </c>
      <c r="L538" t="s">
        <v>1847</v>
      </c>
      <c r="M538" t="s">
        <v>34</v>
      </c>
    </row>
    <row r="539" spans="1:14">
      <c r="A539">
        <v>194463</v>
      </c>
      <c r="B539" t="s">
        <v>1848</v>
      </c>
      <c r="C539">
        <v>8.7899999999999991</v>
      </c>
      <c r="D539">
        <v>366</v>
      </c>
      <c r="E539">
        <v>6</v>
      </c>
      <c r="F539">
        <v>3</v>
      </c>
      <c r="G539" t="s">
        <v>15</v>
      </c>
      <c r="H539" t="s">
        <v>46</v>
      </c>
      <c r="I539">
        <v>2021</v>
      </c>
      <c r="J539" t="s">
        <v>240</v>
      </c>
      <c r="K539" t="s">
        <v>1849</v>
      </c>
      <c r="L539" t="s">
        <v>1850</v>
      </c>
      <c r="M539" t="s">
        <v>27</v>
      </c>
    </row>
    <row r="540" spans="1:14">
      <c r="A540">
        <v>98280</v>
      </c>
      <c r="B540" t="s">
        <v>1851</v>
      </c>
      <c r="C540">
        <v>8.7899999999999991</v>
      </c>
      <c r="D540">
        <v>447</v>
      </c>
      <c r="E540">
        <v>7.83</v>
      </c>
      <c r="F540">
        <v>6</v>
      </c>
      <c r="G540" t="s">
        <v>51</v>
      </c>
      <c r="H540" t="s">
        <v>422</v>
      </c>
      <c r="I540">
        <v>2014</v>
      </c>
      <c r="J540" t="s">
        <v>1852</v>
      </c>
      <c r="K540" t="s">
        <v>1853</v>
      </c>
      <c r="L540" t="s">
        <v>1854</v>
      </c>
      <c r="M540" t="s">
        <v>27</v>
      </c>
    </row>
    <row r="541" spans="1:14">
      <c r="A541">
        <v>60755</v>
      </c>
      <c r="B541" t="s">
        <v>1855</v>
      </c>
      <c r="C541">
        <v>8.7799999999999994</v>
      </c>
      <c r="D541">
        <v>618</v>
      </c>
      <c r="E541">
        <v>7.5</v>
      </c>
      <c r="F541">
        <v>2</v>
      </c>
      <c r="G541" t="s">
        <v>51</v>
      </c>
      <c r="H541" t="s">
        <v>16</v>
      </c>
      <c r="I541">
        <v>2006</v>
      </c>
      <c r="J541" t="s">
        <v>1650</v>
      </c>
      <c r="K541" t="s">
        <v>1856</v>
      </c>
      <c r="M541" t="s">
        <v>34</v>
      </c>
      <c r="N541" t="s">
        <v>35</v>
      </c>
    </row>
    <row r="542" spans="1:14">
      <c r="A542">
        <v>179139</v>
      </c>
      <c r="B542" t="s">
        <v>1857</v>
      </c>
      <c r="C542">
        <v>8.77</v>
      </c>
      <c r="D542" s="1">
        <v>3707</v>
      </c>
      <c r="E542">
        <v>4</v>
      </c>
      <c r="F542">
        <v>2</v>
      </c>
      <c r="G542" t="s">
        <v>15</v>
      </c>
      <c r="H542" t="s">
        <v>46</v>
      </c>
      <c r="I542">
        <v>2018</v>
      </c>
      <c r="J542" t="s">
        <v>934</v>
      </c>
      <c r="K542" t="s">
        <v>1858</v>
      </c>
      <c r="L542" t="s">
        <v>1859</v>
      </c>
      <c r="M542" t="s">
        <v>27</v>
      </c>
    </row>
    <row r="543" spans="1:14">
      <c r="A543">
        <v>93089</v>
      </c>
      <c r="B543" t="s">
        <v>1860</v>
      </c>
      <c r="C543">
        <v>8.7799999999999994</v>
      </c>
      <c r="D543" s="1">
        <v>2921</v>
      </c>
      <c r="E543">
        <v>5.5</v>
      </c>
      <c r="F543">
        <v>2</v>
      </c>
      <c r="G543" t="s">
        <v>112</v>
      </c>
      <c r="H543" t="s">
        <v>16</v>
      </c>
      <c r="I543">
        <v>2012</v>
      </c>
      <c r="J543" t="s">
        <v>1731</v>
      </c>
      <c r="K543" t="s">
        <v>1555</v>
      </c>
      <c r="L543" t="s">
        <v>1861</v>
      </c>
      <c r="M543" t="s">
        <v>20</v>
      </c>
      <c r="N543" t="s">
        <v>21</v>
      </c>
    </row>
    <row r="544" spans="1:14">
      <c r="A544">
        <v>158610</v>
      </c>
      <c r="B544" t="s">
        <v>1862</v>
      </c>
      <c r="C544">
        <v>8.77</v>
      </c>
      <c r="D544" s="1">
        <v>1779</v>
      </c>
      <c r="E544">
        <v>8.1999999999999993</v>
      </c>
      <c r="F544">
        <v>10</v>
      </c>
      <c r="G544" t="s">
        <v>15</v>
      </c>
      <c r="H544" t="s">
        <v>208</v>
      </c>
      <c r="I544">
        <v>2018</v>
      </c>
      <c r="J544" t="s">
        <v>1863</v>
      </c>
      <c r="K544" t="s">
        <v>1864</v>
      </c>
      <c r="L544" t="s">
        <v>1865</v>
      </c>
      <c r="M544" t="s">
        <v>27</v>
      </c>
      <c r="N544" t="s">
        <v>28</v>
      </c>
    </row>
    <row r="545" spans="1:14">
      <c r="A545">
        <v>70691</v>
      </c>
      <c r="B545" t="s">
        <v>1866</v>
      </c>
      <c r="C545">
        <v>8.81</v>
      </c>
      <c r="D545">
        <v>295</v>
      </c>
      <c r="E545">
        <v>7</v>
      </c>
      <c r="F545">
        <v>1</v>
      </c>
      <c r="G545" t="s">
        <v>142</v>
      </c>
      <c r="H545" t="s">
        <v>121</v>
      </c>
      <c r="I545">
        <v>2013</v>
      </c>
      <c r="J545" t="s">
        <v>1051</v>
      </c>
      <c r="K545" t="s">
        <v>1867</v>
      </c>
      <c r="L545" t="s">
        <v>1868</v>
      </c>
      <c r="M545" t="s">
        <v>27</v>
      </c>
    </row>
    <row r="546" spans="1:14">
      <c r="A546">
        <v>74309</v>
      </c>
      <c r="B546" t="s">
        <v>1869</v>
      </c>
      <c r="C546">
        <v>8.77</v>
      </c>
      <c r="D546" s="1">
        <v>2737</v>
      </c>
      <c r="E546">
        <v>6.71</v>
      </c>
      <c r="F546">
        <v>7</v>
      </c>
      <c r="G546" t="s">
        <v>55</v>
      </c>
      <c r="H546" t="s">
        <v>16</v>
      </c>
      <c r="I546">
        <v>2011</v>
      </c>
      <c r="J546" t="s">
        <v>1516</v>
      </c>
      <c r="K546" t="s">
        <v>1870</v>
      </c>
      <c r="L546" t="s">
        <v>1871</v>
      </c>
      <c r="M546" t="s">
        <v>34</v>
      </c>
      <c r="N546" t="s">
        <v>35</v>
      </c>
    </row>
    <row r="547" spans="1:14">
      <c r="A547">
        <v>119914</v>
      </c>
      <c r="B547" t="s">
        <v>1872</v>
      </c>
      <c r="C547">
        <v>8.7899999999999991</v>
      </c>
      <c r="D547">
        <v>887</v>
      </c>
      <c r="E547">
        <v>5</v>
      </c>
      <c r="F547">
        <v>1</v>
      </c>
      <c r="G547" t="s">
        <v>55</v>
      </c>
      <c r="H547" t="s">
        <v>56</v>
      </c>
      <c r="I547">
        <v>2014</v>
      </c>
      <c r="J547" t="s">
        <v>1107</v>
      </c>
      <c r="K547" t="s">
        <v>1873</v>
      </c>
      <c r="L547" t="s">
        <v>1874</v>
      </c>
      <c r="M547" t="s">
        <v>20</v>
      </c>
    </row>
    <row r="548" spans="1:14">
      <c r="A548">
        <v>39043</v>
      </c>
      <c r="B548" t="s">
        <v>1875</v>
      </c>
      <c r="C548">
        <v>8.7799999999999994</v>
      </c>
      <c r="D548" s="1">
        <v>1742</v>
      </c>
      <c r="E548">
        <v>7.83</v>
      </c>
      <c r="F548">
        <v>3</v>
      </c>
      <c r="G548" t="s">
        <v>15</v>
      </c>
      <c r="H548" t="s">
        <v>16</v>
      </c>
      <c r="I548">
        <v>2016</v>
      </c>
      <c r="J548" t="s">
        <v>1876</v>
      </c>
      <c r="K548" t="s">
        <v>564</v>
      </c>
      <c r="L548" t="s">
        <v>1590</v>
      </c>
      <c r="M548" t="s">
        <v>27</v>
      </c>
      <c r="N548" t="s">
        <v>28</v>
      </c>
    </row>
    <row r="549" spans="1:14">
      <c r="A549">
        <v>98432</v>
      </c>
      <c r="B549" t="s">
        <v>1877</v>
      </c>
      <c r="C549">
        <v>8.8000000000000007</v>
      </c>
      <c r="D549" s="1">
        <v>1822</v>
      </c>
      <c r="E549">
        <v>8.1999999999999993</v>
      </c>
      <c r="F549">
        <v>10</v>
      </c>
      <c r="G549" t="s">
        <v>15</v>
      </c>
      <c r="H549" t="s">
        <v>143</v>
      </c>
      <c r="I549">
        <v>2014</v>
      </c>
      <c r="J549" t="s">
        <v>298</v>
      </c>
      <c r="K549" t="s">
        <v>1878</v>
      </c>
      <c r="L549" t="s">
        <v>1879</v>
      </c>
      <c r="M549" t="s">
        <v>147</v>
      </c>
    </row>
    <row r="550" spans="1:14">
      <c r="A550">
        <v>34598</v>
      </c>
      <c r="B550" t="s">
        <v>1880</v>
      </c>
      <c r="C550">
        <v>8.7799999999999994</v>
      </c>
      <c r="D550">
        <v>331</v>
      </c>
      <c r="E550">
        <v>6</v>
      </c>
      <c r="F550">
        <v>1</v>
      </c>
      <c r="G550" t="s">
        <v>15</v>
      </c>
      <c r="H550" t="s">
        <v>56</v>
      </c>
      <c r="I550">
        <v>2006</v>
      </c>
      <c r="J550" t="s">
        <v>703</v>
      </c>
      <c r="K550" t="s">
        <v>1881</v>
      </c>
      <c r="L550" t="s">
        <v>1882</v>
      </c>
      <c r="M550" t="s">
        <v>20</v>
      </c>
    </row>
    <row r="551" spans="1:14">
      <c r="A551">
        <v>80629</v>
      </c>
      <c r="B551" t="s">
        <v>1883</v>
      </c>
      <c r="C551">
        <v>8.77</v>
      </c>
      <c r="D551" s="1">
        <v>7050</v>
      </c>
      <c r="E551">
        <v>8.5399999999999991</v>
      </c>
      <c r="F551">
        <v>7</v>
      </c>
      <c r="G551" t="s">
        <v>61</v>
      </c>
      <c r="H551" t="s">
        <v>16</v>
      </c>
      <c r="I551">
        <v>2011</v>
      </c>
      <c r="J551" t="s">
        <v>830</v>
      </c>
      <c r="K551" t="s">
        <v>1884</v>
      </c>
      <c r="L551" t="s">
        <v>1885</v>
      </c>
      <c r="M551" t="s">
        <v>20</v>
      </c>
      <c r="N551" t="s">
        <v>21</v>
      </c>
    </row>
    <row r="552" spans="1:14">
      <c r="A552">
        <v>40032</v>
      </c>
      <c r="B552" t="s">
        <v>1886</v>
      </c>
      <c r="C552">
        <v>8.76</v>
      </c>
      <c r="D552" s="1">
        <v>1586</v>
      </c>
      <c r="E552">
        <v>8</v>
      </c>
      <c r="F552">
        <v>5</v>
      </c>
      <c r="G552" t="s">
        <v>61</v>
      </c>
      <c r="H552" t="s">
        <v>56</v>
      </c>
      <c r="I552">
        <v>2006</v>
      </c>
      <c r="J552" t="s">
        <v>654</v>
      </c>
      <c r="K552" t="s">
        <v>1887</v>
      </c>
      <c r="L552" t="s">
        <v>1888</v>
      </c>
      <c r="M552" t="s">
        <v>27</v>
      </c>
    </row>
    <row r="553" spans="1:14">
      <c r="A553">
        <v>172118</v>
      </c>
      <c r="B553" t="s">
        <v>1889</v>
      </c>
      <c r="C553">
        <v>8.76</v>
      </c>
      <c r="D553">
        <v>512</v>
      </c>
      <c r="E553">
        <v>6</v>
      </c>
      <c r="F553">
        <v>1</v>
      </c>
      <c r="G553" t="s">
        <v>55</v>
      </c>
      <c r="H553" t="s">
        <v>56</v>
      </c>
      <c r="I553">
        <v>2018</v>
      </c>
      <c r="J553" t="s">
        <v>1731</v>
      </c>
      <c r="K553" t="s">
        <v>1890</v>
      </c>
      <c r="L553" t="s">
        <v>1891</v>
      </c>
      <c r="M553" t="s">
        <v>34</v>
      </c>
    </row>
    <row r="554" spans="1:14">
      <c r="A554">
        <v>96997</v>
      </c>
      <c r="B554" t="s">
        <v>1892</v>
      </c>
      <c r="C554">
        <v>8.7899999999999991</v>
      </c>
      <c r="D554" s="1">
        <v>1409</v>
      </c>
      <c r="E554">
        <v>7.48</v>
      </c>
      <c r="F554">
        <v>7</v>
      </c>
      <c r="G554" t="s">
        <v>55</v>
      </c>
      <c r="H554" t="s">
        <v>46</v>
      </c>
      <c r="I554">
        <v>2013</v>
      </c>
      <c r="J554" t="s">
        <v>955</v>
      </c>
      <c r="K554" t="s">
        <v>1893</v>
      </c>
      <c r="L554" t="s">
        <v>1894</v>
      </c>
      <c r="M554" t="s">
        <v>147</v>
      </c>
    </row>
    <row r="555" spans="1:14">
      <c r="A555">
        <v>92176</v>
      </c>
      <c r="B555" t="s">
        <v>1895</v>
      </c>
      <c r="C555">
        <v>8.82</v>
      </c>
      <c r="D555" s="1">
        <v>1096</v>
      </c>
      <c r="E555">
        <v>6.5</v>
      </c>
      <c r="F555">
        <v>4</v>
      </c>
      <c r="G555" t="s">
        <v>55</v>
      </c>
      <c r="H555" t="s">
        <v>16</v>
      </c>
      <c r="I555">
        <v>2013</v>
      </c>
      <c r="J555" t="s">
        <v>1477</v>
      </c>
      <c r="K555" t="s">
        <v>1206</v>
      </c>
      <c r="L555" t="s">
        <v>1896</v>
      </c>
      <c r="M555" t="s">
        <v>34</v>
      </c>
      <c r="N555" t="s">
        <v>35</v>
      </c>
    </row>
    <row r="556" spans="1:14">
      <c r="A556">
        <v>180374</v>
      </c>
      <c r="B556" t="s">
        <v>1897</v>
      </c>
      <c r="C556">
        <v>8.76</v>
      </c>
      <c r="D556" s="1">
        <v>1966</v>
      </c>
      <c r="E556">
        <v>6</v>
      </c>
      <c r="F556">
        <v>2</v>
      </c>
      <c r="G556" t="s">
        <v>55</v>
      </c>
      <c r="H556" t="s">
        <v>16</v>
      </c>
      <c r="I556">
        <v>2019</v>
      </c>
      <c r="J556" t="s">
        <v>1898</v>
      </c>
      <c r="K556" t="s">
        <v>1899</v>
      </c>
      <c r="L556" t="s">
        <v>1900</v>
      </c>
      <c r="M556" t="s">
        <v>34</v>
      </c>
    </row>
    <row r="557" spans="1:14">
      <c r="A557">
        <v>154226</v>
      </c>
      <c r="B557" t="s">
        <v>1901</v>
      </c>
      <c r="C557">
        <v>8.77</v>
      </c>
      <c r="D557" s="1">
        <v>1800</v>
      </c>
      <c r="E557">
        <v>5.5</v>
      </c>
      <c r="F557">
        <v>2</v>
      </c>
      <c r="G557" t="s">
        <v>55</v>
      </c>
      <c r="H557" t="s">
        <v>208</v>
      </c>
      <c r="I557">
        <v>2018</v>
      </c>
      <c r="J557" t="s">
        <v>503</v>
      </c>
      <c r="K557" t="s">
        <v>1902</v>
      </c>
      <c r="L557" t="s">
        <v>1903</v>
      </c>
      <c r="M557" t="s">
        <v>34</v>
      </c>
      <c r="N557" t="s">
        <v>35</v>
      </c>
    </row>
    <row r="558" spans="1:14">
      <c r="A558">
        <v>170874</v>
      </c>
      <c r="B558" t="s">
        <v>1904</v>
      </c>
      <c r="C558">
        <v>8.76</v>
      </c>
      <c r="D558">
        <v>519</v>
      </c>
      <c r="E558">
        <v>5.75</v>
      </c>
      <c r="F558">
        <v>4</v>
      </c>
      <c r="G558" t="s">
        <v>15</v>
      </c>
      <c r="H558" t="s">
        <v>56</v>
      </c>
      <c r="I558">
        <v>2019</v>
      </c>
      <c r="J558" t="s">
        <v>1905</v>
      </c>
      <c r="K558" t="s">
        <v>1906</v>
      </c>
      <c r="L558" t="s">
        <v>1907</v>
      </c>
      <c r="M558" t="s">
        <v>34</v>
      </c>
    </row>
    <row r="559" spans="1:14">
      <c r="A559">
        <v>159848</v>
      </c>
      <c r="B559" t="s">
        <v>1908</v>
      </c>
      <c r="C559">
        <v>8.76</v>
      </c>
      <c r="D559" s="1">
        <v>1180</v>
      </c>
      <c r="E559">
        <v>7.63</v>
      </c>
      <c r="F559">
        <v>8</v>
      </c>
      <c r="G559" t="s">
        <v>15</v>
      </c>
      <c r="H559" t="s">
        <v>16</v>
      </c>
      <c r="I559">
        <v>2018</v>
      </c>
      <c r="J559" t="s">
        <v>1579</v>
      </c>
      <c r="K559" t="s">
        <v>157</v>
      </c>
      <c r="L559" t="s">
        <v>1909</v>
      </c>
      <c r="M559" t="s">
        <v>20</v>
      </c>
      <c r="N559" t="s">
        <v>21</v>
      </c>
    </row>
    <row r="560" spans="1:14">
      <c r="A560">
        <v>187324</v>
      </c>
      <c r="B560" t="s">
        <v>1910</v>
      </c>
      <c r="C560">
        <v>8.76</v>
      </c>
      <c r="D560">
        <v>516</v>
      </c>
      <c r="E560">
        <v>5</v>
      </c>
      <c r="F560">
        <v>1</v>
      </c>
      <c r="G560" t="s">
        <v>30</v>
      </c>
      <c r="H560" t="s">
        <v>56</v>
      </c>
      <c r="I560">
        <v>2020</v>
      </c>
      <c r="J560" t="s">
        <v>822</v>
      </c>
      <c r="K560" t="s">
        <v>1911</v>
      </c>
      <c r="L560" t="s">
        <v>1152</v>
      </c>
      <c r="M560" t="s">
        <v>34</v>
      </c>
    </row>
    <row r="561" spans="1:14">
      <c r="A561">
        <v>44910</v>
      </c>
      <c r="B561" t="s">
        <v>1912</v>
      </c>
      <c r="C561">
        <v>8.76</v>
      </c>
      <c r="D561" s="1">
        <v>7206</v>
      </c>
      <c r="E561">
        <v>7.17</v>
      </c>
      <c r="F561">
        <v>9</v>
      </c>
      <c r="G561" t="s">
        <v>15</v>
      </c>
      <c r="H561" t="s">
        <v>46</v>
      </c>
      <c r="I561">
        <v>2009</v>
      </c>
      <c r="J561" t="s">
        <v>611</v>
      </c>
      <c r="K561" t="s">
        <v>1913</v>
      </c>
      <c r="L561" t="s">
        <v>1914</v>
      </c>
      <c r="M561" t="s">
        <v>20</v>
      </c>
    </row>
    <row r="562" spans="1:14">
      <c r="A562">
        <v>96325</v>
      </c>
      <c r="B562" t="s">
        <v>1915</v>
      </c>
      <c r="C562">
        <v>8.77</v>
      </c>
      <c r="D562" s="1">
        <v>1661</v>
      </c>
      <c r="E562">
        <v>6.89</v>
      </c>
      <c r="F562">
        <v>3</v>
      </c>
      <c r="G562" t="s">
        <v>55</v>
      </c>
      <c r="H562" t="s">
        <v>16</v>
      </c>
      <c r="I562">
        <v>2013</v>
      </c>
      <c r="J562" t="s">
        <v>1916</v>
      </c>
      <c r="K562" t="s">
        <v>1917</v>
      </c>
      <c r="L562" t="s">
        <v>1918</v>
      </c>
      <c r="M562" t="s">
        <v>34</v>
      </c>
      <c r="N562" t="s">
        <v>35</v>
      </c>
    </row>
    <row r="563" spans="1:14">
      <c r="A563">
        <v>115296</v>
      </c>
      <c r="B563" t="s">
        <v>1919</v>
      </c>
      <c r="C563">
        <v>8.82</v>
      </c>
      <c r="D563">
        <v>573</v>
      </c>
      <c r="E563">
        <v>6</v>
      </c>
      <c r="F563">
        <v>3</v>
      </c>
      <c r="G563" t="s">
        <v>15</v>
      </c>
      <c r="H563" t="s">
        <v>16</v>
      </c>
      <c r="I563">
        <v>2015</v>
      </c>
      <c r="J563" t="s">
        <v>1776</v>
      </c>
      <c r="K563" t="s">
        <v>1920</v>
      </c>
      <c r="L563" t="s">
        <v>1921</v>
      </c>
      <c r="M563" t="s">
        <v>27</v>
      </c>
      <c r="N563" t="s">
        <v>28</v>
      </c>
    </row>
    <row r="564" spans="1:14">
      <c r="A564">
        <v>179307</v>
      </c>
      <c r="B564" t="s">
        <v>1922</v>
      </c>
      <c r="C564">
        <v>8.75</v>
      </c>
      <c r="D564" s="1">
        <v>2916</v>
      </c>
      <c r="E564">
        <v>8.3800000000000008</v>
      </c>
      <c r="F564">
        <v>13</v>
      </c>
      <c r="G564" t="s">
        <v>15</v>
      </c>
      <c r="H564" t="s">
        <v>46</v>
      </c>
      <c r="I564">
        <v>2019</v>
      </c>
      <c r="J564" t="s">
        <v>1404</v>
      </c>
      <c r="K564" t="s">
        <v>1923</v>
      </c>
      <c r="L564" t="s">
        <v>1924</v>
      </c>
      <c r="M564" t="s">
        <v>27</v>
      </c>
    </row>
    <row r="565" spans="1:14">
      <c r="A565">
        <v>127901</v>
      </c>
      <c r="B565" t="s">
        <v>1925</v>
      </c>
      <c r="C565">
        <v>8.77</v>
      </c>
      <c r="D565" s="1">
        <v>1818</v>
      </c>
      <c r="E565">
        <v>7</v>
      </c>
      <c r="F565">
        <v>1</v>
      </c>
      <c r="G565" t="s">
        <v>55</v>
      </c>
      <c r="H565" t="s">
        <v>56</v>
      </c>
      <c r="I565">
        <v>2015</v>
      </c>
      <c r="J565" t="s">
        <v>1664</v>
      </c>
      <c r="K565" t="s">
        <v>1580</v>
      </c>
      <c r="L565" t="s">
        <v>1926</v>
      </c>
      <c r="M565" t="s">
        <v>34</v>
      </c>
    </row>
    <row r="566" spans="1:14">
      <c r="A566">
        <v>147896</v>
      </c>
      <c r="B566" t="s">
        <v>1927</v>
      </c>
      <c r="C566">
        <v>8.75</v>
      </c>
      <c r="D566">
        <v>377</v>
      </c>
      <c r="E566">
        <v>6</v>
      </c>
      <c r="F566">
        <v>2</v>
      </c>
      <c r="G566" t="s">
        <v>15</v>
      </c>
      <c r="H566" t="s">
        <v>1928</v>
      </c>
      <c r="I566">
        <v>2017</v>
      </c>
      <c r="J566" t="s">
        <v>360</v>
      </c>
      <c r="K566" t="s">
        <v>1929</v>
      </c>
      <c r="L566" t="s">
        <v>1930</v>
      </c>
      <c r="M566" t="s">
        <v>27</v>
      </c>
    </row>
    <row r="567" spans="1:14">
      <c r="A567">
        <v>51407</v>
      </c>
      <c r="B567" t="s">
        <v>1931</v>
      </c>
      <c r="C567">
        <v>8.75</v>
      </c>
      <c r="D567" s="1">
        <v>4595</v>
      </c>
      <c r="E567">
        <v>6.31</v>
      </c>
      <c r="F567">
        <v>8</v>
      </c>
      <c r="G567" t="s">
        <v>15</v>
      </c>
      <c r="H567" t="s">
        <v>46</v>
      </c>
      <c r="I567">
        <v>2009</v>
      </c>
      <c r="J567" t="s">
        <v>200</v>
      </c>
      <c r="K567" t="s">
        <v>1932</v>
      </c>
      <c r="L567" t="s">
        <v>1933</v>
      </c>
      <c r="M567" t="s">
        <v>27</v>
      </c>
    </row>
    <row r="568" spans="1:14">
      <c r="A568">
        <v>53781</v>
      </c>
      <c r="B568" t="s">
        <v>1934</v>
      </c>
      <c r="C568">
        <v>8.75</v>
      </c>
      <c r="D568" s="1">
        <v>4079</v>
      </c>
      <c r="E568">
        <v>7.88</v>
      </c>
      <c r="F568">
        <v>10</v>
      </c>
      <c r="G568" t="s">
        <v>722</v>
      </c>
      <c r="H568" t="s">
        <v>46</v>
      </c>
      <c r="I568">
        <v>2010</v>
      </c>
      <c r="J568" t="s">
        <v>1935</v>
      </c>
      <c r="K568" t="s">
        <v>1936</v>
      </c>
      <c r="L568" t="s">
        <v>1937</v>
      </c>
      <c r="M568" t="s">
        <v>147</v>
      </c>
    </row>
    <row r="569" spans="1:14">
      <c r="A569">
        <v>148909</v>
      </c>
      <c r="B569" t="s">
        <v>1938</v>
      </c>
      <c r="C569">
        <v>8.75</v>
      </c>
      <c r="D569" s="1">
        <v>2040</v>
      </c>
      <c r="E569">
        <v>8.1999999999999993</v>
      </c>
      <c r="F569">
        <v>10</v>
      </c>
      <c r="G569" t="s">
        <v>15</v>
      </c>
      <c r="H569" t="s">
        <v>16</v>
      </c>
      <c r="I569">
        <v>2019</v>
      </c>
      <c r="J569" t="s">
        <v>1347</v>
      </c>
      <c r="K569" t="s">
        <v>1939</v>
      </c>
      <c r="L569" t="s">
        <v>1940</v>
      </c>
      <c r="M569" t="s">
        <v>27</v>
      </c>
      <c r="N569" t="s">
        <v>28</v>
      </c>
    </row>
    <row r="570" spans="1:14">
      <c r="A570">
        <v>59032</v>
      </c>
      <c r="B570" t="s">
        <v>1941</v>
      </c>
      <c r="C570">
        <v>8.75</v>
      </c>
      <c r="D570">
        <v>677</v>
      </c>
      <c r="E570">
        <v>6</v>
      </c>
      <c r="F570">
        <v>2</v>
      </c>
      <c r="G570" t="s">
        <v>15</v>
      </c>
      <c r="H570" t="s">
        <v>56</v>
      </c>
      <c r="I570">
        <v>2006</v>
      </c>
      <c r="J570" t="s">
        <v>184</v>
      </c>
      <c r="K570" t="s">
        <v>1942</v>
      </c>
      <c r="L570" t="s">
        <v>1943</v>
      </c>
      <c r="M570" t="s">
        <v>34</v>
      </c>
    </row>
    <row r="571" spans="1:14">
      <c r="A571">
        <v>154298</v>
      </c>
      <c r="B571" t="s">
        <v>1944</v>
      </c>
      <c r="C571">
        <v>8.74</v>
      </c>
      <c r="D571" s="1">
        <v>1580</v>
      </c>
      <c r="E571">
        <v>9.11</v>
      </c>
      <c r="F571">
        <v>9</v>
      </c>
      <c r="G571" t="s">
        <v>142</v>
      </c>
      <c r="H571" t="s">
        <v>16</v>
      </c>
      <c r="I571">
        <v>2019</v>
      </c>
      <c r="J571" t="s">
        <v>1852</v>
      </c>
      <c r="K571" t="s">
        <v>1945</v>
      </c>
      <c r="L571" t="s">
        <v>1946</v>
      </c>
      <c r="M571" t="s">
        <v>147</v>
      </c>
    </row>
    <row r="572" spans="1:14">
      <c r="A572">
        <v>181554</v>
      </c>
      <c r="B572" t="s">
        <v>1947</v>
      </c>
      <c r="C572">
        <v>8.74</v>
      </c>
      <c r="D572" s="1">
        <v>2078</v>
      </c>
      <c r="E572">
        <v>7</v>
      </c>
      <c r="F572">
        <v>1</v>
      </c>
      <c r="G572" t="s">
        <v>55</v>
      </c>
      <c r="H572" t="s">
        <v>46</v>
      </c>
      <c r="I572">
        <v>2019</v>
      </c>
      <c r="J572" t="s">
        <v>1948</v>
      </c>
      <c r="K572" t="s">
        <v>465</v>
      </c>
      <c r="L572" t="s">
        <v>1949</v>
      </c>
      <c r="M572" t="s">
        <v>34</v>
      </c>
    </row>
    <row r="573" spans="1:14">
      <c r="A573">
        <v>121052</v>
      </c>
      <c r="B573" t="s">
        <v>1950</v>
      </c>
      <c r="C573">
        <v>8.74</v>
      </c>
      <c r="D573">
        <v>958</v>
      </c>
      <c r="E573">
        <v>5</v>
      </c>
      <c r="F573">
        <v>2</v>
      </c>
      <c r="G573" t="s">
        <v>55</v>
      </c>
      <c r="H573" t="s">
        <v>848</v>
      </c>
      <c r="I573">
        <v>2017</v>
      </c>
      <c r="J573" t="s">
        <v>699</v>
      </c>
      <c r="K573" t="s">
        <v>1639</v>
      </c>
      <c r="L573" t="s">
        <v>1951</v>
      </c>
      <c r="M573" t="s">
        <v>34</v>
      </c>
      <c r="N573" t="s">
        <v>35</v>
      </c>
    </row>
    <row r="574" spans="1:14">
      <c r="A574">
        <v>168298</v>
      </c>
      <c r="B574" t="s">
        <v>1952</v>
      </c>
      <c r="C574">
        <v>8.74</v>
      </c>
      <c r="D574" s="1">
        <v>13756</v>
      </c>
      <c r="E574">
        <v>5.5</v>
      </c>
      <c r="F574">
        <v>4</v>
      </c>
      <c r="G574" t="s">
        <v>112</v>
      </c>
      <c r="H574" t="s">
        <v>46</v>
      </c>
      <c r="I574">
        <v>2018</v>
      </c>
      <c r="J574" t="s">
        <v>333</v>
      </c>
      <c r="K574" t="s">
        <v>1953</v>
      </c>
      <c r="L574" t="s">
        <v>1954</v>
      </c>
      <c r="M574" t="s">
        <v>20</v>
      </c>
    </row>
    <row r="575" spans="1:14">
      <c r="A575">
        <v>95541</v>
      </c>
      <c r="B575" t="s">
        <v>1955</v>
      </c>
      <c r="C575">
        <v>8.75</v>
      </c>
      <c r="D575" s="1">
        <v>14588</v>
      </c>
      <c r="E575">
        <v>7.54</v>
      </c>
      <c r="F575">
        <v>13</v>
      </c>
      <c r="G575" t="s">
        <v>61</v>
      </c>
      <c r="H575" t="s">
        <v>16</v>
      </c>
      <c r="I575">
        <v>2015</v>
      </c>
      <c r="J575" t="s">
        <v>1956</v>
      </c>
      <c r="K575" t="s">
        <v>764</v>
      </c>
      <c r="L575" t="s">
        <v>1957</v>
      </c>
      <c r="M575" t="s">
        <v>27</v>
      </c>
      <c r="N575" t="s">
        <v>21</v>
      </c>
    </row>
    <row r="576" spans="1:14">
      <c r="A576">
        <v>35546</v>
      </c>
      <c r="B576" t="s">
        <v>1958</v>
      </c>
      <c r="C576">
        <v>8.73</v>
      </c>
      <c r="D576" s="1">
        <v>3521</v>
      </c>
      <c r="E576">
        <v>8</v>
      </c>
      <c r="F576">
        <v>1</v>
      </c>
      <c r="G576" t="s">
        <v>340</v>
      </c>
      <c r="H576" t="s">
        <v>16</v>
      </c>
      <c r="I576">
        <v>2020</v>
      </c>
      <c r="J576" t="s">
        <v>1959</v>
      </c>
      <c r="K576" t="s">
        <v>983</v>
      </c>
      <c r="L576" t="s">
        <v>268</v>
      </c>
      <c r="M576" t="s">
        <v>34</v>
      </c>
      <c r="N576" t="s">
        <v>35</v>
      </c>
    </row>
    <row r="577" spans="1:14">
      <c r="A577">
        <v>109920</v>
      </c>
      <c r="B577" t="s">
        <v>1960</v>
      </c>
      <c r="C577">
        <v>8.7799999999999994</v>
      </c>
      <c r="D577" s="1">
        <v>2488</v>
      </c>
      <c r="E577">
        <v>6.25</v>
      </c>
      <c r="F577">
        <v>5</v>
      </c>
      <c r="G577" t="s">
        <v>176</v>
      </c>
      <c r="H577" t="s">
        <v>16</v>
      </c>
      <c r="I577">
        <v>2015</v>
      </c>
      <c r="J577" t="s">
        <v>757</v>
      </c>
      <c r="K577" t="s">
        <v>1412</v>
      </c>
      <c r="L577" t="s">
        <v>1961</v>
      </c>
      <c r="M577" t="s">
        <v>27</v>
      </c>
      <c r="N577" t="s">
        <v>28</v>
      </c>
    </row>
    <row r="578" spans="1:14">
      <c r="A578">
        <v>162932</v>
      </c>
      <c r="B578" t="s">
        <v>1962</v>
      </c>
      <c r="C578">
        <v>8.74</v>
      </c>
      <c r="D578" s="1">
        <v>1463</v>
      </c>
      <c r="E578">
        <v>5</v>
      </c>
      <c r="F578">
        <v>3</v>
      </c>
      <c r="G578" t="s">
        <v>15</v>
      </c>
      <c r="H578" t="s">
        <v>46</v>
      </c>
      <c r="I578">
        <v>2017</v>
      </c>
      <c r="J578" t="s">
        <v>184</v>
      </c>
      <c r="K578" t="s">
        <v>1963</v>
      </c>
      <c r="L578" t="s">
        <v>1964</v>
      </c>
      <c r="M578" t="s">
        <v>20</v>
      </c>
    </row>
    <row r="579" spans="1:14">
      <c r="A579">
        <v>189624</v>
      </c>
      <c r="B579" t="s">
        <v>1965</v>
      </c>
      <c r="C579">
        <v>8.75</v>
      </c>
      <c r="D579">
        <v>855</v>
      </c>
      <c r="E579">
        <v>7</v>
      </c>
      <c r="F579">
        <v>10</v>
      </c>
      <c r="G579" t="s">
        <v>15</v>
      </c>
      <c r="H579" t="s">
        <v>46</v>
      </c>
      <c r="I579">
        <v>2020</v>
      </c>
      <c r="J579" t="s">
        <v>74</v>
      </c>
      <c r="K579" t="s">
        <v>1966</v>
      </c>
      <c r="L579" t="s">
        <v>1967</v>
      </c>
      <c r="M579" t="s">
        <v>34</v>
      </c>
    </row>
    <row r="580" spans="1:14">
      <c r="A580">
        <v>146508</v>
      </c>
      <c r="B580" t="s">
        <v>1968</v>
      </c>
      <c r="C580">
        <v>8.76</v>
      </c>
      <c r="D580" s="1">
        <v>1341</v>
      </c>
      <c r="E580">
        <v>6.94</v>
      </c>
      <c r="F580">
        <v>9</v>
      </c>
      <c r="G580" t="s">
        <v>15</v>
      </c>
      <c r="H580" t="s">
        <v>46</v>
      </c>
      <c r="I580">
        <v>2016</v>
      </c>
      <c r="J580" t="s">
        <v>1969</v>
      </c>
      <c r="K580" t="s">
        <v>1970</v>
      </c>
      <c r="L580" t="s">
        <v>1971</v>
      </c>
      <c r="M580" t="s">
        <v>147</v>
      </c>
    </row>
    <row r="581" spans="1:14">
      <c r="A581">
        <v>130376</v>
      </c>
      <c r="B581" t="s">
        <v>1972</v>
      </c>
      <c r="C581">
        <v>8.73</v>
      </c>
      <c r="D581">
        <v>290</v>
      </c>
      <c r="E581">
        <v>7.81</v>
      </c>
      <c r="F581">
        <v>9</v>
      </c>
      <c r="G581" t="s">
        <v>51</v>
      </c>
      <c r="H581" t="s">
        <v>46</v>
      </c>
      <c r="I581">
        <v>2015</v>
      </c>
      <c r="J581" t="s">
        <v>1357</v>
      </c>
      <c r="K581" t="s">
        <v>1973</v>
      </c>
      <c r="L581" t="s">
        <v>1974</v>
      </c>
      <c r="M581" t="s">
        <v>27</v>
      </c>
    </row>
    <row r="582" spans="1:14">
      <c r="A582">
        <v>53372</v>
      </c>
      <c r="B582" t="s">
        <v>1975</v>
      </c>
      <c r="C582">
        <v>8.74</v>
      </c>
      <c r="D582" s="1">
        <v>6712</v>
      </c>
      <c r="E582">
        <v>7.75</v>
      </c>
      <c r="F582">
        <v>6</v>
      </c>
      <c r="G582" t="s">
        <v>61</v>
      </c>
      <c r="H582" t="s">
        <v>16</v>
      </c>
      <c r="I582">
        <v>2011</v>
      </c>
      <c r="J582" t="s">
        <v>313</v>
      </c>
      <c r="K582" t="s">
        <v>237</v>
      </c>
      <c r="L582" t="s">
        <v>1976</v>
      </c>
      <c r="M582" t="s">
        <v>27</v>
      </c>
      <c r="N582" t="s">
        <v>21</v>
      </c>
    </row>
    <row r="583" spans="1:14">
      <c r="A583">
        <v>125438</v>
      </c>
      <c r="B583" t="s">
        <v>1977</v>
      </c>
      <c r="C583">
        <v>8.74</v>
      </c>
      <c r="D583">
        <v>392</v>
      </c>
      <c r="E583">
        <v>6.25</v>
      </c>
      <c r="F583">
        <v>4</v>
      </c>
      <c r="G583" t="s">
        <v>55</v>
      </c>
      <c r="H583" t="s">
        <v>422</v>
      </c>
      <c r="I583">
        <v>2019</v>
      </c>
      <c r="J583" t="s">
        <v>406</v>
      </c>
      <c r="K583" t="s">
        <v>1978</v>
      </c>
      <c r="L583" t="s">
        <v>1979</v>
      </c>
      <c r="M583" t="s">
        <v>34</v>
      </c>
      <c r="N583" t="s">
        <v>35</v>
      </c>
    </row>
    <row r="584" spans="1:14">
      <c r="A584">
        <v>144945</v>
      </c>
      <c r="B584" t="s">
        <v>1980</v>
      </c>
      <c r="C584">
        <v>8.75</v>
      </c>
      <c r="D584" s="1">
        <v>1187</v>
      </c>
      <c r="E584">
        <v>7</v>
      </c>
      <c r="F584">
        <v>1</v>
      </c>
      <c r="G584" t="s">
        <v>55</v>
      </c>
      <c r="H584" t="s">
        <v>16</v>
      </c>
      <c r="I584">
        <v>2016</v>
      </c>
      <c r="J584" t="s">
        <v>1157</v>
      </c>
      <c r="K584" t="s">
        <v>1981</v>
      </c>
      <c r="L584" t="s">
        <v>1982</v>
      </c>
      <c r="M584" t="s">
        <v>34</v>
      </c>
      <c r="N584" t="s">
        <v>35</v>
      </c>
    </row>
    <row r="585" spans="1:14">
      <c r="A585">
        <v>123095</v>
      </c>
      <c r="B585" t="s">
        <v>1983</v>
      </c>
      <c r="C585">
        <v>8.75</v>
      </c>
      <c r="D585">
        <v>516</v>
      </c>
      <c r="E585">
        <v>6.6</v>
      </c>
      <c r="F585">
        <v>5</v>
      </c>
      <c r="G585" t="s">
        <v>55</v>
      </c>
      <c r="H585" t="s">
        <v>46</v>
      </c>
      <c r="I585">
        <v>2014</v>
      </c>
      <c r="J585" t="s">
        <v>1984</v>
      </c>
      <c r="K585" t="s">
        <v>1985</v>
      </c>
      <c r="L585" t="s">
        <v>1986</v>
      </c>
      <c r="M585" t="s">
        <v>34</v>
      </c>
    </row>
    <row r="586" spans="1:14">
      <c r="A586">
        <v>61482</v>
      </c>
      <c r="B586" t="s">
        <v>1987</v>
      </c>
      <c r="C586">
        <v>8.76</v>
      </c>
      <c r="D586">
        <v>302</v>
      </c>
      <c r="E586">
        <v>7</v>
      </c>
      <c r="F586">
        <v>1</v>
      </c>
      <c r="G586" t="s">
        <v>15</v>
      </c>
      <c r="H586" t="s">
        <v>1302</v>
      </c>
      <c r="I586">
        <v>2008</v>
      </c>
      <c r="J586" t="s">
        <v>232</v>
      </c>
      <c r="K586" t="s">
        <v>214</v>
      </c>
      <c r="L586" t="s">
        <v>1988</v>
      </c>
      <c r="M586" t="s">
        <v>27</v>
      </c>
    </row>
    <row r="587" spans="1:14">
      <c r="A587">
        <v>38106</v>
      </c>
      <c r="B587" t="s">
        <v>1989</v>
      </c>
      <c r="C587">
        <v>8.73</v>
      </c>
      <c r="D587">
        <v>566</v>
      </c>
      <c r="E587">
        <v>7.5</v>
      </c>
      <c r="F587">
        <v>4</v>
      </c>
      <c r="G587" t="s">
        <v>55</v>
      </c>
      <c r="H587" t="s">
        <v>56</v>
      </c>
      <c r="I587">
        <v>2007</v>
      </c>
      <c r="J587" t="s">
        <v>177</v>
      </c>
      <c r="K587" t="s">
        <v>1990</v>
      </c>
      <c r="L587" t="s">
        <v>1991</v>
      </c>
      <c r="M587" t="s">
        <v>20</v>
      </c>
      <c r="N587" t="s">
        <v>21</v>
      </c>
    </row>
    <row r="588" spans="1:14">
      <c r="A588">
        <v>126078</v>
      </c>
      <c r="B588" t="s">
        <v>1992</v>
      </c>
      <c r="C588">
        <v>8.74</v>
      </c>
      <c r="D588" s="1">
        <v>1578</v>
      </c>
      <c r="E588">
        <v>7.13</v>
      </c>
      <c r="F588">
        <v>6</v>
      </c>
      <c r="G588" t="s">
        <v>15</v>
      </c>
      <c r="H588" t="s">
        <v>16</v>
      </c>
      <c r="I588">
        <v>2016</v>
      </c>
      <c r="J588" t="s">
        <v>1993</v>
      </c>
      <c r="K588" t="s">
        <v>1994</v>
      </c>
      <c r="L588" t="s">
        <v>1995</v>
      </c>
      <c r="M588" t="s">
        <v>147</v>
      </c>
    </row>
    <row r="589" spans="1:14">
      <c r="A589">
        <v>34225</v>
      </c>
      <c r="B589" t="s">
        <v>1996</v>
      </c>
      <c r="C589">
        <v>8.74</v>
      </c>
      <c r="D589" s="1">
        <v>1715</v>
      </c>
      <c r="E589">
        <v>5</v>
      </c>
      <c r="F589">
        <v>1</v>
      </c>
      <c r="G589" t="s">
        <v>15</v>
      </c>
      <c r="H589" t="s">
        <v>16</v>
      </c>
      <c r="I589">
        <v>2018</v>
      </c>
      <c r="J589" t="s">
        <v>563</v>
      </c>
      <c r="K589" t="s">
        <v>1997</v>
      </c>
      <c r="L589" t="s">
        <v>1998</v>
      </c>
      <c r="M589" t="s">
        <v>20</v>
      </c>
      <c r="N589" t="s">
        <v>35</v>
      </c>
    </row>
    <row r="590" spans="1:14">
      <c r="A590">
        <v>109626</v>
      </c>
      <c r="B590" t="s">
        <v>1999</v>
      </c>
      <c r="C590">
        <v>8.7799999999999994</v>
      </c>
      <c r="D590">
        <v>868</v>
      </c>
      <c r="E590">
        <v>6.15</v>
      </c>
      <c r="F590">
        <v>5</v>
      </c>
      <c r="G590" t="s">
        <v>15</v>
      </c>
      <c r="H590" t="s">
        <v>16</v>
      </c>
      <c r="I590">
        <v>2015</v>
      </c>
      <c r="J590" t="s">
        <v>876</v>
      </c>
      <c r="K590" t="s">
        <v>2000</v>
      </c>
      <c r="L590" t="s">
        <v>2001</v>
      </c>
      <c r="M590" t="s">
        <v>20</v>
      </c>
      <c r="N590" t="s">
        <v>28</v>
      </c>
    </row>
    <row r="591" spans="1:14">
      <c r="A591">
        <v>131576</v>
      </c>
      <c r="B591" t="s">
        <v>2002</v>
      </c>
      <c r="C591">
        <v>8.73</v>
      </c>
      <c r="D591">
        <v>536</v>
      </c>
      <c r="E591">
        <v>6</v>
      </c>
      <c r="F591">
        <v>1</v>
      </c>
      <c r="G591" t="s">
        <v>55</v>
      </c>
      <c r="H591" t="s">
        <v>46</v>
      </c>
      <c r="I591">
        <v>2016</v>
      </c>
      <c r="J591" t="s">
        <v>1600</v>
      </c>
      <c r="K591" t="s">
        <v>2003</v>
      </c>
      <c r="L591" t="s">
        <v>2004</v>
      </c>
      <c r="M591" t="s">
        <v>34</v>
      </c>
    </row>
    <row r="592" spans="1:14">
      <c r="A592">
        <v>132610</v>
      </c>
      <c r="B592" t="s">
        <v>2005</v>
      </c>
      <c r="C592">
        <v>8.74</v>
      </c>
      <c r="D592" s="1">
        <v>2337</v>
      </c>
      <c r="E592">
        <v>7.02</v>
      </c>
      <c r="F592">
        <v>11</v>
      </c>
      <c r="G592" t="s">
        <v>15</v>
      </c>
      <c r="H592" t="s">
        <v>56</v>
      </c>
      <c r="I592">
        <v>2015</v>
      </c>
      <c r="J592" t="s">
        <v>172</v>
      </c>
      <c r="K592" t="s">
        <v>572</v>
      </c>
      <c r="L592" t="s">
        <v>2006</v>
      </c>
      <c r="M592" t="s">
        <v>20</v>
      </c>
    </row>
    <row r="593" spans="1:14">
      <c r="A593">
        <v>39750</v>
      </c>
      <c r="B593" t="s">
        <v>2007</v>
      </c>
      <c r="C593">
        <v>8.7100000000000009</v>
      </c>
      <c r="D593">
        <v>308</v>
      </c>
      <c r="E593">
        <v>7</v>
      </c>
      <c r="F593">
        <v>3</v>
      </c>
      <c r="G593" t="s">
        <v>15</v>
      </c>
      <c r="H593" t="s">
        <v>107</v>
      </c>
      <c r="I593">
        <v>2005</v>
      </c>
      <c r="J593" t="s">
        <v>2008</v>
      </c>
      <c r="K593" t="s">
        <v>2009</v>
      </c>
      <c r="L593" t="s">
        <v>2010</v>
      </c>
      <c r="M593" t="s">
        <v>147</v>
      </c>
    </row>
    <row r="594" spans="1:14">
      <c r="A594">
        <v>84856</v>
      </c>
      <c r="B594" t="s">
        <v>2011</v>
      </c>
      <c r="C594">
        <v>8.73</v>
      </c>
      <c r="D594">
        <v>872</v>
      </c>
      <c r="E594">
        <v>7.78</v>
      </c>
      <c r="F594">
        <v>8</v>
      </c>
      <c r="G594" t="s">
        <v>112</v>
      </c>
      <c r="H594" t="s">
        <v>16</v>
      </c>
      <c r="I594">
        <v>2012</v>
      </c>
      <c r="J594" t="s">
        <v>2012</v>
      </c>
      <c r="K594" t="s">
        <v>2013</v>
      </c>
      <c r="L594" t="s">
        <v>2014</v>
      </c>
      <c r="M594" t="s">
        <v>20</v>
      </c>
      <c r="N594" t="s">
        <v>21</v>
      </c>
    </row>
    <row r="595" spans="1:14">
      <c r="A595">
        <v>172768</v>
      </c>
      <c r="B595" t="s">
        <v>2015</v>
      </c>
      <c r="C595">
        <v>8.73</v>
      </c>
      <c r="D595">
        <v>437</v>
      </c>
      <c r="E595">
        <v>6.5</v>
      </c>
      <c r="F595">
        <v>4</v>
      </c>
      <c r="G595" t="s">
        <v>15</v>
      </c>
      <c r="H595" t="s">
        <v>16</v>
      </c>
      <c r="I595">
        <v>2018</v>
      </c>
      <c r="J595" t="s">
        <v>180</v>
      </c>
      <c r="K595" t="s">
        <v>2016</v>
      </c>
      <c r="L595" t="s">
        <v>2017</v>
      </c>
      <c r="M595" t="s">
        <v>20</v>
      </c>
    </row>
    <row r="596" spans="1:14">
      <c r="A596">
        <v>10962</v>
      </c>
      <c r="B596" t="s">
        <v>2018</v>
      </c>
      <c r="C596">
        <v>8.73</v>
      </c>
      <c r="D596" s="1">
        <v>1514</v>
      </c>
      <c r="E596">
        <v>9.5</v>
      </c>
      <c r="F596">
        <v>2</v>
      </c>
      <c r="G596" t="s">
        <v>87</v>
      </c>
      <c r="H596" t="s">
        <v>16</v>
      </c>
      <c r="I596">
        <v>2018</v>
      </c>
      <c r="J596" t="s">
        <v>2019</v>
      </c>
      <c r="K596" t="s">
        <v>2020</v>
      </c>
      <c r="L596" t="s">
        <v>2021</v>
      </c>
      <c r="M596" t="s">
        <v>27</v>
      </c>
      <c r="N596" t="s">
        <v>28</v>
      </c>
    </row>
    <row r="597" spans="1:14">
      <c r="A597">
        <v>167049</v>
      </c>
      <c r="B597" t="s">
        <v>2022</v>
      </c>
      <c r="C597">
        <v>8.7200000000000006</v>
      </c>
      <c r="D597">
        <v>323</v>
      </c>
      <c r="E597">
        <v>6.8</v>
      </c>
      <c r="F597">
        <v>5</v>
      </c>
      <c r="G597" t="s">
        <v>176</v>
      </c>
      <c r="H597" t="s">
        <v>143</v>
      </c>
      <c r="I597">
        <v>2018</v>
      </c>
      <c r="J597" t="s">
        <v>1281</v>
      </c>
      <c r="K597" t="s">
        <v>226</v>
      </c>
      <c r="L597" t="s">
        <v>2023</v>
      </c>
      <c r="M597" t="s">
        <v>34</v>
      </c>
    </row>
    <row r="598" spans="1:14">
      <c r="A598">
        <v>118348</v>
      </c>
      <c r="B598" t="s">
        <v>2024</v>
      </c>
      <c r="C598">
        <v>8.74</v>
      </c>
      <c r="D598" s="1">
        <v>2696</v>
      </c>
      <c r="E598">
        <v>9.5</v>
      </c>
      <c r="F598">
        <v>8</v>
      </c>
      <c r="G598" t="s">
        <v>15</v>
      </c>
      <c r="H598" t="s">
        <v>16</v>
      </c>
      <c r="I598">
        <v>2014</v>
      </c>
      <c r="J598" t="s">
        <v>971</v>
      </c>
      <c r="K598" t="s">
        <v>564</v>
      </c>
      <c r="L598" t="s">
        <v>2025</v>
      </c>
      <c r="M598" t="s">
        <v>27</v>
      </c>
      <c r="N598" t="s">
        <v>28</v>
      </c>
    </row>
    <row r="599" spans="1:14">
      <c r="A599">
        <v>73318</v>
      </c>
      <c r="B599" t="s">
        <v>2026</v>
      </c>
      <c r="C599">
        <v>8.7200000000000006</v>
      </c>
      <c r="D599" s="1">
        <v>9674</v>
      </c>
      <c r="E599">
        <v>7.14</v>
      </c>
      <c r="F599">
        <v>11</v>
      </c>
      <c r="G599" t="s">
        <v>112</v>
      </c>
      <c r="H599" t="s">
        <v>46</v>
      </c>
      <c r="I599">
        <v>2010</v>
      </c>
      <c r="J599" t="s">
        <v>1205</v>
      </c>
      <c r="K599" t="s">
        <v>154</v>
      </c>
      <c r="L599" t="s">
        <v>2027</v>
      </c>
      <c r="M599" t="s">
        <v>20</v>
      </c>
    </row>
    <row r="600" spans="1:14">
      <c r="A600">
        <v>77566</v>
      </c>
      <c r="B600" t="s">
        <v>2028</v>
      </c>
      <c r="C600">
        <v>8.74</v>
      </c>
      <c r="D600" s="1">
        <v>7061</v>
      </c>
      <c r="E600">
        <v>5.9</v>
      </c>
      <c r="F600">
        <v>5</v>
      </c>
      <c r="G600" t="s">
        <v>15</v>
      </c>
      <c r="H600" t="s">
        <v>16</v>
      </c>
      <c r="I600">
        <v>2012</v>
      </c>
      <c r="J600" t="s">
        <v>284</v>
      </c>
      <c r="K600" t="s">
        <v>1841</v>
      </c>
      <c r="L600" t="s">
        <v>2029</v>
      </c>
      <c r="M600" t="s">
        <v>27</v>
      </c>
      <c r="N600" t="s">
        <v>21</v>
      </c>
    </row>
    <row r="601" spans="1:14">
      <c r="A601">
        <v>97858</v>
      </c>
      <c r="B601" t="s">
        <v>2030</v>
      </c>
      <c r="C601">
        <v>8.74</v>
      </c>
      <c r="D601" s="1">
        <v>7010</v>
      </c>
      <c r="E601">
        <v>6.97</v>
      </c>
      <c r="F601">
        <v>10</v>
      </c>
      <c r="G601" t="s">
        <v>30</v>
      </c>
      <c r="H601" t="s">
        <v>16</v>
      </c>
      <c r="I601">
        <v>2017</v>
      </c>
      <c r="J601" t="s">
        <v>506</v>
      </c>
      <c r="K601" t="s">
        <v>2031</v>
      </c>
      <c r="L601" t="s">
        <v>2032</v>
      </c>
      <c r="M601" t="s">
        <v>20</v>
      </c>
    </row>
    <row r="602" spans="1:14">
      <c r="A602">
        <v>61056</v>
      </c>
      <c r="B602" t="s">
        <v>2033</v>
      </c>
      <c r="C602">
        <v>8.75</v>
      </c>
      <c r="D602" s="1">
        <v>2651</v>
      </c>
      <c r="E602">
        <v>5</v>
      </c>
      <c r="F602">
        <v>2</v>
      </c>
      <c r="G602" t="s">
        <v>15</v>
      </c>
      <c r="H602" t="s">
        <v>16</v>
      </c>
      <c r="I602">
        <v>2006</v>
      </c>
      <c r="J602" t="s">
        <v>457</v>
      </c>
      <c r="K602" t="s">
        <v>2034</v>
      </c>
      <c r="L602" t="s">
        <v>2035</v>
      </c>
      <c r="M602" t="s">
        <v>20</v>
      </c>
      <c r="N602" t="s">
        <v>21</v>
      </c>
    </row>
    <row r="603" spans="1:14">
      <c r="A603">
        <v>174805</v>
      </c>
      <c r="B603" t="s">
        <v>2036</v>
      </c>
      <c r="C603">
        <v>8.7200000000000006</v>
      </c>
      <c r="D603" s="1">
        <v>2139</v>
      </c>
      <c r="E603">
        <v>6</v>
      </c>
      <c r="F603">
        <v>1</v>
      </c>
      <c r="G603" t="s">
        <v>55</v>
      </c>
      <c r="H603" t="s">
        <v>46</v>
      </c>
      <c r="I603">
        <v>2018</v>
      </c>
      <c r="J603" t="s">
        <v>52</v>
      </c>
      <c r="K603" t="s">
        <v>2037</v>
      </c>
      <c r="L603" t="s">
        <v>2038</v>
      </c>
      <c r="M603" t="s">
        <v>34</v>
      </c>
    </row>
    <row r="604" spans="1:14">
      <c r="A604">
        <v>52757</v>
      </c>
      <c r="B604" t="s">
        <v>2039</v>
      </c>
      <c r="C604">
        <v>8.7100000000000009</v>
      </c>
      <c r="D604" s="1">
        <v>1740</v>
      </c>
      <c r="E604">
        <v>5.7</v>
      </c>
      <c r="F604">
        <v>5</v>
      </c>
      <c r="G604" t="s">
        <v>61</v>
      </c>
      <c r="H604" t="s">
        <v>341</v>
      </c>
      <c r="I604">
        <v>2018</v>
      </c>
      <c r="J604" t="s">
        <v>1773</v>
      </c>
      <c r="K604" t="s">
        <v>492</v>
      </c>
      <c r="L604" t="s">
        <v>2040</v>
      </c>
      <c r="M604" t="s">
        <v>27</v>
      </c>
      <c r="N604" t="s">
        <v>28</v>
      </c>
    </row>
    <row r="605" spans="1:14">
      <c r="A605">
        <v>72058</v>
      </c>
      <c r="B605" t="s">
        <v>2041</v>
      </c>
      <c r="C605">
        <v>8.7100000000000009</v>
      </c>
      <c r="D605" s="1">
        <v>6275</v>
      </c>
      <c r="E605">
        <v>7.93</v>
      </c>
      <c r="F605">
        <v>10</v>
      </c>
      <c r="G605" t="s">
        <v>15</v>
      </c>
      <c r="H605" t="s">
        <v>16</v>
      </c>
      <c r="I605">
        <v>2019</v>
      </c>
      <c r="J605" t="s">
        <v>635</v>
      </c>
      <c r="K605" t="s">
        <v>2042</v>
      </c>
      <c r="L605" t="s">
        <v>2043</v>
      </c>
      <c r="M605" t="s">
        <v>147</v>
      </c>
      <c r="N605" t="s">
        <v>28</v>
      </c>
    </row>
    <row r="606" spans="1:14">
      <c r="A606">
        <v>112042</v>
      </c>
      <c r="B606" t="s">
        <v>2044</v>
      </c>
      <c r="C606">
        <v>8.7200000000000006</v>
      </c>
      <c r="D606">
        <v>877</v>
      </c>
      <c r="E606">
        <v>5.92</v>
      </c>
      <c r="F606">
        <v>3</v>
      </c>
      <c r="G606" t="s">
        <v>15</v>
      </c>
      <c r="H606" t="s">
        <v>46</v>
      </c>
      <c r="I606">
        <v>2014</v>
      </c>
      <c r="J606" t="s">
        <v>1852</v>
      </c>
      <c r="K606" t="s">
        <v>2045</v>
      </c>
      <c r="L606" t="s">
        <v>2046</v>
      </c>
      <c r="M606" t="s">
        <v>147</v>
      </c>
    </row>
    <row r="607" spans="1:14">
      <c r="A607">
        <v>64170</v>
      </c>
      <c r="B607" t="s">
        <v>2047</v>
      </c>
      <c r="C607">
        <v>8.7200000000000006</v>
      </c>
      <c r="D607">
        <v>985</v>
      </c>
      <c r="E607">
        <v>6.83</v>
      </c>
      <c r="F607">
        <v>3</v>
      </c>
      <c r="G607" t="s">
        <v>15</v>
      </c>
      <c r="H607" t="s">
        <v>107</v>
      </c>
      <c r="I607">
        <v>2009</v>
      </c>
      <c r="J607" t="s">
        <v>217</v>
      </c>
      <c r="K607" t="s">
        <v>248</v>
      </c>
      <c r="L607" t="s">
        <v>2048</v>
      </c>
      <c r="M607" t="s">
        <v>147</v>
      </c>
    </row>
    <row r="608" spans="1:14">
      <c r="A608">
        <v>125459</v>
      </c>
      <c r="B608" t="s">
        <v>2049</v>
      </c>
      <c r="C608">
        <v>8.7200000000000006</v>
      </c>
      <c r="D608" s="1">
        <v>18723</v>
      </c>
      <c r="E608">
        <v>7.03</v>
      </c>
      <c r="F608">
        <v>10</v>
      </c>
      <c r="G608" t="s">
        <v>61</v>
      </c>
      <c r="H608" t="s">
        <v>16</v>
      </c>
      <c r="I608">
        <v>2016</v>
      </c>
      <c r="J608" t="s">
        <v>1256</v>
      </c>
      <c r="K608" t="s">
        <v>2050</v>
      </c>
      <c r="L608" t="s">
        <v>2051</v>
      </c>
      <c r="M608" t="s">
        <v>20</v>
      </c>
      <c r="N608" t="s">
        <v>21</v>
      </c>
    </row>
    <row r="609" spans="1:14">
      <c r="A609">
        <v>137956</v>
      </c>
      <c r="B609" t="s">
        <v>2052</v>
      </c>
      <c r="C609">
        <v>8.7100000000000009</v>
      </c>
      <c r="D609" s="1">
        <v>1227</v>
      </c>
      <c r="E609">
        <v>7.78</v>
      </c>
      <c r="F609">
        <v>9</v>
      </c>
      <c r="G609" t="s">
        <v>15</v>
      </c>
      <c r="H609" t="s">
        <v>16</v>
      </c>
      <c r="I609">
        <v>2017</v>
      </c>
      <c r="J609" t="s">
        <v>2019</v>
      </c>
      <c r="K609" t="s">
        <v>2053</v>
      </c>
      <c r="L609" t="s">
        <v>2054</v>
      </c>
      <c r="M609" t="s">
        <v>27</v>
      </c>
      <c r="N609" t="s">
        <v>28</v>
      </c>
    </row>
    <row r="610" spans="1:14">
      <c r="A610">
        <v>92312</v>
      </c>
      <c r="B610" t="s">
        <v>2055</v>
      </c>
      <c r="C610">
        <v>8.83</v>
      </c>
      <c r="D610">
        <v>393</v>
      </c>
      <c r="E610">
        <v>5</v>
      </c>
      <c r="F610">
        <v>1</v>
      </c>
      <c r="G610" t="s">
        <v>176</v>
      </c>
      <c r="H610" t="s">
        <v>143</v>
      </c>
      <c r="I610">
        <v>2013</v>
      </c>
      <c r="J610" t="s">
        <v>1281</v>
      </c>
      <c r="K610" t="s">
        <v>2056</v>
      </c>
      <c r="L610" t="s">
        <v>2057</v>
      </c>
      <c r="M610" t="s">
        <v>34</v>
      </c>
    </row>
    <row r="611" spans="1:14">
      <c r="A611">
        <v>74003</v>
      </c>
      <c r="B611" t="s">
        <v>2058</v>
      </c>
      <c r="C611">
        <v>8.7100000000000009</v>
      </c>
      <c r="D611">
        <v>906</v>
      </c>
      <c r="E611">
        <v>5.7</v>
      </c>
      <c r="F611">
        <v>5</v>
      </c>
      <c r="G611" t="s">
        <v>61</v>
      </c>
      <c r="H611" t="s">
        <v>16</v>
      </c>
      <c r="I611">
        <v>2011</v>
      </c>
      <c r="J611" t="s">
        <v>2059</v>
      </c>
      <c r="K611" t="s">
        <v>2060</v>
      </c>
      <c r="L611" t="s">
        <v>2061</v>
      </c>
      <c r="M611" t="s">
        <v>27</v>
      </c>
      <c r="N611" t="s">
        <v>21</v>
      </c>
    </row>
    <row r="612" spans="1:14">
      <c r="A612">
        <v>73411</v>
      </c>
      <c r="B612" t="s">
        <v>2062</v>
      </c>
      <c r="C612">
        <v>8.7100000000000009</v>
      </c>
      <c r="D612" s="1">
        <v>4028</v>
      </c>
      <c r="E612">
        <v>5.93</v>
      </c>
      <c r="F612">
        <v>10</v>
      </c>
      <c r="G612" t="s">
        <v>55</v>
      </c>
      <c r="H612" t="s">
        <v>16</v>
      </c>
      <c r="I612">
        <v>2011</v>
      </c>
      <c r="J612" t="s">
        <v>2063</v>
      </c>
      <c r="K612" t="s">
        <v>2064</v>
      </c>
      <c r="L612" t="s">
        <v>1062</v>
      </c>
      <c r="M612" t="s">
        <v>34</v>
      </c>
      <c r="N612" t="s">
        <v>35</v>
      </c>
    </row>
    <row r="613" spans="1:14">
      <c r="A613">
        <v>185450</v>
      </c>
      <c r="B613" t="s">
        <v>2065</v>
      </c>
      <c r="C613">
        <v>8.7200000000000006</v>
      </c>
      <c r="D613">
        <v>731</v>
      </c>
      <c r="E613">
        <v>6.9</v>
      </c>
      <c r="F613">
        <v>10</v>
      </c>
      <c r="G613" t="s">
        <v>15</v>
      </c>
      <c r="H613" t="s">
        <v>46</v>
      </c>
      <c r="I613">
        <v>2019</v>
      </c>
      <c r="J613" t="s">
        <v>1822</v>
      </c>
      <c r="K613" t="s">
        <v>395</v>
      </c>
      <c r="L613" t="s">
        <v>2066</v>
      </c>
      <c r="M613" t="s">
        <v>34</v>
      </c>
    </row>
    <row r="614" spans="1:14">
      <c r="A614">
        <v>39676</v>
      </c>
      <c r="B614" t="s">
        <v>2067</v>
      </c>
      <c r="C614">
        <v>8.7200000000000006</v>
      </c>
      <c r="D614">
        <v>419</v>
      </c>
      <c r="E614">
        <v>6</v>
      </c>
      <c r="F614">
        <v>1</v>
      </c>
      <c r="G614" t="s">
        <v>55</v>
      </c>
      <c r="H614" t="s">
        <v>16</v>
      </c>
      <c r="I614">
        <v>2005</v>
      </c>
      <c r="J614" t="s">
        <v>1776</v>
      </c>
      <c r="K614" t="s">
        <v>2068</v>
      </c>
      <c r="L614" t="s">
        <v>2069</v>
      </c>
      <c r="M614" t="s">
        <v>34</v>
      </c>
      <c r="N614" t="s">
        <v>35</v>
      </c>
    </row>
    <row r="615" spans="1:14">
      <c r="A615">
        <v>71546</v>
      </c>
      <c r="B615" t="s">
        <v>2070</v>
      </c>
      <c r="C615">
        <v>8.7200000000000006</v>
      </c>
      <c r="D615">
        <v>516</v>
      </c>
      <c r="E615">
        <v>7.25</v>
      </c>
      <c r="F615">
        <v>6</v>
      </c>
      <c r="G615" t="s">
        <v>15</v>
      </c>
      <c r="H615" t="s">
        <v>2071</v>
      </c>
      <c r="I615">
        <v>2010</v>
      </c>
      <c r="J615" t="s">
        <v>1010</v>
      </c>
      <c r="K615" t="s">
        <v>2072</v>
      </c>
      <c r="L615" t="s">
        <v>2073</v>
      </c>
      <c r="M615" t="s">
        <v>27</v>
      </c>
    </row>
    <row r="616" spans="1:14">
      <c r="A616">
        <v>81106</v>
      </c>
      <c r="B616" t="s">
        <v>2074</v>
      </c>
      <c r="C616">
        <v>8.7100000000000009</v>
      </c>
      <c r="D616">
        <v>616</v>
      </c>
      <c r="E616">
        <v>7.34</v>
      </c>
      <c r="F616">
        <v>2</v>
      </c>
      <c r="G616" t="s">
        <v>55</v>
      </c>
      <c r="H616" t="s">
        <v>208</v>
      </c>
      <c r="I616">
        <v>2011</v>
      </c>
      <c r="J616" t="s">
        <v>2075</v>
      </c>
      <c r="K616" t="s">
        <v>2076</v>
      </c>
      <c r="L616" t="s">
        <v>2077</v>
      </c>
      <c r="M616" t="s">
        <v>34</v>
      </c>
      <c r="N616" t="s">
        <v>35</v>
      </c>
    </row>
    <row r="617" spans="1:14">
      <c r="A617">
        <v>163798</v>
      </c>
      <c r="B617" t="s">
        <v>2078</v>
      </c>
      <c r="C617">
        <v>8.7100000000000009</v>
      </c>
      <c r="D617">
        <v>382</v>
      </c>
      <c r="E617">
        <v>5.4</v>
      </c>
      <c r="F617">
        <v>5</v>
      </c>
      <c r="G617" t="s">
        <v>61</v>
      </c>
      <c r="H617" t="s">
        <v>16</v>
      </c>
      <c r="I617">
        <v>2019</v>
      </c>
      <c r="J617" t="s">
        <v>1347</v>
      </c>
      <c r="K617" t="s">
        <v>2079</v>
      </c>
      <c r="L617" t="s">
        <v>2080</v>
      </c>
      <c r="M617" t="s">
        <v>20</v>
      </c>
      <c r="N617" t="s">
        <v>21</v>
      </c>
    </row>
    <row r="618" spans="1:14">
      <c r="A618">
        <v>145292</v>
      </c>
      <c r="B618" t="s">
        <v>2081</v>
      </c>
      <c r="C618">
        <v>8.7200000000000006</v>
      </c>
      <c r="D618" s="1">
        <v>7896</v>
      </c>
      <c r="E618">
        <v>5.44</v>
      </c>
      <c r="F618">
        <v>9</v>
      </c>
      <c r="G618" t="s">
        <v>340</v>
      </c>
      <c r="H618" t="s">
        <v>46</v>
      </c>
      <c r="I618">
        <v>2016</v>
      </c>
      <c r="J618" t="s">
        <v>703</v>
      </c>
      <c r="K618" t="s">
        <v>2082</v>
      </c>
      <c r="L618" t="s">
        <v>2083</v>
      </c>
      <c r="M618" t="s">
        <v>20</v>
      </c>
    </row>
    <row r="619" spans="1:14">
      <c r="A619">
        <v>75415</v>
      </c>
      <c r="B619" t="s">
        <v>2084</v>
      </c>
      <c r="C619">
        <v>8.7799999999999994</v>
      </c>
      <c r="D619" s="1">
        <v>1362</v>
      </c>
      <c r="E619">
        <v>6.43</v>
      </c>
      <c r="F619">
        <v>7</v>
      </c>
      <c r="G619" t="s">
        <v>55</v>
      </c>
      <c r="H619" t="s">
        <v>16</v>
      </c>
      <c r="I619">
        <v>2013</v>
      </c>
      <c r="J619" t="s">
        <v>1477</v>
      </c>
      <c r="K619" t="s">
        <v>1135</v>
      </c>
      <c r="L619" t="s">
        <v>2085</v>
      </c>
      <c r="M619" t="s">
        <v>34</v>
      </c>
      <c r="N619" t="s">
        <v>85</v>
      </c>
    </row>
    <row r="620" spans="1:14">
      <c r="A620">
        <v>88226</v>
      </c>
      <c r="B620" t="s">
        <v>2086</v>
      </c>
      <c r="C620">
        <v>8.7200000000000006</v>
      </c>
      <c r="D620" s="1">
        <v>1385</v>
      </c>
      <c r="E620">
        <v>6.29</v>
      </c>
      <c r="F620">
        <v>6</v>
      </c>
      <c r="G620" t="s">
        <v>15</v>
      </c>
      <c r="H620" t="s">
        <v>46</v>
      </c>
      <c r="I620">
        <v>2012</v>
      </c>
      <c r="J620" t="s">
        <v>2087</v>
      </c>
      <c r="K620" t="s">
        <v>2088</v>
      </c>
      <c r="L620" t="s">
        <v>2089</v>
      </c>
      <c r="M620" t="s">
        <v>27</v>
      </c>
    </row>
    <row r="621" spans="1:14">
      <c r="A621">
        <v>54411</v>
      </c>
      <c r="B621" t="s">
        <v>2090</v>
      </c>
      <c r="C621">
        <v>8.6999999999999993</v>
      </c>
      <c r="D621" s="1">
        <v>10504</v>
      </c>
      <c r="E621">
        <v>6.5</v>
      </c>
      <c r="F621">
        <v>4</v>
      </c>
      <c r="G621" t="s">
        <v>15</v>
      </c>
      <c r="H621" t="s">
        <v>46</v>
      </c>
      <c r="I621">
        <v>2006</v>
      </c>
      <c r="J621" t="s">
        <v>1650</v>
      </c>
      <c r="K621" t="s">
        <v>2091</v>
      </c>
      <c r="L621" t="s">
        <v>2092</v>
      </c>
      <c r="M621" t="s">
        <v>27</v>
      </c>
    </row>
    <row r="622" spans="1:14">
      <c r="A622">
        <v>39804</v>
      </c>
      <c r="B622" t="s">
        <v>2093</v>
      </c>
      <c r="C622">
        <v>8.7100000000000009</v>
      </c>
      <c r="D622" s="1">
        <v>3394</v>
      </c>
      <c r="E622">
        <v>6</v>
      </c>
      <c r="F622">
        <v>1</v>
      </c>
      <c r="G622" t="s">
        <v>87</v>
      </c>
      <c r="H622" t="s">
        <v>143</v>
      </c>
      <c r="I622">
        <v>2006</v>
      </c>
      <c r="J622" t="s">
        <v>1694</v>
      </c>
      <c r="K622" t="s">
        <v>545</v>
      </c>
      <c r="L622" t="s">
        <v>2094</v>
      </c>
      <c r="M622" t="s">
        <v>27</v>
      </c>
      <c r="N622" t="s">
        <v>28</v>
      </c>
    </row>
    <row r="623" spans="1:14">
      <c r="A623">
        <v>60484</v>
      </c>
      <c r="B623" t="s">
        <v>2095</v>
      </c>
      <c r="C623">
        <v>8.69</v>
      </c>
      <c r="D623" s="1">
        <v>6688</v>
      </c>
      <c r="E623">
        <v>6</v>
      </c>
      <c r="F623">
        <v>5</v>
      </c>
      <c r="G623" t="s">
        <v>176</v>
      </c>
      <c r="H623" t="s">
        <v>16</v>
      </c>
      <c r="I623">
        <v>2017</v>
      </c>
      <c r="J623" t="s">
        <v>1338</v>
      </c>
      <c r="K623" t="s">
        <v>2096</v>
      </c>
      <c r="L623" t="s">
        <v>2097</v>
      </c>
      <c r="M623" t="s">
        <v>20</v>
      </c>
      <c r="N623" t="s">
        <v>21</v>
      </c>
    </row>
    <row r="624" spans="1:14">
      <c r="A624">
        <v>50583</v>
      </c>
      <c r="B624" t="s">
        <v>2098</v>
      </c>
      <c r="C624">
        <v>8.6999999999999993</v>
      </c>
      <c r="D624" s="1">
        <v>1429</v>
      </c>
      <c r="E624">
        <v>7.81</v>
      </c>
      <c r="F624">
        <v>9</v>
      </c>
      <c r="G624" t="s">
        <v>61</v>
      </c>
      <c r="H624" t="s">
        <v>16</v>
      </c>
      <c r="I624">
        <v>2009</v>
      </c>
      <c r="J624" t="s">
        <v>2099</v>
      </c>
      <c r="K624" t="s">
        <v>2042</v>
      </c>
      <c r="L624" t="s">
        <v>2100</v>
      </c>
      <c r="M624" t="s">
        <v>147</v>
      </c>
      <c r="N624" t="s">
        <v>28</v>
      </c>
    </row>
    <row r="625" spans="1:14">
      <c r="A625">
        <v>109984</v>
      </c>
      <c r="B625" t="s">
        <v>2101</v>
      </c>
      <c r="C625">
        <v>8.7200000000000006</v>
      </c>
      <c r="D625" s="1">
        <v>3253</v>
      </c>
      <c r="E625">
        <v>7.25</v>
      </c>
      <c r="F625">
        <v>4</v>
      </c>
      <c r="G625" t="s">
        <v>61</v>
      </c>
      <c r="H625" t="s">
        <v>16</v>
      </c>
      <c r="I625">
        <v>2015</v>
      </c>
      <c r="J625" t="s">
        <v>581</v>
      </c>
      <c r="K625" t="s">
        <v>461</v>
      </c>
      <c r="L625" t="s">
        <v>2102</v>
      </c>
      <c r="M625" t="s">
        <v>147</v>
      </c>
      <c r="N625" t="s">
        <v>28</v>
      </c>
    </row>
    <row r="626" spans="1:14">
      <c r="A626">
        <v>91703</v>
      </c>
      <c r="B626" t="s">
        <v>2103</v>
      </c>
      <c r="C626">
        <v>8.6999999999999993</v>
      </c>
      <c r="D626">
        <v>743</v>
      </c>
      <c r="E626">
        <v>6.84</v>
      </c>
      <c r="F626">
        <v>2</v>
      </c>
      <c r="G626" t="s">
        <v>55</v>
      </c>
      <c r="H626" t="s">
        <v>16</v>
      </c>
      <c r="I626">
        <v>2012</v>
      </c>
      <c r="J626" t="s">
        <v>750</v>
      </c>
      <c r="K626" t="s">
        <v>2104</v>
      </c>
      <c r="L626" t="s">
        <v>2105</v>
      </c>
      <c r="M626" t="s">
        <v>34</v>
      </c>
    </row>
    <row r="627" spans="1:14">
      <c r="A627">
        <v>164684</v>
      </c>
      <c r="B627" t="s">
        <v>2106</v>
      </c>
      <c r="C627">
        <v>8.69</v>
      </c>
      <c r="D627">
        <v>489</v>
      </c>
      <c r="E627">
        <v>6.5</v>
      </c>
      <c r="F627">
        <v>6</v>
      </c>
      <c r="G627" t="s">
        <v>15</v>
      </c>
      <c r="H627" t="s">
        <v>143</v>
      </c>
      <c r="I627">
        <v>2018</v>
      </c>
      <c r="J627" t="s">
        <v>1338</v>
      </c>
      <c r="K627" t="s">
        <v>2107</v>
      </c>
      <c r="L627" t="s">
        <v>2108</v>
      </c>
      <c r="M627" t="s">
        <v>27</v>
      </c>
    </row>
    <row r="628" spans="1:14">
      <c r="A628">
        <v>62789</v>
      </c>
      <c r="B628" t="s">
        <v>2109</v>
      </c>
      <c r="C628">
        <v>8.6999999999999993</v>
      </c>
      <c r="D628" s="1">
        <v>5158</v>
      </c>
      <c r="E628">
        <v>8.09</v>
      </c>
      <c r="F628">
        <v>8</v>
      </c>
      <c r="G628" t="s">
        <v>87</v>
      </c>
      <c r="H628" t="s">
        <v>16</v>
      </c>
      <c r="I628">
        <v>2009</v>
      </c>
      <c r="J628" t="s">
        <v>368</v>
      </c>
      <c r="K628" t="s">
        <v>1282</v>
      </c>
      <c r="L628" t="s">
        <v>2110</v>
      </c>
      <c r="M628" t="s">
        <v>20</v>
      </c>
      <c r="N628" t="s">
        <v>21</v>
      </c>
    </row>
    <row r="629" spans="1:14">
      <c r="A629">
        <v>101904</v>
      </c>
      <c r="B629" t="s">
        <v>2111</v>
      </c>
      <c r="C629">
        <v>8.7100000000000009</v>
      </c>
      <c r="D629" s="1">
        <v>2024</v>
      </c>
      <c r="E629">
        <v>5.5</v>
      </c>
      <c r="F629">
        <v>2</v>
      </c>
      <c r="G629" t="s">
        <v>55</v>
      </c>
      <c r="H629" t="s">
        <v>16</v>
      </c>
      <c r="I629">
        <v>2017</v>
      </c>
      <c r="J629" t="s">
        <v>2012</v>
      </c>
      <c r="K629" t="s">
        <v>2112</v>
      </c>
      <c r="L629" t="s">
        <v>2113</v>
      </c>
      <c r="M629" t="s">
        <v>34</v>
      </c>
      <c r="N629" t="s">
        <v>35</v>
      </c>
    </row>
    <row r="630" spans="1:14">
      <c r="A630">
        <v>134887</v>
      </c>
      <c r="B630" t="s">
        <v>2114</v>
      </c>
      <c r="C630">
        <v>8.7100000000000009</v>
      </c>
      <c r="D630">
        <v>553</v>
      </c>
      <c r="E630">
        <v>5.83</v>
      </c>
      <c r="F630">
        <v>6</v>
      </c>
      <c r="G630" t="s">
        <v>15</v>
      </c>
      <c r="H630" t="s">
        <v>495</v>
      </c>
      <c r="I630">
        <v>2017</v>
      </c>
      <c r="J630" t="s">
        <v>2115</v>
      </c>
      <c r="K630" t="s">
        <v>2116</v>
      </c>
      <c r="L630" t="s">
        <v>2117</v>
      </c>
      <c r="M630" t="s">
        <v>27</v>
      </c>
      <c r="N630" t="s">
        <v>28</v>
      </c>
    </row>
    <row r="631" spans="1:14">
      <c r="A631">
        <v>48742</v>
      </c>
      <c r="B631" t="s">
        <v>2118</v>
      </c>
      <c r="C631">
        <v>8.6999999999999993</v>
      </c>
      <c r="D631" s="1">
        <v>4067</v>
      </c>
      <c r="E631">
        <v>5.5</v>
      </c>
      <c r="F631">
        <v>2</v>
      </c>
      <c r="G631" t="s">
        <v>15</v>
      </c>
      <c r="H631" t="s">
        <v>46</v>
      </c>
      <c r="I631">
        <v>2007</v>
      </c>
      <c r="J631" t="s">
        <v>286</v>
      </c>
      <c r="K631" t="s">
        <v>2119</v>
      </c>
      <c r="L631" t="s">
        <v>2120</v>
      </c>
      <c r="M631" t="s">
        <v>20</v>
      </c>
    </row>
    <row r="632" spans="1:14">
      <c r="A632">
        <v>136873</v>
      </c>
      <c r="B632" t="s">
        <v>2121</v>
      </c>
      <c r="C632">
        <v>8.6999999999999993</v>
      </c>
      <c r="D632" s="1">
        <v>23988</v>
      </c>
      <c r="E632">
        <v>6.75</v>
      </c>
      <c r="F632">
        <v>8</v>
      </c>
      <c r="G632" t="s">
        <v>55</v>
      </c>
      <c r="H632" t="s">
        <v>16</v>
      </c>
      <c r="I632">
        <v>2019</v>
      </c>
      <c r="J632" t="s">
        <v>955</v>
      </c>
      <c r="K632" t="s">
        <v>761</v>
      </c>
      <c r="L632" t="s">
        <v>762</v>
      </c>
      <c r="M632" t="s">
        <v>34</v>
      </c>
    </row>
    <row r="633" spans="1:14">
      <c r="A633">
        <v>106540</v>
      </c>
      <c r="B633" t="s">
        <v>2122</v>
      </c>
      <c r="C633">
        <v>8.7100000000000009</v>
      </c>
      <c r="D633" s="1">
        <v>9294</v>
      </c>
      <c r="E633">
        <v>5.34</v>
      </c>
      <c r="F633">
        <v>8</v>
      </c>
      <c r="G633" t="s">
        <v>15</v>
      </c>
      <c r="H633" t="s">
        <v>46</v>
      </c>
      <c r="I633">
        <v>2014</v>
      </c>
      <c r="J633" t="s">
        <v>478</v>
      </c>
      <c r="K633" t="s">
        <v>2123</v>
      </c>
      <c r="L633" t="s">
        <v>2124</v>
      </c>
      <c r="M633" t="s">
        <v>27</v>
      </c>
    </row>
    <row r="634" spans="1:14">
      <c r="A634">
        <v>52747</v>
      </c>
      <c r="B634" t="s">
        <v>2125</v>
      </c>
      <c r="C634">
        <v>8.6999999999999993</v>
      </c>
      <c r="D634" s="1">
        <v>6588</v>
      </c>
      <c r="E634">
        <v>7.91</v>
      </c>
      <c r="F634">
        <v>11</v>
      </c>
      <c r="G634" t="s">
        <v>142</v>
      </c>
      <c r="H634" t="s">
        <v>46</v>
      </c>
      <c r="I634">
        <v>2010</v>
      </c>
      <c r="J634" t="s">
        <v>387</v>
      </c>
      <c r="K634" t="s">
        <v>1127</v>
      </c>
      <c r="L634" t="s">
        <v>2126</v>
      </c>
      <c r="M634" t="s">
        <v>147</v>
      </c>
    </row>
    <row r="635" spans="1:14">
      <c r="A635">
        <v>66728</v>
      </c>
      <c r="B635" t="s">
        <v>2127</v>
      </c>
      <c r="C635">
        <v>8.69</v>
      </c>
      <c r="D635" s="1">
        <v>14654</v>
      </c>
      <c r="E635">
        <v>7.14</v>
      </c>
      <c r="F635">
        <v>7</v>
      </c>
      <c r="G635" t="s">
        <v>61</v>
      </c>
      <c r="H635" t="s">
        <v>16</v>
      </c>
      <c r="I635">
        <v>2019</v>
      </c>
      <c r="J635" t="s">
        <v>673</v>
      </c>
      <c r="K635" t="s">
        <v>2128</v>
      </c>
      <c r="L635" t="s">
        <v>2129</v>
      </c>
      <c r="M635" t="s">
        <v>20</v>
      </c>
      <c r="N635" t="s">
        <v>296</v>
      </c>
    </row>
    <row r="636" spans="1:14">
      <c r="A636">
        <v>87663</v>
      </c>
      <c r="B636" t="s">
        <v>2130</v>
      </c>
      <c r="C636">
        <v>8.7100000000000009</v>
      </c>
      <c r="D636">
        <v>727</v>
      </c>
      <c r="E636">
        <v>7.86</v>
      </c>
      <c r="F636">
        <v>7</v>
      </c>
      <c r="G636" t="s">
        <v>15</v>
      </c>
      <c r="H636" t="s">
        <v>56</v>
      </c>
      <c r="I636">
        <v>2021</v>
      </c>
      <c r="J636" t="s">
        <v>122</v>
      </c>
      <c r="K636" t="s">
        <v>572</v>
      </c>
      <c r="L636" t="s">
        <v>2131</v>
      </c>
      <c r="M636" t="s">
        <v>34</v>
      </c>
      <c r="N636" t="s">
        <v>35</v>
      </c>
    </row>
    <row r="637" spans="1:14">
      <c r="A637">
        <v>114276</v>
      </c>
      <c r="B637" t="s">
        <v>2132</v>
      </c>
      <c r="C637">
        <v>8.7100000000000009</v>
      </c>
      <c r="D637" s="1">
        <v>4211</v>
      </c>
      <c r="E637">
        <v>6.33</v>
      </c>
      <c r="F637">
        <v>5</v>
      </c>
      <c r="G637" t="s">
        <v>55</v>
      </c>
      <c r="H637" t="s">
        <v>16</v>
      </c>
      <c r="I637">
        <v>2014</v>
      </c>
      <c r="J637" t="s">
        <v>974</v>
      </c>
      <c r="K637" t="s">
        <v>2133</v>
      </c>
      <c r="L637" t="s">
        <v>2134</v>
      </c>
      <c r="M637" t="s">
        <v>34</v>
      </c>
      <c r="N637" t="s">
        <v>35</v>
      </c>
    </row>
    <row r="638" spans="1:14">
      <c r="A638">
        <v>88474</v>
      </c>
      <c r="B638" t="s">
        <v>2135</v>
      </c>
      <c r="C638">
        <v>8.68</v>
      </c>
      <c r="D638">
        <v>826</v>
      </c>
      <c r="E638">
        <v>5.33</v>
      </c>
      <c r="F638">
        <v>3</v>
      </c>
      <c r="G638" t="s">
        <v>15</v>
      </c>
      <c r="H638" t="s">
        <v>46</v>
      </c>
      <c r="I638">
        <v>2012</v>
      </c>
      <c r="J638" t="s">
        <v>2136</v>
      </c>
      <c r="K638" t="s">
        <v>2137</v>
      </c>
      <c r="L638" t="s">
        <v>2138</v>
      </c>
      <c r="M638" t="s">
        <v>20</v>
      </c>
    </row>
    <row r="639" spans="1:14">
      <c r="A639">
        <v>149236</v>
      </c>
      <c r="B639" t="s">
        <v>2139</v>
      </c>
      <c r="C639">
        <v>8.69</v>
      </c>
      <c r="D639" s="1">
        <v>13177</v>
      </c>
      <c r="E639">
        <v>5.86</v>
      </c>
      <c r="F639">
        <v>7</v>
      </c>
      <c r="G639" t="s">
        <v>61</v>
      </c>
      <c r="H639" t="s">
        <v>16</v>
      </c>
      <c r="I639">
        <v>2018</v>
      </c>
      <c r="J639" t="s">
        <v>503</v>
      </c>
      <c r="K639" t="s">
        <v>2140</v>
      </c>
      <c r="L639" t="s">
        <v>2141</v>
      </c>
      <c r="M639" t="s">
        <v>147</v>
      </c>
    </row>
    <row r="640" spans="1:14">
      <c r="A640">
        <v>86818</v>
      </c>
      <c r="B640" t="s">
        <v>2142</v>
      </c>
      <c r="C640">
        <v>8.7100000000000009</v>
      </c>
      <c r="D640">
        <v>537</v>
      </c>
      <c r="E640">
        <v>6.92</v>
      </c>
      <c r="F640">
        <v>3</v>
      </c>
      <c r="G640" t="s">
        <v>15</v>
      </c>
      <c r="H640" t="s">
        <v>56</v>
      </c>
      <c r="I640">
        <v>2012</v>
      </c>
      <c r="J640" t="s">
        <v>1773</v>
      </c>
      <c r="K640" t="s">
        <v>2143</v>
      </c>
      <c r="L640" t="s">
        <v>2144</v>
      </c>
      <c r="M640" t="s">
        <v>34</v>
      </c>
    </row>
    <row r="641" spans="1:14">
      <c r="A641">
        <v>78240</v>
      </c>
      <c r="B641" t="s">
        <v>2145</v>
      </c>
      <c r="C641">
        <v>8.69</v>
      </c>
      <c r="D641">
        <v>969</v>
      </c>
      <c r="E641">
        <v>7.75</v>
      </c>
      <c r="F641">
        <v>8</v>
      </c>
      <c r="G641" t="s">
        <v>15</v>
      </c>
      <c r="H641" t="s">
        <v>848</v>
      </c>
      <c r="I641">
        <v>2011</v>
      </c>
      <c r="J641" t="s">
        <v>2146</v>
      </c>
      <c r="K641" t="s">
        <v>2147</v>
      </c>
      <c r="L641" t="s">
        <v>2148</v>
      </c>
      <c r="M641" t="s">
        <v>147</v>
      </c>
    </row>
    <row r="642" spans="1:14">
      <c r="A642">
        <v>62249</v>
      </c>
      <c r="B642" t="s">
        <v>2149</v>
      </c>
      <c r="C642">
        <v>8.68</v>
      </c>
      <c r="D642" s="1">
        <v>3841</v>
      </c>
      <c r="E642">
        <v>6</v>
      </c>
      <c r="F642">
        <v>3</v>
      </c>
      <c r="G642" t="s">
        <v>61</v>
      </c>
      <c r="H642" t="s">
        <v>16</v>
      </c>
      <c r="I642">
        <v>2007</v>
      </c>
      <c r="J642" t="s">
        <v>286</v>
      </c>
      <c r="K642" t="s">
        <v>1713</v>
      </c>
      <c r="L642" t="s">
        <v>2150</v>
      </c>
      <c r="M642" t="s">
        <v>20</v>
      </c>
      <c r="N642" t="s">
        <v>21</v>
      </c>
    </row>
    <row r="643" spans="1:14">
      <c r="A643">
        <v>44981</v>
      </c>
      <c r="B643" t="s">
        <v>2151</v>
      </c>
      <c r="C643">
        <v>8.6999999999999993</v>
      </c>
      <c r="D643">
        <v>562</v>
      </c>
      <c r="E643">
        <v>7.21</v>
      </c>
      <c r="F643">
        <v>6</v>
      </c>
      <c r="G643" t="s">
        <v>142</v>
      </c>
      <c r="H643" t="s">
        <v>208</v>
      </c>
      <c r="I643">
        <v>2009</v>
      </c>
      <c r="J643" t="s">
        <v>103</v>
      </c>
      <c r="K643" t="s">
        <v>2152</v>
      </c>
      <c r="L643" t="s">
        <v>2153</v>
      </c>
      <c r="M643" t="s">
        <v>147</v>
      </c>
      <c r="N643" t="s">
        <v>28</v>
      </c>
    </row>
    <row r="644" spans="1:14">
      <c r="A644">
        <v>132626</v>
      </c>
      <c r="B644" t="s">
        <v>2154</v>
      </c>
      <c r="C644">
        <v>8.69</v>
      </c>
      <c r="D644" s="1">
        <v>8847</v>
      </c>
      <c r="E644">
        <v>5</v>
      </c>
      <c r="F644">
        <v>2</v>
      </c>
      <c r="G644" t="s">
        <v>55</v>
      </c>
      <c r="H644" t="s">
        <v>16</v>
      </c>
      <c r="I644">
        <v>2017</v>
      </c>
      <c r="J644" t="s">
        <v>571</v>
      </c>
      <c r="K644" t="s">
        <v>2155</v>
      </c>
      <c r="L644" t="s">
        <v>2156</v>
      </c>
      <c r="M644" t="s">
        <v>34</v>
      </c>
      <c r="N644" t="s">
        <v>35</v>
      </c>
    </row>
    <row r="645" spans="1:14">
      <c r="A645">
        <v>49302</v>
      </c>
      <c r="B645" t="s">
        <v>683</v>
      </c>
      <c r="C645">
        <v>8.67</v>
      </c>
      <c r="D645">
        <v>412</v>
      </c>
      <c r="E645">
        <v>7.67</v>
      </c>
      <c r="F645">
        <v>3</v>
      </c>
      <c r="G645" t="s">
        <v>15</v>
      </c>
      <c r="H645" t="s">
        <v>1302</v>
      </c>
      <c r="I645">
        <v>2018</v>
      </c>
      <c r="J645" t="s">
        <v>777</v>
      </c>
      <c r="K645" t="s">
        <v>2157</v>
      </c>
      <c r="L645" t="s">
        <v>2158</v>
      </c>
      <c r="M645" t="s">
        <v>27</v>
      </c>
      <c r="N645" t="s">
        <v>28</v>
      </c>
    </row>
    <row r="646" spans="1:14">
      <c r="A646">
        <v>124225</v>
      </c>
      <c r="B646" t="s">
        <v>2159</v>
      </c>
      <c r="C646">
        <v>8.7100000000000009</v>
      </c>
      <c r="D646" s="1">
        <v>1143</v>
      </c>
      <c r="E646">
        <v>7.05</v>
      </c>
      <c r="F646">
        <v>10</v>
      </c>
      <c r="G646" t="s">
        <v>15</v>
      </c>
      <c r="H646" t="s">
        <v>143</v>
      </c>
      <c r="I646">
        <v>2014</v>
      </c>
      <c r="J646" t="s">
        <v>1162</v>
      </c>
      <c r="K646" t="s">
        <v>2160</v>
      </c>
      <c r="L646" t="s">
        <v>2161</v>
      </c>
      <c r="M646" t="s">
        <v>27</v>
      </c>
    </row>
    <row r="647" spans="1:14">
      <c r="A647">
        <v>158628</v>
      </c>
      <c r="B647" t="s">
        <v>2162</v>
      </c>
      <c r="C647">
        <v>8.69</v>
      </c>
      <c r="D647">
        <v>436</v>
      </c>
      <c r="E647">
        <v>6.33</v>
      </c>
      <c r="F647">
        <v>6</v>
      </c>
      <c r="G647" t="s">
        <v>15</v>
      </c>
      <c r="H647" t="s">
        <v>16</v>
      </c>
      <c r="I647">
        <v>2018</v>
      </c>
      <c r="J647" t="s">
        <v>196</v>
      </c>
      <c r="K647" t="s">
        <v>2163</v>
      </c>
      <c r="L647" t="s">
        <v>2164</v>
      </c>
      <c r="M647" t="s">
        <v>27</v>
      </c>
      <c r="N647" t="s">
        <v>28</v>
      </c>
    </row>
    <row r="648" spans="1:14">
      <c r="A648">
        <v>113635</v>
      </c>
      <c r="B648" t="s">
        <v>2165</v>
      </c>
      <c r="C648">
        <v>8.6999999999999993</v>
      </c>
      <c r="D648">
        <v>707</v>
      </c>
      <c r="E648">
        <v>7.29</v>
      </c>
      <c r="F648">
        <v>7</v>
      </c>
      <c r="G648" t="s">
        <v>61</v>
      </c>
      <c r="H648" t="s">
        <v>2166</v>
      </c>
      <c r="I648">
        <v>2014</v>
      </c>
      <c r="J648" t="s">
        <v>876</v>
      </c>
      <c r="K648" t="s">
        <v>2167</v>
      </c>
      <c r="L648" t="s">
        <v>2168</v>
      </c>
      <c r="M648" t="s">
        <v>147</v>
      </c>
      <c r="N648" t="s">
        <v>28</v>
      </c>
    </row>
    <row r="649" spans="1:14">
      <c r="A649">
        <v>100938</v>
      </c>
      <c r="B649" t="s">
        <v>2169</v>
      </c>
      <c r="C649">
        <v>8.69</v>
      </c>
      <c r="D649">
        <v>423</v>
      </c>
      <c r="E649">
        <v>5</v>
      </c>
      <c r="F649">
        <v>1</v>
      </c>
      <c r="G649" t="s">
        <v>55</v>
      </c>
      <c r="H649" t="s">
        <v>16</v>
      </c>
      <c r="I649">
        <v>2013</v>
      </c>
      <c r="J649" t="s">
        <v>690</v>
      </c>
      <c r="K649" t="s">
        <v>2170</v>
      </c>
      <c r="L649" t="s">
        <v>2171</v>
      </c>
      <c r="M649" t="s">
        <v>34</v>
      </c>
      <c r="N649" t="s">
        <v>35</v>
      </c>
    </row>
    <row r="650" spans="1:14">
      <c r="A650">
        <v>142634</v>
      </c>
      <c r="B650" t="s">
        <v>2172</v>
      </c>
      <c r="C650">
        <v>8.7100000000000009</v>
      </c>
      <c r="D650">
        <v>310</v>
      </c>
      <c r="E650">
        <v>5.33</v>
      </c>
      <c r="F650">
        <v>3</v>
      </c>
      <c r="G650" t="s">
        <v>176</v>
      </c>
      <c r="H650" t="s">
        <v>16</v>
      </c>
      <c r="I650">
        <v>2017</v>
      </c>
      <c r="J650" t="s">
        <v>2173</v>
      </c>
      <c r="K650" t="s">
        <v>2174</v>
      </c>
      <c r="L650" t="s">
        <v>2175</v>
      </c>
      <c r="M650" t="s">
        <v>20</v>
      </c>
      <c r="N650" t="s">
        <v>28</v>
      </c>
    </row>
    <row r="651" spans="1:14">
      <c r="A651">
        <v>67374</v>
      </c>
      <c r="B651" t="s">
        <v>2176</v>
      </c>
      <c r="C651">
        <v>8.68</v>
      </c>
      <c r="D651" s="1">
        <v>4821</v>
      </c>
      <c r="E651">
        <v>6.33</v>
      </c>
      <c r="F651">
        <v>6</v>
      </c>
      <c r="G651" t="s">
        <v>61</v>
      </c>
      <c r="H651" t="s">
        <v>16</v>
      </c>
      <c r="I651">
        <v>2010</v>
      </c>
      <c r="J651" t="s">
        <v>658</v>
      </c>
      <c r="K651" t="s">
        <v>2177</v>
      </c>
      <c r="L651" t="s">
        <v>2178</v>
      </c>
      <c r="M651" t="s">
        <v>20</v>
      </c>
    </row>
    <row r="652" spans="1:14">
      <c r="A652">
        <v>50869</v>
      </c>
      <c r="B652" t="s">
        <v>2179</v>
      </c>
      <c r="C652">
        <v>8.68</v>
      </c>
      <c r="D652" s="1">
        <v>6483</v>
      </c>
      <c r="E652">
        <v>6.82</v>
      </c>
      <c r="F652">
        <v>14</v>
      </c>
      <c r="G652" t="s">
        <v>51</v>
      </c>
      <c r="H652" t="s">
        <v>46</v>
      </c>
      <c r="I652">
        <v>2009</v>
      </c>
      <c r="J652" t="s">
        <v>270</v>
      </c>
      <c r="K652" t="s">
        <v>2180</v>
      </c>
      <c r="L652" t="s">
        <v>2181</v>
      </c>
      <c r="M652" t="s">
        <v>34</v>
      </c>
    </row>
    <row r="653" spans="1:14">
      <c r="A653">
        <v>39818</v>
      </c>
      <c r="B653" t="s">
        <v>2182</v>
      </c>
      <c r="C653">
        <v>8.68</v>
      </c>
      <c r="D653" s="1">
        <v>3508</v>
      </c>
      <c r="E653">
        <v>6.8</v>
      </c>
      <c r="F653">
        <v>5</v>
      </c>
      <c r="G653" t="s">
        <v>15</v>
      </c>
      <c r="H653" t="s">
        <v>46</v>
      </c>
      <c r="I653">
        <v>2005</v>
      </c>
      <c r="J653" t="s">
        <v>556</v>
      </c>
      <c r="K653" t="s">
        <v>318</v>
      </c>
      <c r="L653" t="s">
        <v>2183</v>
      </c>
      <c r="M653" t="s">
        <v>27</v>
      </c>
    </row>
    <row r="654" spans="1:14">
      <c r="A654">
        <v>74315</v>
      </c>
      <c r="B654" t="s">
        <v>2184</v>
      </c>
      <c r="C654">
        <v>8.67</v>
      </c>
      <c r="D654" s="1">
        <v>10992</v>
      </c>
      <c r="E654">
        <v>7.34</v>
      </c>
      <c r="F654">
        <v>11</v>
      </c>
      <c r="G654" t="s">
        <v>354</v>
      </c>
      <c r="H654" t="s">
        <v>46</v>
      </c>
      <c r="I654">
        <v>2011</v>
      </c>
      <c r="J654" t="s">
        <v>1239</v>
      </c>
      <c r="K654" t="s">
        <v>1024</v>
      </c>
      <c r="L654" t="s">
        <v>2185</v>
      </c>
      <c r="M654" t="s">
        <v>27</v>
      </c>
    </row>
    <row r="655" spans="1:14">
      <c r="A655">
        <v>41350</v>
      </c>
      <c r="B655" t="s">
        <v>2186</v>
      </c>
      <c r="C655">
        <v>8.67</v>
      </c>
      <c r="D655" s="1">
        <v>3052</v>
      </c>
      <c r="E655">
        <v>4.33</v>
      </c>
      <c r="F655">
        <v>3</v>
      </c>
      <c r="G655" t="s">
        <v>112</v>
      </c>
      <c r="H655" t="s">
        <v>46</v>
      </c>
      <c r="I655">
        <v>2005</v>
      </c>
      <c r="J655" t="s">
        <v>2187</v>
      </c>
      <c r="K655" t="s">
        <v>2188</v>
      </c>
      <c r="L655" t="s">
        <v>2189</v>
      </c>
      <c r="M655" t="s">
        <v>20</v>
      </c>
    </row>
    <row r="656" spans="1:14">
      <c r="A656">
        <v>122527</v>
      </c>
      <c r="B656" t="s">
        <v>2190</v>
      </c>
      <c r="C656">
        <v>8.67</v>
      </c>
      <c r="D656" s="1">
        <v>37695</v>
      </c>
      <c r="E656">
        <v>7.5</v>
      </c>
      <c r="F656">
        <v>16</v>
      </c>
      <c r="G656" t="s">
        <v>61</v>
      </c>
      <c r="H656" t="s">
        <v>16</v>
      </c>
      <c r="I656">
        <v>2016</v>
      </c>
      <c r="J656" t="s">
        <v>1499</v>
      </c>
      <c r="K656" t="s">
        <v>135</v>
      </c>
      <c r="L656" t="s">
        <v>2191</v>
      </c>
      <c r="M656" t="s">
        <v>20</v>
      </c>
      <c r="N656" t="s">
        <v>21</v>
      </c>
    </row>
    <row r="657" spans="1:14">
      <c r="A657">
        <v>129094</v>
      </c>
      <c r="B657" t="s">
        <v>2192</v>
      </c>
      <c r="C657">
        <v>8.67</v>
      </c>
      <c r="D657" s="1">
        <v>6915</v>
      </c>
      <c r="E657">
        <v>5.2</v>
      </c>
      <c r="F657">
        <v>5</v>
      </c>
      <c r="G657" t="s">
        <v>55</v>
      </c>
      <c r="H657" t="s">
        <v>16</v>
      </c>
      <c r="I657">
        <v>2017</v>
      </c>
      <c r="J657" t="s">
        <v>1338</v>
      </c>
      <c r="K657" t="s">
        <v>1870</v>
      </c>
      <c r="L657" t="s">
        <v>2193</v>
      </c>
      <c r="M657" t="s">
        <v>34</v>
      </c>
      <c r="N657" t="s">
        <v>35</v>
      </c>
    </row>
    <row r="658" spans="1:14">
      <c r="A658">
        <v>40678</v>
      </c>
      <c r="B658" t="s">
        <v>2194</v>
      </c>
      <c r="C658">
        <v>8.67</v>
      </c>
      <c r="D658" s="1">
        <v>6474</v>
      </c>
      <c r="E658">
        <v>4.5</v>
      </c>
      <c r="F658">
        <v>4</v>
      </c>
      <c r="G658" t="s">
        <v>142</v>
      </c>
      <c r="H658" t="s">
        <v>46</v>
      </c>
      <c r="I658">
        <v>2006</v>
      </c>
      <c r="J658" t="s">
        <v>1246</v>
      </c>
      <c r="K658" t="s">
        <v>2195</v>
      </c>
      <c r="L658" t="s">
        <v>2196</v>
      </c>
      <c r="M658" t="s">
        <v>147</v>
      </c>
    </row>
    <row r="659" spans="1:14">
      <c r="A659">
        <v>88783</v>
      </c>
      <c r="B659" t="s">
        <v>2197</v>
      </c>
      <c r="C659">
        <v>8.67</v>
      </c>
      <c r="D659">
        <v>461</v>
      </c>
      <c r="E659">
        <v>4</v>
      </c>
      <c r="F659">
        <v>1</v>
      </c>
      <c r="G659" t="s">
        <v>160</v>
      </c>
      <c r="H659" t="s">
        <v>41</v>
      </c>
      <c r="I659">
        <v>2012</v>
      </c>
      <c r="J659" t="s">
        <v>196</v>
      </c>
      <c r="K659" t="s">
        <v>2198</v>
      </c>
      <c r="L659" t="s">
        <v>2199</v>
      </c>
      <c r="M659" t="s">
        <v>34</v>
      </c>
    </row>
    <row r="660" spans="1:14">
      <c r="A660">
        <v>151674</v>
      </c>
      <c r="B660" t="s">
        <v>2200</v>
      </c>
      <c r="C660">
        <v>8.68</v>
      </c>
      <c r="D660" s="1">
        <v>1468</v>
      </c>
      <c r="E660">
        <v>6</v>
      </c>
      <c r="F660">
        <v>3</v>
      </c>
      <c r="G660" t="s">
        <v>51</v>
      </c>
      <c r="H660" t="s">
        <v>46</v>
      </c>
      <c r="I660">
        <v>2017</v>
      </c>
      <c r="J660" t="s">
        <v>2087</v>
      </c>
      <c r="K660" t="s">
        <v>2201</v>
      </c>
      <c r="L660" t="s">
        <v>2202</v>
      </c>
      <c r="M660" t="s">
        <v>27</v>
      </c>
    </row>
    <row r="661" spans="1:14">
      <c r="A661">
        <v>88426</v>
      </c>
      <c r="B661" t="s">
        <v>2203</v>
      </c>
      <c r="C661">
        <v>8.67</v>
      </c>
      <c r="D661" s="1">
        <v>15194</v>
      </c>
      <c r="E661">
        <v>7.19</v>
      </c>
      <c r="F661">
        <v>8</v>
      </c>
      <c r="G661" t="s">
        <v>112</v>
      </c>
      <c r="H661" t="s">
        <v>46</v>
      </c>
      <c r="I661">
        <v>2012</v>
      </c>
      <c r="J661" t="s">
        <v>225</v>
      </c>
      <c r="K661" t="s">
        <v>2204</v>
      </c>
      <c r="L661" t="s">
        <v>2205</v>
      </c>
      <c r="M661" t="s">
        <v>20</v>
      </c>
    </row>
    <row r="662" spans="1:14">
      <c r="A662">
        <v>152183</v>
      </c>
      <c r="B662" t="s">
        <v>2206</v>
      </c>
      <c r="C662">
        <v>8.67</v>
      </c>
      <c r="D662" s="1">
        <v>4160</v>
      </c>
      <c r="E662">
        <v>6</v>
      </c>
      <c r="F662">
        <v>6</v>
      </c>
      <c r="G662" t="s">
        <v>51</v>
      </c>
      <c r="H662" t="s">
        <v>46</v>
      </c>
      <c r="I662">
        <v>2017</v>
      </c>
      <c r="J662" t="s">
        <v>2087</v>
      </c>
      <c r="K662" t="s">
        <v>2207</v>
      </c>
      <c r="L662" t="s">
        <v>2208</v>
      </c>
      <c r="M662" t="s">
        <v>27</v>
      </c>
    </row>
    <row r="663" spans="1:14">
      <c r="A663">
        <v>51282</v>
      </c>
      <c r="B663" t="s">
        <v>2209</v>
      </c>
      <c r="C663">
        <v>8.67</v>
      </c>
      <c r="D663" s="1">
        <v>2736</v>
      </c>
      <c r="E663">
        <v>6.32</v>
      </c>
      <c r="F663">
        <v>7</v>
      </c>
      <c r="G663" t="s">
        <v>142</v>
      </c>
      <c r="H663" t="s">
        <v>56</v>
      </c>
      <c r="I663">
        <v>2009</v>
      </c>
      <c r="J663" t="s">
        <v>1362</v>
      </c>
      <c r="K663" t="s">
        <v>2210</v>
      </c>
      <c r="L663" t="s">
        <v>2211</v>
      </c>
      <c r="M663" t="s">
        <v>20</v>
      </c>
    </row>
    <row r="664" spans="1:14">
      <c r="A664">
        <v>171533</v>
      </c>
      <c r="B664" t="s">
        <v>2212</v>
      </c>
      <c r="C664">
        <v>8.67</v>
      </c>
      <c r="D664">
        <v>521</v>
      </c>
      <c r="E664">
        <v>6</v>
      </c>
      <c r="F664">
        <v>5</v>
      </c>
      <c r="G664" t="s">
        <v>15</v>
      </c>
      <c r="H664" t="s">
        <v>208</v>
      </c>
      <c r="I664">
        <v>2019</v>
      </c>
      <c r="J664" t="s">
        <v>1390</v>
      </c>
      <c r="K664" t="s">
        <v>2213</v>
      </c>
      <c r="L664" t="s">
        <v>2214</v>
      </c>
      <c r="M664" t="s">
        <v>27</v>
      </c>
      <c r="N664" t="s">
        <v>28</v>
      </c>
    </row>
    <row r="665" spans="1:14">
      <c r="A665">
        <v>69951</v>
      </c>
      <c r="B665" t="s">
        <v>2215</v>
      </c>
      <c r="C665">
        <v>8.67</v>
      </c>
      <c r="D665" s="1">
        <v>5469</v>
      </c>
      <c r="E665">
        <v>7.04</v>
      </c>
      <c r="F665">
        <v>7</v>
      </c>
      <c r="G665" t="s">
        <v>55</v>
      </c>
      <c r="H665" t="s">
        <v>56</v>
      </c>
      <c r="I665">
        <v>2009</v>
      </c>
      <c r="J665" t="s">
        <v>1357</v>
      </c>
      <c r="K665" t="s">
        <v>582</v>
      </c>
      <c r="L665" t="s">
        <v>2216</v>
      </c>
      <c r="M665" t="s">
        <v>34</v>
      </c>
    </row>
    <row r="666" spans="1:14">
      <c r="A666">
        <v>151747</v>
      </c>
      <c r="B666" t="s">
        <v>2217</v>
      </c>
      <c r="C666">
        <v>8.66</v>
      </c>
      <c r="D666">
        <v>397</v>
      </c>
      <c r="E666">
        <v>6.2</v>
      </c>
      <c r="F666">
        <v>5</v>
      </c>
      <c r="G666" t="s">
        <v>15</v>
      </c>
      <c r="H666" t="s">
        <v>143</v>
      </c>
      <c r="I666">
        <v>2019</v>
      </c>
      <c r="J666" t="s">
        <v>298</v>
      </c>
      <c r="K666" t="s">
        <v>1223</v>
      </c>
      <c r="L666" t="s">
        <v>2218</v>
      </c>
      <c r="M666" t="s">
        <v>27</v>
      </c>
    </row>
    <row r="667" spans="1:14">
      <c r="A667">
        <v>93774</v>
      </c>
      <c r="B667" t="s">
        <v>2219</v>
      </c>
      <c r="C667">
        <v>8.69</v>
      </c>
      <c r="D667">
        <v>434</v>
      </c>
      <c r="E667">
        <v>7.11</v>
      </c>
      <c r="F667">
        <v>3</v>
      </c>
      <c r="G667" t="s">
        <v>55</v>
      </c>
      <c r="H667" t="s">
        <v>56</v>
      </c>
      <c r="I667">
        <v>2013</v>
      </c>
      <c r="J667" t="s">
        <v>356</v>
      </c>
      <c r="K667" t="s">
        <v>2220</v>
      </c>
      <c r="L667" t="s">
        <v>2221</v>
      </c>
      <c r="M667" t="s">
        <v>147</v>
      </c>
    </row>
    <row r="668" spans="1:14">
      <c r="A668">
        <v>107928</v>
      </c>
      <c r="B668" t="s">
        <v>2222</v>
      </c>
      <c r="C668">
        <v>8.69</v>
      </c>
      <c r="D668" s="1">
        <v>7059</v>
      </c>
      <c r="E668">
        <v>6.5</v>
      </c>
      <c r="F668">
        <v>2</v>
      </c>
      <c r="G668" t="s">
        <v>61</v>
      </c>
      <c r="H668" t="s">
        <v>16</v>
      </c>
      <c r="I668">
        <v>2014</v>
      </c>
      <c r="J668" t="s">
        <v>1852</v>
      </c>
      <c r="K668" t="s">
        <v>2223</v>
      </c>
      <c r="L668" t="s">
        <v>2224</v>
      </c>
      <c r="M668" t="s">
        <v>27</v>
      </c>
    </row>
    <row r="669" spans="1:14">
      <c r="A669">
        <v>70393</v>
      </c>
      <c r="B669" t="s">
        <v>2225</v>
      </c>
      <c r="C669">
        <v>8.67</v>
      </c>
      <c r="D669">
        <v>432</v>
      </c>
      <c r="E669">
        <v>8.1300000000000008</v>
      </c>
      <c r="F669">
        <v>8</v>
      </c>
      <c r="G669" t="s">
        <v>55</v>
      </c>
      <c r="H669" t="s">
        <v>16</v>
      </c>
      <c r="I669">
        <v>2009</v>
      </c>
      <c r="J669" t="s">
        <v>639</v>
      </c>
      <c r="K669" t="s">
        <v>2226</v>
      </c>
      <c r="L669" t="s">
        <v>2227</v>
      </c>
      <c r="M669" t="s">
        <v>34</v>
      </c>
      <c r="N669" t="s">
        <v>35</v>
      </c>
    </row>
    <row r="670" spans="1:14">
      <c r="A670">
        <v>17062</v>
      </c>
      <c r="B670" t="s">
        <v>2228</v>
      </c>
      <c r="C670">
        <v>8.67</v>
      </c>
      <c r="D670" s="1">
        <v>3037</v>
      </c>
      <c r="E670">
        <v>8.75</v>
      </c>
      <c r="F670">
        <v>2</v>
      </c>
      <c r="G670" t="s">
        <v>142</v>
      </c>
      <c r="H670" t="s">
        <v>16</v>
      </c>
      <c r="I670">
        <v>2016</v>
      </c>
      <c r="J670" t="s">
        <v>1256</v>
      </c>
      <c r="K670" t="s">
        <v>1395</v>
      </c>
      <c r="L670" t="s">
        <v>2229</v>
      </c>
      <c r="M670" t="s">
        <v>147</v>
      </c>
      <c r="N670" t="s">
        <v>28</v>
      </c>
    </row>
    <row r="671" spans="1:14">
      <c r="A671">
        <v>167613</v>
      </c>
      <c r="B671" t="s">
        <v>2230</v>
      </c>
      <c r="C671">
        <v>8.66</v>
      </c>
      <c r="D671" s="1">
        <v>30188</v>
      </c>
      <c r="E671">
        <v>7.64</v>
      </c>
      <c r="F671">
        <v>11</v>
      </c>
      <c r="G671" t="s">
        <v>722</v>
      </c>
      <c r="H671" t="s">
        <v>16</v>
      </c>
      <c r="I671">
        <v>2019</v>
      </c>
      <c r="J671" t="s">
        <v>251</v>
      </c>
      <c r="K671" t="s">
        <v>2231</v>
      </c>
      <c r="L671" t="s">
        <v>2232</v>
      </c>
      <c r="M671" t="s">
        <v>27</v>
      </c>
    </row>
    <row r="672" spans="1:14">
      <c r="A672">
        <v>141824</v>
      </c>
      <c r="B672" t="s">
        <v>2233</v>
      </c>
      <c r="C672">
        <v>8.66</v>
      </c>
      <c r="D672" s="1">
        <v>5080</v>
      </c>
      <c r="E672">
        <v>5.5</v>
      </c>
      <c r="F672">
        <v>7</v>
      </c>
      <c r="G672" t="s">
        <v>15</v>
      </c>
      <c r="H672" t="s">
        <v>46</v>
      </c>
      <c r="I672">
        <v>2016</v>
      </c>
      <c r="J672" t="s">
        <v>1600</v>
      </c>
      <c r="K672" t="s">
        <v>2234</v>
      </c>
      <c r="L672" t="s">
        <v>2235</v>
      </c>
      <c r="M672" t="s">
        <v>20</v>
      </c>
    </row>
    <row r="673" spans="1:14">
      <c r="A673">
        <v>66795</v>
      </c>
      <c r="B673" t="s">
        <v>2236</v>
      </c>
      <c r="C673">
        <v>8.66</v>
      </c>
      <c r="D673">
        <v>378</v>
      </c>
      <c r="E673">
        <v>6.8</v>
      </c>
      <c r="F673">
        <v>5</v>
      </c>
      <c r="G673" t="s">
        <v>15</v>
      </c>
      <c r="H673" t="s">
        <v>143</v>
      </c>
      <c r="I673">
        <v>2020</v>
      </c>
      <c r="J673" t="s">
        <v>1175</v>
      </c>
      <c r="K673" t="s">
        <v>2237</v>
      </c>
      <c r="L673" t="s">
        <v>2238</v>
      </c>
      <c r="M673" t="s">
        <v>20</v>
      </c>
    </row>
    <row r="674" spans="1:14">
      <c r="A674">
        <v>59344</v>
      </c>
      <c r="B674" t="s">
        <v>2239</v>
      </c>
      <c r="C674">
        <v>8.66</v>
      </c>
      <c r="D674" s="1">
        <v>1025</v>
      </c>
      <c r="E674">
        <v>5.6</v>
      </c>
      <c r="F674">
        <v>5</v>
      </c>
      <c r="G674" t="s">
        <v>112</v>
      </c>
      <c r="H674" t="s">
        <v>121</v>
      </c>
      <c r="I674">
        <v>2007</v>
      </c>
      <c r="J674" t="s">
        <v>1863</v>
      </c>
      <c r="K674" t="s">
        <v>2240</v>
      </c>
      <c r="L674" t="s">
        <v>2241</v>
      </c>
      <c r="M674" t="s">
        <v>27</v>
      </c>
      <c r="N674" t="s">
        <v>21</v>
      </c>
    </row>
    <row r="675" spans="1:14">
      <c r="A675">
        <v>17150</v>
      </c>
      <c r="B675" t="s">
        <v>2242</v>
      </c>
      <c r="C675">
        <v>8.65</v>
      </c>
      <c r="D675" s="1">
        <v>3032</v>
      </c>
      <c r="E675">
        <v>8.6300000000000008</v>
      </c>
      <c r="F675">
        <v>2</v>
      </c>
      <c r="G675" t="s">
        <v>142</v>
      </c>
      <c r="H675" t="s">
        <v>16</v>
      </c>
      <c r="I675">
        <v>2016</v>
      </c>
      <c r="J675" t="s">
        <v>739</v>
      </c>
      <c r="K675" t="s">
        <v>79</v>
      </c>
      <c r="L675" t="s">
        <v>2243</v>
      </c>
      <c r="M675" t="s">
        <v>147</v>
      </c>
      <c r="N675" t="s">
        <v>28</v>
      </c>
    </row>
    <row r="676" spans="1:14">
      <c r="A676">
        <v>149012</v>
      </c>
      <c r="B676" t="s">
        <v>2244</v>
      </c>
      <c r="C676">
        <v>8.66</v>
      </c>
      <c r="D676">
        <v>305</v>
      </c>
      <c r="E676">
        <v>6.6</v>
      </c>
      <c r="F676">
        <v>5</v>
      </c>
      <c r="G676" t="s">
        <v>15</v>
      </c>
      <c r="H676" t="s">
        <v>143</v>
      </c>
      <c r="I676">
        <v>2017</v>
      </c>
      <c r="J676" t="s">
        <v>1239</v>
      </c>
      <c r="K676" t="s">
        <v>2245</v>
      </c>
      <c r="L676" t="s">
        <v>2246</v>
      </c>
      <c r="M676" t="s">
        <v>20</v>
      </c>
    </row>
    <row r="677" spans="1:14">
      <c r="A677">
        <v>65677</v>
      </c>
      <c r="B677" t="s">
        <v>2247</v>
      </c>
      <c r="C677">
        <v>8.66</v>
      </c>
      <c r="D677" s="1">
        <v>1243</v>
      </c>
      <c r="E677">
        <v>7</v>
      </c>
      <c r="F677">
        <v>1</v>
      </c>
      <c r="G677" t="s">
        <v>15</v>
      </c>
      <c r="H677" t="s">
        <v>46</v>
      </c>
      <c r="I677">
        <v>2007</v>
      </c>
      <c r="J677" t="s">
        <v>2248</v>
      </c>
      <c r="K677" t="s">
        <v>2249</v>
      </c>
      <c r="L677" t="s">
        <v>2250</v>
      </c>
      <c r="M677" t="s">
        <v>20</v>
      </c>
    </row>
    <row r="678" spans="1:14">
      <c r="A678">
        <v>66437</v>
      </c>
      <c r="B678" t="s">
        <v>2251</v>
      </c>
      <c r="C678">
        <v>8.68</v>
      </c>
      <c r="D678">
        <v>570</v>
      </c>
      <c r="E678">
        <v>6.65</v>
      </c>
      <c r="F678">
        <v>5</v>
      </c>
      <c r="G678" t="s">
        <v>55</v>
      </c>
      <c r="H678" t="s">
        <v>16</v>
      </c>
      <c r="I678">
        <v>2010</v>
      </c>
      <c r="J678" t="s">
        <v>813</v>
      </c>
      <c r="K678" t="s">
        <v>649</v>
      </c>
      <c r="L678" t="s">
        <v>2252</v>
      </c>
      <c r="M678" t="s">
        <v>34</v>
      </c>
      <c r="N678" t="s">
        <v>85</v>
      </c>
    </row>
    <row r="679" spans="1:14">
      <c r="A679">
        <v>90388</v>
      </c>
      <c r="B679" t="s">
        <v>2253</v>
      </c>
      <c r="C679">
        <v>8.65</v>
      </c>
      <c r="D679">
        <v>483</v>
      </c>
      <c r="E679">
        <v>5</v>
      </c>
      <c r="F679">
        <v>1</v>
      </c>
      <c r="G679" t="s">
        <v>55</v>
      </c>
      <c r="H679" t="s">
        <v>46</v>
      </c>
      <c r="I679">
        <v>2012</v>
      </c>
      <c r="J679" t="s">
        <v>648</v>
      </c>
      <c r="K679" t="s">
        <v>2254</v>
      </c>
      <c r="L679" t="s">
        <v>2255</v>
      </c>
      <c r="M679" t="s">
        <v>34</v>
      </c>
    </row>
    <row r="680" spans="1:14">
      <c r="A680">
        <v>75006</v>
      </c>
      <c r="B680" t="s">
        <v>2256</v>
      </c>
      <c r="C680">
        <v>8.66</v>
      </c>
      <c r="D680" s="1">
        <v>9898</v>
      </c>
      <c r="E680">
        <v>5.96</v>
      </c>
      <c r="F680">
        <v>6</v>
      </c>
      <c r="G680" t="s">
        <v>61</v>
      </c>
      <c r="H680" t="s">
        <v>16</v>
      </c>
      <c r="I680">
        <v>2016</v>
      </c>
      <c r="J680" t="s">
        <v>1993</v>
      </c>
      <c r="K680" t="s">
        <v>1212</v>
      </c>
      <c r="L680" t="s">
        <v>2257</v>
      </c>
      <c r="M680" t="s">
        <v>20</v>
      </c>
      <c r="N680" t="s">
        <v>21</v>
      </c>
    </row>
    <row r="681" spans="1:14">
      <c r="A681">
        <v>65842</v>
      </c>
      <c r="B681" t="s">
        <v>2258</v>
      </c>
      <c r="C681">
        <v>8.66</v>
      </c>
      <c r="D681">
        <v>671</v>
      </c>
      <c r="E681">
        <v>6</v>
      </c>
      <c r="F681">
        <v>2</v>
      </c>
      <c r="G681" t="s">
        <v>30</v>
      </c>
      <c r="H681" t="s">
        <v>56</v>
      </c>
      <c r="I681">
        <v>2008</v>
      </c>
      <c r="J681" t="s">
        <v>1460</v>
      </c>
      <c r="K681" t="s">
        <v>2259</v>
      </c>
      <c r="L681" t="s">
        <v>2260</v>
      </c>
      <c r="M681" t="s">
        <v>34</v>
      </c>
    </row>
    <row r="682" spans="1:14">
      <c r="A682">
        <v>48310</v>
      </c>
      <c r="B682" t="s">
        <v>2261</v>
      </c>
      <c r="C682">
        <v>8.66</v>
      </c>
      <c r="D682" s="1">
        <v>1260</v>
      </c>
      <c r="E682">
        <v>6.88</v>
      </c>
      <c r="F682">
        <v>2</v>
      </c>
      <c r="G682" t="s">
        <v>176</v>
      </c>
      <c r="H682" t="s">
        <v>16</v>
      </c>
      <c r="I682">
        <v>2009</v>
      </c>
      <c r="J682" t="s">
        <v>441</v>
      </c>
      <c r="K682" t="s">
        <v>2096</v>
      </c>
      <c r="L682" t="s">
        <v>2262</v>
      </c>
      <c r="M682" t="s">
        <v>20</v>
      </c>
      <c r="N682" t="s">
        <v>35</v>
      </c>
    </row>
    <row r="683" spans="1:14">
      <c r="A683">
        <v>88253</v>
      </c>
      <c r="B683" t="s">
        <v>2263</v>
      </c>
      <c r="C683">
        <v>8.66</v>
      </c>
      <c r="D683" s="1">
        <v>34312</v>
      </c>
      <c r="E683">
        <v>6.35</v>
      </c>
      <c r="F683">
        <v>12</v>
      </c>
      <c r="G683" t="s">
        <v>112</v>
      </c>
      <c r="H683" t="s">
        <v>46</v>
      </c>
      <c r="I683">
        <v>2012</v>
      </c>
      <c r="J683" t="s">
        <v>126</v>
      </c>
      <c r="K683" t="s">
        <v>2264</v>
      </c>
      <c r="L683" t="s">
        <v>2265</v>
      </c>
      <c r="M683" t="s">
        <v>27</v>
      </c>
    </row>
    <row r="684" spans="1:14">
      <c r="A684">
        <v>98728</v>
      </c>
      <c r="B684" t="s">
        <v>2266</v>
      </c>
      <c r="C684">
        <v>8.7200000000000006</v>
      </c>
      <c r="D684">
        <v>806</v>
      </c>
      <c r="E684">
        <v>6</v>
      </c>
      <c r="F684">
        <v>3</v>
      </c>
      <c r="G684" t="s">
        <v>176</v>
      </c>
      <c r="H684" t="s">
        <v>208</v>
      </c>
      <c r="I684">
        <v>2013</v>
      </c>
      <c r="J684" t="s">
        <v>1766</v>
      </c>
      <c r="K684" t="s">
        <v>2267</v>
      </c>
      <c r="L684" t="s">
        <v>2268</v>
      </c>
      <c r="M684" t="s">
        <v>20</v>
      </c>
      <c r="N684" t="s">
        <v>21</v>
      </c>
    </row>
    <row r="685" spans="1:14">
      <c r="A685">
        <v>114265</v>
      </c>
      <c r="B685" t="s">
        <v>2269</v>
      </c>
      <c r="C685">
        <v>8.66</v>
      </c>
      <c r="D685" s="1">
        <v>3538</v>
      </c>
      <c r="E685">
        <v>7.25</v>
      </c>
      <c r="F685">
        <v>4</v>
      </c>
      <c r="G685" t="s">
        <v>55</v>
      </c>
      <c r="H685" t="s">
        <v>143</v>
      </c>
      <c r="I685">
        <v>2015</v>
      </c>
      <c r="J685" t="s">
        <v>769</v>
      </c>
      <c r="K685" t="s">
        <v>2270</v>
      </c>
      <c r="L685" t="s">
        <v>2271</v>
      </c>
      <c r="M685" t="s">
        <v>34</v>
      </c>
    </row>
    <row r="686" spans="1:14">
      <c r="A686">
        <v>47638</v>
      </c>
      <c r="B686" t="s">
        <v>2272</v>
      </c>
      <c r="C686">
        <v>8.66</v>
      </c>
      <c r="D686" s="1">
        <v>1400</v>
      </c>
      <c r="E686">
        <v>6.33</v>
      </c>
      <c r="F686">
        <v>3</v>
      </c>
      <c r="G686" t="s">
        <v>112</v>
      </c>
      <c r="H686" t="s">
        <v>56</v>
      </c>
      <c r="I686">
        <v>2009</v>
      </c>
      <c r="J686" t="s">
        <v>2273</v>
      </c>
      <c r="K686" t="s">
        <v>2274</v>
      </c>
      <c r="L686" t="s">
        <v>2275</v>
      </c>
      <c r="M686" t="s">
        <v>34</v>
      </c>
    </row>
    <row r="687" spans="1:14">
      <c r="A687">
        <v>182360</v>
      </c>
      <c r="B687" t="s">
        <v>2276</v>
      </c>
      <c r="C687">
        <v>8.65</v>
      </c>
      <c r="D687" s="1">
        <v>7423</v>
      </c>
      <c r="E687">
        <v>6.2</v>
      </c>
      <c r="F687">
        <v>5</v>
      </c>
      <c r="G687" t="s">
        <v>15</v>
      </c>
      <c r="H687" t="s">
        <v>46</v>
      </c>
      <c r="I687">
        <v>2019</v>
      </c>
      <c r="J687" t="s">
        <v>712</v>
      </c>
      <c r="K687" t="s">
        <v>2277</v>
      </c>
      <c r="L687" t="s">
        <v>2278</v>
      </c>
      <c r="M687" t="s">
        <v>20</v>
      </c>
    </row>
    <row r="688" spans="1:14">
      <c r="A688">
        <v>52425</v>
      </c>
      <c r="B688" t="s">
        <v>2279</v>
      </c>
      <c r="C688">
        <v>8.69</v>
      </c>
      <c r="D688">
        <v>904</v>
      </c>
      <c r="E688">
        <v>6.33</v>
      </c>
      <c r="F688">
        <v>3</v>
      </c>
      <c r="G688" t="s">
        <v>15</v>
      </c>
      <c r="H688" t="s">
        <v>16</v>
      </c>
      <c r="I688">
        <v>2009</v>
      </c>
      <c r="J688" t="s">
        <v>1294</v>
      </c>
      <c r="K688" t="s">
        <v>2280</v>
      </c>
      <c r="L688" t="s">
        <v>2281</v>
      </c>
      <c r="M688" t="s">
        <v>20</v>
      </c>
      <c r="N688" t="s">
        <v>21</v>
      </c>
    </row>
    <row r="689" spans="1:14">
      <c r="A689">
        <v>127396</v>
      </c>
      <c r="B689" t="s">
        <v>2282</v>
      </c>
      <c r="C689">
        <v>8.64</v>
      </c>
      <c r="D689">
        <v>439</v>
      </c>
      <c r="E689">
        <v>7.5</v>
      </c>
      <c r="F689">
        <v>9</v>
      </c>
      <c r="G689" t="s">
        <v>15</v>
      </c>
      <c r="H689" t="s">
        <v>16</v>
      </c>
      <c r="I689">
        <v>2020</v>
      </c>
      <c r="J689" t="s">
        <v>604</v>
      </c>
      <c r="K689" t="s">
        <v>2283</v>
      </c>
      <c r="L689" t="s">
        <v>2284</v>
      </c>
      <c r="M689" t="s">
        <v>27</v>
      </c>
      <c r="N689" t="s">
        <v>28</v>
      </c>
    </row>
    <row r="690" spans="1:14">
      <c r="A690">
        <v>167053</v>
      </c>
      <c r="B690" t="s">
        <v>2285</v>
      </c>
      <c r="C690">
        <v>8.64</v>
      </c>
      <c r="D690">
        <v>326</v>
      </c>
      <c r="E690">
        <v>5.8</v>
      </c>
      <c r="F690">
        <v>5</v>
      </c>
      <c r="G690" t="s">
        <v>176</v>
      </c>
      <c r="H690" t="s">
        <v>16</v>
      </c>
      <c r="I690">
        <v>2019</v>
      </c>
      <c r="J690" t="s">
        <v>1051</v>
      </c>
      <c r="K690" t="s">
        <v>2286</v>
      </c>
      <c r="L690" t="s">
        <v>2287</v>
      </c>
      <c r="M690" t="s">
        <v>20</v>
      </c>
      <c r="N690" t="s">
        <v>21</v>
      </c>
    </row>
    <row r="691" spans="1:14">
      <c r="A691">
        <v>41595</v>
      </c>
      <c r="B691" t="s">
        <v>2288</v>
      </c>
      <c r="C691">
        <v>8.66</v>
      </c>
      <c r="D691">
        <v>353</v>
      </c>
      <c r="E691">
        <v>6</v>
      </c>
      <c r="F691">
        <v>1</v>
      </c>
      <c r="G691" t="s">
        <v>176</v>
      </c>
      <c r="H691" t="s">
        <v>848</v>
      </c>
      <c r="I691">
        <v>2007</v>
      </c>
      <c r="J691" t="s">
        <v>333</v>
      </c>
      <c r="K691" t="s">
        <v>2289</v>
      </c>
      <c r="L691" t="s">
        <v>2290</v>
      </c>
      <c r="M691" t="s">
        <v>20</v>
      </c>
      <c r="N691" t="s">
        <v>21</v>
      </c>
    </row>
    <row r="692" spans="1:14">
      <c r="A692">
        <v>41590</v>
      </c>
      <c r="B692" t="s">
        <v>2291</v>
      </c>
      <c r="C692">
        <v>8.66</v>
      </c>
      <c r="D692">
        <v>305</v>
      </c>
      <c r="E692">
        <v>8</v>
      </c>
      <c r="F692">
        <v>1</v>
      </c>
      <c r="G692" t="s">
        <v>51</v>
      </c>
      <c r="H692" t="s">
        <v>143</v>
      </c>
      <c r="I692">
        <v>2005</v>
      </c>
      <c r="J692" t="s">
        <v>575</v>
      </c>
      <c r="K692" t="s">
        <v>2292</v>
      </c>
      <c r="L692" t="s">
        <v>2293</v>
      </c>
      <c r="M692" t="s">
        <v>34</v>
      </c>
      <c r="N692" t="s">
        <v>85</v>
      </c>
    </row>
    <row r="693" spans="1:14">
      <c r="A693">
        <v>54565</v>
      </c>
      <c r="B693" t="s">
        <v>2294</v>
      </c>
      <c r="C693">
        <v>8.66</v>
      </c>
      <c r="D693" s="1">
        <v>1430</v>
      </c>
      <c r="E693">
        <v>5.88</v>
      </c>
      <c r="F693">
        <v>2</v>
      </c>
      <c r="G693" t="s">
        <v>176</v>
      </c>
      <c r="H693" t="s">
        <v>16</v>
      </c>
      <c r="I693">
        <v>2009</v>
      </c>
      <c r="J693" t="s">
        <v>864</v>
      </c>
      <c r="K693" t="s">
        <v>2034</v>
      </c>
      <c r="L693" t="s">
        <v>2295</v>
      </c>
      <c r="M693" t="s">
        <v>27</v>
      </c>
      <c r="N693" t="s">
        <v>21</v>
      </c>
    </row>
    <row r="694" spans="1:14">
      <c r="A694">
        <v>162471</v>
      </c>
      <c r="B694" t="s">
        <v>2296</v>
      </c>
      <c r="C694">
        <v>8.64</v>
      </c>
      <c r="D694" s="1">
        <v>2009</v>
      </c>
      <c r="E694">
        <v>6.5</v>
      </c>
      <c r="F694">
        <v>6</v>
      </c>
      <c r="G694" t="s">
        <v>51</v>
      </c>
      <c r="H694" t="s">
        <v>46</v>
      </c>
      <c r="I694">
        <v>2017</v>
      </c>
      <c r="J694" t="s">
        <v>360</v>
      </c>
      <c r="K694" t="s">
        <v>723</v>
      </c>
      <c r="L694" t="s">
        <v>2297</v>
      </c>
      <c r="M694" t="s">
        <v>27</v>
      </c>
    </row>
    <row r="695" spans="1:14">
      <c r="A695">
        <v>102216</v>
      </c>
      <c r="B695" t="s">
        <v>2298</v>
      </c>
      <c r="C695">
        <v>8.66</v>
      </c>
      <c r="D695">
        <v>676</v>
      </c>
      <c r="E695">
        <v>7.04</v>
      </c>
      <c r="F695">
        <v>6</v>
      </c>
      <c r="G695" t="s">
        <v>15</v>
      </c>
      <c r="H695" t="s">
        <v>56</v>
      </c>
      <c r="I695">
        <v>2014</v>
      </c>
      <c r="J695" t="s">
        <v>1081</v>
      </c>
      <c r="K695" t="s">
        <v>2299</v>
      </c>
      <c r="L695" t="s">
        <v>2300</v>
      </c>
      <c r="M695" t="s">
        <v>34</v>
      </c>
    </row>
    <row r="696" spans="1:14">
      <c r="A696">
        <v>69270</v>
      </c>
      <c r="B696" t="s">
        <v>2301</v>
      </c>
      <c r="C696">
        <v>8.66</v>
      </c>
      <c r="D696">
        <v>864</v>
      </c>
      <c r="E696">
        <v>6.29</v>
      </c>
      <c r="F696">
        <v>6</v>
      </c>
      <c r="G696" t="s">
        <v>15</v>
      </c>
      <c r="H696" t="s">
        <v>46</v>
      </c>
      <c r="I696">
        <v>2009</v>
      </c>
      <c r="J696" t="s">
        <v>796</v>
      </c>
      <c r="K696" t="s">
        <v>2302</v>
      </c>
      <c r="L696" t="s">
        <v>2303</v>
      </c>
      <c r="M696" t="s">
        <v>27</v>
      </c>
    </row>
    <row r="697" spans="1:14">
      <c r="A697">
        <v>164719</v>
      </c>
      <c r="B697" t="s">
        <v>2304</v>
      </c>
      <c r="C697">
        <v>8.65</v>
      </c>
      <c r="D697" s="1">
        <v>1774</v>
      </c>
      <c r="E697">
        <v>8.5</v>
      </c>
      <c r="F697">
        <v>10</v>
      </c>
      <c r="G697" t="s">
        <v>15</v>
      </c>
      <c r="H697" t="s">
        <v>16</v>
      </c>
      <c r="I697">
        <v>2018</v>
      </c>
      <c r="J697" t="s">
        <v>429</v>
      </c>
      <c r="K697" t="s">
        <v>2305</v>
      </c>
      <c r="L697" t="s">
        <v>2306</v>
      </c>
      <c r="M697" t="s">
        <v>27</v>
      </c>
      <c r="N697" t="s">
        <v>28</v>
      </c>
    </row>
    <row r="698" spans="1:14">
      <c r="A698">
        <v>43516</v>
      </c>
      <c r="B698" t="s">
        <v>2307</v>
      </c>
      <c r="C698">
        <v>8.64</v>
      </c>
      <c r="D698" s="1">
        <v>4779</v>
      </c>
      <c r="E698">
        <v>8.25</v>
      </c>
      <c r="F698">
        <v>8</v>
      </c>
      <c r="G698" t="s">
        <v>15</v>
      </c>
      <c r="H698" t="s">
        <v>16</v>
      </c>
      <c r="I698">
        <v>2018</v>
      </c>
      <c r="J698" t="s">
        <v>635</v>
      </c>
      <c r="K698" t="s">
        <v>1583</v>
      </c>
      <c r="L698" t="s">
        <v>2308</v>
      </c>
      <c r="M698" t="s">
        <v>27</v>
      </c>
      <c r="N698" t="s">
        <v>28</v>
      </c>
    </row>
    <row r="699" spans="1:14">
      <c r="A699">
        <v>61865</v>
      </c>
      <c r="B699" t="s">
        <v>2309</v>
      </c>
      <c r="C699">
        <v>8.64</v>
      </c>
      <c r="D699">
        <v>388</v>
      </c>
      <c r="E699">
        <v>5.5</v>
      </c>
      <c r="F699">
        <v>2</v>
      </c>
      <c r="G699" t="s">
        <v>15</v>
      </c>
      <c r="H699" t="s">
        <v>495</v>
      </c>
      <c r="I699">
        <v>2007</v>
      </c>
      <c r="J699" t="s">
        <v>1415</v>
      </c>
      <c r="K699" t="s">
        <v>2310</v>
      </c>
      <c r="L699" t="s">
        <v>2311</v>
      </c>
      <c r="M699" t="s">
        <v>20</v>
      </c>
    </row>
    <row r="700" spans="1:14">
      <c r="A700">
        <v>39841</v>
      </c>
      <c r="B700" t="s">
        <v>2312</v>
      </c>
      <c r="C700">
        <v>8.6199999999999992</v>
      </c>
      <c r="D700" s="1">
        <v>39711</v>
      </c>
      <c r="E700">
        <v>8</v>
      </c>
      <c r="F700">
        <v>6</v>
      </c>
      <c r="G700" t="s">
        <v>30</v>
      </c>
      <c r="H700" t="s">
        <v>46</v>
      </c>
      <c r="I700">
        <v>2006</v>
      </c>
      <c r="J700" t="s">
        <v>1343</v>
      </c>
      <c r="K700" t="s">
        <v>2313</v>
      </c>
      <c r="L700" t="s">
        <v>2314</v>
      </c>
      <c r="M700" t="s">
        <v>20</v>
      </c>
      <c r="N700" t="s">
        <v>28</v>
      </c>
    </row>
    <row r="701" spans="1:14">
      <c r="A701">
        <v>101248</v>
      </c>
      <c r="B701" t="s">
        <v>2315</v>
      </c>
      <c r="C701">
        <v>8.67</v>
      </c>
      <c r="D701" s="1">
        <v>1434</v>
      </c>
      <c r="E701">
        <v>6.5</v>
      </c>
      <c r="F701">
        <v>4</v>
      </c>
      <c r="G701" t="s">
        <v>142</v>
      </c>
      <c r="H701" t="s">
        <v>107</v>
      </c>
      <c r="I701">
        <v>2014</v>
      </c>
      <c r="J701" t="s">
        <v>2316</v>
      </c>
      <c r="K701" t="s">
        <v>248</v>
      </c>
      <c r="L701" t="s">
        <v>2317</v>
      </c>
      <c r="M701" t="s">
        <v>27</v>
      </c>
    </row>
    <row r="702" spans="1:14">
      <c r="A702">
        <v>82540</v>
      </c>
      <c r="B702" t="s">
        <v>2318</v>
      </c>
      <c r="C702">
        <v>8.64</v>
      </c>
      <c r="D702" s="1">
        <v>7874</v>
      </c>
      <c r="E702">
        <v>7.5</v>
      </c>
      <c r="F702">
        <v>8</v>
      </c>
      <c r="G702" t="s">
        <v>142</v>
      </c>
      <c r="H702" t="s">
        <v>46</v>
      </c>
      <c r="I702">
        <v>2012</v>
      </c>
      <c r="J702" t="s">
        <v>1201</v>
      </c>
      <c r="K702" t="s">
        <v>827</v>
      </c>
      <c r="L702" t="s">
        <v>2319</v>
      </c>
      <c r="M702" t="s">
        <v>147</v>
      </c>
    </row>
    <row r="703" spans="1:14">
      <c r="A703">
        <v>43502</v>
      </c>
      <c r="B703" t="s">
        <v>2320</v>
      </c>
      <c r="C703">
        <v>8.6300000000000008</v>
      </c>
      <c r="D703" s="1">
        <v>1300</v>
      </c>
      <c r="E703">
        <v>6.33</v>
      </c>
      <c r="F703">
        <v>3</v>
      </c>
      <c r="G703" t="s">
        <v>142</v>
      </c>
      <c r="H703" t="s">
        <v>16</v>
      </c>
      <c r="I703">
        <v>2005</v>
      </c>
      <c r="J703" t="s">
        <v>826</v>
      </c>
      <c r="K703" t="s">
        <v>2321</v>
      </c>
      <c r="L703" t="s">
        <v>2322</v>
      </c>
      <c r="M703" t="s">
        <v>27</v>
      </c>
      <c r="N703" t="s">
        <v>28</v>
      </c>
    </row>
    <row r="704" spans="1:14">
      <c r="A704">
        <v>63379</v>
      </c>
      <c r="B704" t="s">
        <v>2323</v>
      </c>
      <c r="C704">
        <v>8.64</v>
      </c>
      <c r="D704">
        <v>354</v>
      </c>
      <c r="E704">
        <v>6.33</v>
      </c>
      <c r="F704">
        <v>3</v>
      </c>
      <c r="G704" t="s">
        <v>15</v>
      </c>
      <c r="H704" t="s">
        <v>367</v>
      </c>
      <c r="I704">
        <v>2007</v>
      </c>
      <c r="J704" t="s">
        <v>1023</v>
      </c>
      <c r="K704" t="s">
        <v>2324</v>
      </c>
      <c r="L704" t="s">
        <v>2325</v>
      </c>
      <c r="M704" t="s">
        <v>147</v>
      </c>
    </row>
    <row r="705" spans="1:14">
      <c r="A705">
        <v>51579</v>
      </c>
      <c r="B705" t="s">
        <v>2326</v>
      </c>
      <c r="C705">
        <v>8.6300000000000008</v>
      </c>
      <c r="D705" s="1">
        <v>4649</v>
      </c>
      <c r="E705">
        <v>7.25</v>
      </c>
      <c r="F705">
        <v>4</v>
      </c>
      <c r="G705" t="s">
        <v>61</v>
      </c>
      <c r="H705" t="s">
        <v>16</v>
      </c>
      <c r="I705">
        <v>2007</v>
      </c>
      <c r="J705" t="s">
        <v>1948</v>
      </c>
      <c r="K705" t="s">
        <v>542</v>
      </c>
      <c r="L705" t="s">
        <v>2327</v>
      </c>
      <c r="M705" t="s">
        <v>147</v>
      </c>
      <c r="N705" t="s">
        <v>28</v>
      </c>
    </row>
    <row r="706" spans="1:14">
      <c r="A706">
        <v>103545</v>
      </c>
      <c r="B706" t="s">
        <v>2328</v>
      </c>
      <c r="C706">
        <v>8.65</v>
      </c>
      <c r="D706">
        <v>607</v>
      </c>
      <c r="E706">
        <v>6.35</v>
      </c>
      <c r="F706">
        <v>5</v>
      </c>
      <c r="G706" t="s">
        <v>176</v>
      </c>
      <c r="H706" t="s">
        <v>121</v>
      </c>
      <c r="I706">
        <v>2015</v>
      </c>
      <c r="J706" t="s">
        <v>673</v>
      </c>
      <c r="K706" t="s">
        <v>2329</v>
      </c>
      <c r="L706" t="s">
        <v>2330</v>
      </c>
      <c r="M706" t="s">
        <v>20</v>
      </c>
      <c r="N706" t="s">
        <v>21</v>
      </c>
    </row>
    <row r="707" spans="1:14">
      <c r="A707">
        <v>100924</v>
      </c>
      <c r="B707" t="s">
        <v>2331</v>
      </c>
      <c r="C707">
        <v>8.68</v>
      </c>
      <c r="D707">
        <v>675</v>
      </c>
      <c r="E707">
        <v>5.4</v>
      </c>
      <c r="F707">
        <v>5</v>
      </c>
      <c r="G707" t="s">
        <v>15</v>
      </c>
      <c r="H707" t="s">
        <v>16</v>
      </c>
      <c r="I707">
        <v>2014</v>
      </c>
      <c r="J707" t="s">
        <v>482</v>
      </c>
      <c r="K707" t="s">
        <v>2332</v>
      </c>
      <c r="L707" t="s">
        <v>2333</v>
      </c>
      <c r="M707" t="s">
        <v>27</v>
      </c>
      <c r="N707" t="s">
        <v>21</v>
      </c>
    </row>
    <row r="708" spans="1:14">
      <c r="A708">
        <v>171465</v>
      </c>
      <c r="B708" t="s">
        <v>2334</v>
      </c>
      <c r="C708">
        <v>8.6300000000000008</v>
      </c>
      <c r="D708" s="1">
        <v>1749</v>
      </c>
      <c r="E708">
        <v>5</v>
      </c>
      <c r="F708">
        <v>3</v>
      </c>
      <c r="G708" t="s">
        <v>61</v>
      </c>
      <c r="H708" t="s">
        <v>16</v>
      </c>
      <c r="I708">
        <v>2019</v>
      </c>
      <c r="J708" t="s">
        <v>1309</v>
      </c>
      <c r="K708" t="s">
        <v>145</v>
      </c>
      <c r="L708" t="s">
        <v>2335</v>
      </c>
      <c r="M708" t="s">
        <v>27</v>
      </c>
    </row>
    <row r="709" spans="1:14">
      <c r="A709">
        <v>50749</v>
      </c>
      <c r="B709" t="s">
        <v>2336</v>
      </c>
      <c r="C709">
        <v>8.65</v>
      </c>
      <c r="D709">
        <v>705</v>
      </c>
      <c r="E709">
        <v>8.31</v>
      </c>
      <c r="F709">
        <v>13</v>
      </c>
      <c r="G709" t="s">
        <v>160</v>
      </c>
      <c r="H709" t="s">
        <v>56</v>
      </c>
      <c r="I709">
        <v>2016</v>
      </c>
      <c r="J709" t="s">
        <v>447</v>
      </c>
      <c r="K709" t="s">
        <v>572</v>
      </c>
      <c r="L709" t="s">
        <v>2337</v>
      </c>
      <c r="M709" t="s">
        <v>34</v>
      </c>
      <c r="N709" t="s">
        <v>296</v>
      </c>
    </row>
    <row r="710" spans="1:14">
      <c r="A710">
        <v>189373</v>
      </c>
      <c r="B710" t="s">
        <v>2338</v>
      </c>
      <c r="C710">
        <v>8.6300000000000008</v>
      </c>
      <c r="D710" s="1">
        <v>7619</v>
      </c>
      <c r="E710">
        <v>6</v>
      </c>
      <c r="F710">
        <v>6</v>
      </c>
      <c r="G710" t="s">
        <v>15</v>
      </c>
      <c r="H710" t="s">
        <v>46</v>
      </c>
      <c r="I710">
        <v>2020</v>
      </c>
      <c r="J710" t="s">
        <v>1096</v>
      </c>
      <c r="K710" t="s">
        <v>2339</v>
      </c>
      <c r="L710" t="s">
        <v>2340</v>
      </c>
      <c r="M710" t="s">
        <v>27</v>
      </c>
    </row>
    <row r="711" spans="1:14">
      <c r="A711">
        <v>69024</v>
      </c>
      <c r="B711" t="s">
        <v>2341</v>
      </c>
      <c r="C711">
        <v>8.67</v>
      </c>
      <c r="D711">
        <v>647</v>
      </c>
      <c r="E711">
        <v>5.75</v>
      </c>
      <c r="F711">
        <v>4</v>
      </c>
      <c r="G711" t="s">
        <v>176</v>
      </c>
      <c r="H711" t="s">
        <v>56</v>
      </c>
      <c r="I711">
        <v>2007</v>
      </c>
      <c r="J711" t="s">
        <v>563</v>
      </c>
      <c r="K711" t="s">
        <v>2342</v>
      </c>
      <c r="L711" t="s">
        <v>2343</v>
      </c>
      <c r="M711" t="s">
        <v>34</v>
      </c>
    </row>
    <row r="712" spans="1:14">
      <c r="A712">
        <v>11290</v>
      </c>
      <c r="B712" t="s">
        <v>2344</v>
      </c>
      <c r="C712">
        <v>8.64</v>
      </c>
      <c r="D712">
        <v>728</v>
      </c>
      <c r="E712">
        <v>8.25</v>
      </c>
      <c r="F712">
        <v>4</v>
      </c>
      <c r="G712" t="s">
        <v>15</v>
      </c>
      <c r="H712" t="s">
        <v>143</v>
      </c>
      <c r="I712">
        <v>2013</v>
      </c>
      <c r="J712" t="s">
        <v>52</v>
      </c>
      <c r="K712" t="s">
        <v>145</v>
      </c>
      <c r="L712" t="s">
        <v>2345</v>
      </c>
      <c r="M712" t="s">
        <v>27</v>
      </c>
    </row>
    <row r="713" spans="1:14">
      <c r="A713">
        <v>50218</v>
      </c>
      <c r="B713" t="s">
        <v>2346</v>
      </c>
      <c r="C713">
        <v>8.64</v>
      </c>
      <c r="D713">
        <v>510</v>
      </c>
      <c r="E713">
        <v>5.67</v>
      </c>
      <c r="F713">
        <v>3</v>
      </c>
      <c r="G713" t="s">
        <v>176</v>
      </c>
      <c r="H713" t="s">
        <v>56</v>
      </c>
      <c r="I713">
        <v>2010</v>
      </c>
      <c r="J713" t="s">
        <v>277</v>
      </c>
      <c r="K713" t="s">
        <v>2347</v>
      </c>
      <c r="L713" t="s">
        <v>2348</v>
      </c>
      <c r="M713" t="s">
        <v>20</v>
      </c>
    </row>
    <row r="714" spans="1:14">
      <c r="A714">
        <v>62699</v>
      </c>
      <c r="B714" t="s">
        <v>2349</v>
      </c>
      <c r="C714">
        <v>8.6300000000000008</v>
      </c>
      <c r="D714" s="1">
        <v>1015</v>
      </c>
      <c r="E714">
        <v>7</v>
      </c>
      <c r="F714">
        <v>2</v>
      </c>
      <c r="G714" t="s">
        <v>160</v>
      </c>
      <c r="H714" t="s">
        <v>533</v>
      </c>
      <c r="I714">
        <v>2006</v>
      </c>
      <c r="J714" t="s">
        <v>1219</v>
      </c>
      <c r="K714" t="s">
        <v>1202</v>
      </c>
      <c r="L714" t="s">
        <v>2350</v>
      </c>
      <c r="M714" t="s">
        <v>34</v>
      </c>
    </row>
    <row r="715" spans="1:14">
      <c r="A715">
        <v>154288</v>
      </c>
      <c r="B715" t="s">
        <v>2351</v>
      </c>
      <c r="C715">
        <v>8.6199999999999992</v>
      </c>
      <c r="D715">
        <v>357</v>
      </c>
      <c r="E715">
        <v>4.33</v>
      </c>
      <c r="F715">
        <v>3</v>
      </c>
      <c r="G715" t="s">
        <v>142</v>
      </c>
      <c r="H715" t="s">
        <v>16</v>
      </c>
      <c r="I715">
        <v>2019</v>
      </c>
      <c r="J715" t="s">
        <v>712</v>
      </c>
      <c r="K715" t="s">
        <v>2352</v>
      </c>
      <c r="L715" t="s">
        <v>2353</v>
      </c>
      <c r="M715" t="s">
        <v>27</v>
      </c>
      <c r="N715" t="s">
        <v>28</v>
      </c>
    </row>
    <row r="716" spans="1:14">
      <c r="A716">
        <v>51158</v>
      </c>
      <c r="B716" t="s">
        <v>2354</v>
      </c>
      <c r="C716">
        <v>8.64</v>
      </c>
      <c r="D716">
        <v>564</v>
      </c>
      <c r="E716">
        <v>6.29</v>
      </c>
      <c r="F716">
        <v>7</v>
      </c>
      <c r="G716" t="s">
        <v>176</v>
      </c>
      <c r="H716" t="s">
        <v>16</v>
      </c>
      <c r="I716">
        <v>2010</v>
      </c>
      <c r="J716" t="s">
        <v>1788</v>
      </c>
      <c r="K716" t="s">
        <v>1182</v>
      </c>
      <c r="L716" t="s">
        <v>2355</v>
      </c>
      <c r="M716" t="s">
        <v>147</v>
      </c>
      <c r="N716" t="s">
        <v>28</v>
      </c>
    </row>
    <row r="717" spans="1:14">
      <c r="A717">
        <v>50176</v>
      </c>
      <c r="B717" t="s">
        <v>2356</v>
      </c>
      <c r="C717">
        <v>8.6199999999999992</v>
      </c>
      <c r="D717" s="1">
        <v>4870</v>
      </c>
      <c r="E717">
        <v>6.54</v>
      </c>
      <c r="F717">
        <v>7</v>
      </c>
      <c r="G717" t="s">
        <v>142</v>
      </c>
      <c r="H717" t="s">
        <v>46</v>
      </c>
      <c r="I717">
        <v>2009</v>
      </c>
      <c r="J717" t="s">
        <v>1664</v>
      </c>
      <c r="K717" t="s">
        <v>526</v>
      </c>
      <c r="L717" t="s">
        <v>2357</v>
      </c>
      <c r="M717" t="s">
        <v>27</v>
      </c>
    </row>
    <row r="718" spans="1:14">
      <c r="A718">
        <v>97692</v>
      </c>
      <c r="B718" t="s">
        <v>2358</v>
      </c>
      <c r="C718">
        <v>8.6300000000000008</v>
      </c>
      <c r="D718" s="1">
        <v>9555</v>
      </c>
      <c r="E718">
        <v>6.47</v>
      </c>
      <c r="F718">
        <v>5</v>
      </c>
      <c r="G718" t="s">
        <v>55</v>
      </c>
      <c r="H718" t="s">
        <v>16</v>
      </c>
      <c r="I718">
        <v>2016</v>
      </c>
      <c r="J718" t="s">
        <v>958</v>
      </c>
      <c r="K718" t="s">
        <v>2359</v>
      </c>
      <c r="L718" t="s">
        <v>2360</v>
      </c>
      <c r="M718" t="s">
        <v>34</v>
      </c>
      <c r="N718" t="s">
        <v>35</v>
      </c>
    </row>
    <row r="719" spans="1:14">
      <c r="A719">
        <v>92116</v>
      </c>
      <c r="B719" t="s">
        <v>2361</v>
      </c>
      <c r="C719">
        <v>8.64</v>
      </c>
      <c r="D719" s="1">
        <v>1390</v>
      </c>
      <c r="E719">
        <v>7</v>
      </c>
      <c r="F719">
        <v>8</v>
      </c>
      <c r="G719" t="s">
        <v>55</v>
      </c>
      <c r="H719" t="s">
        <v>46</v>
      </c>
      <c r="I719">
        <v>2012</v>
      </c>
      <c r="J719" t="s">
        <v>52</v>
      </c>
      <c r="K719" t="s">
        <v>2362</v>
      </c>
      <c r="L719" t="s">
        <v>2363</v>
      </c>
      <c r="M719" t="s">
        <v>20</v>
      </c>
    </row>
    <row r="720" spans="1:14">
      <c r="A720">
        <v>61701</v>
      </c>
      <c r="B720" t="s">
        <v>2364</v>
      </c>
      <c r="C720">
        <v>8.6300000000000008</v>
      </c>
      <c r="D720">
        <v>979</v>
      </c>
      <c r="E720">
        <v>6.33</v>
      </c>
      <c r="F720">
        <v>3</v>
      </c>
      <c r="G720" t="s">
        <v>160</v>
      </c>
      <c r="H720" t="s">
        <v>46</v>
      </c>
      <c r="I720">
        <v>2007</v>
      </c>
      <c r="J720" t="s">
        <v>615</v>
      </c>
      <c r="K720" t="s">
        <v>2365</v>
      </c>
      <c r="L720" t="s">
        <v>2366</v>
      </c>
      <c r="M720" t="s">
        <v>34</v>
      </c>
    </row>
    <row r="721" spans="1:14">
      <c r="A721">
        <v>144330</v>
      </c>
      <c r="B721" t="s">
        <v>2367</v>
      </c>
      <c r="C721">
        <v>8.6199999999999992</v>
      </c>
      <c r="D721" s="1">
        <v>12574</v>
      </c>
      <c r="E721">
        <v>6.13</v>
      </c>
      <c r="F721">
        <v>8</v>
      </c>
      <c r="G721" t="s">
        <v>61</v>
      </c>
      <c r="H721" t="s">
        <v>16</v>
      </c>
      <c r="I721">
        <v>2018</v>
      </c>
      <c r="J721" t="s">
        <v>2368</v>
      </c>
      <c r="K721" t="s">
        <v>1615</v>
      </c>
      <c r="L721" t="s">
        <v>2369</v>
      </c>
      <c r="M721" t="s">
        <v>20</v>
      </c>
    </row>
    <row r="722" spans="1:14">
      <c r="A722">
        <v>61273</v>
      </c>
      <c r="B722" t="s">
        <v>2370</v>
      </c>
      <c r="C722">
        <v>8.66</v>
      </c>
      <c r="D722" s="1">
        <v>2957</v>
      </c>
      <c r="E722">
        <v>6</v>
      </c>
      <c r="F722">
        <v>3</v>
      </c>
      <c r="G722" t="s">
        <v>112</v>
      </c>
      <c r="H722" t="s">
        <v>16</v>
      </c>
      <c r="I722">
        <v>2010</v>
      </c>
      <c r="J722" t="s">
        <v>1969</v>
      </c>
      <c r="K722" t="s">
        <v>2371</v>
      </c>
      <c r="L722" t="s">
        <v>2372</v>
      </c>
      <c r="M722" t="s">
        <v>20</v>
      </c>
      <c r="N722" t="s">
        <v>35</v>
      </c>
    </row>
    <row r="723" spans="1:14">
      <c r="A723">
        <v>152632</v>
      </c>
      <c r="B723" t="s">
        <v>2373</v>
      </c>
      <c r="C723">
        <v>8.6300000000000008</v>
      </c>
      <c r="D723" s="1">
        <v>4639</v>
      </c>
      <c r="E723">
        <v>7.25</v>
      </c>
      <c r="F723">
        <v>4</v>
      </c>
      <c r="G723" t="s">
        <v>55</v>
      </c>
      <c r="H723" t="s">
        <v>16</v>
      </c>
      <c r="I723">
        <v>2019</v>
      </c>
      <c r="J723" t="s">
        <v>1536</v>
      </c>
      <c r="K723" t="s">
        <v>2374</v>
      </c>
      <c r="L723" t="s">
        <v>2375</v>
      </c>
      <c r="M723" t="s">
        <v>34</v>
      </c>
      <c r="N723" t="s">
        <v>35</v>
      </c>
    </row>
    <row r="724" spans="1:14">
      <c r="A724">
        <v>66143</v>
      </c>
      <c r="B724" t="s">
        <v>2376</v>
      </c>
      <c r="C724">
        <v>8.6199999999999992</v>
      </c>
      <c r="D724" s="1">
        <v>3823</v>
      </c>
      <c r="E724">
        <v>6</v>
      </c>
      <c r="F724">
        <v>5</v>
      </c>
      <c r="G724" t="s">
        <v>340</v>
      </c>
      <c r="H724" t="s">
        <v>208</v>
      </c>
      <c r="I724">
        <v>2008</v>
      </c>
      <c r="J724" t="s">
        <v>1467</v>
      </c>
      <c r="K724" t="s">
        <v>2377</v>
      </c>
      <c r="L724" t="s">
        <v>2378</v>
      </c>
      <c r="M724" t="s">
        <v>34</v>
      </c>
      <c r="N724" t="s">
        <v>35</v>
      </c>
    </row>
    <row r="725" spans="1:14">
      <c r="A725">
        <v>79439</v>
      </c>
      <c r="B725" t="s">
        <v>2379</v>
      </c>
      <c r="C725">
        <v>8.6199999999999992</v>
      </c>
      <c r="D725" s="1">
        <v>3574</v>
      </c>
      <c r="E725">
        <v>5.18</v>
      </c>
      <c r="F725">
        <v>7</v>
      </c>
      <c r="G725" t="s">
        <v>176</v>
      </c>
      <c r="H725" t="s">
        <v>46</v>
      </c>
      <c r="I725">
        <v>2011</v>
      </c>
      <c r="J725" t="s">
        <v>2380</v>
      </c>
      <c r="K725" t="s">
        <v>2381</v>
      </c>
      <c r="L725" t="s">
        <v>2382</v>
      </c>
      <c r="M725" t="s">
        <v>27</v>
      </c>
    </row>
    <row r="726" spans="1:14">
      <c r="A726">
        <v>65290</v>
      </c>
      <c r="B726" t="s">
        <v>2383</v>
      </c>
      <c r="C726">
        <v>8.6199999999999992</v>
      </c>
      <c r="D726">
        <v>775</v>
      </c>
      <c r="E726">
        <v>6</v>
      </c>
      <c r="F726">
        <v>2</v>
      </c>
      <c r="G726" t="s">
        <v>15</v>
      </c>
      <c r="H726" t="s">
        <v>56</v>
      </c>
      <c r="I726">
        <v>2007</v>
      </c>
      <c r="J726" t="s">
        <v>1415</v>
      </c>
      <c r="K726" t="s">
        <v>2384</v>
      </c>
      <c r="L726" t="s">
        <v>2385</v>
      </c>
      <c r="M726" t="s">
        <v>20</v>
      </c>
    </row>
    <row r="727" spans="1:14">
      <c r="A727">
        <v>118922</v>
      </c>
      <c r="B727" t="s">
        <v>2386</v>
      </c>
      <c r="C727">
        <v>8.6300000000000008</v>
      </c>
      <c r="D727" s="1">
        <v>5278</v>
      </c>
      <c r="E727">
        <v>7.04</v>
      </c>
      <c r="F727">
        <v>12</v>
      </c>
      <c r="G727" t="s">
        <v>15</v>
      </c>
      <c r="H727" t="s">
        <v>46</v>
      </c>
      <c r="I727">
        <v>2014</v>
      </c>
      <c r="J727" t="s">
        <v>1520</v>
      </c>
      <c r="K727" t="s">
        <v>2302</v>
      </c>
      <c r="L727" t="s">
        <v>2387</v>
      </c>
      <c r="M727" t="s">
        <v>20</v>
      </c>
    </row>
    <row r="728" spans="1:14">
      <c r="A728">
        <v>71901</v>
      </c>
      <c r="B728" t="s">
        <v>2388</v>
      </c>
      <c r="C728">
        <v>8.6199999999999992</v>
      </c>
      <c r="D728" s="1">
        <v>3548</v>
      </c>
      <c r="E728">
        <v>4</v>
      </c>
      <c r="F728">
        <v>1</v>
      </c>
      <c r="G728" t="s">
        <v>340</v>
      </c>
      <c r="H728" t="s">
        <v>46</v>
      </c>
      <c r="I728">
        <v>2009</v>
      </c>
      <c r="J728" t="s">
        <v>1010</v>
      </c>
      <c r="K728" t="s">
        <v>2389</v>
      </c>
      <c r="L728" t="s">
        <v>2390</v>
      </c>
      <c r="M728" t="s">
        <v>34</v>
      </c>
    </row>
    <row r="729" spans="1:14">
      <c r="A729">
        <v>134963</v>
      </c>
      <c r="B729" t="s">
        <v>2391</v>
      </c>
      <c r="C729">
        <v>8.61</v>
      </c>
      <c r="D729" s="1">
        <v>24489</v>
      </c>
      <c r="E729">
        <v>8.34</v>
      </c>
      <c r="F729">
        <v>14</v>
      </c>
      <c r="G729" t="s">
        <v>15</v>
      </c>
      <c r="H729" t="s">
        <v>16</v>
      </c>
      <c r="I729">
        <v>2020</v>
      </c>
      <c r="J729" t="s">
        <v>974</v>
      </c>
      <c r="K729" t="s">
        <v>1763</v>
      </c>
      <c r="L729" t="s">
        <v>2392</v>
      </c>
      <c r="M729" t="s">
        <v>20</v>
      </c>
      <c r="N729" t="s">
        <v>21</v>
      </c>
    </row>
    <row r="730" spans="1:14">
      <c r="A730">
        <v>139701</v>
      </c>
      <c r="B730" t="s">
        <v>2393</v>
      </c>
      <c r="C730">
        <v>8.6199999999999992</v>
      </c>
      <c r="D730" s="1">
        <v>1778</v>
      </c>
      <c r="E730">
        <v>6.28</v>
      </c>
      <c r="F730">
        <v>8</v>
      </c>
      <c r="G730" t="s">
        <v>722</v>
      </c>
      <c r="H730" t="s">
        <v>46</v>
      </c>
      <c r="I730">
        <v>2016</v>
      </c>
      <c r="J730" t="s">
        <v>488</v>
      </c>
      <c r="K730" t="s">
        <v>2394</v>
      </c>
      <c r="L730" t="s">
        <v>2395</v>
      </c>
      <c r="M730" t="s">
        <v>27</v>
      </c>
    </row>
    <row r="731" spans="1:14">
      <c r="A731">
        <v>92412</v>
      </c>
      <c r="B731" t="s">
        <v>2396</v>
      </c>
      <c r="C731">
        <v>8.6300000000000008</v>
      </c>
      <c r="D731" s="1">
        <v>1790</v>
      </c>
      <c r="E731">
        <v>7</v>
      </c>
      <c r="F731">
        <v>1</v>
      </c>
      <c r="G731" t="s">
        <v>55</v>
      </c>
      <c r="H731" t="s">
        <v>56</v>
      </c>
      <c r="I731">
        <v>2012</v>
      </c>
      <c r="J731" t="s">
        <v>2173</v>
      </c>
      <c r="K731" t="s">
        <v>903</v>
      </c>
      <c r="L731" t="s">
        <v>2397</v>
      </c>
      <c r="M731" t="s">
        <v>20</v>
      </c>
    </row>
    <row r="732" spans="1:14">
      <c r="A732">
        <v>167638</v>
      </c>
      <c r="B732" t="s">
        <v>2398</v>
      </c>
      <c r="C732">
        <v>8.61</v>
      </c>
      <c r="D732" s="1">
        <v>23799</v>
      </c>
      <c r="E732">
        <v>6.13</v>
      </c>
      <c r="F732">
        <v>8</v>
      </c>
      <c r="G732" t="s">
        <v>15</v>
      </c>
      <c r="H732" t="s">
        <v>46</v>
      </c>
      <c r="I732">
        <v>2018</v>
      </c>
      <c r="J732" t="s">
        <v>78</v>
      </c>
      <c r="K732" t="s">
        <v>2399</v>
      </c>
      <c r="L732" t="s">
        <v>2400</v>
      </c>
      <c r="M732" t="s">
        <v>27</v>
      </c>
    </row>
    <row r="733" spans="1:14">
      <c r="A733">
        <v>54435</v>
      </c>
      <c r="B733" t="s">
        <v>2401</v>
      </c>
      <c r="C733">
        <v>8.61</v>
      </c>
      <c r="D733">
        <v>750</v>
      </c>
      <c r="E733">
        <v>3.5</v>
      </c>
      <c r="F733">
        <v>2</v>
      </c>
      <c r="G733" t="s">
        <v>176</v>
      </c>
      <c r="H733" t="s">
        <v>16</v>
      </c>
      <c r="I733">
        <v>2006</v>
      </c>
      <c r="J733" t="s">
        <v>2402</v>
      </c>
      <c r="K733" t="s">
        <v>2403</v>
      </c>
      <c r="L733" t="s">
        <v>1455</v>
      </c>
      <c r="M733" t="s">
        <v>34</v>
      </c>
    </row>
    <row r="734" spans="1:14">
      <c r="A734">
        <v>51689</v>
      </c>
      <c r="B734" t="s">
        <v>2404</v>
      </c>
      <c r="C734">
        <v>8.6</v>
      </c>
      <c r="D734">
        <v>748</v>
      </c>
      <c r="E734">
        <v>8.2100000000000009</v>
      </c>
      <c r="F734">
        <v>7</v>
      </c>
      <c r="G734" t="s">
        <v>15</v>
      </c>
      <c r="H734" t="s">
        <v>16</v>
      </c>
      <c r="I734">
        <v>2009</v>
      </c>
      <c r="J734" t="s">
        <v>1664</v>
      </c>
      <c r="K734" t="s">
        <v>2405</v>
      </c>
      <c r="L734" t="s">
        <v>2406</v>
      </c>
      <c r="M734" t="s">
        <v>27</v>
      </c>
      <c r="N734" t="s">
        <v>21</v>
      </c>
    </row>
    <row r="735" spans="1:14">
      <c r="A735">
        <v>174301</v>
      </c>
      <c r="B735" t="s">
        <v>2407</v>
      </c>
      <c r="C735">
        <v>8.61</v>
      </c>
      <c r="D735" s="1">
        <v>1597</v>
      </c>
      <c r="E735">
        <v>7.14</v>
      </c>
      <c r="F735">
        <v>7</v>
      </c>
      <c r="G735" t="s">
        <v>2408</v>
      </c>
      <c r="H735" t="s">
        <v>56</v>
      </c>
      <c r="I735">
        <v>2018</v>
      </c>
      <c r="J735" t="s">
        <v>1068</v>
      </c>
      <c r="K735" t="s">
        <v>2409</v>
      </c>
      <c r="L735" t="s">
        <v>2410</v>
      </c>
      <c r="M735" t="s">
        <v>27</v>
      </c>
    </row>
    <row r="736" spans="1:14">
      <c r="A736">
        <v>101962</v>
      </c>
      <c r="B736" t="s">
        <v>2411</v>
      </c>
      <c r="C736">
        <v>8.6</v>
      </c>
      <c r="D736" s="1">
        <v>4034</v>
      </c>
      <c r="E736">
        <v>8.9600000000000009</v>
      </c>
      <c r="F736">
        <v>13</v>
      </c>
      <c r="G736" t="s">
        <v>15</v>
      </c>
      <c r="H736" t="s">
        <v>208</v>
      </c>
      <c r="I736">
        <v>2021</v>
      </c>
      <c r="J736" t="s">
        <v>289</v>
      </c>
      <c r="K736" t="s">
        <v>1789</v>
      </c>
      <c r="L736" t="s">
        <v>2412</v>
      </c>
      <c r="M736" t="s">
        <v>147</v>
      </c>
      <c r="N736" t="s">
        <v>28</v>
      </c>
    </row>
    <row r="737" spans="1:14">
      <c r="A737">
        <v>101242</v>
      </c>
      <c r="B737" t="s">
        <v>2413</v>
      </c>
      <c r="C737">
        <v>8.6</v>
      </c>
      <c r="D737">
        <v>658</v>
      </c>
      <c r="E737">
        <v>6.5</v>
      </c>
      <c r="F737">
        <v>2</v>
      </c>
      <c r="G737" t="s">
        <v>55</v>
      </c>
      <c r="H737" t="s">
        <v>46</v>
      </c>
      <c r="I737">
        <v>2013</v>
      </c>
      <c r="J737" t="s">
        <v>1670</v>
      </c>
      <c r="K737" t="s">
        <v>2414</v>
      </c>
      <c r="L737" t="s">
        <v>2415</v>
      </c>
      <c r="M737" t="s">
        <v>34</v>
      </c>
    </row>
    <row r="738" spans="1:14">
      <c r="A738">
        <v>146548</v>
      </c>
      <c r="B738" t="s">
        <v>2416</v>
      </c>
      <c r="C738">
        <v>8.61</v>
      </c>
      <c r="D738" s="1">
        <v>1767</v>
      </c>
      <c r="E738">
        <v>7.07</v>
      </c>
      <c r="F738">
        <v>11</v>
      </c>
      <c r="G738" t="s">
        <v>15</v>
      </c>
      <c r="H738" t="s">
        <v>56</v>
      </c>
      <c r="I738">
        <v>2016</v>
      </c>
      <c r="J738" t="s">
        <v>1343</v>
      </c>
      <c r="K738" t="s">
        <v>572</v>
      </c>
      <c r="L738" t="s">
        <v>2417</v>
      </c>
      <c r="M738" t="s">
        <v>20</v>
      </c>
    </row>
    <row r="739" spans="1:14">
      <c r="A739">
        <v>44997</v>
      </c>
      <c r="B739" t="s">
        <v>2418</v>
      </c>
      <c r="C739">
        <v>8.6</v>
      </c>
      <c r="D739">
        <v>752</v>
      </c>
      <c r="E739">
        <v>8.5</v>
      </c>
      <c r="F739">
        <v>2</v>
      </c>
      <c r="G739" t="s">
        <v>51</v>
      </c>
      <c r="H739" t="s">
        <v>495</v>
      </c>
      <c r="I739">
        <v>2008</v>
      </c>
      <c r="J739" t="s">
        <v>2419</v>
      </c>
      <c r="K739" t="s">
        <v>2420</v>
      </c>
      <c r="L739" t="s">
        <v>2421</v>
      </c>
      <c r="M739" t="s">
        <v>34</v>
      </c>
      <c r="N739" t="s">
        <v>85</v>
      </c>
    </row>
    <row r="740" spans="1:14">
      <c r="A740">
        <v>163386</v>
      </c>
      <c r="B740" t="s">
        <v>2422</v>
      </c>
      <c r="C740">
        <v>8.6</v>
      </c>
      <c r="D740" s="1">
        <v>1097</v>
      </c>
      <c r="E740">
        <v>6.4</v>
      </c>
      <c r="F740">
        <v>5</v>
      </c>
      <c r="G740" t="s">
        <v>722</v>
      </c>
      <c r="H740" t="s">
        <v>2423</v>
      </c>
      <c r="I740">
        <v>2017</v>
      </c>
      <c r="J740" t="s">
        <v>2059</v>
      </c>
      <c r="K740" t="s">
        <v>2424</v>
      </c>
      <c r="L740" t="s">
        <v>2425</v>
      </c>
      <c r="M740" t="s">
        <v>27</v>
      </c>
    </row>
    <row r="741" spans="1:14">
      <c r="A741">
        <v>92064</v>
      </c>
      <c r="B741" t="s">
        <v>2426</v>
      </c>
      <c r="C741">
        <v>8.6199999999999992</v>
      </c>
      <c r="D741" s="1">
        <v>8701</v>
      </c>
      <c r="E741">
        <v>7.09</v>
      </c>
      <c r="F741">
        <v>8</v>
      </c>
      <c r="G741" t="s">
        <v>61</v>
      </c>
      <c r="H741" t="s">
        <v>16</v>
      </c>
      <c r="I741">
        <v>2015</v>
      </c>
      <c r="J741" t="s">
        <v>864</v>
      </c>
      <c r="K741" t="s">
        <v>1615</v>
      </c>
      <c r="L741" t="s">
        <v>2427</v>
      </c>
      <c r="M741" t="s">
        <v>20</v>
      </c>
    </row>
    <row r="742" spans="1:14">
      <c r="A742">
        <v>118370</v>
      </c>
      <c r="B742" t="s">
        <v>2428</v>
      </c>
      <c r="C742">
        <v>8.6199999999999992</v>
      </c>
      <c r="D742" s="1">
        <v>4603</v>
      </c>
      <c r="E742">
        <v>5.9</v>
      </c>
      <c r="F742">
        <v>5</v>
      </c>
      <c r="G742" t="s">
        <v>15</v>
      </c>
      <c r="H742" t="s">
        <v>16</v>
      </c>
      <c r="I742">
        <v>2014</v>
      </c>
      <c r="J742" t="s">
        <v>1357</v>
      </c>
      <c r="K742" t="s">
        <v>2429</v>
      </c>
      <c r="L742" t="s">
        <v>2430</v>
      </c>
      <c r="M742" t="s">
        <v>20</v>
      </c>
    </row>
    <row r="743" spans="1:14">
      <c r="A743">
        <v>111527</v>
      </c>
      <c r="B743" t="s">
        <v>2431</v>
      </c>
      <c r="C743">
        <v>8.64</v>
      </c>
      <c r="D743">
        <v>353</v>
      </c>
      <c r="E743">
        <v>6.5</v>
      </c>
      <c r="F743">
        <v>2</v>
      </c>
      <c r="G743" t="s">
        <v>15</v>
      </c>
      <c r="H743" t="s">
        <v>41</v>
      </c>
      <c r="I743">
        <v>2014</v>
      </c>
      <c r="J743" t="s">
        <v>1185</v>
      </c>
      <c r="K743" t="s">
        <v>2432</v>
      </c>
      <c r="L743" t="s">
        <v>2433</v>
      </c>
      <c r="M743" t="s">
        <v>20</v>
      </c>
    </row>
    <row r="744" spans="1:14">
      <c r="A744">
        <v>99355</v>
      </c>
      <c r="B744" t="s">
        <v>2434</v>
      </c>
      <c r="C744">
        <v>8.6199999999999992</v>
      </c>
      <c r="D744">
        <v>428</v>
      </c>
      <c r="E744">
        <v>6.67</v>
      </c>
      <c r="F744">
        <v>3</v>
      </c>
      <c r="G744" t="s">
        <v>15</v>
      </c>
      <c r="H744" t="s">
        <v>46</v>
      </c>
      <c r="I744">
        <v>2012</v>
      </c>
      <c r="J744" t="s">
        <v>284</v>
      </c>
      <c r="K744" t="s">
        <v>2435</v>
      </c>
      <c r="L744" t="s">
        <v>2436</v>
      </c>
      <c r="M744" t="s">
        <v>27</v>
      </c>
    </row>
    <row r="745" spans="1:14">
      <c r="A745">
        <v>94506</v>
      </c>
      <c r="B745" t="s">
        <v>2437</v>
      </c>
      <c r="C745">
        <v>8.61</v>
      </c>
      <c r="D745">
        <v>822</v>
      </c>
      <c r="E745">
        <v>5</v>
      </c>
      <c r="F745">
        <v>1</v>
      </c>
      <c r="G745" t="s">
        <v>55</v>
      </c>
      <c r="H745" t="s">
        <v>2438</v>
      </c>
      <c r="I745">
        <v>2012</v>
      </c>
      <c r="J745" t="s">
        <v>464</v>
      </c>
      <c r="K745" t="s">
        <v>1192</v>
      </c>
      <c r="L745" t="s">
        <v>2439</v>
      </c>
      <c r="M745" t="s">
        <v>34</v>
      </c>
    </row>
    <row r="746" spans="1:14">
      <c r="A746">
        <v>125447</v>
      </c>
      <c r="B746" t="s">
        <v>2440</v>
      </c>
      <c r="C746">
        <v>8.61</v>
      </c>
      <c r="D746" s="1">
        <v>1318</v>
      </c>
      <c r="E746">
        <v>4</v>
      </c>
      <c r="F746">
        <v>1</v>
      </c>
      <c r="G746" t="s">
        <v>15</v>
      </c>
      <c r="H746" t="s">
        <v>16</v>
      </c>
      <c r="I746">
        <v>2017</v>
      </c>
      <c r="J746" t="s">
        <v>360</v>
      </c>
      <c r="K746" t="s">
        <v>2441</v>
      </c>
      <c r="L746" t="s">
        <v>2442</v>
      </c>
      <c r="M746" t="s">
        <v>20</v>
      </c>
      <c r="N746" t="s">
        <v>21</v>
      </c>
    </row>
    <row r="747" spans="1:14">
      <c r="A747">
        <v>128265</v>
      </c>
      <c r="B747" t="s">
        <v>2443</v>
      </c>
      <c r="C747">
        <v>8.6199999999999992</v>
      </c>
      <c r="D747" s="1">
        <v>1388</v>
      </c>
      <c r="E747">
        <v>5.38</v>
      </c>
      <c r="F747">
        <v>2</v>
      </c>
      <c r="G747" t="s">
        <v>15</v>
      </c>
      <c r="H747" t="s">
        <v>46</v>
      </c>
      <c r="I747">
        <v>2015</v>
      </c>
      <c r="J747" t="s">
        <v>796</v>
      </c>
      <c r="K747" t="s">
        <v>2444</v>
      </c>
      <c r="L747" t="s">
        <v>2445</v>
      </c>
      <c r="M747" t="s">
        <v>27</v>
      </c>
    </row>
    <row r="748" spans="1:14">
      <c r="A748">
        <v>39377</v>
      </c>
      <c r="B748" t="s">
        <v>2446</v>
      </c>
      <c r="C748">
        <v>8.6</v>
      </c>
      <c r="D748">
        <v>323</v>
      </c>
      <c r="E748">
        <v>6.67</v>
      </c>
      <c r="F748">
        <v>3</v>
      </c>
      <c r="G748" t="s">
        <v>15</v>
      </c>
      <c r="H748" t="s">
        <v>16</v>
      </c>
      <c r="I748">
        <v>2006</v>
      </c>
      <c r="J748" t="s">
        <v>1499</v>
      </c>
      <c r="K748" t="s">
        <v>2447</v>
      </c>
      <c r="L748" t="s">
        <v>2448</v>
      </c>
      <c r="M748" t="s">
        <v>27</v>
      </c>
      <c r="N748" t="s">
        <v>28</v>
      </c>
    </row>
    <row r="749" spans="1:14">
      <c r="A749">
        <v>133447</v>
      </c>
      <c r="B749" t="s">
        <v>2449</v>
      </c>
      <c r="C749">
        <v>8.6</v>
      </c>
      <c r="D749">
        <v>801</v>
      </c>
      <c r="E749">
        <v>7</v>
      </c>
      <c r="F749">
        <v>1</v>
      </c>
      <c r="G749" t="s">
        <v>55</v>
      </c>
      <c r="H749" t="s">
        <v>16</v>
      </c>
      <c r="I749">
        <v>2016</v>
      </c>
      <c r="J749" t="s">
        <v>1650</v>
      </c>
      <c r="K749" t="s">
        <v>2450</v>
      </c>
      <c r="L749" t="s">
        <v>2451</v>
      </c>
      <c r="M749" t="s">
        <v>34</v>
      </c>
    </row>
    <row r="750" spans="1:14">
      <c r="A750">
        <v>52429</v>
      </c>
      <c r="B750" t="s">
        <v>2452</v>
      </c>
      <c r="C750">
        <v>8.6</v>
      </c>
      <c r="D750" s="1">
        <v>1046</v>
      </c>
      <c r="E750">
        <v>6.44</v>
      </c>
      <c r="F750">
        <v>8</v>
      </c>
      <c r="G750" t="s">
        <v>15</v>
      </c>
      <c r="H750" t="s">
        <v>16</v>
      </c>
      <c r="I750">
        <v>2011</v>
      </c>
      <c r="J750" t="s">
        <v>529</v>
      </c>
      <c r="K750" t="s">
        <v>131</v>
      </c>
      <c r="L750" t="s">
        <v>2453</v>
      </c>
      <c r="M750" t="s">
        <v>20</v>
      </c>
      <c r="N750" t="s">
        <v>21</v>
      </c>
    </row>
    <row r="751" spans="1:14">
      <c r="A751">
        <v>66598</v>
      </c>
      <c r="B751" t="s">
        <v>2454</v>
      </c>
      <c r="C751">
        <v>8.61</v>
      </c>
      <c r="D751" s="1">
        <v>1463</v>
      </c>
      <c r="E751">
        <v>6</v>
      </c>
      <c r="F751">
        <v>4</v>
      </c>
      <c r="G751" t="s">
        <v>61</v>
      </c>
      <c r="H751" t="s">
        <v>341</v>
      </c>
      <c r="I751">
        <v>2014</v>
      </c>
      <c r="J751" t="s">
        <v>712</v>
      </c>
      <c r="K751" t="s">
        <v>492</v>
      </c>
      <c r="L751" t="s">
        <v>2455</v>
      </c>
      <c r="M751" t="s">
        <v>147</v>
      </c>
    </row>
    <row r="752" spans="1:14">
      <c r="A752">
        <v>132946</v>
      </c>
      <c r="B752" t="s">
        <v>2456</v>
      </c>
      <c r="C752">
        <v>8.6199999999999992</v>
      </c>
      <c r="D752">
        <v>827</v>
      </c>
      <c r="E752">
        <v>7.07</v>
      </c>
      <c r="F752">
        <v>11</v>
      </c>
      <c r="G752" t="s">
        <v>15</v>
      </c>
      <c r="H752" t="s">
        <v>46</v>
      </c>
      <c r="I752">
        <v>2016</v>
      </c>
      <c r="J752" t="s">
        <v>108</v>
      </c>
      <c r="K752" t="s">
        <v>2457</v>
      </c>
      <c r="L752" t="s">
        <v>2458</v>
      </c>
      <c r="M752" t="s">
        <v>27</v>
      </c>
    </row>
    <row r="753" spans="1:14">
      <c r="A753">
        <v>169643</v>
      </c>
      <c r="B753" t="s">
        <v>2459</v>
      </c>
      <c r="C753">
        <v>8.59</v>
      </c>
      <c r="D753" s="1">
        <v>2671</v>
      </c>
      <c r="E753">
        <v>5</v>
      </c>
      <c r="F753">
        <v>2</v>
      </c>
      <c r="G753" t="s">
        <v>55</v>
      </c>
      <c r="H753" t="s">
        <v>16</v>
      </c>
      <c r="I753">
        <v>2018</v>
      </c>
      <c r="J753" t="s">
        <v>1229</v>
      </c>
      <c r="K753" t="s">
        <v>2460</v>
      </c>
      <c r="L753" t="s">
        <v>2461</v>
      </c>
      <c r="M753" t="s">
        <v>34</v>
      </c>
    </row>
    <row r="754" spans="1:14">
      <c r="A754">
        <v>47359</v>
      </c>
      <c r="B754" t="s">
        <v>2462</v>
      </c>
      <c r="C754">
        <v>8.59</v>
      </c>
      <c r="D754" s="1">
        <v>2009</v>
      </c>
      <c r="E754">
        <v>5.33</v>
      </c>
      <c r="F754">
        <v>3</v>
      </c>
      <c r="G754" t="s">
        <v>61</v>
      </c>
      <c r="H754" t="s">
        <v>16</v>
      </c>
      <c r="I754">
        <v>2008</v>
      </c>
      <c r="J754" t="s">
        <v>999</v>
      </c>
      <c r="K754" t="s">
        <v>2463</v>
      </c>
      <c r="L754" t="s">
        <v>2464</v>
      </c>
      <c r="M754" t="s">
        <v>20</v>
      </c>
      <c r="N754" t="s">
        <v>21</v>
      </c>
    </row>
    <row r="755" spans="1:14">
      <c r="A755">
        <v>58434</v>
      </c>
      <c r="B755" t="s">
        <v>2465</v>
      </c>
      <c r="C755">
        <v>8.58</v>
      </c>
      <c r="D755" s="1">
        <v>1925</v>
      </c>
      <c r="E755">
        <v>6</v>
      </c>
      <c r="F755">
        <v>2</v>
      </c>
      <c r="G755" t="s">
        <v>61</v>
      </c>
      <c r="H755" t="s">
        <v>16</v>
      </c>
      <c r="I755">
        <v>2006</v>
      </c>
      <c r="J755" t="s">
        <v>978</v>
      </c>
      <c r="K755" t="s">
        <v>2466</v>
      </c>
      <c r="L755" t="s">
        <v>2467</v>
      </c>
      <c r="M755" t="s">
        <v>147</v>
      </c>
      <c r="N755" t="s">
        <v>28</v>
      </c>
    </row>
    <row r="756" spans="1:14">
      <c r="A756">
        <v>64242</v>
      </c>
      <c r="B756" t="s">
        <v>2468</v>
      </c>
      <c r="C756">
        <v>8.59</v>
      </c>
      <c r="D756" s="1">
        <v>1904</v>
      </c>
      <c r="E756">
        <v>6</v>
      </c>
      <c r="F756">
        <v>3</v>
      </c>
      <c r="G756" t="s">
        <v>112</v>
      </c>
      <c r="H756" t="s">
        <v>208</v>
      </c>
      <c r="I756">
        <v>2020</v>
      </c>
      <c r="J756" t="s">
        <v>103</v>
      </c>
      <c r="K756" t="s">
        <v>2469</v>
      </c>
      <c r="L756" t="s">
        <v>2470</v>
      </c>
      <c r="M756" t="s">
        <v>20</v>
      </c>
      <c r="N756" t="s">
        <v>35</v>
      </c>
    </row>
    <row r="757" spans="1:14">
      <c r="A757">
        <v>98484</v>
      </c>
      <c r="B757" t="s">
        <v>2471</v>
      </c>
      <c r="C757">
        <v>8.61</v>
      </c>
      <c r="D757" s="1">
        <v>6356</v>
      </c>
      <c r="E757">
        <v>5.67</v>
      </c>
      <c r="F757">
        <v>3</v>
      </c>
      <c r="G757" t="s">
        <v>61</v>
      </c>
      <c r="H757" t="s">
        <v>16</v>
      </c>
      <c r="I757">
        <v>2014</v>
      </c>
      <c r="J757" t="s">
        <v>712</v>
      </c>
      <c r="K757" t="s">
        <v>2472</v>
      </c>
      <c r="L757" t="s">
        <v>2473</v>
      </c>
      <c r="M757" t="s">
        <v>27</v>
      </c>
    </row>
    <row r="758" spans="1:14">
      <c r="A758">
        <v>125401</v>
      </c>
      <c r="B758" t="s">
        <v>2474</v>
      </c>
      <c r="C758">
        <v>8.58</v>
      </c>
      <c r="D758" s="1">
        <v>1053</v>
      </c>
      <c r="E758">
        <v>6.88</v>
      </c>
      <c r="F758">
        <v>8</v>
      </c>
      <c r="G758" t="s">
        <v>15</v>
      </c>
      <c r="H758" t="s">
        <v>16</v>
      </c>
      <c r="I758">
        <v>2017</v>
      </c>
      <c r="J758" t="s">
        <v>1650</v>
      </c>
      <c r="K758" t="s">
        <v>2475</v>
      </c>
      <c r="L758" t="s">
        <v>2476</v>
      </c>
      <c r="M758" t="s">
        <v>20</v>
      </c>
      <c r="N758" t="s">
        <v>21</v>
      </c>
    </row>
    <row r="759" spans="1:14">
      <c r="A759">
        <v>122596</v>
      </c>
      <c r="B759" t="s">
        <v>2477</v>
      </c>
      <c r="C759">
        <v>8.59</v>
      </c>
      <c r="D759" s="1">
        <v>5440</v>
      </c>
      <c r="E759">
        <v>6</v>
      </c>
      <c r="F759">
        <v>1</v>
      </c>
      <c r="G759" t="s">
        <v>55</v>
      </c>
      <c r="H759" t="s">
        <v>16</v>
      </c>
      <c r="I759">
        <v>2015</v>
      </c>
      <c r="J759" t="s">
        <v>639</v>
      </c>
      <c r="K759" t="s">
        <v>2460</v>
      </c>
      <c r="L759" t="s">
        <v>2478</v>
      </c>
      <c r="M759" t="s">
        <v>34</v>
      </c>
      <c r="N759" t="s">
        <v>35</v>
      </c>
    </row>
    <row r="760" spans="1:14">
      <c r="A760">
        <v>168017</v>
      </c>
      <c r="B760" t="s">
        <v>2479</v>
      </c>
      <c r="C760">
        <v>8.58</v>
      </c>
      <c r="D760" s="1">
        <v>3352</v>
      </c>
      <c r="E760">
        <v>4</v>
      </c>
      <c r="F760">
        <v>1</v>
      </c>
      <c r="G760" t="s">
        <v>176</v>
      </c>
      <c r="H760" t="s">
        <v>16</v>
      </c>
      <c r="I760">
        <v>2018</v>
      </c>
      <c r="J760" t="s">
        <v>402</v>
      </c>
      <c r="K760" t="s">
        <v>2480</v>
      </c>
      <c r="L760" t="s">
        <v>2481</v>
      </c>
      <c r="M760" t="s">
        <v>27</v>
      </c>
      <c r="N760" t="s">
        <v>21</v>
      </c>
    </row>
    <row r="761" spans="1:14">
      <c r="A761">
        <v>56058</v>
      </c>
      <c r="B761" t="s">
        <v>2482</v>
      </c>
      <c r="C761">
        <v>8.58</v>
      </c>
      <c r="D761" s="1">
        <v>4153</v>
      </c>
      <c r="E761">
        <v>6</v>
      </c>
      <c r="F761">
        <v>3</v>
      </c>
      <c r="G761" t="s">
        <v>722</v>
      </c>
      <c r="H761" t="s">
        <v>208</v>
      </c>
      <c r="I761">
        <v>2006</v>
      </c>
      <c r="J761" t="s">
        <v>2059</v>
      </c>
      <c r="K761" t="s">
        <v>218</v>
      </c>
      <c r="L761" t="s">
        <v>2483</v>
      </c>
      <c r="M761" t="s">
        <v>27</v>
      </c>
      <c r="N761" t="s">
        <v>21</v>
      </c>
    </row>
    <row r="762" spans="1:14">
      <c r="A762">
        <v>114248</v>
      </c>
      <c r="B762" t="s">
        <v>2484</v>
      </c>
      <c r="C762">
        <v>8.6</v>
      </c>
      <c r="D762" s="1">
        <v>1374</v>
      </c>
      <c r="E762">
        <v>6.64</v>
      </c>
      <c r="F762">
        <v>7</v>
      </c>
      <c r="G762" t="s">
        <v>176</v>
      </c>
      <c r="H762" t="s">
        <v>208</v>
      </c>
      <c r="I762">
        <v>2015</v>
      </c>
      <c r="J762" t="s">
        <v>757</v>
      </c>
      <c r="K762" t="s">
        <v>774</v>
      </c>
      <c r="L762" t="s">
        <v>2485</v>
      </c>
      <c r="M762" t="s">
        <v>34</v>
      </c>
      <c r="N762" t="s">
        <v>35</v>
      </c>
    </row>
    <row r="763" spans="1:14">
      <c r="A763">
        <v>82283</v>
      </c>
      <c r="B763" t="s">
        <v>2486</v>
      </c>
      <c r="C763">
        <v>8.6</v>
      </c>
      <c r="D763" s="1">
        <v>2741</v>
      </c>
      <c r="E763">
        <v>7.53</v>
      </c>
      <c r="F763">
        <v>8</v>
      </c>
      <c r="G763" t="s">
        <v>176</v>
      </c>
      <c r="H763" t="s">
        <v>16</v>
      </c>
      <c r="I763">
        <v>2013</v>
      </c>
      <c r="J763" t="s">
        <v>654</v>
      </c>
      <c r="K763" t="s">
        <v>1627</v>
      </c>
      <c r="L763" t="s">
        <v>2487</v>
      </c>
      <c r="M763" t="s">
        <v>147</v>
      </c>
      <c r="N763" t="s">
        <v>28</v>
      </c>
    </row>
    <row r="764" spans="1:14">
      <c r="A764">
        <v>56447</v>
      </c>
      <c r="B764" t="s">
        <v>2488</v>
      </c>
      <c r="C764">
        <v>8.58</v>
      </c>
      <c r="D764" s="1">
        <v>2105</v>
      </c>
      <c r="E764">
        <v>7.83</v>
      </c>
      <c r="F764">
        <v>6</v>
      </c>
      <c r="G764" t="s">
        <v>15</v>
      </c>
      <c r="H764" t="s">
        <v>46</v>
      </c>
      <c r="I764">
        <v>2006</v>
      </c>
      <c r="J764" t="s">
        <v>2489</v>
      </c>
      <c r="K764" t="s">
        <v>1521</v>
      </c>
      <c r="L764" t="s">
        <v>2490</v>
      </c>
      <c r="M764" t="s">
        <v>27</v>
      </c>
    </row>
    <row r="765" spans="1:14">
      <c r="A765">
        <v>94766</v>
      </c>
      <c r="B765" t="s">
        <v>2491</v>
      </c>
      <c r="C765">
        <v>8.64</v>
      </c>
      <c r="D765">
        <v>964</v>
      </c>
      <c r="E765">
        <v>5.8</v>
      </c>
      <c r="F765">
        <v>5</v>
      </c>
      <c r="G765" t="s">
        <v>176</v>
      </c>
      <c r="H765" t="s">
        <v>16</v>
      </c>
      <c r="I765">
        <v>2014</v>
      </c>
      <c r="J765" t="s">
        <v>912</v>
      </c>
      <c r="K765" t="s">
        <v>2492</v>
      </c>
      <c r="L765" t="s">
        <v>2493</v>
      </c>
      <c r="M765" t="s">
        <v>27</v>
      </c>
      <c r="N765" t="s">
        <v>21</v>
      </c>
    </row>
    <row r="766" spans="1:14">
      <c r="A766">
        <v>91045</v>
      </c>
      <c r="B766" t="s">
        <v>2494</v>
      </c>
      <c r="C766">
        <v>8.58</v>
      </c>
      <c r="D766" s="1">
        <v>10316</v>
      </c>
      <c r="E766">
        <v>5.93</v>
      </c>
      <c r="F766">
        <v>7</v>
      </c>
      <c r="G766" t="s">
        <v>15</v>
      </c>
      <c r="H766" t="s">
        <v>46</v>
      </c>
      <c r="I766">
        <v>2012</v>
      </c>
      <c r="J766" t="s">
        <v>270</v>
      </c>
      <c r="K766" t="s">
        <v>1932</v>
      </c>
      <c r="L766" t="s">
        <v>2495</v>
      </c>
      <c r="M766" t="s">
        <v>27</v>
      </c>
    </row>
    <row r="767" spans="1:14">
      <c r="A767">
        <v>73096</v>
      </c>
      <c r="B767" t="s">
        <v>2496</v>
      </c>
      <c r="C767">
        <v>8.57</v>
      </c>
      <c r="D767" s="1">
        <v>1745</v>
      </c>
      <c r="E767">
        <v>5.17</v>
      </c>
      <c r="F767">
        <v>3</v>
      </c>
      <c r="G767" t="s">
        <v>160</v>
      </c>
      <c r="H767" t="s">
        <v>46</v>
      </c>
      <c r="I767">
        <v>2010</v>
      </c>
      <c r="J767" t="s">
        <v>2146</v>
      </c>
      <c r="K767" t="s">
        <v>2497</v>
      </c>
      <c r="L767" t="s">
        <v>2498</v>
      </c>
      <c r="M767" t="s">
        <v>34</v>
      </c>
    </row>
    <row r="768" spans="1:14">
      <c r="A768">
        <v>43370</v>
      </c>
      <c r="B768" t="s">
        <v>2499</v>
      </c>
      <c r="C768">
        <v>8.57</v>
      </c>
      <c r="D768">
        <v>785</v>
      </c>
      <c r="E768">
        <v>7</v>
      </c>
      <c r="F768">
        <v>5</v>
      </c>
      <c r="G768" t="s">
        <v>15</v>
      </c>
      <c r="H768" t="s">
        <v>495</v>
      </c>
      <c r="I768">
        <v>2006</v>
      </c>
      <c r="J768" t="s">
        <v>1211</v>
      </c>
      <c r="K768" t="s">
        <v>245</v>
      </c>
      <c r="L768" t="s">
        <v>2500</v>
      </c>
      <c r="M768" t="s">
        <v>27</v>
      </c>
      <c r="N768" t="s">
        <v>28</v>
      </c>
    </row>
    <row r="769" spans="1:14">
      <c r="A769">
        <v>61450</v>
      </c>
      <c r="B769" t="s">
        <v>2501</v>
      </c>
      <c r="C769">
        <v>8.57</v>
      </c>
      <c r="D769" s="1">
        <v>3052</v>
      </c>
      <c r="E769">
        <v>6.4</v>
      </c>
      <c r="F769">
        <v>5</v>
      </c>
      <c r="G769" t="s">
        <v>15</v>
      </c>
      <c r="H769" t="s">
        <v>16</v>
      </c>
      <c r="I769">
        <v>2007</v>
      </c>
      <c r="J769" t="s">
        <v>541</v>
      </c>
      <c r="K769" t="s">
        <v>1841</v>
      </c>
      <c r="L769" t="s">
        <v>2502</v>
      </c>
      <c r="M769" t="s">
        <v>20</v>
      </c>
      <c r="N769" t="s">
        <v>21</v>
      </c>
    </row>
    <row r="770" spans="1:14">
      <c r="A770">
        <v>46153</v>
      </c>
      <c r="B770" t="s">
        <v>2503</v>
      </c>
      <c r="C770">
        <v>8.57</v>
      </c>
      <c r="D770">
        <v>646</v>
      </c>
      <c r="E770">
        <v>6</v>
      </c>
      <c r="F770">
        <v>4</v>
      </c>
      <c r="G770" t="s">
        <v>112</v>
      </c>
      <c r="H770" t="s">
        <v>56</v>
      </c>
      <c r="I770">
        <v>2007</v>
      </c>
      <c r="J770" t="s">
        <v>1773</v>
      </c>
      <c r="K770" t="s">
        <v>2504</v>
      </c>
      <c r="L770" t="s">
        <v>2505</v>
      </c>
      <c r="M770" t="s">
        <v>20</v>
      </c>
    </row>
    <row r="771" spans="1:14">
      <c r="A771">
        <v>41635</v>
      </c>
      <c r="B771" t="s">
        <v>2506</v>
      </c>
      <c r="C771">
        <v>8.59</v>
      </c>
      <c r="D771" s="1">
        <v>1042</v>
      </c>
      <c r="E771">
        <v>6.95</v>
      </c>
      <c r="F771">
        <v>7</v>
      </c>
      <c r="G771" t="s">
        <v>55</v>
      </c>
      <c r="H771" t="s">
        <v>46</v>
      </c>
      <c r="I771">
        <v>2011</v>
      </c>
      <c r="J771" t="s">
        <v>992</v>
      </c>
      <c r="K771" t="s">
        <v>1985</v>
      </c>
      <c r="L771" t="s">
        <v>2507</v>
      </c>
      <c r="M771" t="s">
        <v>34</v>
      </c>
    </row>
    <row r="772" spans="1:14">
      <c r="A772">
        <v>109642</v>
      </c>
      <c r="B772" t="s">
        <v>2508</v>
      </c>
      <c r="C772">
        <v>8.59</v>
      </c>
      <c r="D772" s="1">
        <v>1558</v>
      </c>
      <c r="E772">
        <v>6.25</v>
      </c>
      <c r="F772">
        <v>2</v>
      </c>
      <c r="G772" t="s">
        <v>61</v>
      </c>
      <c r="H772" t="s">
        <v>16</v>
      </c>
      <c r="I772">
        <v>2015</v>
      </c>
      <c r="J772" t="s">
        <v>958</v>
      </c>
      <c r="K772" t="s">
        <v>2509</v>
      </c>
      <c r="L772" t="s">
        <v>2510</v>
      </c>
      <c r="M772" t="s">
        <v>147</v>
      </c>
    </row>
    <row r="773" spans="1:14">
      <c r="A773">
        <v>89606</v>
      </c>
      <c r="B773" t="s">
        <v>2511</v>
      </c>
      <c r="C773">
        <v>8.58</v>
      </c>
      <c r="D773" s="1">
        <v>8926</v>
      </c>
      <c r="E773">
        <v>6.77</v>
      </c>
      <c r="F773">
        <v>11</v>
      </c>
      <c r="G773" t="s">
        <v>112</v>
      </c>
      <c r="H773" t="s">
        <v>46</v>
      </c>
      <c r="I773">
        <v>2012</v>
      </c>
      <c r="J773" t="s">
        <v>2512</v>
      </c>
      <c r="K773" t="s">
        <v>318</v>
      </c>
      <c r="L773" t="s">
        <v>2513</v>
      </c>
      <c r="M773" t="s">
        <v>27</v>
      </c>
    </row>
    <row r="774" spans="1:14">
      <c r="A774">
        <v>57794</v>
      </c>
      <c r="B774" t="s">
        <v>2514</v>
      </c>
      <c r="C774">
        <v>8.57</v>
      </c>
      <c r="D774" s="1">
        <v>3528</v>
      </c>
      <c r="E774">
        <v>6.5</v>
      </c>
      <c r="F774">
        <v>2</v>
      </c>
      <c r="G774" t="s">
        <v>176</v>
      </c>
      <c r="H774" t="s">
        <v>46</v>
      </c>
      <c r="I774">
        <v>2007</v>
      </c>
      <c r="J774" t="s">
        <v>625</v>
      </c>
      <c r="K774" t="s">
        <v>2515</v>
      </c>
      <c r="L774" t="s">
        <v>2516</v>
      </c>
      <c r="M774" t="s">
        <v>20</v>
      </c>
    </row>
    <row r="775" spans="1:14">
      <c r="A775">
        <v>85606</v>
      </c>
      <c r="B775" t="s">
        <v>2517</v>
      </c>
      <c r="C775">
        <v>8.57</v>
      </c>
      <c r="D775">
        <v>464</v>
      </c>
      <c r="E775">
        <v>8.75</v>
      </c>
      <c r="F775">
        <v>8</v>
      </c>
      <c r="G775" t="s">
        <v>15</v>
      </c>
      <c r="H775" t="s">
        <v>2438</v>
      </c>
      <c r="I775">
        <v>2012</v>
      </c>
      <c r="J775" t="s">
        <v>1246</v>
      </c>
      <c r="K775" t="s">
        <v>2518</v>
      </c>
      <c r="L775" t="s">
        <v>2519</v>
      </c>
      <c r="M775" t="s">
        <v>20</v>
      </c>
      <c r="N775" t="s">
        <v>21</v>
      </c>
    </row>
    <row r="776" spans="1:14">
      <c r="A776">
        <v>144355</v>
      </c>
      <c r="B776" t="s">
        <v>2520</v>
      </c>
      <c r="C776">
        <v>8.57</v>
      </c>
      <c r="D776">
        <v>305</v>
      </c>
      <c r="E776">
        <v>5</v>
      </c>
      <c r="F776">
        <v>1</v>
      </c>
      <c r="G776" t="s">
        <v>55</v>
      </c>
      <c r="H776" t="s">
        <v>56</v>
      </c>
      <c r="I776">
        <v>2016</v>
      </c>
      <c r="J776" t="s">
        <v>2521</v>
      </c>
      <c r="K776" t="s">
        <v>2522</v>
      </c>
      <c r="L776" t="s">
        <v>2523</v>
      </c>
      <c r="M776" t="s">
        <v>34</v>
      </c>
    </row>
    <row r="777" spans="1:14">
      <c r="A777">
        <v>109957</v>
      </c>
      <c r="B777" t="s">
        <v>2524</v>
      </c>
      <c r="C777">
        <v>8.59</v>
      </c>
      <c r="D777">
        <v>389</v>
      </c>
      <c r="E777">
        <v>5.67</v>
      </c>
      <c r="F777">
        <v>3</v>
      </c>
      <c r="G777" t="s">
        <v>142</v>
      </c>
      <c r="H777" t="s">
        <v>121</v>
      </c>
      <c r="I777">
        <v>2014</v>
      </c>
      <c r="J777" t="s">
        <v>1107</v>
      </c>
      <c r="K777" t="s">
        <v>2525</v>
      </c>
      <c r="L777" t="s">
        <v>2526</v>
      </c>
      <c r="M777" t="s">
        <v>27</v>
      </c>
    </row>
    <row r="778" spans="1:14">
      <c r="A778">
        <v>61101</v>
      </c>
      <c r="B778" t="s">
        <v>2527</v>
      </c>
      <c r="C778">
        <v>8.57</v>
      </c>
      <c r="D778" s="1">
        <v>4353</v>
      </c>
      <c r="E778">
        <v>7.57</v>
      </c>
      <c r="F778">
        <v>7</v>
      </c>
      <c r="G778" t="s">
        <v>112</v>
      </c>
      <c r="H778" t="s">
        <v>16</v>
      </c>
      <c r="I778">
        <v>2016</v>
      </c>
      <c r="J778" t="s">
        <v>184</v>
      </c>
      <c r="K778" t="s">
        <v>1583</v>
      </c>
      <c r="L778" t="s">
        <v>2528</v>
      </c>
      <c r="M778" t="s">
        <v>147</v>
      </c>
      <c r="N778" t="s">
        <v>2529</v>
      </c>
    </row>
    <row r="779" spans="1:14">
      <c r="A779">
        <v>83865</v>
      </c>
      <c r="B779" t="s">
        <v>2530</v>
      </c>
      <c r="C779">
        <v>8.57</v>
      </c>
      <c r="D779" s="1">
        <v>1254</v>
      </c>
      <c r="E779">
        <v>4</v>
      </c>
      <c r="F779">
        <v>1</v>
      </c>
      <c r="G779" t="s">
        <v>61</v>
      </c>
      <c r="H779" t="s">
        <v>121</v>
      </c>
      <c r="I779">
        <v>2013</v>
      </c>
      <c r="J779" t="s">
        <v>537</v>
      </c>
      <c r="K779" t="s">
        <v>2531</v>
      </c>
      <c r="L779" t="s">
        <v>2532</v>
      </c>
      <c r="M779" t="s">
        <v>27</v>
      </c>
    </row>
    <row r="780" spans="1:14">
      <c r="A780">
        <v>134980</v>
      </c>
      <c r="B780" t="s">
        <v>2533</v>
      </c>
      <c r="C780">
        <v>8.57</v>
      </c>
      <c r="D780" s="1">
        <v>9266</v>
      </c>
      <c r="E780">
        <v>6.67</v>
      </c>
      <c r="F780">
        <v>3</v>
      </c>
      <c r="G780" t="s">
        <v>55</v>
      </c>
      <c r="H780" t="s">
        <v>16</v>
      </c>
      <c r="I780">
        <v>2016</v>
      </c>
      <c r="J780" t="s">
        <v>902</v>
      </c>
      <c r="K780" t="s">
        <v>1899</v>
      </c>
      <c r="L780" t="s">
        <v>2534</v>
      </c>
      <c r="M780" t="s">
        <v>34</v>
      </c>
      <c r="N780" t="s">
        <v>35</v>
      </c>
    </row>
    <row r="781" spans="1:14">
      <c r="A781">
        <v>47407</v>
      </c>
      <c r="B781" t="s">
        <v>2535</v>
      </c>
      <c r="C781">
        <v>8.58</v>
      </c>
      <c r="D781" s="1">
        <v>1424</v>
      </c>
      <c r="E781">
        <v>7.5</v>
      </c>
      <c r="F781">
        <v>2</v>
      </c>
      <c r="G781" t="s">
        <v>61</v>
      </c>
      <c r="H781" t="s">
        <v>16</v>
      </c>
      <c r="I781">
        <v>2008</v>
      </c>
      <c r="J781" t="s">
        <v>2536</v>
      </c>
      <c r="K781" t="s">
        <v>2537</v>
      </c>
      <c r="L781" t="s">
        <v>2538</v>
      </c>
      <c r="M781" t="s">
        <v>147</v>
      </c>
      <c r="N781" t="s">
        <v>28</v>
      </c>
    </row>
    <row r="782" spans="1:14">
      <c r="A782">
        <v>44044</v>
      </c>
      <c r="B782" t="s">
        <v>2539</v>
      </c>
      <c r="C782">
        <v>8.57</v>
      </c>
      <c r="D782" s="1">
        <v>1698</v>
      </c>
      <c r="E782">
        <v>6</v>
      </c>
      <c r="F782">
        <v>2</v>
      </c>
      <c r="G782" t="s">
        <v>340</v>
      </c>
      <c r="H782" t="s">
        <v>46</v>
      </c>
      <c r="I782">
        <v>2007</v>
      </c>
      <c r="J782" t="s">
        <v>2248</v>
      </c>
      <c r="K782" t="s">
        <v>2540</v>
      </c>
      <c r="L782" t="s">
        <v>2541</v>
      </c>
      <c r="M782" t="s">
        <v>34</v>
      </c>
    </row>
    <row r="783" spans="1:14">
      <c r="A783">
        <v>122602</v>
      </c>
      <c r="B783" t="s">
        <v>2542</v>
      </c>
      <c r="C783">
        <v>8.59</v>
      </c>
      <c r="D783">
        <v>377</v>
      </c>
      <c r="E783">
        <v>6</v>
      </c>
      <c r="F783">
        <v>1</v>
      </c>
      <c r="G783" t="s">
        <v>809</v>
      </c>
      <c r="H783" t="s">
        <v>56</v>
      </c>
      <c r="I783">
        <v>2015</v>
      </c>
      <c r="J783" t="s">
        <v>1664</v>
      </c>
      <c r="K783" t="s">
        <v>1816</v>
      </c>
      <c r="L783" t="s">
        <v>2543</v>
      </c>
      <c r="M783" t="s">
        <v>27</v>
      </c>
    </row>
    <row r="784" spans="1:14">
      <c r="A784">
        <v>93757</v>
      </c>
      <c r="B784" t="s">
        <v>2544</v>
      </c>
      <c r="C784">
        <v>8.6</v>
      </c>
      <c r="D784">
        <v>675</v>
      </c>
      <c r="E784">
        <v>6.75</v>
      </c>
      <c r="F784">
        <v>4</v>
      </c>
      <c r="G784" t="s">
        <v>15</v>
      </c>
      <c r="H784" t="s">
        <v>16</v>
      </c>
      <c r="I784">
        <v>2013</v>
      </c>
      <c r="J784" t="s">
        <v>525</v>
      </c>
      <c r="K784" t="s">
        <v>2545</v>
      </c>
      <c r="L784" t="s">
        <v>2546</v>
      </c>
      <c r="M784" t="s">
        <v>27</v>
      </c>
      <c r="N784" t="s">
        <v>21</v>
      </c>
    </row>
    <row r="785" spans="1:14">
      <c r="A785">
        <v>118966</v>
      </c>
      <c r="B785" t="s">
        <v>2547</v>
      </c>
      <c r="C785">
        <v>8.56</v>
      </c>
      <c r="D785" s="1">
        <v>1442</v>
      </c>
      <c r="E785">
        <v>7</v>
      </c>
      <c r="F785">
        <v>1</v>
      </c>
      <c r="G785" t="s">
        <v>55</v>
      </c>
      <c r="H785" t="s">
        <v>16</v>
      </c>
      <c r="I785">
        <v>2017</v>
      </c>
      <c r="J785" t="s">
        <v>2548</v>
      </c>
      <c r="K785" t="s">
        <v>2549</v>
      </c>
      <c r="L785" t="s">
        <v>2550</v>
      </c>
      <c r="M785" t="s">
        <v>34</v>
      </c>
      <c r="N785" t="s">
        <v>35</v>
      </c>
    </row>
    <row r="786" spans="1:14">
      <c r="A786">
        <v>38455</v>
      </c>
      <c r="B786" t="s">
        <v>2551</v>
      </c>
      <c r="C786">
        <v>8.5500000000000007</v>
      </c>
      <c r="D786">
        <v>351</v>
      </c>
      <c r="E786">
        <v>6.3</v>
      </c>
      <c r="F786">
        <v>5</v>
      </c>
      <c r="G786" t="s">
        <v>15</v>
      </c>
      <c r="H786" t="s">
        <v>56</v>
      </c>
      <c r="I786">
        <v>2010</v>
      </c>
      <c r="J786" t="s">
        <v>757</v>
      </c>
      <c r="K786" t="s">
        <v>2552</v>
      </c>
      <c r="L786" t="s">
        <v>2553</v>
      </c>
      <c r="M786" t="s">
        <v>34</v>
      </c>
    </row>
    <row r="787" spans="1:14">
      <c r="A787">
        <v>84034</v>
      </c>
      <c r="B787" t="s">
        <v>2554</v>
      </c>
      <c r="C787">
        <v>8.56</v>
      </c>
      <c r="D787">
        <v>463</v>
      </c>
      <c r="E787">
        <v>6</v>
      </c>
      <c r="F787">
        <v>3</v>
      </c>
      <c r="G787" t="s">
        <v>55</v>
      </c>
      <c r="H787" t="s">
        <v>16</v>
      </c>
      <c r="I787">
        <v>2012</v>
      </c>
      <c r="J787" t="s">
        <v>1338</v>
      </c>
      <c r="K787" t="s">
        <v>2555</v>
      </c>
      <c r="L787" t="s">
        <v>2556</v>
      </c>
      <c r="M787" t="s">
        <v>34</v>
      </c>
      <c r="N787" t="s">
        <v>35</v>
      </c>
    </row>
    <row r="788" spans="1:14">
      <c r="A788">
        <v>141259</v>
      </c>
      <c r="B788" t="s">
        <v>2557</v>
      </c>
      <c r="C788">
        <v>8.57</v>
      </c>
      <c r="D788" s="1">
        <v>4400</v>
      </c>
      <c r="E788">
        <v>6.68</v>
      </c>
      <c r="F788">
        <v>10</v>
      </c>
      <c r="G788" t="s">
        <v>15</v>
      </c>
      <c r="H788" t="s">
        <v>46</v>
      </c>
      <c r="I788">
        <v>2016</v>
      </c>
      <c r="J788" t="s">
        <v>1394</v>
      </c>
      <c r="K788" t="s">
        <v>2558</v>
      </c>
      <c r="L788" t="s">
        <v>2559</v>
      </c>
      <c r="M788" t="s">
        <v>20</v>
      </c>
    </row>
    <row r="789" spans="1:14">
      <c r="A789">
        <v>97857</v>
      </c>
      <c r="B789" t="s">
        <v>2560</v>
      </c>
      <c r="C789">
        <v>8.57</v>
      </c>
      <c r="D789" s="1">
        <v>8946</v>
      </c>
      <c r="E789">
        <v>7.96</v>
      </c>
      <c r="F789">
        <v>6</v>
      </c>
      <c r="G789" t="s">
        <v>61</v>
      </c>
      <c r="H789" t="s">
        <v>16</v>
      </c>
      <c r="I789">
        <v>2014</v>
      </c>
      <c r="J789" t="s">
        <v>1898</v>
      </c>
      <c r="K789" t="s">
        <v>1339</v>
      </c>
      <c r="L789" t="s">
        <v>1340</v>
      </c>
      <c r="M789" t="s">
        <v>20</v>
      </c>
    </row>
    <row r="790" spans="1:14">
      <c r="A790">
        <v>193328</v>
      </c>
      <c r="B790" t="s">
        <v>2561</v>
      </c>
      <c r="C790">
        <v>8.56</v>
      </c>
      <c r="D790" s="1">
        <v>1352</v>
      </c>
      <c r="E790">
        <v>6.8</v>
      </c>
      <c r="F790">
        <v>5</v>
      </c>
      <c r="G790" t="s">
        <v>15</v>
      </c>
      <c r="H790" t="s">
        <v>46</v>
      </c>
      <c r="I790">
        <v>2021</v>
      </c>
      <c r="J790" t="s">
        <v>289</v>
      </c>
      <c r="K790" t="s">
        <v>2562</v>
      </c>
      <c r="L790" t="s">
        <v>2563</v>
      </c>
      <c r="M790" t="s">
        <v>27</v>
      </c>
    </row>
    <row r="791" spans="1:14">
      <c r="A791">
        <v>43114</v>
      </c>
      <c r="B791" t="s">
        <v>2564</v>
      </c>
      <c r="C791">
        <v>8.5299999999999994</v>
      </c>
      <c r="D791">
        <v>690</v>
      </c>
      <c r="E791">
        <v>5.33</v>
      </c>
      <c r="F791">
        <v>3</v>
      </c>
      <c r="G791" t="s">
        <v>160</v>
      </c>
      <c r="H791" t="s">
        <v>56</v>
      </c>
      <c r="I791">
        <v>2006</v>
      </c>
      <c r="J791" t="s">
        <v>978</v>
      </c>
      <c r="K791" t="s">
        <v>2565</v>
      </c>
      <c r="L791" t="s">
        <v>2566</v>
      </c>
      <c r="M791" t="s">
        <v>34</v>
      </c>
    </row>
    <row r="792" spans="1:14">
      <c r="A792">
        <v>142730</v>
      </c>
      <c r="B792" t="s">
        <v>2567</v>
      </c>
      <c r="C792">
        <v>8.56</v>
      </c>
      <c r="D792" s="1">
        <v>1291</v>
      </c>
      <c r="E792">
        <v>7.33</v>
      </c>
      <c r="F792">
        <v>6</v>
      </c>
      <c r="G792" t="s">
        <v>722</v>
      </c>
      <c r="H792" t="s">
        <v>56</v>
      </c>
      <c r="I792">
        <v>2017</v>
      </c>
      <c r="J792" t="s">
        <v>2568</v>
      </c>
      <c r="K792" t="s">
        <v>2569</v>
      </c>
      <c r="L792" t="s">
        <v>2570</v>
      </c>
      <c r="M792" t="s">
        <v>147</v>
      </c>
    </row>
    <row r="793" spans="1:14">
      <c r="A793">
        <v>65902</v>
      </c>
      <c r="B793" t="s">
        <v>2571</v>
      </c>
      <c r="C793">
        <v>8.5500000000000007</v>
      </c>
      <c r="D793" s="1">
        <v>2416</v>
      </c>
      <c r="E793">
        <v>6.06</v>
      </c>
      <c r="F793">
        <v>4</v>
      </c>
      <c r="G793" t="s">
        <v>112</v>
      </c>
      <c r="H793" t="s">
        <v>46</v>
      </c>
      <c r="I793">
        <v>2009</v>
      </c>
      <c r="J793" t="s">
        <v>611</v>
      </c>
      <c r="K793" t="s">
        <v>2572</v>
      </c>
      <c r="L793" t="s">
        <v>2573</v>
      </c>
      <c r="M793" t="s">
        <v>20</v>
      </c>
    </row>
    <row r="794" spans="1:14">
      <c r="A794">
        <v>66317</v>
      </c>
      <c r="B794" t="s">
        <v>2574</v>
      </c>
      <c r="C794">
        <v>8.56</v>
      </c>
      <c r="D794" s="1">
        <v>1177</v>
      </c>
      <c r="E794">
        <v>7.89</v>
      </c>
      <c r="F794">
        <v>9</v>
      </c>
      <c r="G794" t="s">
        <v>30</v>
      </c>
      <c r="H794" t="s">
        <v>41</v>
      </c>
      <c r="I794">
        <v>2008</v>
      </c>
      <c r="J794" t="s">
        <v>62</v>
      </c>
      <c r="K794" t="s">
        <v>2575</v>
      </c>
      <c r="L794" t="s">
        <v>2576</v>
      </c>
      <c r="M794" t="s">
        <v>20</v>
      </c>
      <c r="N794" t="s">
        <v>28</v>
      </c>
    </row>
    <row r="795" spans="1:14">
      <c r="A795">
        <v>68501</v>
      </c>
      <c r="B795" t="s">
        <v>2577</v>
      </c>
      <c r="C795">
        <v>8.56</v>
      </c>
      <c r="D795">
        <v>708</v>
      </c>
      <c r="E795">
        <v>5.33</v>
      </c>
      <c r="F795">
        <v>3</v>
      </c>
      <c r="G795" t="s">
        <v>176</v>
      </c>
      <c r="H795" t="s">
        <v>56</v>
      </c>
      <c r="I795">
        <v>2012</v>
      </c>
      <c r="J795" t="s">
        <v>2578</v>
      </c>
      <c r="K795" t="s">
        <v>2579</v>
      </c>
      <c r="L795" t="s">
        <v>2580</v>
      </c>
      <c r="M795" t="s">
        <v>20</v>
      </c>
    </row>
    <row r="796" spans="1:14">
      <c r="A796">
        <v>81891</v>
      </c>
      <c r="B796" t="s">
        <v>2581</v>
      </c>
      <c r="C796">
        <v>8.5500000000000007</v>
      </c>
      <c r="D796" s="1">
        <v>6740</v>
      </c>
      <c r="E796">
        <v>5</v>
      </c>
      <c r="F796">
        <v>8</v>
      </c>
      <c r="G796" t="s">
        <v>15</v>
      </c>
      <c r="H796" t="s">
        <v>46</v>
      </c>
      <c r="I796">
        <v>2012</v>
      </c>
      <c r="J796" t="s">
        <v>1338</v>
      </c>
      <c r="K796" t="s">
        <v>2582</v>
      </c>
      <c r="L796" t="s">
        <v>2583</v>
      </c>
      <c r="M796" t="s">
        <v>20</v>
      </c>
    </row>
    <row r="797" spans="1:14">
      <c r="A797">
        <v>47408</v>
      </c>
      <c r="B797" t="s">
        <v>2584</v>
      </c>
      <c r="C797">
        <v>8.5399999999999991</v>
      </c>
      <c r="D797">
        <v>424</v>
      </c>
      <c r="E797">
        <v>5.94</v>
      </c>
      <c r="F797">
        <v>4</v>
      </c>
      <c r="G797" t="s">
        <v>112</v>
      </c>
      <c r="H797" t="s">
        <v>56</v>
      </c>
      <c r="I797">
        <v>2010</v>
      </c>
      <c r="J797" t="s">
        <v>1788</v>
      </c>
      <c r="K797" t="s">
        <v>2585</v>
      </c>
      <c r="L797" t="s">
        <v>2586</v>
      </c>
      <c r="M797" t="s">
        <v>34</v>
      </c>
    </row>
    <row r="798" spans="1:14">
      <c r="A798">
        <v>90901</v>
      </c>
      <c r="B798" t="s">
        <v>2587</v>
      </c>
      <c r="C798">
        <v>8.57</v>
      </c>
      <c r="D798" s="1">
        <v>2427</v>
      </c>
      <c r="E798">
        <v>7.57</v>
      </c>
      <c r="F798">
        <v>10</v>
      </c>
      <c r="G798" t="s">
        <v>15</v>
      </c>
      <c r="H798" t="s">
        <v>16</v>
      </c>
      <c r="I798">
        <v>2014</v>
      </c>
      <c r="J798" t="s">
        <v>712</v>
      </c>
      <c r="K798" t="s">
        <v>2588</v>
      </c>
      <c r="L798" t="s">
        <v>2589</v>
      </c>
      <c r="M798" t="s">
        <v>27</v>
      </c>
      <c r="N798" t="s">
        <v>28</v>
      </c>
    </row>
    <row r="799" spans="1:14">
      <c r="A799">
        <v>143379</v>
      </c>
      <c r="B799" t="s">
        <v>2590</v>
      </c>
      <c r="C799">
        <v>8.5500000000000007</v>
      </c>
      <c r="D799">
        <v>435</v>
      </c>
      <c r="E799">
        <v>5.75</v>
      </c>
      <c r="F799">
        <v>4</v>
      </c>
      <c r="G799" t="s">
        <v>15</v>
      </c>
      <c r="H799" t="s">
        <v>16</v>
      </c>
      <c r="I799">
        <v>2017</v>
      </c>
      <c r="J799" t="s">
        <v>225</v>
      </c>
      <c r="K799" t="s">
        <v>2591</v>
      </c>
      <c r="L799" t="s">
        <v>2592</v>
      </c>
      <c r="M799" t="s">
        <v>27</v>
      </c>
      <c r="N799" t="s">
        <v>28</v>
      </c>
    </row>
    <row r="800" spans="1:14">
      <c r="A800">
        <v>151744</v>
      </c>
      <c r="B800" t="s">
        <v>2593</v>
      </c>
      <c r="C800">
        <v>8.5500000000000007</v>
      </c>
      <c r="D800" s="1">
        <v>1819</v>
      </c>
      <c r="E800">
        <v>5.33</v>
      </c>
      <c r="F800">
        <v>3</v>
      </c>
      <c r="G800" t="s">
        <v>722</v>
      </c>
      <c r="H800" t="s">
        <v>16</v>
      </c>
      <c r="I800">
        <v>2018</v>
      </c>
      <c r="J800" t="s">
        <v>1579</v>
      </c>
      <c r="K800" t="s">
        <v>2594</v>
      </c>
      <c r="L800" t="s">
        <v>2595</v>
      </c>
      <c r="M800" t="s">
        <v>147</v>
      </c>
    </row>
    <row r="801" spans="1:14">
      <c r="A801">
        <v>150632</v>
      </c>
      <c r="B801" t="s">
        <v>2596</v>
      </c>
      <c r="C801">
        <v>8.5500000000000007</v>
      </c>
      <c r="D801">
        <v>762</v>
      </c>
      <c r="E801">
        <v>5.9</v>
      </c>
      <c r="F801">
        <v>5</v>
      </c>
      <c r="G801" t="s">
        <v>15</v>
      </c>
      <c r="H801" t="s">
        <v>56</v>
      </c>
      <c r="I801">
        <v>2016</v>
      </c>
      <c r="J801" t="s">
        <v>184</v>
      </c>
      <c r="K801" t="s">
        <v>1906</v>
      </c>
      <c r="L801" t="s">
        <v>2597</v>
      </c>
      <c r="M801" t="s">
        <v>20</v>
      </c>
    </row>
    <row r="802" spans="1:14">
      <c r="A802">
        <v>156091</v>
      </c>
      <c r="B802" t="s">
        <v>2598</v>
      </c>
      <c r="C802">
        <v>8.5399999999999991</v>
      </c>
      <c r="D802">
        <v>518</v>
      </c>
      <c r="E802">
        <v>5.67</v>
      </c>
      <c r="F802">
        <v>3</v>
      </c>
      <c r="G802" t="s">
        <v>15</v>
      </c>
      <c r="H802" t="s">
        <v>56</v>
      </c>
      <c r="I802">
        <v>2017</v>
      </c>
      <c r="J802" t="s">
        <v>978</v>
      </c>
      <c r="K802" t="s">
        <v>2599</v>
      </c>
      <c r="L802" t="s">
        <v>2600</v>
      </c>
      <c r="M802" t="s">
        <v>20</v>
      </c>
    </row>
    <row r="803" spans="1:14">
      <c r="A803">
        <v>78851</v>
      </c>
      <c r="B803" t="s">
        <v>2601</v>
      </c>
      <c r="C803">
        <v>8.5399999999999991</v>
      </c>
      <c r="D803" s="1">
        <v>6853</v>
      </c>
      <c r="E803">
        <v>5.78</v>
      </c>
      <c r="F803">
        <v>8</v>
      </c>
      <c r="G803" t="s">
        <v>112</v>
      </c>
      <c r="H803" t="s">
        <v>46</v>
      </c>
      <c r="I803">
        <v>2011</v>
      </c>
      <c r="J803" t="s">
        <v>2602</v>
      </c>
      <c r="K803" t="s">
        <v>2603</v>
      </c>
      <c r="L803" t="s">
        <v>2604</v>
      </c>
      <c r="M803" t="s">
        <v>20</v>
      </c>
    </row>
    <row r="804" spans="1:14">
      <c r="A804">
        <v>189046</v>
      </c>
      <c r="B804" t="s">
        <v>2605</v>
      </c>
      <c r="C804">
        <v>8.5299999999999994</v>
      </c>
      <c r="D804">
        <v>796</v>
      </c>
      <c r="E804">
        <v>6</v>
      </c>
      <c r="F804">
        <v>1</v>
      </c>
      <c r="G804" t="s">
        <v>55</v>
      </c>
      <c r="H804" t="s">
        <v>46</v>
      </c>
      <c r="I804">
        <v>2019</v>
      </c>
      <c r="J804" t="s">
        <v>270</v>
      </c>
      <c r="K804" t="s">
        <v>2606</v>
      </c>
      <c r="L804" t="s">
        <v>2607</v>
      </c>
      <c r="M804" t="s">
        <v>34</v>
      </c>
    </row>
    <row r="805" spans="1:14">
      <c r="A805">
        <v>123298</v>
      </c>
      <c r="B805" t="s">
        <v>2608</v>
      </c>
      <c r="C805">
        <v>8.5500000000000007</v>
      </c>
      <c r="D805">
        <v>914</v>
      </c>
      <c r="E805">
        <v>8.4700000000000006</v>
      </c>
      <c r="F805">
        <v>9</v>
      </c>
      <c r="G805" t="s">
        <v>15</v>
      </c>
      <c r="H805" t="s">
        <v>2438</v>
      </c>
      <c r="I805">
        <v>2015</v>
      </c>
      <c r="J805" t="s">
        <v>426</v>
      </c>
      <c r="K805" t="s">
        <v>2609</v>
      </c>
      <c r="L805" t="s">
        <v>2610</v>
      </c>
      <c r="M805" t="s">
        <v>20</v>
      </c>
      <c r="N805" t="s">
        <v>21</v>
      </c>
    </row>
    <row r="806" spans="1:14">
      <c r="A806">
        <v>112082</v>
      </c>
      <c r="B806" t="s">
        <v>2611</v>
      </c>
      <c r="C806">
        <v>8.5299999999999994</v>
      </c>
      <c r="D806">
        <v>945</v>
      </c>
      <c r="E806">
        <v>5.5</v>
      </c>
      <c r="F806">
        <v>2</v>
      </c>
      <c r="G806" t="s">
        <v>61</v>
      </c>
      <c r="H806" t="s">
        <v>341</v>
      </c>
      <c r="I806">
        <v>2016</v>
      </c>
      <c r="J806" t="s">
        <v>1233</v>
      </c>
      <c r="K806" t="s">
        <v>492</v>
      </c>
      <c r="L806" t="s">
        <v>2612</v>
      </c>
      <c r="M806" t="s">
        <v>20</v>
      </c>
    </row>
    <row r="807" spans="1:14">
      <c r="A807">
        <v>96911</v>
      </c>
      <c r="B807" t="s">
        <v>2613</v>
      </c>
      <c r="C807">
        <v>8.5500000000000007</v>
      </c>
      <c r="D807" s="1">
        <v>5682</v>
      </c>
      <c r="E807">
        <v>6.42</v>
      </c>
      <c r="F807">
        <v>6</v>
      </c>
      <c r="G807" t="s">
        <v>722</v>
      </c>
      <c r="H807" t="s">
        <v>46</v>
      </c>
      <c r="I807">
        <v>2013</v>
      </c>
      <c r="J807" t="s">
        <v>503</v>
      </c>
      <c r="K807" t="s">
        <v>2614</v>
      </c>
      <c r="L807" t="s">
        <v>2615</v>
      </c>
      <c r="M807" t="s">
        <v>27</v>
      </c>
    </row>
    <row r="808" spans="1:14">
      <c r="A808">
        <v>87311</v>
      </c>
      <c r="B808" t="s">
        <v>2616</v>
      </c>
      <c r="C808">
        <v>8.5399999999999991</v>
      </c>
      <c r="D808" s="1">
        <v>3158</v>
      </c>
      <c r="E808">
        <v>7.8</v>
      </c>
      <c r="F808">
        <v>11</v>
      </c>
      <c r="G808" t="s">
        <v>15</v>
      </c>
      <c r="H808" t="s">
        <v>16</v>
      </c>
      <c r="I808">
        <v>2013</v>
      </c>
      <c r="J808" t="s">
        <v>1151</v>
      </c>
      <c r="K808" t="s">
        <v>2617</v>
      </c>
      <c r="L808" t="s">
        <v>2618</v>
      </c>
      <c r="M808" t="s">
        <v>147</v>
      </c>
    </row>
    <row r="809" spans="1:14">
      <c r="A809">
        <v>103797</v>
      </c>
      <c r="B809" t="s">
        <v>2619</v>
      </c>
      <c r="C809">
        <v>8.5500000000000007</v>
      </c>
      <c r="D809" s="1">
        <v>2601</v>
      </c>
      <c r="E809">
        <v>6.64</v>
      </c>
      <c r="F809">
        <v>9</v>
      </c>
      <c r="G809" t="s">
        <v>15</v>
      </c>
      <c r="H809" t="s">
        <v>46</v>
      </c>
      <c r="I809">
        <v>2014</v>
      </c>
      <c r="J809" t="s">
        <v>1984</v>
      </c>
      <c r="K809" t="s">
        <v>2620</v>
      </c>
      <c r="L809" t="s">
        <v>2621</v>
      </c>
      <c r="M809" t="s">
        <v>27</v>
      </c>
    </row>
    <row r="810" spans="1:14">
      <c r="A810">
        <v>154980</v>
      </c>
      <c r="B810" t="s">
        <v>2622</v>
      </c>
      <c r="C810">
        <v>8.5399999999999991</v>
      </c>
      <c r="D810">
        <v>816</v>
      </c>
      <c r="E810">
        <v>7</v>
      </c>
      <c r="F810">
        <v>8</v>
      </c>
      <c r="G810" t="s">
        <v>15</v>
      </c>
      <c r="H810" t="s">
        <v>46</v>
      </c>
      <c r="I810">
        <v>2017</v>
      </c>
      <c r="J810" t="s">
        <v>2623</v>
      </c>
      <c r="K810" t="s">
        <v>2624</v>
      </c>
      <c r="L810" t="s">
        <v>2625</v>
      </c>
      <c r="M810" t="s">
        <v>147</v>
      </c>
    </row>
    <row r="811" spans="1:14">
      <c r="A811">
        <v>126961</v>
      </c>
      <c r="B811" t="s">
        <v>2626</v>
      </c>
      <c r="C811">
        <v>8.5399999999999991</v>
      </c>
      <c r="D811">
        <v>757</v>
      </c>
      <c r="E811">
        <v>5</v>
      </c>
      <c r="F811">
        <v>3</v>
      </c>
      <c r="G811" t="s">
        <v>809</v>
      </c>
      <c r="H811" t="s">
        <v>46</v>
      </c>
      <c r="I811">
        <v>2017</v>
      </c>
      <c r="J811" t="s">
        <v>1794</v>
      </c>
      <c r="K811" t="s">
        <v>2627</v>
      </c>
      <c r="L811" t="s">
        <v>2628</v>
      </c>
      <c r="M811" t="s">
        <v>147</v>
      </c>
    </row>
    <row r="812" spans="1:14">
      <c r="A812">
        <v>136842</v>
      </c>
      <c r="B812" t="s">
        <v>2629</v>
      </c>
      <c r="C812">
        <v>8.5399999999999991</v>
      </c>
      <c r="D812" s="1">
        <v>3223</v>
      </c>
      <c r="E812">
        <v>7.29</v>
      </c>
      <c r="F812">
        <v>7</v>
      </c>
      <c r="G812" t="s">
        <v>15</v>
      </c>
      <c r="H812" t="s">
        <v>16</v>
      </c>
      <c r="I812">
        <v>2016</v>
      </c>
      <c r="J812" t="s">
        <v>813</v>
      </c>
      <c r="K812" t="s">
        <v>2630</v>
      </c>
      <c r="L812" t="s">
        <v>2631</v>
      </c>
      <c r="M812" t="s">
        <v>147</v>
      </c>
    </row>
    <row r="813" spans="1:14">
      <c r="A813">
        <v>65893</v>
      </c>
      <c r="B813" t="s">
        <v>2632</v>
      </c>
      <c r="C813">
        <v>8.5399999999999991</v>
      </c>
      <c r="D813">
        <v>984</v>
      </c>
      <c r="E813">
        <v>4</v>
      </c>
      <c r="F813">
        <v>1</v>
      </c>
      <c r="G813" t="s">
        <v>55</v>
      </c>
      <c r="H813" t="s">
        <v>16</v>
      </c>
      <c r="I813">
        <v>2011</v>
      </c>
      <c r="J813" t="s">
        <v>575</v>
      </c>
      <c r="K813" t="s">
        <v>2633</v>
      </c>
      <c r="L813" t="s">
        <v>2634</v>
      </c>
      <c r="M813" t="s">
        <v>34</v>
      </c>
      <c r="N813" t="s">
        <v>35</v>
      </c>
    </row>
    <row r="814" spans="1:14">
      <c r="A814">
        <v>129282</v>
      </c>
      <c r="B814" t="s">
        <v>2635</v>
      </c>
      <c r="C814">
        <v>8.5299999999999994</v>
      </c>
      <c r="D814" s="1">
        <v>1368</v>
      </c>
      <c r="E814">
        <v>3</v>
      </c>
      <c r="F814">
        <v>1</v>
      </c>
      <c r="G814" t="s">
        <v>61</v>
      </c>
      <c r="H814" t="s">
        <v>16</v>
      </c>
      <c r="I814">
        <v>2019</v>
      </c>
      <c r="J814" t="s">
        <v>971</v>
      </c>
      <c r="K814" t="s">
        <v>2636</v>
      </c>
      <c r="L814" t="s">
        <v>2637</v>
      </c>
      <c r="M814" t="s">
        <v>147</v>
      </c>
    </row>
    <row r="815" spans="1:14">
      <c r="A815">
        <v>67366</v>
      </c>
      <c r="B815" t="s">
        <v>2638</v>
      </c>
      <c r="C815">
        <v>8.5299999999999994</v>
      </c>
      <c r="D815" s="1">
        <v>1556</v>
      </c>
      <c r="E815">
        <v>6</v>
      </c>
      <c r="F815">
        <v>1</v>
      </c>
      <c r="G815" t="s">
        <v>340</v>
      </c>
      <c r="H815" t="s">
        <v>16</v>
      </c>
      <c r="I815">
        <v>2008</v>
      </c>
      <c r="J815" t="s">
        <v>654</v>
      </c>
      <c r="K815" t="s">
        <v>2639</v>
      </c>
      <c r="L815" t="s">
        <v>2640</v>
      </c>
      <c r="M815" t="s">
        <v>34</v>
      </c>
      <c r="N815" t="s">
        <v>35</v>
      </c>
    </row>
    <row r="816" spans="1:14">
      <c r="A816">
        <v>68217</v>
      </c>
      <c r="B816" t="s">
        <v>2641</v>
      </c>
      <c r="C816">
        <v>8.5299999999999994</v>
      </c>
      <c r="D816" s="1">
        <v>6168</v>
      </c>
      <c r="E816">
        <v>5.25</v>
      </c>
      <c r="F816">
        <v>8</v>
      </c>
      <c r="G816" t="s">
        <v>142</v>
      </c>
      <c r="H816" t="s">
        <v>46</v>
      </c>
      <c r="I816">
        <v>2008</v>
      </c>
      <c r="J816" t="s">
        <v>2642</v>
      </c>
      <c r="K816" t="s">
        <v>1630</v>
      </c>
      <c r="L816" t="s">
        <v>2643</v>
      </c>
      <c r="M816" t="s">
        <v>27</v>
      </c>
    </row>
    <row r="817" spans="1:14">
      <c r="A817">
        <v>81967</v>
      </c>
      <c r="B817" t="s">
        <v>2644</v>
      </c>
      <c r="C817">
        <v>8.56</v>
      </c>
      <c r="D817">
        <v>987</v>
      </c>
      <c r="E817">
        <v>5.33</v>
      </c>
      <c r="F817">
        <v>3</v>
      </c>
      <c r="G817" t="s">
        <v>15</v>
      </c>
      <c r="H817" t="s">
        <v>16</v>
      </c>
      <c r="I817">
        <v>2015</v>
      </c>
      <c r="J817" t="s">
        <v>604</v>
      </c>
      <c r="K817" t="s">
        <v>2509</v>
      </c>
      <c r="L817" t="s">
        <v>2645</v>
      </c>
      <c r="M817" t="s">
        <v>27</v>
      </c>
      <c r="N817" t="s">
        <v>28</v>
      </c>
    </row>
    <row r="818" spans="1:14">
      <c r="A818">
        <v>101950</v>
      </c>
      <c r="B818" t="s">
        <v>2646</v>
      </c>
      <c r="C818">
        <v>8.52</v>
      </c>
      <c r="D818" s="1">
        <v>5867</v>
      </c>
      <c r="E818">
        <v>7.68</v>
      </c>
      <c r="F818">
        <v>10</v>
      </c>
      <c r="G818" t="s">
        <v>15</v>
      </c>
      <c r="H818" t="s">
        <v>16</v>
      </c>
      <c r="I818">
        <v>2019</v>
      </c>
      <c r="J818" t="s">
        <v>1107</v>
      </c>
      <c r="K818" t="s">
        <v>2647</v>
      </c>
      <c r="L818" t="s">
        <v>2648</v>
      </c>
      <c r="M818" t="s">
        <v>27</v>
      </c>
      <c r="N818" t="s">
        <v>28</v>
      </c>
    </row>
    <row r="819" spans="1:14">
      <c r="A819">
        <v>136898</v>
      </c>
      <c r="B819" t="s">
        <v>2649</v>
      </c>
      <c r="C819">
        <v>8.52</v>
      </c>
      <c r="D819" s="1">
        <v>13217</v>
      </c>
      <c r="E819">
        <v>8.36</v>
      </c>
      <c r="F819">
        <v>11</v>
      </c>
      <c r="G819" t="s">
        <v>61</v>
      </c>
      <c r="H819" t="s">
        <v>16</v>
      </c>
      <c r="I819">
        <v>2018</v>
      </c>
      <c r="J819" t="s">
        <v>537</v>
      </c>
      <c r="K819" t="s">
        <v>157</v>
      </c>
      <c r="L819" t="s">
        <v>2650</v>
      </c>
      <c r="M819" t="s">
        <v>20</v>
      </c>
    </row>
    <row r="820" spans="1:14">
      <c r="A820">
        <v>99740</v>
      </c>
      <c r="B820" t="s">
        <v>2651</v>
      </c>
      <c r="C820">
        <v>8.5299999999999994</v>
      </c>
      <c r="D820" s="1">
        <v>12383</v>
      </c>
      <c r="E820">
        <v>6.53</v>
      </c>
      <c r="F820">
        <v>10</v>
      </c>
      <c r="G820" t="s">
        <v>61</v>
      </c>
      <c r="H820" t="s">
        <v>16</v>
      </c>
      <c r="I820">
        <v>2014</v>
      </c>
      <c r="J820" t="s">
        <v>2652</v>
      </c>
      <c r="K820" t="s">
        <v>2653</v>
      </c>
      <c r="L820" t="s">
        <v>2654</v>
      </c>
      <c r="M820" t="s">
        <v>20</v>
      </c>
      <c r="N820" t="s">
        <v>21</v>
      </c>
    </row>
    <row r="821" spans="1:14">
      <c r="A821">
        <v>48690</v>
      </c>
      <c r="B821" t="s">
        <v>2655</v>
      </c>
      <c r="C821">
        <v>8.5299999999999994</v>
      </c>
      <c r="D821" s="1">
        <v>4718</v>
      </c>
      <c r="E821">
        <v>7.38</v>
      </c>
      <c r="F821">
        <v>2</v>
      </c>
      <c r="G821" t="s">
        <v>15</v>
      </c>
      <c r="H821" t="s">
        <v>16</v>
      </c>
      <c r="I821">
        <v>2015</v>
      </c>
      <c r="J821" t="s">
        <v>1068</v>
      </c>
      <c r="K821" t="s">
        <v>2656</v>
      </c>
      <c r="L821" t="s">
        <v>2657</v>
      </c>
      <c r="M821" t="s">
        <v>20</v>
      </c>
    </row>
    <row r="822" spans="1:14">
      <c r="A822">
        <v>158611</v>
      </c>
      <c r="B822" t="s">
        <v>2658</v>
      </c>
      <c r="C822">
        <v>8.52</v>
      </c>
      <c r="D822" s="1">
        <v>1072</v>
      </c>
      <c r="E822">
        <v>7.82</v>
      </c>
      <c r="F822">
        <v>11</v>
      </c>
      <c r="G822" t="s">
        <v>176</v>
      </c>
      <c r="H822" t="s">
        <v>16</v>
      </c>
      <c r="I822">
        <v>2018</v>
      </c>
      <c r="J822" t="s">
        <v>342</v>
      </c>
      <c r="K822" t="s">
        <v>1665</v>
      </c>
      <c r="L822" t="s">
        <v>2659</v>
      </c>
      <c r="M822" t="s">
        <v>27</v>
      </c>
      <c r="N822" t="s">
        <v>28</v>
      </c>
    </row>
    <row r="823" spans="1:14">
      <c r="A823">
        <v>114293</v>
      </c>
      <c r="B823" t="s">
        <v>2660</v>
      </c>
      <c r="C823">
        <v>8.5500000000000007</v>
      </c>
      <c r="D823">
        <v>392</v>
      </c>
      <c r="E823">
        <v>6.33</v>
      </c>
      <c r="F823">
        <v>3</v>
      </c>
      <c r="G823" t="s">
        <v>30</v>
      </c>
      <c r="H823" t="s">
        <v>208</v>
      </c>
      <c r="I823">
        <v>2015</v>
      </c>
      <c r="J823" t="s">
        <v>611</v>
      </c>
      <c r="K823" t="s">
        <v>259</v>
      </c>
      <c r="L823" t="s">
        <v>2661</v>
      </c>
      <c r="M823" t="s">
        <v>27</v>
      </c>
    </row>
    <row r="824" spans="1:14">
      <c r="A824">
        <v>74610</v>
      </c>
      <c r="B824" t="s">
        <v>2662</v>
      </c>
      <c r="C824">
        <v>8.5399999999999991</v>
      </c>
      <c r="D824" s="1">
        <v>3395</v>
      </c>
      <c r="E824">
        <v>7.93</v>
      </c>
      <c r="F824">
        <v>11</v>
      </c>
      <c r="G824" t="s">
        <v>176</v>
      </c>
      <c r="H824" t="s">
        <v>16</v>
      </c>
      <c r="I824">
        <v>2016</v>
      </c>
      <c r="J824" t="s">
        <v>739</v>
      </c>
      <c r="K824" t="s">
        <v>2663</v>
      </c>
      <c r="L824" t="s">
        <v>2664</v>
      </c>
      <c r="M824" t="s">
        <v>27</v>
      </c>
      <c r="N824" t="s">
        <v>21</v>
      </c>
    </row>
    <row r="825" spans="1:14">
      <c r="A825">
        <v>131637</v>
      </c>
      <c r="B825" t="s">
        <v>2665</v>
      </c>
      <c r="C825">
        <v>8.52</v>
      </c>
      <c r="D825">
        <v>354</v>
      </c>
      <c r="E825">
        <v>7.54</v>
      </c>
      <c r="F825">
        <v>7</v>
      </c>
      <c r="G825" t="s">
        <v>15</v>
      </c>
      <c r="H825" t="s">
        <v>56</v>
      </c>
      <c r="I825">
        <v>2016</v>
      </c>
      <c r="J825" t="s">
        <v>394</v>
      </c>
      <c r="K825" t="s">
        <v>2666</v>
      </c>
      <c r="L825" t="s">
        <v>2667</v>
      </c>
      <c r="M825" t="s">
        <v>147</v>
      </c>
    </row>
    <row r="826" spans="1:14">
      <c r="A826">
        <v>149757</v>
      </c>
      <c r="B826" t="s">
        <v>2668</v>
      </c>
      <c r="C826">
        <v>8.52</v>
      </c>
      <c r="D826" s="1">
        <v>1258</v>
      </c>
      <c r="E826">
        <v>7.33</v>
      </c>
      <c r="F826">
        <v>6</v>
      </c>
      <c r="G826" t="s">
        <v>1490</v>
      </c>
      <c r="H826" t="s">
        <v>16</v>
      </c>
      <c r="I826">
        <v>2017</v>
      </c>
      <c r="J826" t="s">
        <v>1650</v>
      </c>
      <c r="K826" t="s">
        <v>2669</v>
      </c>
      <c r="L826" t="s">
        <v>2670</v>
      </c>
      <c r="M826" t="s">
        <v>27</v>
      </c>
      <c r="N826" t="s">
        <v>28</v>
      </c>
    </row>
    <row r="827" spans="1:14">
      <c r="A827">
        <v>62742</v>
      </c>
      <c r="B827" t="s">
        <v>2671</v>
      </c>
      <c r="C827">
        <v>8.52</v>
      </c>
      <c r="D827" s="1">
        <v>1260</v>
      </c>
      <c r="E827">
        <v>6</v>
      </c>
      <c r="F827">
        <v>1</v>
      </c>
      <c r="G827" t="s">
        <v>61</v>
      </c>
      <c r="H827" t="s">
        <v>341</v>
      </c>
      <c r="I827">
        <v>2006</v>
      </c>
      <c r="J827" t="s">
        <v>578</v>
      </c>
      <c r="K827" t="s">
        <v>2672</v>
      </c>
      <c r="L827" t="s">
        <v>2673</v>
      </c>
      <c r="M827" t="s">
        <v>20</v>
      </c>
    </row>
    <row r="828" spans="1:14">
      <c r="A828">
        <v>134134</v>
      </c>
      <c r="B828" t="s">
        <v>2674</v>
      </c>
      <c r="C828">
        <v>8.5500000000000007</v>
      </c>
      <c r="D828" s="1">
        <v>1829</v>
      </c>
      <c r="E828">
        <v>7.2</v>
      </c>
      <c r="F828">
        <v>10</v>
      </c>
      <c r="G828" t="s">
        <v>55</v>
      </c>
      <c r="H828" t="s">
        <v>56</v>
      </c>
      <c r="I828">
        <v>2015</v>
      </c>
      <c r="J828" t="s">
        <v>2075</v>
      </c>
      <c r="K828" t="s">
        <v>582</v>
      </c>
      <c r="L828" t="s">
        <v>2675</v>
      </c>
      <c r="M828" t="s">
        <v>20</v>
      </c>
    </row>
    <row r="829" spans="1:14">
      <c r="A829">
        <v>97629</v>
      </c>
      <c r="B829" t="s">
        <v>2676</v>
      </c>
      <c r="C829">
        <v>8.52</v>
      </c>
      <c r="D829" s="1">
        <v>9093</v>
      </c>
      <c r="E829">
        <v>6.52</v>
      </c>
      <c r="F829">
        <v>9</v>
      </c>
      <c r="G829" t="s">
        <v>55</v>
      </c>
      <c r="H829" t="s">
        <v>16</v>
      </c>
      <c r="I829">
        <v>2016</v>
      </c>
      <c r="J829" t="s">
        <v>1445</v>
      </c>
      <c r="K829" t="s">
        <v>83</v>
      </c>
      <c r="L829" t="s">
        <v>2677</v>
      </c>
      <c r="M829" t="s">
        <v>34</v>
      </c>
      <c r="N829" t="s">
        <v>35</v>
      </c>
    </row>
    <row r="830" spans="1:14">
      <c r="A830">
        <v>75724</v>
      </c>
      <c r="B830" t="s">
        <v>2678</v>
      </c>
      <c r="C830">
        <v>8.52</v>
      </c>
      <c r="D830" s="1">
        <v>7580</v>
      </c>
      <c r="E830">
        <v>5.82</v>
      </c>
      <c r="F830">
        <v>7</v>
      </c>
      <c r="G830" t="s">
        <v>112</v>
      </c>
      <c r="H830" t="s">
        <v>46</v>
      </c>
      <c r="I830">
        <v>2010</v>
      </c>
      <c r="J830" t="s">
        <v>2602</v>
      </c>
      <c r="K830" t="s">
        <v>2679</v>
      </c>
      <c r="L830" t="s">
        <v>2680</v>
      </c>
      <c r="M830" t="s">
        <v>147</v>
      </c>
    </row>
    <row r="831" spans="1:14">
      <c r="A831">
        <v>137971</v>
      </c>
      <c r="B831" t="s">
        <v>2681</v>
      </c>
      <c r="C831">
        <v>8.52</v>
      </c>
      <c r="D831" s="1">
        <v>1159</v>
      </c>
      <c r="E831">
        <v>8.1</v>
      </c>
      <c r="F831">
        <v>10</v>
      </c>
      <c r="G831" t="s">
        <v>142</v>
      </c>
      <c r="H831" t="s">
        <v>16</v>
      </c>
      <c r="I831">
        <v>2016</v>
      </c>
      <c r="J831" t="s">
        <v>95</v>
      </c>
      <c r="K831" t="s">
        <v>2682</v>
      </c>
      <c r="L831" t="s">
        <v>2683</v>
      </c>
      <c r="M831" t="s">
        <v>27</v>
      </c>
      <c r="N831" t="s">
        <v>28</v>
      </c>
    </row>
    <row r="832" spans="1:14">
      <c r="A832">
        <v>99799</v>
      </c>
      <c r="B832" t="s">
        <v>2684</v>
      </c>
      <c r="C832">
        <v>8.5500000000000007</v>
      </c>
      <c r="D832">
        <v>469</v>
      </c>
      <c r="E832">
        <v>6</v>
      </c>
      <c r="F832">
        <v>2</v>
      </c>
      <c r="G832" t="s">
        <v>112</v>
      </c>
      <c r="H832" t="s">
        <v>16</v>
      </c>
      <c r="I832">
        <v>2013</v>
      </c>
      <c r="J832" t="s">
        <v>325</v>
      </c>
      <c r="K832" t="s">
        <v>32</v>
      </c>
      <c r="L832" t="s">
        <v>2685</v>
      </c>
      <c r="M832" t="s">
        <v>27</v>
      </c>
      <c r="N832" t="s">
        <v>21</v>
      </c>
    </row>
    <row r="833" spans="1:14">
      <c r="A833">
        <v>92047</v>
      </c>
      <c r="B833" t="s">
        <v>2686</v>
      </c>
      <c r="C833">
        <v>8.5299999999999994</v>
      </c>
      <c r="D833" s="1">
        <v>12001</v>
      </c>
      <c r="E833">
        <v>6.55</v>
      </c>
      <c r="F833">
        <v>5</v>
      </c>
      <c r="G833" t="s">
        <v>176</v>
      </c>
      <c r="H833" t="s">
        <v>16</v>
      </c>
      <c r="I833">
        <v>2013</v>
      </c>
      <c r="J833" t="s">
        <v>333</v>
      </c>
      <c r="K833" t="s">
        <v>2687</v>
      </c>
      <c r="L833" t="s">
        <v>2688</v>
      </c>
      <c r="M833" t="s">
        <v>27</v>
      </c>
      <c r="N833" t="s">
        <v>21</v>
      </c>
    </row>
    <row r="834" spans="1:14">
      <c r="A834">
        <v>63483</v>
      </c>
      <c r="B834" t="s">
        <v>2689</v>
      </c>
      <c r="C834">
        <v>8.51</v>
      </c>
      <c r="D834">
        <v>942</v>
      </c>
      <c r="E834">
        <v>6.2</v>
      </c>
      <c r="F834">
        <v>5</v>
      </c>
      <c r="G834" t="s">
        <v>176</v>
      </c>
      <c r="H834" t="s">
        <v>56</v>
      </c>
      <c r="I834">
        <v>2007</v>
      </c>
      <c r="J834" t="s">
        <v>625</v>
      </c>
      <c r="K834" t="s">
        <v>2569</v>
      </c>
      <c r="L834" t="s">
        <v>2690</v>
      </c>
      <c r="M834" t="s">
        <v>34</v>
      </c>
    </row>
    <row r="835" spans="1:14">
      <c r="A835">
        <v>18933</v>
      </c>
      <c r="B835" t="s">
        <v>2691</v>
      </c>
      <c r="C835">
        <v>8.56</v>
      </c>
      <c r="D835">
        <v>427</v>
      </c>
      <c r="E835">
        <v>9</v>
      </c>
      <c r="F835">
        <v>1</v>
      </c>
      <c r="G835" t="s">
        <v>340</v>
      </c>
      <c r="H835" t="s">
        <v>208</v>
      </c>
      <c r="I835">
        <v>2016</v>
      </c>
      <c r="J835" t="s">
        <v>350</v>
      </c>
      <c r="K835" t="s">
        <v>2692</v>
      </c>
      <c r="L835" t="s">
        <v>2693</v>
      </c>
      <c r="M835" t="s">
        <v>147</v>
      </c>
      <c r="N835" t="s">
        <v>28</v>
      </c>
    </row>
    <row r="836" spans="1:14">
      <c r="A836">
        <v>149512</v>
      </c>
      <c r="B836" t="s">
        <v>2694</v>
      </c>
      <c r="C836">
        <v>8.51</v>
      </c>
      <c r="D836" s="1">
        <v>8337</v>
      </c>
      <c r="E836">
        <v>6</v>
      </c>
      <c r="F836">
        <v>5</v>
      </c>
      <c r="G836" t="s">
        <v>15</v>
      </c>
      <c r="H836" t="s">
        <v>46</v>
      </c>
      <c r="I836">
        <v>2017</v>
      </c>
      <c r="J836" t="s">
        <v>2019</v>
      </c>
      <c r="K836" t="s">
        <v>407</v>
      </c>
      <c r="L836" t="s">
        <v>2695</v>
      </c>
      <c r="M836" t="s">
        <v>27</v>
      </c>
    </row>
    <row r="837" spans="1:14">
      <c r="A837">
        <v>49957</v>
      </c>
      <c r="B837" t="s">
        <v>2696</v>
      </c>
      <c r="C837">
        <v>8.51</v>
      </c>
      <c r="D837" s="1">
        <v>2654</v>
      </c>
      <c r="E837">
        <v>8.75</v>
      </c>
      <c r="F837">
        <v>11</v>
      </c>
      <c r="G837" t="s">
        <v>2408</v>
      </c>
      <c r="H837" t="s">
        <v>588</v>
      </c>
      <c r="I837">
        <v>2015</v>
      </c>
      <c r="J837" t="s">
        <v>604</v>
      </c>
      <c r="K837" t="s">
        <v>2697</v>
      </c>
      <c r="L837" t="s">
        <v>2698</v>
      </c>
      <c r="M837" t="s">
        <v>27</v>
      </c>
      <c r="N837" t="s">
        <v>28</v>
      </c>
    </row>
    <row r="838" spans="1:14">
      <c r="A838">
        <v>158623</v>
      </c>
      <c r="B838" t="s">
        <v>2699</v>
      </c>
      <c r="C838">
        <v>8.52</v>
      </c>
      <c r="D838">
        <v>332</v>
      </c>
      <c r="E838">
        <v>6</v>
      </c>
      <c r="F838">
        <v>2</v>
      </c>
      <c r="G838" t="s">
        <v>61</v>
      </c>
      <c r="H838" t="s">
        <v>533</v>
      </c>
      <c r="I838">
        <v>2018</v>
      </c>
      <c r="J838" t="s">
        <v>2623</v>
      </c>
      <c r="K838" t="s">
        <v>2700</v>
      </c>
      <c r="L838" t="s">
        <v>2701</v>
      </c>
      <c r="M838" t="s">
        <v>27</v>
      </c>
      <c r="N838" t="s">
        <v>28</v>
      </c>
    </row>
    <row r="839" spans="1:14">
      <c r="A839">
        <v>136686</v>
      </c>
      <c r="B839" t="s">
        <v>2702</v>
      </c>
      <c r="C839">
        <v>8.51</v>
      </c>
      <c r="D839" s="1">
        <v>5563</v>
      </c>
      <c r="E839">
        <v>5.66</v>
      </c>
      <c r="F839">
        <v>8</v>
      </c>
      <c r="G839" t="s">
        <v>15</v>
      </c>
      <c r="H839" t="s">
        <v>46</v>
      </c>
      <c r="I839">
        <v>2016</v>
      </c>
      <c r="J839" t="s">
        <v>813</v>
      </c>
      <c r="K839" t="s">
        <v>823</v>
      </c>
      <c r="L839" t="s">
        <v>2703</v>
      </c>
      <c r="M839" t="s">
        <v>20</v>
      </c>
    </row>
    <row r="840" spans="1:14">
      <c r="A840">
        <v>167651</v>
      </c>
      <c r="B840" t="s">
        <v>2704</v>
      </c>
      <c r="C840">
        <v>8.5</v>
      </c>
      <c r="D840" s="1">
        <v>47559</v>
      </c>
      <c r="E840">
        <v>6.8</v>
      </c>
      <c r="F840">
        <v>10</v>
      </c>
      <c r="G840" t="s">
        <v>176</v>
      </c>
      <c r="H840" t="s">
        <v>46</v>
      </c>
      <c r="I840">
        <v>2019</v>
      </c>
      <c r="J840" t="s">
        <v>1670</v>
      </c>
      <c r="K840" t="s">
        <v>2705</v>
      </c>
      <c r="L840" t="s">
        <v>2706</v>
      </c>
      <c r="M840" t="s">
        <v>27</v>
      </c>
    </row>
    <row r="841" spans="1:14">
      <c r="A841">
        <v>82142</v>
      </c>
      <c r="B841" t="s">
        <v>2707</v>
      </c>
      <c r="C841">
        <v>8.52</v>
      </c>
      <c r="D841" s="1">
        <v>2018</v>
      </c>
      <c r="E841">
        <v>6.31</v>
      </c>
      <c r="F841">
        <v>4</v>
      </c>
      <c r="G841" t="s">
        <v>176</v>
      </c>
      <c r="H841" t="s">
        <v>16</v>
      </c>
      <c r="I841">
        <v>2011</v>
      </c>
      <c r="J841" t="s">
        <v>92</v>
      </c>
      <c r="K841" t="s">
        <v>2639</v>
      </c>
      <c r="L841" t="s">
        <v>2708</v>
      </c>
      <c r="M841" t="s">
        <v>34</v>
      </c>
    </row>
    <row r="842" spans="1:14">
      <c r="A842">
        <v>53902</v>
      </c>
      <c r="B842" t="s">
        <v>2709</v>
      </c>
      <c r="C842">
        <v>8.51</v>
      </c>
      <c r="D842" s="1">
        <v>2350</v>
      </c>
      <c r="E842">
        <v>7.29</v>
      </c>
      <c r="F842">
        <v>6</v>
      </c>
      <c r="G842" t="s">
        <v>87</v>
      </c>
      <c r="H842" t="s">
        <v>208</v>
      </c>
      <c r="I842">
        <v>2009</v>
      </c>
      <c r="J842" t="s">
        <v>74</v>
      </c>
      <c r="K842" t="s">
        <v>1212</v>
      </c>
      <c r="L842" t="s">
        <v>2710</v>
      </c>
      <c r="M842" t="s">
        <v>20</v>
      </c>
      <c r="N842" t="s">
        <v>28</v>
      </c>
    </row>
    <row r="843" spans="1:14">
      <c r="A843">
        <v>72443</v>
      </c>
      <c r="B843" t="s">
        <v>2711</v>
      </c>
      <c r="C843">
        <v>8.49</v>
      </c>
      <c r="D843">
        <v>790</v>
      </c>
      <c r="E843">
        <v>5.88</v>
      </c>
      <c r="F843">
        <v>6</v>
      </c>
      <c r="G843" t="s">
        <v>176</v>
      </c>
      <c r="H843" t="s">
        <v>143</v>
      </c>
      <c r="I843">
        <v>2010</v>
      </c>
      <c r="J843" t="s">
        <v>2075</v>
      </c>
      <c r="K843" t="s">
        <v>2712</v>
      </c>
      <c r="L843" t="s">
        <v>2713</v>
      </c>
      <c r="M843" t="s">
        <v>34</v>
      </c>
      <c r="N843" t="s">
        <v>21</v>
      </c>
    </row>
    <row r="844" spans="1:14">
      <c r="A844">
        <v>137915</v>
      </c>
      <c r="B844" t="s">
        <v>2714</v>
      </c>
      <c r="C844">
        <v>8.5</v>
      </c>
      <c r="D844" s="1">
        <v>6772</v>
      </c>
      <c r="E844">
        <v>5</v>
      </c>
      <c r="F844">
        <v>2</v>
      </c>
      <c r="G844" t="s">
        <v>112</v>
      </c>
      <c r="H844" t="s">
        <v>16</v>
      </c>
      <c r="I844">
        <v>2016</v>
      </c>
      <c r="J844" t="s">
        <v>2715</v>
      </c>
      <c r="K844" t="s">
        <v>2716</v>
      </c>
      <c r="L844" t="s">
        <v>2717</v>
      </c>
      <c r="M844" t="s">
        <v>20</v>
      </c>
      <c r="N844" t="s">
        <v>21</v>
      </c>
    </row>
    <row r="845" spans="1:14">
      <c r="A845">
        <v>161967</v>
      </c>
      <c r="B845" t="s">
        <v>2718</v>
      </c>
      <c r="C845">
        <v>8.48</v>
      </c>
      <c r="D845" s="1">
        <v>37323</v>
      </c>
      <c r="E845">
        <v>9.06</v>
      </c>
      <c r="F845">
        <v>16</v>
      </c>
      <c r="G845" t="s">
        <v>15</v>
      </c>
      <c r="H845" t="s">
        <v>46</v>
      </c>
      <c r="I845">
        <v>2019</v>
      </c>
      <c r="J845" t="s">
        <v>1281</v>
      </c>
      <c r="K845" t="s">
        <v>2313</v>
      </c>
      <c r="L845" t="s">
        <v>2719</v>
      </c>
      <c r="M845" t="s">
        <v>27</v>
      </c>
    </row>
    <row r="846" spans="1:14">
      <c r="A846">
        <v>33062</v>
      </c>
      <c r="B846" t="s">
        <v>2720</v>
      </c>
      <c r="C846">
        <v>8.49</v>
      </c>
      <c r="D846" s="1">
        <v>1659</v>
      </c>
      <c r="E846">
        <v>6.8</v>
      </c>
      <c r="F846">
        <v>5</v>
      </c>
      <c r="G846" t="s">
        <v>809</v>
      </c>
      <c r="H846" t="s">
        <v>16</v>
      </c>
      <c r="I846">
        <v>2017</v>
      </c>
      <c r="J846" t="s">
        <v>92</v>
      </c>
      <c r="K846" t="s">
        <v>2721</v>
      </c>
      <c r="L846" t="s">
        <v>2722</v>
      </c>
      <c r="M846" t="s">
        <v>20</v>
      </c>
      <c r="N846" t="s">
        <v>21</v>
      </c>
    </row>
    <row r="847" spans="1:14">
      <c r="A847">
        <v>92505</v>
      </c>
      <c r="B847" t="s">
        <v>2723</v>
      </c>
      <c r="C847">
        <v>8.48</v>
      </c>
      <c r="D847">
        <v>517</v>
      </c>
      <c r="E847">
        <v>8.48</v>
      </c>
      <c r="F847">
        <v>11</v>
      </c>
      <c r="G847" t="s">
        <v>15</v>
      </c>
      <c r="H847" t="s">
        <v>143</v>
      </c>
      <c r="I847">
        <v>2012</v>
      </c>
      <c r="J847" t="s">
        <v>270</v>
      </c>
      <c r="K847" t="s">
        <v>2724</v>
      </c>
      <c r="L847" t="s">
        <v>2725</v>
      </c>
      <c r="M847" t="s">
        <v>27</v>
      </c>
      <c r="N847" t="s">
        <v>21</v>
      </c>
    </row>
    <row r="848" spans="1:14">
      <c r="A848">
        <v>49380</v>
      </c>
      <c r="B848" t="s">
        <v>2726</v>
      </c>
      <c r="C848">
        <v>8.5</v>
      </c>
      <c r="D848">
        <v>561</v>
      </c>
      <c r="E848">
        <v>8.67</v>
      </c>
      <c r="F848">
        <v>3</v>
      </c>
      <c r="G848" t="s">
        <v>354</v>
      </c>
      <c r="H848" t="s">
        <v>495</v>
      </c>
      <c r="I848">
        <v>2019</v>
      </c>
      <c r="J848" t="s">
        <v>1162</v>
      </c>
      <c r="K848" t="s">
        <v>271</v>
      </c>
      <c r="L848" t="s">
        <v>2727</v>
      </c>
      <c r="M848" t="s">
        <v>27</v>
      </c>
    </row>
    <row r="849" spans="1:14">
      <c r="A849">
        <v>130943</v>
      </c>
      <c r="B849" t="s">
        <v>2728</v>
      </c>
      <c r="C849">
        <v>8.5500000000000007</v>
      </c>
      <c r="D849">
        <v>469</v>
      </c>
      <c r="E849">
        <v>6</v>
      </c>
      <c r="F849">
        <v>2</v>
      </c>
      <c r="G849" t="s">
        <v>15</v>
      </c>
      <c r="H849" t="s">
        <v>208</v>
      </c>
      <c r="I849">
        <v>2015</v>
      </c>
      <c r="J849" t="s">
        <v>57</v>
      </c>
      <c r="K849" t="s">
        <v>2729</v>
      </c>
      <c r="L849" t="s">
        <v>2730</v>
      </c>
      <c r="M849" t="s">
        <v>147</v>
      </c>
      <c r="N849" t="s">
        <v>28</v>
      </c>
    </row>
    <row r="850" spans="1:14">
      <c r="A850">
        <v>97747</v>
      </c>
      <c r="B850" t="s">
        <v>2731</v>
      </c>
      <c r="C850">
        <v>8.5399999999999991</v>
      </c>
      <c r="D850">
        <v>761</v>
      </c>
      <c r="E850">
        <v>7.5</v>
      </c>
      <c r="F850">
        <v>2</v>
      </c>
      <c r="G850" t="s">
        <v>15</v>
      </c>
      <c r="H850" t="s">
        <v>16</v>
      </c>
      <c r="I850">
        <v>2013</v>
      </c>
      <c r="J850" t="s">
        <v>2732</v>
      </c>
      <c r="K850" t="s">
        <v>2733</v>
      </c>
      <c r="L850" t="s">
        <v>2734</v>
      </c>
      <c r="M850" t="s">
        <v>147</v>
      </c>
      <c r="N850" t="s">
        <v>28</v>
      </c>
    </row>
    <row r="851" spans="1:14">
      <c r="A851">
        <v>100076</v>
      </c>
      <c r="B851" t="s">
        <v>2735</v>
      </c>
      <c r="C851">
        <v>8.49</v>
      </c>
      <c r="D851">
        <v>362</v>
      </c>
      <c r="E851">
        <v>5.33</v>
      </c>
      <c r="F851">
        <v>3</v>
      </c>
      <c r="G851" t="s">
        <v>112</v>
      </c>
      <c r="H851" t="s">
        <v>56</v>
      </c>
      <c r="I851">
        <v>2019</v>
      </c>
      <c r="J851" t="s">
        <v>1151</v>
      </c>
      <c r="K851" t="s">
        <v>1451</v>
      </c>
      <c r="L851" t="s">
        <v>2736</v>
      </c>
      <c r="M851" t="s">
        <v>20</v>
      </c>
    </row>
    <row r="852" spans="1:14">
      <c r="A852">
        <v>133424</v>
      </c>
      <c r="B852" t="s">
        <v>2737</v>
      </c>
      <c r="C852">
        <v>8.52</v>
      </c>
      <c r="D852" s="1">
        <v>1644</v>
      </c>
      <c r="E852">
        <v>6.78</v>
      </c>
      <c r="F852">
        <v>9</v>
      </c>
      <c r="G852" t="s">
        <v>15</v>
      </c>
      <c r="H852" t="s">
        <v>16</v>
      </c>
      <c r="I852">
        <v>2016</v>
      </c>
      <c r="J852" t="s">
        <v>266</v>
      </c>
      <c r="K852" t="s">
        <v>1799</v>
      </c>
      <c r="L852" t="s">
        <v>2738</v>
      </c>
      <c r="M852" t="s">
        <v>147</v>
      </c>
      <c r="N852" t="s">
        <v>28</v>
      </c>
    </row>
    <row r="853" spans="1:14">
      <c r="A853">
        <v>97816</v>
      </c>
      <c r="B853" t="s">
        <v>2739</v>
      </c>
      <c r="C853">
        <v>8.5</v>
      </c>
      <c r="D853" s="1">
        <v>9400</v>
      </c>
      <c r="E853">
        <v>6.42</v>
      </c>
      <c r="F853">
        <v>6</v>
      </c>
      <c r="G853" t="s">
        <v>340</v>
      </c>
      <c r="H853" t="s">
        <v>1249</v>
      </c>
      <c r="I853">
        <v>2014</v>
      </c>
      <c r="J853" t="s">
        <v>172</v>
      </c>
      <c r="K853" t="s">
        <v>1250</v>
      </c>
      <c r="L853" t="s">
        <v>2740</v>
      </c>
      <c r="M853" t="s">
        <v>20</v>
      </c>
    </row>
    <row r="854" spans="1:14">
      <c r="A854">
        <v>76103</v>
      </c>
      <c r="B854" t="s">
        <v>2741</v>
      </c>
      <c r="C854">
        <v>8.5</v>
      </c>
      <c r="D854" s="1">
        <v>2821</v>
      </c>
      <c r="E854">
        <v>7.52</v>
      </c>
      <c r="F854">
        <v>11</v>
      </c>
      <c r="G854" t="s">
        <v>15</v>
      </c>
      <c r="H854" t="s">
        <v>56</v>
      </c>
      <c r="I854">
        <v>2011</v>
      </c>
      <c r="J854" t="s">
        <v>597</v>
      </c>
      <c r="K854" t="s">
        <v>726</v>
      </c>
      <c r="L854" t="s">
        <v>2742</v>
      </c>
      <c r="M854" t="s">
        <v>147</v>
      </c>
    </row>
    <row r="855" spans="1:14">
      <c r="A855">
        <v>81028</v>
      </c>
      <c r="B855" t="s">
        <v>2743</v>
      </c>
      <c r="C855">
        <v>8.52</v>
      </c>
      <c r="D855">
        <v>432</v>
      </c>
      <c r="E855">
        <v>6.4</v>
      </c>
      <c r="F855">
        <v>5</v>
      </c>
      <c r="G855" t="s">
        <v>176</v>
      </c>
      <c r="H855" t="s">
        <v>16</v>
      </c>
      <c r="I855">
        <v>2012</v>
      </c>
      <c r="J855" t="s">
        <v>563</v>
      </c>
      <c r="K855" t="s">
        <v>2744</v>
      </c>
      <c r="L855" t="s">
        <v>2745</v>
      </c>
      <c r="M855" t="s">
        <v>147</v>
      </c>
      <c r="N855" t="s">
        <v>28</v>
      </c>
    </row>
    <row r="856" spans="1:14">
      <c r="A856">
        <v>187526</v>
      </c>
      <c r="B856" t="s">
        <v>2746</v>
      </c>
      <c r="C856">
        <v>8.49</v>
      </c>
      <c r="D856">
        <v>600</v>
      </c>
      <c r="E856">
        <v>6</v>
      </c>
      <c r="F856">
        <v>1</v>
      </c>
      <c r="G856" t="s">
        <v>15</v>
      </c>
      <c r="H856" t="s">
        <v>533</v>
      </c>
      <c r="I856">
        <v>2019</v>
      </c>
      <c r="J856" t="s">
        <v>971</v>
      </c>
      <c r="K856" t="s">
        <v>2747</v>
      </c>
      <c r="L856" t="s">
        <v>2748</v>
      </c>
      <c r="M856" t="s">
        <v>147</v>
      </c>
    </row>
    <row r="857" spans="1:14">
      <c r="A857">
        <v>104331</v>
      </c>
      <c r="B857" t="s">
        <v>2749</v>
      </c>
      <c r="C857">
        <v>8.51</v>
      </c>
      <c r="D857">
        <v>932</v>
      </c>
      <c r="E857">
        <v>7.93</v>
      </c>
      <c r="F857">
        <v>10</v>
      </c>
      <c r="G857" t="s">
        <v>15</v>
      </c>
      <c r="H857" t="s">
        <v>16</v>
      </c>
      <c r="I857">
        <v>2013</v>
      </c>
      <c r="J857" t="s">
        <v>99</v>
      </c>
      <c r="K857" t="s">
        <v>2663</v>
      </c>
      <c r="L857" t="s">
        <v>2750</v>
      </c>
      <c r="M857" t="s">
        <v>27</v>
      </c>
      <c r="N857" t="s">
        <v>21</v>
      </c>
    </row>
    <row r="858" spans="1:14">
      <c r="A858">
        <v>66034</v>
      </c>
      <c r="B858" t="s">
        <v>2751</v>
      </c>
      <c r="C858">
        <v>8.48</v>
      </c>
      <c r="D858">
        <v>903</v>
      </c>
      <c r="E858">
        <v>8.5</v>
      </c>
      <c r="F858">
        <v>4</v>
      </c>
      <c r="G858" t="s">
        <v>15</v>
      </c>
      <c r="H858" t="s">
        <v>16</v>
      </c>
      <c r="I858">
        <v>2008</v>
      </c>
      <c r="J858" t="s">
        <v>1798</v>
      </c>
      <c r="K858" t="s">
        <v>2752</v>
      </c>
      <c r="L858" t="s">
        <v>2753</v>
      </c>
      <c r="M858" t="s">
        <v>27</v>
      </c>
      <c r="N858" t="s">
        <v>28</v>
      </c>
    </row>
    <row r="859" spans="1:14">
      <c r="A859">
        <v>76014</v>
      </c>
      <c r="B859" t="s">
        <v>2754</v>
      </c>
      <c r="C859">
        <v>8.4700000000000006</v>
      </c>
      <c r="D859">
        <v>388</v>
      </c>
      <c r="E859">
        <v>7.96</v>
      </c>
      <c r="F859">
        <v>8</v>
      </c>
      <c r="G859" t="s">
        <v>55</v>
      </c>
      <c r="H859" t="s">
        <v>208</v>
      </c>
      <c r="I859">
        <v>2011</v>
      </c>
      <c r="J859" t="s">
        <v>394</v>
      </c>
      <c r="K859" t="s">
        <v>1436</v>
      </c>
      <c r="L859" t="s">
        <v>2755</v>
      </c>
      <c r="M859" t="s">
        <v>34</v>
      </c>
      <c r="N859" t="s">
        <v>35</v>
      </c>
    </row>
    <row r="860" spans="1:14">
      <c r="A860">
        <v>152396</v>
      </c>
      <c r="B860" t="s">
        <v>2756</v>
      </c>
      <c r="C860">
        <v>8.48</v>
      </c>
      <c r="D860" s="1">
        <v>1455</v>
      </c>
      <c r="E860">
        <v>5.5</v>
      </c>
      <c r="F860">
        <v>2</v>
      </c>
      <c r="G860" t="s">
        <v>55</v>
      </c>
      <c r="H860" t="s">
        <v>16</v>
      </c>
      <c r="I860">
        <v>2017</v>
      </c>
      <c r="J860" t="s">
        <v>266</v>
      </c>
      <c r="K860" t="s">
        <v>2757</v>
      </c>
      <c r="L860" t="s">
        <v>2758</v>
      </c>
      <c r="M860" t="s">
        <v>34</v>
      </c>
      <c r="N860" t="s">
        <v>85</v>
      </c>
    </row>
    <row r="861" spans="1:14">
      <c r="A861">
        <v>62167</v>
      </c>
      <c r="B861" t="s">
        <v>2759</v>
      </c>
      <c r="C861">
        <v>8.48</v>
      </c>
      <c r="D861" s="1">
        <v>7990</v>
      </c>
      <c r="E861">
        <v>4.8</v>
      </c>
      <c r="F861">
        <v>5</v>
      </c>
      <c r="G861" t="s">
        <v>15</v>
      </c>
      <c r="H861" t="s">
        <v>46</v>
      </c>
      <c r="I861">
        <v>2007</v>
      </c>
      <c r="J861" t="s">
        <v>1189</v>
      </c>
      <c r="K861" t="s">
        <v>2760</v>
      </c>
      <c r="L861" t="s">
        <v>2761</v>
      </c>
      <c r="M861" t="s">
        <v>20</v>
      </c>
    </row>
    <row r="862" spans="1:14">
      <c r="A862">
        <v>62799</v>
      </c>
      <c r="B862" t="s">
        <v>2762</v>
      </c>
      <c r="C862">
        <v>8.48</v>
      </c>
      <c r="D862">
        <v>586</v>
      </c>
      <c r="E862">
        <v>5.0599999999999996</v>
      </c>
      <c r="F862">
        <v>4</v>
      </c>
      <c r="G862" t="s">
        <v>340</v>
      </c>
      <c r="H862" t="s">
        <v>16</v>
      </c>
      <c r="I862">
        <v>2009</v>
      </c>
      <c r="J862" t="s">
        <v>876</v>
      </c>
      <c r="K862" t="s">
        <v>145</v>
      </c>
      <c r="L862" t="s">
        <v>2763</v>
      </c>
      <c r="M862" t="s">
        <v>34</v>
      </c>
    </row>
    <row r="863" spans="1:14">
      <c r="A863">
        <v>153964</v>
      </c>
      <c r="B863" t="s">
        <v>2764</v>
      </c>
      <c r="C863">
        <v>8.48</v>
      </c>
      <c r="D863" s="1">
        <v>3782</v>
      </c>
      <c r="E863">
        <v>7.6</v>
      </c>
      <c r="F863">
        <v>5</v>
      </c>
      <c r="G863" t="s">
        <v>55</v>
      </c>
      <c r="H863" t="s">
        <v>56</v>
      </c>
      <c r="I863">
        <v>2017</v>
      </c>
      <c r="J863" t="s">
        <v>2765</v>
      </c>
      <c r="K863" t="s">
        <v>1819</v>
      </c>
      <c r="L863" t="s">
        <v>2766</v>
      </c>
      <c r="M863" t="s">
        <v>34</v>
      </c>
    </row>
    <row r="864" spans="1:14">
      <c r="A864">
        <v>10546</v>
      </c>
      <c r="B864" t="s">
        <v>2767</v>
      </c>
      <c r="C864">
        <v>8.48</v>
      </c>
      <c r="D864">
        <v>818</v>
      </c>
      <c r="E864">
        <v>8</v>
      </c>
      <c r="F864">
        <v>2</v>
      </c>
      <c r="G864" t="s">
        <v>15</v>
      </c>
      <c r="H864" t="s">
        <v>341</v>
      </c>
      <c r="I864">
        <v>2017</v>
      </c>
      <c r="J864" t="s">
        <v>2568</v>
      </c>
      <c r="K864" t="s">
        <v>594</v>
      </c>
      <c r="L864" t="s">
        <v>2768</v>
      </c>
      <c r="M864" t="s">
        <v>27</v>
      </c>
    </row>
    <row r="865" spans="1:14">
      <c r="A865">
        <v>189028</v>
      </c>
      <c r="B865" t="s">
        <v>2769</v>
      </c>
      <c r="C865">
        <v>8.4700000000000006</v>
      </c>
      <c r="D865">
        <v>618</v>
      </c>
      <c r="E865">
        <v>5.33</v>
      </c>
      <c r="F865">
        <v>3</v>
      </c>
      <c r="G865" t="s">
        <v>61</v>
      </c>
      <c r="H865" t="s">
        <v>143</v>
      </c>
      <c r="I865">
        <v>2020</v>
      </c>
      <c r="J865" t="s">
        <v>2099</v>
      </c>
      <c r="K865" t="s">
        <v>2770</v>
      </c>
      <c r="L865" t="s">
        <v>2771</v>
      </c>
      <c r="M865" t="s">
        <v>27</v>
      </c>
    </row>
    <row r="866" spans="1:14">
      <c r="A866">
        <v>120759</v>
      </c>
      <c r="B866" t="s">
        <v>2772</v>
      </c>
      <c r="C866">
        <v>8.5299999999999994</v>
      </c>
      <c r="D866">
        <v>849</v>
      </c>
      <c r="E866">
        <v>6.57</v>
      </c>
      <c r="F866">
        <v>11</v>
      </c>
      <c r="G866" t="s">
        <v>15</v>
      </c>
      <c r="H866" t="s">
        <v>16</v>
      </c>
      <c r="I866">
        <v>2015</v>
      </c>
      <c r="J866" t="s">
        <v>1607</v>
      </c>
      <c r="K866" t="s">
        <v>2773</v>
      </c>
      <c r="L866" t="s">
        <v>2774</v>
      </c>
      <c r="M866" t="s">
        <v>20</v>
      </c>
      <c r="N866" t="s">
        <v>21</v>
      </c>
    </row>
    <row r="867" spans="1:14">
      <c r="A867">
        <v>47587</v>
      </c>
      <c r="B867" t="s">
        <v>2775</v>
      </c>
      <c r="C867">
        <v>8.48</v>
      </c>
      <c r="D867" s="1">
        <v>1876</v>
      </c>
      <c r="E867">
        <v>6.38</v>
      </c>
      <c r="F867">
        <v>4</v>
      </c>
      <c r="G867" t="s">
        <v>61</v>
      </c>
      <c r="H867" t="s">
        <v>16</v>
      </c>
      <c r="I867">
        <v>2009</v>
      </c>
      <c r="J867" t="s">
        <v>1100</v>
      </c>
      <c r="K867" t="s">
        <v>1263</v>
      </c>
      <c r="L867" t="s">
        <v>2776</v>
      </c>
      <c r="M867" t="s">
        <v>27</v>
      </c>
      <c r="N867" t="s">
        <v>21</v>
      </c>
    </row>
    <row r="868" spans="1:14">
      <c r="A868">
        <v>78790</v>
      </c>
      <c r="B868" t="s">
        <v>2777</v>
      </c>
      <c r="C868">
        <v>8.48</v>
      </c>
      <c r="D868" s="1">
        <v>11704</v>
      </c>
      <c r="E868">
        <v>6.69</v>
      </c>
      <c r="F868">
        <v>8</v>
      </c>
      <c r="G868" t="s">
        <v>61</v>
      </c>
      <c r="H868" t="s">
        <v>46</v>
      </c>
      <c r="I868">
        <v>2012</v>
      </c>
      <c r="J868" t="s">
        <v>1039</v>
      </c>
      <c r="K868" t="s">
        <v>1310</v>
      </c>
      <c r="L868" t="s">
        <v>2778</v>
      </c>
      <c r="M868" t="s">
        <v>147</v>
      </c>
    </row>
    <row r="869" spans="1:14">
      <c r="A869">
        <v>70992</v>
      </c>
      <c r="B869" t="s">
        <v>2779</v>
      </c>
      <c r="C869">
        <v>8.4700000000000006</v>
      </c>
      <c r="D869" s="1">
        <v>3557</v>
      </c>
      <c r="E869">
        <v>6.86</v>
      </c>
      <c r="F869">
        <v>9</v>
      </c>
      <c r="G869" t="s">
        <v>61</v>
      </c>
      <c r="H869" t="s">
        <v>16</v>
      </c>
      <c r="I869">
        <v>2010</v>
      </c>
      <c r="J869" t="s">
        <v>122</v>
      </c>
      <c r="K869" t="s">
        <v>1014</v>
      </c>
      <c r="L869" t="s">
        <v>2780</v>
      </c>
      <c r="M869" t="s">
        <v>147</v>
      </c>
      <c r="N869" t="s">
        <v>28</v>
      </c>
    </row>
    <row r="870" spans="1:14">
      <c r="A870">
        <v>136868</v>
      </c>
      <c r="B870" t="s">
        <v>2781</v>
      </c>
      <c r="C870">
        <v>8.48</v>
      </c>
      <c r="D870" s="1">
        <v>5546</v>
      </c>
      <c r="E870">
        <v>7.16</v>
      </c>
      <c r="F870">
        <v>8</v>
      </c>
      <c r="G870" t="s">
        <v>61</v>
      </c>
      <c r="H870" t="s">
        <v>16</v>
      </c>
      <c r="I870">
        <v>2016</v>
      </c>
      <c r="J870" t="s">
        <v>1546</v>
      </c>
      <c r="K870" t="s">
        <v>2782</v>
      </c>
      <c r="L870" t="s">
        <v>2783</v>
      </c>
      <c r="M870" t="s">
        <v>20</v>
      </c>
      <c r="N870" t="s">
        <v>21</v>
      </c>
    </row>
    <row r="871" spans="1:14">
      <c r="A871">
        <v>74566</v>
      </c>
      <c r="B871" t="s">
        <v>2784</v>
      </c>
      <c r="C871">
        <v>8.48</v>
      </c>
      <c r="D871" s="1">
        <v>5405</v>
      </c>
      <c r="E871">
        <v>6</v>
      </c>
      <c r="F871">
        <v>6</v>
      </c>
      <c r="G871" t="s">
        <v>340</v>
      </c>
      <c r="H871" t="s">
        <v>16</v>
      </c>
      <c r="I871">
        <v>2013</v>
      </c>
      <c r="J871" t="s">
        <v>567</v>
      </c>
      <c r="K871" t="s">
        <v>1250</v>
      </c>
      <c r="L871" t="s">
        <v>2785</v>
      </c>
      <c r="M871" t="s">
        <v>20</v>
      </c>
    </row>
    <row r="872" spans="1:14">
      <c r="A872">
        <v>44022</v>
      </c>
      <c r="B872" t="s">
        <v>2786</v>
      </c>
      <c r="C872">
        <v>8.49</v>
      </c>
      <c r="D872" s="1">
        <v>1601</v>
      </c>
      <c r="E872">
        <v>6.75</v>
      </c>
      <c r="F872">
        <v>4</v>
      </c>
      <c r="G872" t="s">
        <v>15</v>
      </c>
      <c r="H872" t="s">
        <v>56</v>
      </c>
      <c r="I872">
        <v>2006</v>
      </c>
      <c r="J872" t="s">
        <v>2787</v>
      </c>
      <c r="K872" t="s">
        <v>1154</v>
      </c>
      <c r="L872" t="s">
        <v>2788</v>
      </c>
      <c r="M872" t="s">
        <v>27</v>
      </c>
    </row>
    <row r="873" spans="1:14">
      <c r="A873">
        <v>154293</v>
      </c>
      <c r="B873" t="s">
        <v>2789</v>
      </c>
      <c r="C873">
        <v>8.48</v>
      </c>
      <c r="D873">
        <v>359</v>
      </c>
      <c r="E873">
        <v>7.75</v>
      </c>
      <c r="F873">
        <v>8</v>
      </c>
      <c r="G873" t="s">
        <v>15</v>
      </c>
      <c r="H873" t="s">
        <v>16</v>
      </c>
      <c r="I873">
        <v>2018</v>
      </c>
      <c r="J873" t="s">
        <v>856</v>
      </c>
      <c r="K873" t="s">
        <v>2790</v>
      </c>
      <c r="L873" t="s">
        <v>2791</v>
      </c>
      <c r="M873" t="s">
        <v>147</v>
      </c>
      <c r="N873" t="s">
        <v>28</v>
      </c>
    </row>
    <row r="874" spans="1:14">
      <c r="A874">
        <v>51690</v>
      </c>
      <c r="B874" t="s">
        <v>2792</v>
      </c>
      <c r="C874">
        <v>8.5</v>
      </c>
      <c r="D874">
        <v>698</v>
      </c>
      <c r="E874">
        <v>6.58</v>
      </c>
      <c r="F874">
        <v>12</v>
      </c>
      <c r="G874" t="s">
        <v>15</v>
      </c>
      <c r="H874" t="s">
        <v>16</v>
      </c>
      <c r="I874">
        <v>2016</v>
      </c>
      <c r="J874" t="s">
        <v>1700</v>
      </c>
      <c r="K874" t="s">
        <v>2793</v>
      </c>
      <c r="L874" t="s">
        <v>2794</v>
      </c>
      <c r="M874" t="s">
        <v>27</v>
      </c>
      <c r="N874" t="s">
        <v>28</v>
      </c>
    </row>
    <row r="875" spans="1:14">
      <c r="A875">
        <v>38318</v>
      </c>
      <c r="B875" t="s">
        <v>2795</v>
      </c>
      <c r="C875">
        <v>8.4600000000000009</v>
      </c>
      <c r="D875" s="1">
        <v>2692</v>
      </c>
      <c r="E875">
        <v>5.17</v>
      </c>
      <c r="F875">
        <v>3</v>
      </c>
      <c r="G875" t="s">
        <v>15</v>
      </c>
      <c r="H875" t="s">
        <v>16</v>
      </c>
      <c r="I875">
        <v>2016</v>
      </c>
      <c r="J875" t="s">
        <v>346</v>
      </c>
      <c r="K875" t="s">
        <v>2796</v>
      </c>
      <c r="L875" t="s">
        <v>2797</v>
      </c>
      <c r="M875" t="s">
        <v>27</v>
      </c>
      <c r="N875" t="s">
        <v>21</v>
      </c>
    </row>
    <row r="876" spans="1:14">
      <c r="A876">
        <v>136821</v>
      </c>
      <c r="B876" t="s">
        <v>2798</v>
      </c>
      <c r="C876">
        <v>8.4700000000000006</v>
      </c>
      <c r="D876" s="1">
        <v>4035</v>
      </c>
      <c r="E876">
        <v>6.58</v>
      </c>
      <c r="F876">
        <v>9</v>
      </c>
      <c r="G876" t="s">
        <v>15</v>
      </c>
      <c r="H876" t="s">
        <v>46</v>
      </c>
      <c r="I876">
        <v>2016</v>
      </c>
      <c r="J876" t="s">
        <v>289</v>
      </c>
      <c r="K876" t="s">
        <v>526</v>
      </c>
      <c r="L876" t="s">
        <v>2799</v>
      </c>
      <c r="M876" t="s">
        <v>20</v>
      </c>
    </row>
    <row r="877" spans="1:14">
      <c r="A877">
        <v>154029</v>
      </c>
      <c r="B877" t="s">
        <v>2800</v>
      </c>
      <c r="C877">
        <v>8.4700000000000006</v>
      </c>
      <c r="D877">
        <v>883</v>
      </c>
      <c r="E877">
        <v>6.57</v>
      </c>
      <c r="F877">
        <v>7</v>
      </c>
      <c r="G877" t="s">
        <v>15</v>
      </c>
      <c r="H877" t="s">
        <v>56</v>
      </c>
      <c r="I877">
        <v>2017</v>
      </c>
      <c r="J877" t="s">
        <v>165</v>
      </c>
      <c r="K877" t="s">
        <v>2801</v>
      </c>
      <c r="L877" t="s">
        <v>2802</v>
      </c>
      <c r="M877" t="s">
        <v>20</v>
      </c>
    </row>
    <row r="878" spans="1:14">
      <c r="A878">
        <v>132627</v>
      </c>
      <c r="B878" t="s">
        <v>2803</v>
      </c>
      <c r="C878">
        <v>8.48</v>
      </c>
      <c r="D878">
        <v>679</v>
      </c>
      <c r="E878">
        <v>6.67</v>
      </c>
      <c r="F878">
        <v>3</v>
      </c>
      <c r="G878" t="s">
        <v>55</v>
      </c>
      <c r="H878" t="s">
        <v>16</v>
      </c>
      <c r="I878">
        <v>2017</v>
      </c>
      <c r="J878" t="s">
        <v>2115</v>
      </c>
      <c r="K878" t="s">
        <v>2804</v>
      </c>
      <c r="L878" t="s">
        <v>2805</v>
      </c>
      <c r="M878" t="s">
        <v>34</v>
      </c>
      <c r="N878" t="s">
        <v>35</v>
      </c>
    </row>
    <row r="879" spans="1:14">
      <c r="A879">
        <v>85351</v>
      </c>
      <c r="B879" t="s">
        <v>2806</v>
      </c>
      <c r="C879">
        <v>8.48</v>
      </c>
      <c r="D879">
        <v>652</v>
      </c>
      <c r="E879">
        <v>7.38</v>
      </c>
      <c r="F879">
        <v>4</v>
      </c>
      <c r="G879" t="s">
        <v>142</v>
      </c>
      <c r="H879" t="s">
        <v>16</v>
      </c>
      <c r="I879">
        <v>2012</v>
      </c>
      <c r="J879" t="s">
        <v>126</v>
      </c>
      <c r="K879" t="s">
        <v>2223</v>
      </c>
      <c r="L879" t="s">
        <v>2807</v>
      </c>
      <c r="M879" t="s">
        <v>147</v>
      </c>
      <c r="N879" t="s">
        <v>28</v>
      </c>
    </row>
    <row r="880" spans="1:14">
      <c r="A880">
        <v>118395</v>
      </c>
      <c r="B880" t="s">
        <v>2808</v>
      </c>
      <c r="C880">
        <v>8.4700000000000006</v>
      </c>
      <c r="D880" s="1">
        <v>1259</v>
      </c>
      <c r="E880">
        <v>7.25</v>
      </c>
      <c r="F880">
        <v>7</v>
      </c>
      <c r="G880" t="s">
        <v>15</v>
      </c>
      <c r="H880" t="s">
        <v>16</v>
      </c>
      <c r="I880">
        <v>2015</v>
      </c>
      <c r="J880" t="s">
        <v>478</v>
      </c>
      <c r="K880" t="s">
        <v>1799</v>
      </c>
      <c r="L880" t="s">
        <v>2809</v>
      </c>
      <c r="M880" t="s">
        <v>147</v>
      </c>
      <c r="N880" t="s">
        <v>28</v>
      </c>
    </row>
    <row r="881" spans="1:14">
      <c r="A881">
        <v>118367</v>
      </c>
      <c r="B881" t="s">
        <v>2810</v>
      </c>
      <c r="C881">
        <v>8.51</v>
      </c>
      <c r="D881">
        <v>520</v>
      </c>
      <c r="E881">
        <v>6.19</v>
      </c>
      <c r="F881">
        <v>4</v>
      </c>
      <c r="G881" t="s">
        <v>176</v>
      </c>
      <c r="H881" t="s">
        <v>16</v>
      </c>
      <c r="I881">
        <v>2015</v>
      </c>
      <c r="J881" t="s">
        <v>2099</v>
      </c>
      <c r="K881" t="s">
        <v>166</v>
      </c>
      <c r="L881" t="s">
        <v>2811</v>
      </c>
      <c r="M881" t="s">
        <v>20</v>
      </c>
      <c r="N881" t="s">
        <v>21</v>
      </c>
    </row>
    <row r="882" spans="1:14">
      <c r="A882">
        <v>46874</v>
      </c>
      <c r="B882" t="s">
        <v>2812</v>
      </c>
      <c r="C882">
        <v>8.4600000000000009</v>
      </c>
      <c r="D882" s="1">
        <v>1991</v>
      </c>
      <c r="E882">
        <v>4</v>
      </c>
      <c r="F882">
        <v>1</v>
      </c>
      <c r="G882" t="s">
        <v>112</v>
      </c>
      <c r="H882" t="s">
        <v>56</v>
      </c>
      <c r="I882">
        <v>2008</v>
      </c>
      <c r="J882" t="s">
        <v>1215</v>
      </c>
      <c r="K882" t="s">
        <v>2813</v>
      </c>
      <c r="L882" t="s">
        <v>2814</v>
      </c>
      <c r="M882" t="s">
        <v>20</v>
      </c>
    </row>
    <row r="883" spans="1:14">
      <c r="A883">
        <v>76580</v>
      </c>
      <c r="B883" t="s">
        <v>2815</v>
      </c>
      <c r="C883">
        <v>8.4700000000000006</v>
      </c>
      <c r="D883">
        <v>780</v>
      </c>
      <c r="E883">
        <v>7.2</v>
      </c>
      <c r="F883">
        <v>5</v>
      </c>
      <c r="G883" t="s">
        <v>55</v>
      </c>
      <c r="H883" t="s">
        <v>56</v>
      </c>
      <c r="I883">
        <v>2012</v>
      </c>
      <c r="J883" t="s">
        <v>1773</v>
      </c>
      <c r="K883" t="s">
        <v>489</v>
      </c>
      <c r="L883" t="s">
        <v>2816</v>
      </c>
      <c r="M883" t="s">
        <v>27</v>
      </c>
    </row>
    <row r="884" spans="1:14">
      <c r="A884">
        <v>168779</v>
      </c>
      <c r="B884" t="s">
        <v>2817</v>
      </c>
      <c r="C884">
        <v>8.49</v>
      </c>
      <c r="D884">
        <v>302</v>
      </c>
      <c r="E884">
        <v>6.2</v>
      </c>
      <c r="F884">
        <v>5</v>
      </c>
      <c r="G884" t="s">
        <v>112</v>
      </c>
      <c r="H884" t="s">
        <v>46</v>
      </c>
      <c r="I884">
        <v>2018</v>
      </c>
      <c r="J884" t="s">
        <v>180</v>
      </c>
      <c r="K884" t="s">
        <v>1117</v>
      </c>
      <c r="L884" t="s">
        <v>2818</v>
      </c>
      <c r="M884" t="s">
        <v>27</v>
      </c>
    </row>
    <row r="885" spans="1:14">
      <c r="A885">
        <v>126386</v>
      </c>
      <c r="B885" t="s">
        <v>2819</v>
      </c>
      <c r="C885">
        <v>8.43</v>
      </c>
      <c r="D885">
        <v>719</v>
      </c>
      <c r="E885">
        <v>4.67</v>
      </c>
      <c r="F885">
        <v>3</v>
      </c>
      <c r="G885" t="s">
        <v>55</v>
      </c>
      <c r="H885" t="s">
        <v>46</v>
      </c>
      <c r="I885">
        <v>2015</v>
      </c>
      <c r="J885" t="s">
        <v>262</v>
      </c>
      <c r="K885" t="s">
        <v>2820</v>
      </c>
      <c r="L885" t="s">
        <v>2821</v>
      </c>
      <c r="M885" t="s">
        <v>34</v>
      </c>
    </row>
    <row r="886" spans="1:14">
      <c r="A886">
        <v>124238</v>
      </c>
      <c r="B886" t="s">
        <v>2822</v>
      </c>
      <c r="C886">
        <v>8.4700000000000006</v>
      </c>
      <c r="D886" s="1">
        <v>1917</v>
      </c>
      <c r="E886">
        <v>8.5</v>
      </c>
      <c r="F886">
        <v>8</v>
      </c>
      <c r="G886" t="s">
        <v>2823</v>
      </c>
      <c r="H886" t="s">
        <v>16</v>
      </c>
      <c r="I886">
        <v>2016</v>
      </c>
      <c r="J886" t="s">
        <v>757</v>
      </c>
      <c r="K886" t="s">
        <v>2617</v>
      </c>
      <c r="L886" t="s">
        <v>2824</v>
      </c>
      <c r="M886" t="s">
        <v>147</v>
      </c>
    </row>
    <row r="887" spans="1:14">
      <c r="A887">
        <v>143435</v>
      </c>
      <c r="B887" t="s">
        <v>2825</v>
      </c>
      <c r="C887">
        <v>8.4499999999999993</v>
      </c>
      <c r="D887" s="1">
        <v>18498</v>
      </c>
      <c r="E887">
        <v>7.33</v>
      </c>
      <c r="F887">
        <v>15</v>
      </c>
      <c r="G887" t="s">
        <v>30</v>
      </c>
      <c r="H887" t="s">
        <v>46</v>
      </c>
      <c r="I887">
        <v>2017</v>
      </c>
      <c r="J887" t="s">
        <v>2826</v>
      </c>
      <c r="K887" t="s">
        <v>2313</v>
      </c>
      <c r="L887" t="s">
        <v>2827</v>
      </c>
      <c r="M887" t="s">
        <v>20</v>
      </c>
    </row>
    <row r="888" spans="1:14">
      <c r="A888">
        <v>28465</v>
      </c>
      <c r="B888" t="s">
        <v>2828</v>
      </c>
      <c r="C888">
        <v>8.4499999999999993</v>
      </c>
      <c r="D888">
        <v>625</v>
      </c>
      <c r="E888">
        <v>6.5</v>
      </c>
      <c r="F888">
        <v>2</v>
      </c>
      <c r="G888" t="s">
        <v>2408</v>
      </c>
      <c r="H888" t="s">
        <v>56</v>
      </c>
      <c r="I888">
        <v>1999</v>
      </c>
      <c r="J888" t="s">
        <v>244</v>
      </c>
      <c r="K888" t="s">
        <v>2829</v>
      </c>
      <c r="L888" t="s">
        <v>2830</v>
      </c>
      <c r="M888" t="s">
        <v>20</v>
      </c>
    </row>
    <row r="889" spans="1:14">
      <c r="A889">
        <v>62175</v>
      </c>
      <c r="B889" t="s">
        <v>2831</v>
      </c>
      <c r="C889">
        <v>8.4499999999999993</v>
      </c>
      <c r="D889" s="1">
        <v>1452</v>
      </c>
      <c r="E889">
        <v>7.2</v>
      </c>
      <c r="F889">
        <v>5</v>
      </c>
      <c r="G889" t="s">
        <v>142</v>
      </c>
      <c r="H889" t="s">
        <v>16</v>
      </c>
      <c r="I889">
        <v>2007</v>
      </c>
      <c r="J889" t="s">
        <v>506</v>
      </c>
      <c r="K889" t="s">
        <v>2020</v>
      </c>
      <c r="L889" t="s">
        <v>2832</v>
      </c>
      <c r="M889" t="s">
        <v>147</v>
      </c>
      <c r="N889" t="s">
        <v>28</v>
      </c>
    </row>
    <row r="890" spans="1:14">
      <c r="A890">
        <v>50278</v>
      </c>
      <c r="B890" t="s">
        <v>2833</v>
      </c>
      <c r="C890">
        <v>8.4600000000000009</v>
      </c>
      <c r="D890" s="1">
        <v>1441</v>
      </c>
      <c r="E890">
        <v>5.75</v>
      </c>
      <c r="F890">
        <v>4</v>
      </c>
      <c r="G890" t="s">
        <v>15</v>
      </c>
      <c r="H890" t="s">
        <v>46</v>
      </c>
      <c r="I890">
        <v>2006</v>
      </c>
      <c r="J890" t="s">
        <v>1211</v>
      </c>
      <c r="K890" t="s">
        <v>2834</v>
      </c>
      <c r="L890" t="s">
        <v>2835</v>
      </c>
      <c r="M890" t="s">
        <v>20</v>
      </c>
    </row>
    <row r="891" spans="1:14">
      <c r="A891">
        <v>129383</v>
      </c>
      <c r="B891" t="s">
        <v>2836</v>
      </c>
      <c r="C891">
        <v>8.4600000000000009</v>
      </c>
      <c r="D891" s="1">
        <v>11615</v>
      </c>
      <c r="E891">
        <v>7.08</v>
      </c>
      <c r="F891">
        <v>6</v>
      </c>
      <c r="G891" t="s">
        <v>340</v>
      </c>
      <c r="H891" t="s">
        <v>16</v>
      </c>
      <c r="I891">
        <v>2016</v>
      </c>
      <c r="J891" t="s">
        <v>578</v>
      </c>
      <c r="K891" t="s">
        <v>1391</v>
      </c>
      <c r="L891" t="s">
        <v>2837</v>
      </c>
      <c r="M891" t="s">
        <v>20</v>
      </c>
      <c r="N891" t="s">
        <v>21</v>
      </c>
    </row>
    <row r="892" spans="1:14">
      <c r="A892">
        <v>140695</v>
      </c>
      <c r="B892" t="s">
        <v>2838</v>
      </c>
      <c r="C892">
        <v>8.4499999999999993</v>
      </c>
      <c r="D892" s="1">
        <v>23805</v>
      </c>
      <c r="E892">
        <v>5.68</v>
      </c>
      <c r="F892">
        <v>7</v>
      </c>
      <c r="G892" t="s">
        <v>176</v>
      </c>
      <c r="H892" t="s">
        <v>46</v>
      </c>
      <c r="I892">
        <v>2016</v>
      </c>
      <c r="J892" t="s">
        <v>350</v>
      </c>
      <c r="K892" t="s">
        <v>2188</v>
      </c>
      <c r="L892" t="s">
        <v>2839</v>
      </c>
      <c r="M892" t="s">
        <v>27</v>
      </c>
    </row>
    <row r="893" spans="1:14">
      <c r="A893">
        <v>179430</v>
      </c>
      <c r="B893" t="s">
        <v>2840</v>
      </c>
      <c r="C893">
        <v>8.4600000000000009</v>
      </c>
      <c r="D893">
        <v>360</v>
      </c>
      <c r="E893">
        <v>4.33</v>
      </c>
      <c r="F893">
        <v>3</v>
      </c>
      <c r="G893" t="s">
        <v>112</v>
      </c>
      <c r="H893" t="s">
        <v>367</v>
      </c>
      <c r="I893">
        <v>2018</v>
      </c>
      <c r="J893" t="s">
        <v>567</v>
      </c>
      <c r="K893" t="s">
        <v>2841</v>
      </c>
      <c r="L893" t="s">
        <v>2842</v>
      </c>
      <c r="M893" t="s">
        <v>20</v>
      </c>
    </row>
    <row r="894" spans="1:14">
      <c r="A894">
        <v>95203</v>
      </c>
      <c r="B894" t="s">
        <v>2843</v>
      </c>
      <c r="C894">
        <v>8.5</v>
      </c>
      <c r="D894">
        <v>454</v>
      </c>
      <c r="E894">
        <v>7.36</v>
      </c>
      <c r="F894">
        <v>7</v>
      </c>
      <c r="G894" t="s">
        <v>112</v>
      </c>
      <c r="H894" t="s">
        <v>848</v>
      </c>
      <c r="I894">
        <v>2013</v>
      </c>
      <c r="J894" t="s">
        <v>270</v>
      </c>
      <c r="K894" t="s">
        <v>2160</v>
      </c>
      <c r="L894" t="s">
        <v>2844</v>
      </c>
      <c r="M894" t="s">
        <v>27</v>
      </c>
    </row>
    <row r="895" spans="1:14">
      <c r="A895">
        <v>144984</v>
      </c>
      <c r="B895" t="s">
        <v>2845</v>
      </c>
      <c r="C895">
        <v>8.4600000000000009</v>
      </c>
      <c r="D895">
        <v>407</v>
      </c>
      <c r="E895">
        <v>6.14</v>
      </c>
      <c r="F895">
        <v>7</v>
      </c>
      <c r="G895" t="s">
        <v>15</v>
      </c>
      <c r="H895" t="s">
        <v>208</v>
      </c>
      <c r="I895">
        <v>2017</v>
      </c>
      <c r="J895" t="s">
        <v>615</v>
      </c>
      <c r="K895" t="s">
        <v>880</v>
      </c>
      <c r="L895" t="s">
        <v>2846</v>
      </c>
      <c r="M895" t="s">
        <v>20</v>
      </c>
      <c r="N895" t="s">
        <v>21</v>
      </c>
    </row>
    <row r="896" spans="1:14">
      <c r="A896">
        <v>124201</v>
      </c>
      <c r="B896" t="s">
        <v>2847</v>
      </c>
      <c r="C896">
        <v>8.4600000000000009</v>
      </c>
      <c r="D896" s="1">
        <v>8661</v>
      </c>
      <c r="E896">
        <v>5.9</v>
      </c>
      <c r="F896">
        <v>5</v>
      </c>
      <c r="G896" t="s">
        <v>176</v>
      </c>
      <c r="H896" t="s">
        <v>46</v>
      </c>
      <c r="I896">
        <v>2015</v>
      </c>
      <c r="J896" t="s">
        <v>221</v>
      </c>
      <c r="K896" t="s">
        <v>2679</v>
      </c>
      <c r="L896" t="s">
        <v>2848</v>
      </c>
      <c r="M896" t="s">
        <v>27</v>
      </c>
    </row>
    <row r="897" spans="1:14">
      <c r="A897">
        <v>167054</v>
      </c>
      <c r="B897" t="s">
        <v>2849</v>
      </c>
      <c r="C897">
        <v>8.4499999999999993</v>
      </c>
      <c r="D897">
        <v>364</v>
      </c>
      <c r="E897">
        <v>6.75</v>
      </c>
      <c r="F897">
        <v>8</v>
      </c>
      <c r="G897" t="s">
        <v>15</v>
      </c>
      <c r="H897" t="s">
        <v>208</v>
      </c>
      <c r="I897">
        <v>2019</v>
      </c>
      <c r="J897" t="s">
        <v>712</v>
      </c>
      <c r="K897" t="s">
        <v>2850</v>
      </c>
      <c r="L897" t="s">
        <v>2851</v>
      </c>
      <c r="M897" t="s">
        <v>27</v>
      </c>
      <c r="N897" t="s">
        <v>28</v>
      </c>
    </row>
    <row r="898" spans="1:14">
      <c r="A898">
        <v>39769</v>
      </c>
      <c r="B898" t="s">
        <v>2852</v>
      </c>
      <c r="C898">
        <v>8.4499999999999993</v>
      </c>
      <c r="D898">
        <v>737</v>
      </c>
      <c r="E898">
        <v>8</v>
      </c>
      <c r="F898">
        <v>1</v>
      </c>
      <c r="G898" t="s">
        <v>55</v>
      </c>
      <c r="H898" t="s">
        <v>16</v>
      </c>
      <c r="I898">
        <v>2005</v>
      </c>
      <c r="J898" t="s">
        <v>790</v>
      </c>
      <c r="K898" t="s">
        <v>2853</v>
      </c>
      <c r="L898" t="s">
        <v>2854</v>
      </c>
      <c r="M898" t="s">
        <v>34</v>
      </c>
      <c r="N898" t="s">
        <v>35</v>
      </c>
    </row>
    <row r="899" spans="1:14">
      <c r="A899">
        <v>144578</v>
      </c>
      <c r="B899" t="s">
        <v>2855</v>
      </c>
      <c r="C899">
        <v>8.4700000000000006</v>
      </c>
      <c r="D899">
        <v>440</v>
      </c>
      <c r="E899">
        <v>5.33</v>
      </c>
      <c r="F899">
        <v>3</v>
      </c>
      <c r="G899" t="s">
        <v>15</v>
      </c>
      <c r="H899" t="s">
        <v>46</v>
      </c>
      <c r="I899">
        <v>2017</v>
      </c>
      <c r="J899" t="s">
        <v>648</v>
      </c>
      <c r="K899" t="s">
        <v>2856</v>
      </c>
      <c r="L899" t="s">
        <v>2857</v>
      </c>
      <c r="M899" t="s">
        <v>27</v>
      </c>
    </row>
    <row r="900" spans="1:14">
      <c r="A900">
        <v>84349</v>
      </c>
      <c r="B900" t="s">
        <v>2858</v>
      </c>
      <c r="C900">
        <v>8.48</v>
      </c>
      <c r="D900">
        <v>647</v>
      </c>
      <c r="E900">
        <v>7.61</v>
      </c>
      <c r="F900">
        <v>7</v>
      </c>
      <c r="G900" t="s">
        <v>142</v>
      </c>
      <c r="H900" t="s">
        <v>16</v>
      </c>
      <c r="I900">
        <v>2013</v>
      </c>
      <c r="J900" t="s">
        <v>464</v>
      </c>
      <c r="K900" t="s">
        <v>857</v>
      </c>
      <c r="L900" t="s">
        <v>2859</v>
      </c>
      <c r="M900" t="s">
        <v>147</v>
      </c>
      <c r="N900" t="s">
        <v>28</v>
      </c>
    </row>
    <row r="901" spans="1:14">
      <c r="A901">
        <v>146526</v>
      </c>
      <c r="B901" t="s">
        <v>2860</v>
      </c>
      <c r="C901">
        <v>8.4499999999999993</v>
      </c>
      <c r="D901">
        <v>384</v>
      </c>
      <c r="E901">
        <v>6</v>
      </c>
      <c r="F901">
        <v>4</v>
      </c>
      <c r="G901" t="s">
        <v>51</v>
      </c>
      <c r="H901" t="s">
        <v>46</v>
      </c>
      <c r="I901">
        <v>2017</v>
      </c>
      <c r="J901" t="s">
        <v>648</v>
      </c>
      <c r="K901" t="s">
        <v>2861</v>
      </c>
      <c r="L901" t="s">
        <v>2862</v>
      </c>
      <c r="M901" t="s">
        <v>20</v>
      </c>
    </row>
    <row r="902" spans="1:14">
      <c r="A902">
        <v>93756</v>
      </c>
      <c r="B902" t="s">
        <v>2863</v>
      </c>
      <c r="C902">
        <v>8.44</v>
      </c>
      <c r="D902" s="1">
        <v>66844</v>
      </c>
      <c r="E902">
        <v>6.29</v>
      </c>
      <c r="F902">
        <v>13</v>
      </c>
      <c r="G902" t="s">
        <v>61</v>
      </c>
      <c r="H902" t="s">
        <v>46</v>
      </c>
      <c r="I902">
        <v>2014</v>
      </c>
      <c r="J902" t="s">
        <v>1956</v>
      </c>
      <c r="K902" t="s">
        <v>2864</v>
      </c>
      <c r="L902" t="s">
        <v>2865</v>
      </c>
      <c r="M902" t="s">
        <v>27</v>
      </c>
    </row>
    <row r="903" spans="1:14">
      <c r="A903">
        <v>99094</v>
      </c>
      <c r="B903" t="s">
        <v>2866</v>
      </c>
      <c r="C903">
        <v>8.4600000000000009</v>
      </c>
      <c r="D903" s="1">
        <v>1547</v>
      </c>
      <c r="E903">
        <v>7.2</v>
      </c>
      <c r="F903">
        <v>5</v>
      </c>
      <c r="G903" t="s">
        <v>55</v>
      </c>
      <c r="H903" t="s">
        <v>533</v>
      </c>
      <c r="I903">
        <v>2016</v>
      </c>
      <c r="J903" t="s">
        <v>1211</v>
      </c>
      <c r="K903" t="s">
        <v>2867</v>
      </c>
      <c r="L903" t="s">
        <v>2868</v>
      </c>
      <c r="M903" t="s">
        <v>34</v>
      </c>
    </row>
    <row r="904" spans="1:14">
      <c r="A904">
        <v>122489</v>
      </c>
      <c r="B904" t="s">
        <v>2869</v>
      </c>
      <c r="C904">
        <v>8.4499999999999993</v>
      </c>
      <c r="D904" s="1">
        <v>8006</v>
      </c>
      <c r="E904">
        <v>7.02</v>
      </c>
      <c r="F904">
        <v>11</v>
      </c>
      <c r="G904" t="s">
        <v>30</v>
      </c>
      <c r="H904" t="s">
        <v>16</v>
      </c>
      <c r="I904">
        <v>2016</v>
      </c>
      <c r="J904" t="s">
        <v>1993</v>
      </c>
      <c r="K904" t="s">
        <v>1412</v>
      </c>
      <c r="L904" t="s">
        <v>2870</v>
      </c>
      <c r="M904" t="s">
        <v>20</v>
      </c>
      <c r="N904" t="s">
        <v>35</v>
      </c>
    </row>
    <row r="905" spans="1:14">
      <c r="A905">
        <v>167605</v>
      </c>
      <c r="B905" t="s">
        <v>2871</v>
      </c>
      <c r="C905">
        <v>8.44</v>
      </c>
      <c r="D905" s="1">
        <v>10814</v>
      </c>
      <c r="E905">
        <v>6.43</v>
      </c>
      <c r="F905">
        <v>7</v>
      </c>
      <c r="G905" t="s">
        <v>87</v>
      </c>
      <c r="H905" t="s">
        <v>16</v>
      </c>
      <c r="I905">
        <v>2019</v>
      </c>
      <c r="J905" t="s">
        <v>2872</v>
      </c>
      <c r="K905" t="s">
        <v>2873</v>
      </c>
      <c r="L905" t="s">
        <v>2874</v>
      </c>
      <c r="M905" t="s">
        <v>27</v>
      </c>
    </row>
    <row r="906" spans="1:14">
      <c r="A906">
        <v>68945</v>
      </c>
      <c r="B906" t="s">
        <v>2875</v>
      </c>
      <c r="C906">
        <v>8.44</v>
      </c>
      <c r="D906" s="1">
        <v>3172</v>
      </c>
      <c r="E906">
        <v>8.17</v>
      </c>
      <c r="F906">
        <v>12</v>
      </c>
      <c r="G906" t="s">
        <v>354</v>
      </c>
      <c r="H906" t="s">
        <v>16</v>
      </c>
      <c r="I906">
        <v>2021</v>
      </c>
      <c r="J906" t="s">
        <v>1788</v>
      </c>
      <c r="K906" t="s">
        <v>2876</v>
      </c>
      <c r="L906" t="s">
        <v>2877</v>
      </c>
      <c r="M906" t="s">
        <v>27</v>
      </c>
      <c r="N906" t="s">
        <v>28</v>
      </c>
    </row>
    <row r="907" spans="1:14">
      <c r="A907">
        <v>94503</v>
      </c>
      <c r="B907" t="s">
        <v>2878</v>
      </c>
      <c r="C907">
        <v>8.44</v>
      </c>
      <c r="D907">
        <v>500</v>
      </c>
      <c r="E907">
        <v>7.67</v>
      </c>
      <c r="F907">
        <v>9</v>
      </c>
      <c r="G907" t="s">
        <v>15</v>
      </c>
      <c r="H907" t="s">
        <v>16</v>
      </c>
      <c r="I907">
        <v>2013</v>
      </c>
      <c r="J907" t="s">
        <v>525</v>
      </c>
      <c r="K907" t="s">
        <v>2879</v>
      </c>
      <c r="L907" t="s">
        <v>2880</v>
      </c>
      <c r="M907" t="s">
        <v>27</v>
      </c>
      <c r="N907" t="s">
        <v>21</v>
      </c>
    </row>
    <row r="908" spans="1:14">
      <c r="A908">
        <v>49783</v>
      </c>
      <c r="B908" t="s">
        <v>2881</v>
      </c>
      <c r="C908">
        <v>8.44</v>
      </c>
      <c r="D908">
        <v>574</v>
      </c>
      <c r="E908">
        <v>6.4</v>
      </c>
      <c r="F908">
        <v>5</v>
      </c>
      <c r="G908" t="s">
        <v>176</v>
      </c>
      <c r="H908" t="s">
        <v>56</v>
      </c>
      <c r="I908">
        <v>2008</v>
      </c>
      <c r="J908" t="s">
        <v>468</v>
      </c>
      <c r="K908" t="s">
        <v>2882</v>
      </c>
      <c r="L908" t="s">
        <v>2883</v>
      </c>
      <c r="M908" t="s">
        <v>20</v>
      </c>
    </row>
    <row r="909" spans="1:14">
      <c r="A909">
        <v>167658</v>
      </c>
      <c r="B909" t="s">
        <v>2884</v>
      </c>
      <c r="C909">
        <v>8.44</v>
      </c>
      <c r="D909">
        <v>459</v>
      </c>
      <c r="E909">
        <v>6</v>
      </c>
      <c r="F909">
        <v>3</v>
      </c>
      <c r="G909" t="s">
        <v>15</v>
      </c>
      <c r="H909" t="s">
        <v>208</v>
      </c>
      <c r="I909">
        <v>2020</v>
      </c>
      <c r="J909" t="s">
        <v>1334</v>
      </c>
      <c r="K909" t="s">
        <v>2885</v>
      </c>
      <c r="L909" t="s">
        <v>2886</v>
      </c>
      <c r="M909" t="s">
        <v>20</v>
      </c>
      <c r="N909" t="s">
        <v>21</v>
      </c>
    </row>
    <row r="910" spans="1:14">
      <c r="A910">
        <v>137952</v>
      </c>
      <c r="B910" t="s">
        <v>2887</v>
      </c>
      <c r="C910">
        <v>8.44</v>
      </c>
      <c r="D910" s="1">
        <v>23971</v>
      </c>
      <c r="E910">
        <v>7.5</v>
      </c>
      <c r="F910">
        <v>12</v>
      </c>
      <c r="G910" t="s">
        <v>61</v>
      </c>
      <c r="H910" t="s">
        <v>46</v>
      </c>
      <c r="I910">
        <v>2016</v>
      </c>
      <c r="J910" t="s">
        <v>92</v>
      </c>
      <c r="K910" t="s">
        <v>2888</v>
      </c>
      <c r="L910" t="s">
        <v>2889</v>
      </c>
      <c r="M910" t="s">
        <v>27</v>
      </c>
    </row>
    <row r="911" spans="1:14">
      <c r="A911">
        <v>173840</v>
      </c>
      <c r="B911" t="s">
        <v>2890</v>
      </c>
      <c r="C911">
        <v>8.43</v>
      </c>
      <c r="D911">
        <v>400</v>
      </c>
      <c r="E911">
        <v>7.14</v>
      </c>
      <c r="F911">
        <v>7</v>
      </c>
      <c r="G911" t="s">
        <v>15</v>
      </c>
      <c r="H911" t="s">
        <v>332</v>
      </c>
      <c r="I911">
        <v>2019</v>
      </c>
      <c r="J911" t="s">
        <v>1536</v>
      </c>
      <c r="K911" t="s">
        <v>2891</v>
      </c>
      <c r="L911" t="s">
        <v>2892</v>
      </c>
      <c r="M911" t="s">
        <v>27</v>
      </c>
    </row>
    <row r="912" spans="1:14">
      <c r="A912">
        <v>185912</v>
      </c>
      <c r="B912" t="s">
        <v>2893</v>
      </c>
      <c r="C912">
        <v>8.44</v>
      </c>
      <c r="D912" s="1">
        <v>1010</v>
      </c>
      <c r="E912">
        <v>7.5</v>
      </c>
      <c r="F912">
        <v>2</v>
      </c>
      <c r="G912" t="s">
        <v>722</v>
      </c>
      <c r="H912" t="s">
        <v>16</v>
      </c>
      <c r="I912">
        <v>2019</v>
      </c>
      <c r="J912" t="s">
        <v>2732</v>
      </c>
      <c r="K912" t="s">
        <v>2894</v>
      </c>
      <c r="L912" t="s">
        <v>2895</v>
      </c>
      <c r="M912" t="s">
        <v>27</v>
      </c>
    </row>
    <row r="913" spans="1:14">
      <c r="A913">
        <v>73074</v>
      </c>
      <c r="B913" t="s">
        <v>2896</v>
      </c>
      <c r="C913">
        <v>8.43</v>
      </c>
      <c r="D913">
        <v>466</v>
      </c>
      <c r="E913">
        <v>6.15</v>
      </c>
      <c r="F913">
        <v>5</v>
      </c>
      <c r="G913" t="s">
        <v>176</v>
      </c>
      <c r="H913" t="s">
        <v>56</v>
      </c>
      <c r="I913">
        <v>2010</v>
      </c>
      <c r="J913" t="s">
        <v>200</v>
      </c>
      <c r="K913" t="s">
        <v>2897</v>
      </c>
      <c r="L913" t="s">
        <v>2898</v>
      </c>
      <c r="M913" t="s">
        <v>34</v>
      </c>
    </row>
    <row r="914" spans="1:14">
      <c r="A914">
        <v>66381</v>
      </c>
      <c r="B914" t="s">
        <v>2899</v>
      </c>
      <c r="C914">
        <v>8.43</v>
      </c>
      <c r="D914" s="1">
        <v>6056</v>
      </c>
      <c r="E914">
        <v>7.25</v>
      </c>
      <c r="F914">
        <v>4</v>
      </c>
      <c r="G914" t="s">
        <v>176</v>
      </c>
      <c r="H914" t="s">
        <v>208</v>
      </c>
      <c r="I914">
        <v>2008</v>
      </c>
      <c r="J914" t="s">
        <v>864</v>
      </c>
      <c r="K914" t="s">
        <v>2900</v>
      </c>
      <c r="L914" t="s">
        <v>2901</v>
      </c>
      <c r="M914" t="s">
        <v>20</v>
      </c>
      <c r="N914" t="s">
        <v>21</v>
      </c>
    </row>
    <row r="915" spans="1:14">
      <c r="A915">
        <v>88461</v>
      </c>
      <c r="B915" t="s">
        <v>2902</v>
      </c>
      <c r="C915">
        <v>8.44</v>
      </c>
      <c r="D915" s="1">
        <v>6093</v>
      </c>
      <c r="E915">
        <v>5.67</v>
      </c>
      <c r="F915">
        <v>9</v>
      </c>
      <c r="G915" t="s">
        <v>15</v>
      </c>
      <c r="H915" t="s">
        <v>16</v>
      </c>
      <c r="I915">
        <v>2013</v>
      </c>
      <c r="J915" t="s">
        <v>503</v>
      </c>
      <c r="K915" t="s">
        <v>2903</v>
      </c>
      <c r="L915" t="s">
        <v>2904</v>
      </c>
      <c r="M915" t="s">
        <v>27</v>
      </c>
      <c r="N915" t="s">
        <v>21</v>
      </c>
    </row>
    <row r="916" spans="1:14">
      <c r="A916">
        <v>129333</v>
      </c>
      <c r="B916" t="s">
        <v>2905</v>
      </c>
      <c r="C916">
        <v>8.44</v>
      </c>
      <c r="D916" s="1">
        <v>1703</v>
      </c>
      <c r="E916">
        <v>8.59</v>
      </c>
      <c r="F916">
        <v>8</v>
      </c>
      <c r="G916" t="s">
        <v>15</v>
      </c>
      <c r="H916" t="s">
        <v>16</v>
      </c>
      <c r="I916">
        <v>2015</v>
      </c>
      <c r="J916" t="s">
        <v>777</v>
      </c>
      <c r="K916" t="s">
        <v>157</v>
      </c>
      <c r="L916" t="s">
        <v>2906</v>
      </c>
      <c r="M916" t="s">
        <v>20</v>
      </c>
      <c r="N916" t="s">
        <v>21</v>
      </c>
    </row>
    <row r="917" spans="1:14">
      <c r="A917">
        <v>67195</v>
      </c>
      <c r="B917" t="s">
        <v>2907</v>
      </c>
      <c r="C917">
        <v>8.43</v>
      </c>
      <c r="D917" s="1">
        <v>1328</v>
      </c>
      <c r="E917">
        <v>5.33</v>
      </c>
      <c r="F917">
        <v>3</v>
      </c>
      <c r="G917" t="s">
        <v>112</v>
      </c>
      <c r="H917" t="s">
        <v>16</v>
      </c>
      <c r="I917">
        <v>2008</v>
      </c>
      <c r="J917" t="s">
        <v>1107</v>
      </c>
      <c r="K917" t="s">
        <v>2908</v>
      </c>
      <c r="L917" t="s">
        <v>2909</v>
      </c>
      <c r="M917" t="s">
        <v>27</v>
      </c>
      <c r="N917" t="s">
        <v>21</v>
      </c>
    </row>
    <row r="918" spans="1:14">
      <c r="A918">
        <v>46528</v>
      </c>
      <c r="B918" t="s">
        <v>2910</v>
      </c>
      <c r="C918">
        <v>8.42</v>
      </c>
      <c r="D918">
        <v>303</v>
      </c>
      <c r="E918">
        <v>7.71</v>
      </c>
      <c r="F918">
        <v>6</v>
      </c>
      <c r="G918" t="s">
        <v>15</v>
      </c>
      <c r="H918" t="s">
        <v>16</v>
      </c>
      <c r="I918">
        <v>2010</v>
      </c>
      <c r="J918" t="s">
        <v>2911</v>
      </c>
      <c r="K918" t="s">
        <v>2912</v>
      </c>
      <c r="L918" t="s">
        <v>2913</v>
      </c>
      <c r="M918" t="s">
        <v>27</v>
      </c>
      <c r="N918" t="s">
        <v>28</v>
      </c>
    </row>
    <row r="919" spans="1:14">
      <c r="A919">
        <v>134136</v>
      </c>
      <c r="B919" t="s">
        <v>2914</v>
      </c>
      <c r="C919">
        <v>8.4499999999999993</v>
      </c>
      <c r="D919" s="1">
        <v>2034</v>
      </c>
      <c r="E919">
        <v>4.5</v>
      </c>
      <c r="F919">
        <v>2</v>
      </c>
      <c r="G919" t="s">
        <v>55</v>
      </c>
      <c r="H919" t="s">
        <v>56</v>
      </c>
      <c r="I919">
        <v>2015</v>
      </c>
      <c r="J919" t="s">
        <v>117</v>
      </c>
      <c r="K919" t="s">
        <v>903</v>
      </c>
      <c r="L919" t="s">
        <v>2915</v>
      </c>
      <c r="M919" t="s">
        <v>34</v>
      </c>
    </row>
    <row r="920" spans="1:14">
      <c r="A920">
        <v>168045</v>
      </c>
      <c r="B920" t="s">
        <v>2916</v>
      </c>
      <c r="C920">
        <v>8.43</v>
      </c>
      <c r="D920">
        <v>647</v>
      </c>
      <c r="E920">
        <v>7</v>
      </c>
      <c r="F920">
        <v>7</v>
      </c>
      <c r="G920" t="s">
        <v>15</v>
      </c>
      <c r="H920" t="s">
        <v>16</v>
      </c>
      <c r="I920">
        <v>2019</v>
      </c>
      <c r="J920" t="s">
        <v>356</v>
      </c>
      <c r="K920" t="s">
        <v>2630</v>
      </c>
      <c r="L920" t="s">
        <v>2917</v>
      </c>
      <c r="M920" t="s">
        <v>27</v>
      </c>
      <c r="N920" t="s">
        <v>28</v>
      </c>
    </row>
    <row r="921" spans="1:14">
      <c r="A921">
        <v>49483</v>
      </c>
      <c r="B921" t="s">
        <v>2918</v>
      </c>
      <c r="C921">
        <v>8.42</v>
      </c>
      <c r="D921" s="1">
        <v>5864</v>
      </c>
      <c r="E921">
        <v>6.29</v>
      </c>
      <c r="F921">
        <v>6</v>
      </c>
      <c r="G921" t="s">
        <v>142</v>
      </c>
      <c r="H921" t="s">
        <v>46</v>
      </c>
      <c r="I921">
        <v>2009</v>
      </c>
      <c r="J921" t="s">
        <v>144</v>
      </c>
      <c r="K921" t="s">
        <v>2919</v>
      </c>
      <c r="L921" t="s">
        <v>2920</v>
      </c>
      <c r="M921" t="s">
        <v>27</v>
      </c>
    </row>
    <row r="922" spans="1:14">
      <c r="A922">
        <v>101062</v>
      </c>
      <c r="B922" t="s">
        <v>2921</v>
      </c>
      <c r="C922">
        <v>8.43</v>
      </c>
      <c r="D922">
        <v>985</v>
      </c>
      <c r="E922">
        <v>4</v>
      </c>
      <c r="F922">
        <v>1</v>
      </c>
      <c r="G922" t="s">
        <v>61</v>
      </c>
      <c r="H922" t="s">
        <v>16</v>
      </c>
      <c r="I922">
        <v>2013</v>
      </c>
      <c r="J922" t="s">
        <v>2765</v>
      </c>
      <c r="K922" t="s">
        <v>2922</v>
      </c>
      <c r="L922" t="s">
        <v>2923</v>
      </c>
      <c r="M922" t="s">
        <v>27</v>
      </c>
      <c r="N922" t="s">
        <v>21</v>
      </c>
    </row>
    <row r="923" spans="1:14">
      <c r="A923">
        <v>170859</v>
      </c>
      <c r="B923" t="s">
        <v>2924</v>
      </c>
      <c r="C923">
        <v>8.42</v>
      </c>
      <c r="D923">
        <v>636</v>
      </c>
      <c r="E923">
        <v>5.4</v>
      </c>
      <c r="F923">
        <v>5</v>
      </c>
      <c r="G923" t="s">
        <v>340</v>
      </c>
      <c r="H923" t="s">
        <v>56</v>
      </c>
      <c r="I923">
        <v>2018</v>
      </c>
      <c r="J923" t="s">
        <v>2925</v>
      </c>
      <c r="K923" t="s">
        <v>2897</v>
      </c>
      <c r="L923" t="s">
        <v>2926</v>
      </c>
      <c r="M923" t="s">
        <v>34</v>
      </c>
    </row>
    <row r="924" spans="1:14">
      <c r="A924">
        <v>152680</v>
      </c>
      <c r="B924" t="s">
        <v>2927</v>
      </c>
      <c r="C924">
        <v>8.43</v>
      </c>
      <c r="D924" s="1">
        <v>2478</v>
      </c>
      <c r="E924">
        <v>6.43</v>
      </c>
      <c r="F924">
        <v>7</v>
      </c>
      <c r="G924" t="s">
        <v>61</v>
      </c>
      <c r="H924" t="s">
        <v>16</v>
      </c>
      <c r="I924">
        <v>2018</v>
      </c>
      <c r="J924" t="s">
        <v>317</v>
      </c>
      <c r="K924" t="s">
        <v>2928</v>
      </c>
      <c r="L924" t="s">
        <v>2929</v>
      </c>
      <c r="M924" t="s">
        <v>27</v>
      </c>
      <c r="N924" t="s">
        <v>28</v>
      </c>
    </row>
    <row r="925" spans="1:14">
      <c r="A925">
        <v>167599</v>
      </c>
      <c r="B925" t="s">
        <v>2930</v>
      </c>
      <c r="C925">
        <v>8.42</v>
      </c>
      <c r="D925">
        <v>306</v>
      </c>
      <c r="E925">
        <v>6</v>
      </c>
      <c r="F925">
        <v>2</v>
      </c>
      <c r="G925" t="s">
        <v>55</v>
      </c>
      <c r="H925" t="s">
        <v>16</v>
      </c>
      <c r="I925">
        <v>2019</v>
      </c>
      <c r="J925" t="s">
        <v>1916</v>
      </c>
      <c r="K925" t="s">
        <v>2931</v>
      </c>
      <c r="L925" t="s">
        <v>2932</v>
      </c>
      <c r="M925" t="s">
        <v>34</v>
      </c>
    </row>
    <row r="926" spans="1:14">
      <c r="A926">
        <v>191637</v>
      </c>
      <c r="B926" t="s">
        <v>2933</v>
      </c>
      <c r="C926">
        <v>8.36</v>
      </c>
      <c r="D926" s="1">
        <v>2439</v>
      </c>
      <c r="E926">
        <v>5.6</v>
      </c>
      <c r="F926">
        <v>5</v>
      </c>
      <c r="G926" t="s">
        <v>61</v>
      </c>
      <c r="H926" t="s">
        <v>16</v>
      </c>
      <c r="I926">
        <v>2021</v>
      </c>
      <c r="J926" t="s">
        <v>2934</v>
      </c>
      <c r="K926" t="s">
        <v>2935</v>
      </c>
      <c r="L926" t="s">
        <v>2936</v>
      </c>
      <c r="M926" t="s">
        <v>20</v>
      </c>
      <c r="N926" t="s">
        <v>21</v>
      </c>
    </row>
    <row r="927" spans="1:14">
      <c r="A927">
        <v>118323</v>
      </c>
      <c r="B927" t="s">
        <v>2937</v>
      </c>
      <c r="C927">
        <v>8.44</v>
      </c>
      <c r="D927" s="1">
        <v>2205</v>
      </c>
      <c r="E927">
        <v>7.06</v>
      </c>
      <c r="F927">
        <v>9</v>
      </c>
      <c r="G927" t="s">
        <v>15</v>
      </c>
      <c r="H927" t="s">
        <v>46</v>
      </c>
      <c r="I927">
        <v>2015</v>
      </c>
      <c r="J927" t="s">
        <v>1357</v>
      </c>
      <c r="K927" t="s">
        <v>2938</v>
      </c>
      <c r="L927" t="s">
        <v>2939</v>
      </c>
      <c r="M927" t="s">
        <v>147</v>
      </c>
    </row>
    <row r="928" spans="1:14">
      <c r="A928">
        <v>53152</v>
      </c>
      <c r="B928" t="s">
        <v>2940</v>
      </c>
      <c r="C928">
        <v>8.43</v>
      </c>
      <c r="D928" s="1">
        <v>4483</v>
      </c>
      <c r="E928">
        <v>7.75</v>
      </c>
      <c r="F928">
        <v>14</v>
      </c>
      <c r="G928" t="s">
        <v>176</v>
      </c>
      <c r="H928" t="s">
        <v>16</v>
      </c>
      <c r="I928">
        <v>2016</v>
      </c>
      <c r="J928" t="s">
        <v>2826</v>
      </c>
      <c r="K928" t="s">
        <v>2941</v>
      </c>
      <c r="L928" t="s">
        <v>2942</v>
      </c>
      <c r="M928" t="s">
        <v>27</v>
      </c>
      <c r="N928" t="s">
        <v>21</v>
      </c>
    </row>
    <row r="929" spans="1:14">
      <c r="A929">
        <v>104478</v>
      </c>
      <c r="B929" t="s">
        <v>2943</v>
      </c>
      <c r="C929">
        <v>8.4499999999999993</v>
      </c>
      <c r="D929" s="1">
        <v>1967</v>
      </c>
      <c r="E929">
        <v>5.33</v>
      </c>
      <c r="F929">
        <v>3</v>
      </c>
      <c r="G929" t="s">
        <v>61</v>
      </c>
      <c r="H929" t="s">
        <v>16</v>
      </c>
      <c r="I929">
        <v>2015</v>
      </c>
      <c r="J929" t="s">
        <v>757</v>
      </c>
      <c r="K929" t="s">
        <v>2944</v>
      </c>
      <c r="L929" t="s">
        <v>2945</v>
      </c>
      <c r="M929" t="s">
        <v>27</v>
      </c>
      <c r="N929" t="s">
        <v>21</v>
      </c>
    </row>
    <row r="930" spans="1:14">
      <c r="A930">
        <v>74736</v>
      </c>
      <c r="B930" t="s">
        <v>2946</v>
      </c>
      <c r="C930">
        <v>8.42</v>
      </c>
      <c r="D930" s="1">
        <v>2066</v>
      </c>
      <c r="E930">
        <v>5.34</v>
      </c>
      <c r="F930">
        <v>8</v>
      </c>
      <c r="G930" t="s">
        <v>15</v>
      </c>
      <c r="H930" t="s">
        <v>46</v>
      </c>
      <c r="I930">
        <v>2011</v>
      </c>
      <c r="J930" t="s">
        <v>92</v>
      </c>
      <c r="K930" t="s">
        <v>1601</v>
      </c>
      <c r="L930" t="s">
        <v>2947</v>
      </c>
      <c r="M930" t="s">
        <v>20</v>
      </c>
    </row>
    <row r="931" spans="1:14">
      <c r="A931">
        <v>117786</v>
      </c>
      <c r="B931" t="s">
        <v>2948</v>
      </c>
      <c r="C931">
        <v>8.4499999999999993</v>
      </c>
      <c r="D931" s="1">
        <v>1216</v>
      </c>
      <c r="E931">
        <v>7.31</v>
      </c>
      <c r="F931">
        <v>9</v>
      </c>
      <c r="G931" t="s">
        <v>142</v>
      </c>
      <c r="H931" t="s">
        <v>16</v>
      </c>
      <c r="I931">
        <v>2015</v>
      </c>
      <c r="J931" t="s">
        <v>1959</v>
      </c>
      <c r="K931" t="s">
        <v>2949</v>
      </c>
      <c r="L931" t="s">
        <v>2950</v>
      </c>
      <c r="M931" t="s">
        <v>147</v>
      </c>
      <c r="N931" t="s">
        <v>28</v>
      </c>
    </row>
    <row r="932" spans="1:14">
      <c r="A932">
        <v>50721</v>
      </c>
      <c r="B932" t="s">
        <v>2951</v>
      </c>
      <c r="C932">
        <v>8.42</v>
      </c>
      <c r="D932">
        <v>542</v>
      </c>
      <c r="E932">
        <v>7.07</v>
      </c>
      <c r="F932">
        <v>7</v>
      </c>
      <c r="G932" t="s">
        <v>30</v>
      </c>
      <c r="H932" t="s">
        <v>495</v>
      </c>
      <c r="I932">
        <v>2010</v>
      </c>
      <c r="J932" t="s">
        <v>1549</v>
      </c>
      <c r="K932" t="s">
        <v>2952</v>
      </c>
      <c r="L932" t="s">
        <v>2953</v>
      </c>
      <c r="M932" t="s">
        <v>34</v>
      </c>
    </row>
    <row r="933" spans="1:14">
      <c r="A933">
        <v>189053</v>
      </c>
      <c r="B933" t="s">
        <v>2954</v>
      </c>
      <c r="C933">
        <v>8.42</v>
      </c>
      <c r="D933" s="1">
        <v>6569</v>
      </c>
      <c r="E933">
        <v>6</v>
      </c>
      <c r="F933">
        <v>6</v>
      </c>
      <c r="G933" t="s">
        <v>142</v>
      </c>
      <c r="H933" t="s">
        <v>46</v>
      </c>
      <c r="I933">
        <v>2019</v>
      </c>
      <c r="J933" t="s">
        <v>1520</v>
      </c>
      <c r="K933" t="s">
        <v>1422</v>
      </c>
      <c r="L933" t="s">
        <v>2955</v>
      </c>
      <c r="M933" t="s">
        <v>20</v>
      </c>
    </row>
    <row r="934" spans="1:14">
      <c r="A934">
        <v>164102</v>
      </c>
      <c r="B934" t="s">
        <v>2956</v>
      </c>
      <c r="C934">
        <v>8.42</v>
      </c>
      <c r="D934">
        <v>580</v>
      </c>
      <c r="E934">
        <v>6</v>
      </c>
      <c r="F934">
        <v>5</v>
      </c>
      <c r="G934" t="s">
        <v>15</v>
      </c>
      <c r="H934" t="s">
        <v>46</v>
      </c>
      <c r="I934">
        <v>2018</v>
      </c>
      <c r="J934" t="s">
        <v>31</v>
      </c>
      <c r="K934" t="s">
        <v>2957</v>
      </c>
      <c r="L934" t="s">
        <v>2958</v>
      </c>
      <c r="M934" t="s">
        <v>20</v>
      </c>
    </row>
    <row r="935" spans="1:14">
      <c r="A935">
        <v>185285</v>
      </c>
      <c r="B935" t="s">
        <v>2959</v>
      </c>
      <c r="C935">
        <v>8.42</v>
      </c>
      <c r="D935">
        <v>427</v>
      </c>
      <c r="E935">
        <v>6.25</v>
      </c>
      <c r="F935">
        <v>4</v>
      </c>
      <c r="G935" t="s">
        <v>176</v>
      </c>
      <c r="H935" t="s">
        <v>143</v>
      </c>
      <c r="I935">
        <v>2020</v>
      </c>
      <c r="J935" t="s">
        <v>919</v>
      </c>
      <c r="K935" t="s">
        <v>2960</v>
      </c>
      <c r="L935" t="s">
        <v>2961</v>
      </c>
      <c r="M935" t="s">
        <v>27</v>
      </c>
    </row>
    <row r="936" spans="1:14">
      <c r="A936">
        <v>129049</v>
      </c>
      <c r="B936" t="s">
        <v>2962</v>
      </c>
      <c r="C936">
        <v>8.42</v>
      </c>
      <c r="D936" s="1">
        <v>15694</v>
      </c>
      <c r="E936">
        <v>7.91</v>
      </c>
      <c r="F936">
        <v>8</v>
      </c>
      <c r="G936" t="s">
        <v>30</v>
      </c>
      <c r="H936" t="s">
        <v>16</v>
      </c>
      <c r="I936">
        <v>2015</v>
      </c>
      <c r="J936" t="s">
        <v>204</v>
      </c>
      <c r="K936" t="s">
        <v>2020</v>
      </c>
      <c r="L936" t="s">
        <v>2963</v>
      </c>
      <c r="M936" t="s">
        <v>20</v>
      </c>
    </row>
    <row r="937" spans="1:14">
      <c r="A937">
        <v>96910</v>
      </c>
      <c r="B937" t="s">
        <v>2964</v>
      </c>
      <c r="C937">
        <v>8.4</v>
      </c>
      <c r="D937">
        <v>561</v>
      </c>
      <c r="E937">
        <v>4.3499999999999996</v>
      </c>
      <c r="F937">
        <v>5</v>
      </c>
      <c r="G937" t="s">
        <v>809</v>
      </c>
      <c r="H937" t="s">
        <v>46</v>
      </c>
      <c r="I937">
        <v>2014</v>
      </c>
      <c r="J937" t="s">
        <v>1107</v>
      </c>
      <c r="K937" t="s">
        <v>2965</v>
      </c>
      <c r="L937" t="s">
        <v>2966</v>
      </c>
      <c r="M937" t="s">
        <v>27</v>
      </c>
    </row>
    <row r="938" spans="1:14">
      <c r="A938">
        <v>65923</v>
      </c>
      <c r="B938" t="s">
        <v>2967</v>
      </c>
      <c r="C938">
        <v>8.42</v>
      </c>
      <c r="D938" s="1">
        <v>1029</v>
      </c>
      <c r="E938">
        <v>7.33</v>
      </c>
      <c r="F938">
        <v>3</v>
      </c>
      <c r="G938" t="s">
        <v>15</v>
      </c>
      <c r="H938" t="s">
        <v>143</v>
      </c>
      <c r="I938">
        <v>2007</v>
      </c>
      <c r="J938" t="s">
        <v>955</v>
      </c>
      <c r="K938" t="s">
        <v>2968</v>
      </c>
      <c r="L938" t="s">
        <v>2969</v>
      </c>
      <c r="M938" t="s">
        <v>20</v>
      </c>
    </row>
    <row r="939" spans="1:14">
      <c r="A939">
        <v>56225</v>
      </c>
      <c r="B939" t="s">
        <v>2970</v>
      </c>
      <c r="C939">
        <v>8.41</v>
      </c>
      <c r="D939">
        <v>582</v>
      </c>
      <c r="E939">
        <v>6</v>
      </c>
      <c r="F939">
        <v>2</v>
      </c>
      <c r="G939" t="s">
        <v>176</v>
      </c>
      <c r="H939" t="s">
        <v>16</v>
      </c>
      <c r="I939">
        <v>2007</v>
      </c>
      <c r="J939" t="s">
        <v>773</v>
      </c>
      <c r="K939" t="s">
        <v>2371</v>
      </c>
      <c r="L939" t="s">
        <v>2971</v>
      </c>
      <c r="M939" t="s">
        <v>34</v>
      </c>
      <c r="N939" t="s">
        <v>85</v>
      </c>
    </row>
    <row r="940" spans="1:14">
      <c r="A940">
        <v>140652</v>
      </c>
      <c r="B940" t="s">
        <v>2972</v>
      </c>
      <c r="C940">
        <v>8.41</v>
      </c>
      <c r="D940" s="1">
        <v>16871</v>
      </c>
      <c r="E940">
        <v>6.57</v>
      </c>
      <c r="F940">
        <v>7</v>
      </c>
      <c r="G940" t="s">
        <v>112</v>
      </c>
      <c r="H940" t="s">
        <v>46</v>
      </c>
      <c r="I940">
        <v>2018</v>
      </c>
      <c r="J940" t="s">
        <v>1822</v>
      </c>
      <c r="K940" t="s">
        <v>2973</v>
      </c>
      <c r="L940" t="s">
        <v>2974</v>
      </c>
      <c r="M940" t="s">
        <v>20</v>
      </c>
    </row>
    <row r="941" spans="1:14">
      <c r="A941">
        <v>125423</v>
      </c>
      <c r="B941" t="s">
        <v>2975</v>
      </c>
      <c r="C941">
        <v>8.42</v>
      </c>
      <c r="D941" s="1">
        <v>1209</v>
      </c>
      <c r="E941">
        <v>6.25</v>
      </c>
      <c r="F941">
        <v>2</v>
      </c>
      <c r="G941" t="s">
        <v>142</v>
      </c>
      <c r="H941" t="s">
        <v>16</v>
      </c>
      <c r="I941">
        <v>2016</v>
      </c>
      <c r="J941" t="s">
        <v>360</v>
      </c>
      <c r="K941" t="s">
        <v>2976</v>
      </c>
      <c r="L941" t="s">
        <v>2977</v>
      </c>
      <c r="M941" t="s">
        <v>147</v>
      </c>
      <c r="N941" t="s">
        <v>28</v>
      </c>
    </row>
    <row r="942" spans="1:14">
      <c r="A942">
        <v>109971</v>
      </c>
      <c r="B942" t="s">
        <v>2978</v>
      </c>
      <c r="C942">
        <v>8.4</v>
      </c>
      <c r="D942">
        <v>308</v>
      </c>
      <c r="E942">
        <v>7.11</v>
      </c>
      <c r="F942">
        <v>3</v>
      </c>
      <c r="G942" t="s">
        <v>55</v>
      </c>
      <c r="H942" t="s">
        <v>16</v>
      </c>
      <c r="I942">
        <v>2014</v>
      </c>
      <c r="J942" t="s">
        <v>325</v>
      </c>
      <c r="K942" t="s">
        <v>2979</v>
      </c>
      <c r="L942" t="s">
        <v>2980</v>
      </c>
      <c r="M942" t="s">
        <v>34</v>
      </c>
      <c r="N942" t="s">
        <v>35</v>
      </c>
    </row>
    <row r="943" spans="1:14">
      <c r="A943">
        <v>108734</v>
      </c>
      <c r="B943" t="s">
        <v>2981</v>
      </c>
      <c r="C943">
        <v>8.52</v>
      </c>
      <c r="D943">
        <v>363</v>
      </c>
      <c r="E943">
        <v>6.91</v>
      </c>
      <c r="F943">
        <v>11</v>
      </c>
      <c r="G943" t="s">
        <v>15</v>
      </c>
      <c r="H943" t="s">
        <v>208</v>
      </c>
      <c r="I943">
        <v>2014</v>
      </c>
      <c r="J943" t="s">
        <v>482</v>
      </c>
      <c r="K943" t="s">
        <v>2982</v>
      </c>
      <c r="L943" t="s">
        <v>2983</v>
      </c>
      <c r="M943" t="s">
        <v>20</v>
      </c>
      <c r="N943" t="s">
        <v>21</v>
      </c>
    </row>
    <row r="944" spans="1:14">
      <c r="A944">
        <v>99769</v>
      </c>
      <c r="B944" t="s">
        <v>2984</v>
      </c>
      <c r="C944">
        <v>8.4700000000000006</v>
      </c>
      <c r="D944">
        <v>481</v>
      </c>
      <c r="E944">
        <v>6.61</v>
      </c>
      <c r="F944">
        <v>7</v>
      </c>
      <c r="G944" t="s">
        <v>160</v>
      </c>
      <c r="H944" t="s">
        <v>56</v>
      </c>
      <c r="I944">
        <v>2014</v>
      </c>
      <c r="J944" t="s">
        <v>1898</v>
      </c>
      <c r="K944" t="s">
        <v>1716</v>
      </c>
      <c r="L944" t="s">
        <v>2985</v>
      </c>
      <c r="M944" t="s">
        <v>34</v>
      </c>
    </row>
    <row r="945" spans="1:14">
      <c r="A945">
        <v>100015</v>
      </c>
      <c r="B945" t="s">
        <v>2986</v>
      </c>
      <c r="C945">
        <v>8.41</v>
      </c>
      <c r="D945">
        <v>887</v>
      </c>
      <c r="E945">
        <v>6.75</v>
      </c>
      <c r="F945">
        <v>4</v>
      </c>
      <c r="G945" t="s">
        <v>55</v>
      </c>
      <c r="H945" t="s">
        <v>16</v>
      </c>
      <c r="I945">
        <v>2014</v>
      </c>
      <c r="J945" t="s">
        <v>134</v>
      </c>
      <c r="K945" t="s">
        <v>2987</v>
      </c>
      <c r="L945" t="s">
        <v>2988</v>
      </c>
      <c r="M945" t="s">
        <v>34</v>
      </c>
    </row>
    <row r="946" spans="1:14">
      <c r="A946">
        <v>95808</v>
      </c>
      <c r="B946" t="s">
        <v>2989</v>
      </c>
      <c r="C946">
        <v>8.42</v>
      </c>
      <c r="D946">
        <v>760</v>
      </c>
      <c r="E946">
        <v>5</v>
      </c>
      <c r="F946">
        <v>1</v>
      </c>
      <c r="G946" t="s">
        <v>176</v>
      </c>
      <c r="H946" t="s">
        <v>16</v>
      </c>
      <c r="I946">
        <v>2014</v>
      </c>
      <c r="J946" t="s">
        <v>478</v>
      </c>
      <c r="K946" t="s">
        <v>145</v>
      </c>
      <c r="L946" t="s">
        <v>2990</v>
      </c>
      <c r="M946" t="s">
        <v>147</v>
      </c>
      <c r="N946" t="s">
        <v>28</v>
      </c>
    </row>
    <row r="947" spans="1:14">
      <c r="A947">
        <v>68073</v>
      </c>
      <c r="B947" t="s">
        <v>2991</v>
      </c>
      <c r="C947">
        <v>8.42</v>
      </c>
      <c r="D947" s="1">
        <v>8810</v>
      </c>
      <c r="E947">
        <v>7.3</v>
      </c>
      <c r="F947">
        <v>10</v>
      </c>
      <c r="G947" t="s">
        <v>340</v>
      </c>
      <c r="H947" t="s">
        <v>16</v>
      </c>
      <c r="I947">
        <v>2012</v>
      </c>
      <c r="J947" t="s">
        <v>177</v>
      </c>
      <c r="K947" t="s">
        <v>1250</v>
      </c>
      <c r="L947" t="s">
        <v>2992</v>
      </c>
      <c r="M947" t="s">
        <v>20</v>
      </c>
    </row>
    <row r="948" spans="1:14">
      <c r="A948">
        <v>137347</v>
      </c>
      <c r="B948" t="s">
        <v>2993</v>
      </c>
      <c r="C948">
        <v>8.44</v>
      </c>
      <c r="D948">
        <v>504</v>
      </c>
      <c r="E948">
        <v>7</v>
      </c>
      <c r="F948">
        <v>4</v>
      </c>
      <c r="G948" t="s">
        <v>15</v>
      </c>
      <c r="H948" t="s">
        <v>56</v>
      </c>
      <c r="I948">
        <v>2015</v>
      </c>
      <c r="J948" t="s">
        <v>611</v>
      </c>
      <c r="K948" t="s">
        <v>1881</v>
      </c>
      <c r="L948" t="s">
        <v>2994</v>
      </c>
      <c r="M948" t="s">
        <v>20</v>
      </c>
    </row>
    <row r="949" spans="1:14">
      <c r="A949">
        <v>164101</v>
      </c>
      <c r="B949" t="s">
        <v>2995</v>
      </c>
      <c r="C949">
        <v>8.41</v>
      </c>
      <c r="D949" s="1">
        <v>12674</v>
      </c>
      <c r="E949">
        <v>6.38</v>
      </c>
      <c r="F949">
        <v>8</v>
      </c>
      <c r="G949" t="s">
        <v>15</v>
      </c>
      <c r="H949" t="s">
        <v>46</v>
      </c>
      <c r="I949">
        <v>2018</v>
      </c>
      <c r="J949" t="s">
        <v>270</v>
      </c>
      <c r="K949" t="s">
        <v>605</v>
      </c>
      <c r="L949" t="s">
        <v>2996</v>
      </c>
      <c r="M949" t="s">
        <v>20</v>
      </c>
    </row>
    <row r="950" spans="1:14">
      <c r="A950">
        <v>152625</v>
      </c>
      <c r="B950" t="s">
        <v>2997</v>
      </c>
      <c r="C950">
        <v>8.4</v>
      </c>
      <c r="D950" s="1">
        <v>3415</v>
      </c>
      <c r="E950">
        <v>5.6</v>
      </c>
      <c r="F950">
        <v>5</v>
      </c>
      <c r="G950" t="s">
        <v>61</v>
      </c>
      <c r="H950" t="s">
        <v>16</v>
      </c>
      <c r="I950">
        <v>2020</v>
      </c>
      <c r="J950" t="s">
        <v>919</v>
      </c>
      <c r="K950" t="s">
        <v>2998</v>
      </c>
      <c r="L950" t="s">
        <v>2999</v>
      </c>
      <c r="M950" t="s">
        <v>27</v>
      </c>
      <c r="N950" t="s">
        <v>28</v>
      </c>
    </row>
    <row r="951" spans="1:14">
      <c r="A951">
        <v>129164</v>
      </c>
      <c r="B951" t="s">
        <v>3000</v>
      </c>
      <c r="C951">
        <v>8.43</v>
      </c>
      <c r="D951">
        <v>315</v>
      </c>
      <c r="E951">
        <v>6.8</v>
      </c>
      <c r="F951">
        <v>5</v>
      </c>
      <c r="G951" t="s">
        <v>55</v>
      </c>
      <c r="H951" t="s">
        <v>208</v>
      </c>
      <c r="I951">
        <v>2015</v>
      </c>
      <c r="J951" t="s">
        <v>1357</v>
      </c>
      <c r="K951" t="s">
        <v>3001</v>
      </c>
      <c r="L951" t="s">
        <v>3002</v>
      </c>
      <c r="M951" t="s">
        <v>34</v>
      </c>
    </row>
    <row r="952" spans="1:14">
      <c r="A952">
        <v>136845</v>
      </c>
      <c r="B952" t="s">
        <v>3003</v>
      </c>
      <c r="C952">
        <v>8.4600000000000009</v>
      </c>
      <c r="D952">
        <v>802</v>
      </c>
      <c r="E952">
        <v>6.64</v>
      </c>
      <c r="F952">
        <v>7</v>
      </c>
      <c r="G952" t="s">
        <v>15</v>
      </c>
      <c r="H952" t="s">
        <v>208</v>
      </c>
      <c r="I952">
        <v>2016</v>
      </c>
      <c r="J952" t="s">
        <v>1694</v>
      </c>
      <c r="K952" t="s">
        <v>3004</v>
      </c>
      <c r="L952" t="s">
        <v>3005</v>
      </c>
      <c r="M952" t="s">
        <v>27</v>
      </c>
    </row>
    <row r="953" spans="1:14">
      <c r="A953">
        <v>118384</v>
      </c>
      <c r="B953" t="s">
        <v>3006</v>
      </c>
      <c r="C953">
        <v>8.39</v>
      </c>
      <c r="D953">
        <v>381</v>
      </c>
      <c r="E953">
        <v>6</v>
      </c>
      <c r="F953">
        <v>1</v>
      </c>
      <c r="G953" t="s">
        <v>15</v>
      </c>
      <c r="H953" t="s">
        <v>16</v>
      </c>
      <c r="I953">
        <v>2015</v>
      </c>
      <c r="J953" t="s">
        <v>3007</v>
      </c>
      <c r="K953" t="s">
        <v>3008</v>
      </c>
      <c r="L953" t="s">
        <v>3009</v>
      </c>
      <c r="M953" t="s">
        <v>27</v>
      </c>
    </row>
    <row r="954" spans="1:14">
      <c r="A954">
        <v>148996</v>
      </c>
      <c r="B954" t="s">
        <v>3010</v>
      </c>
      <c r="C954">
        <v>8.4</v>
      </c>
      <c r="D954">
        <v>339</v>
      </c>
      <c r="E954">
        <v>5</v>
      </c>
      <c r="F954">
        <v>2</v>
      </c>
      <c r="G954" t="s">
        <v>112</v>
      </c>
      <c r="H954" t="s">
        <v>56</v>
      </c>
      <c r="I954">
        <v>2017</v>
      </c>
      <c r="J954" t="s">
        <v>1546</v>
      </c>
      <c r="K954" t="s">
        <v>3011</v>
      </c>
      <c r="L954" t="s">
        <v>3012</v>
      </c>
      <c r="M954" t="s">
        <v>20</v>
      </c>
    </row>
    <row r="955" spans="1:14">
      <c r="A955">
        <v>187787</v>
      </c>
      <c r="B955" t="s">
        <v>3013</v>
      </c>
      <c r="C955">
        <v>8.4</v>
      </c>
      <c r="D955">
        <v>617</v>
      </c>
      <c r="E955">
        <v>5.5</v>
      </c>
      <c r="F955">
        <v>2</v>
      </c>
      <c r="G955" t="s">
        <v>15</v>
      </c>
      <c r="H955" t="s">
        <v>121</v>
      </c>
      <c r="I955">
        <v>2019</v>
      </c>
      <c r="J955" t="s">
        <v>2536</v>
      </c>
      <c r="K955" t="s">
        <v>3014</v>
      </c>
      <c r="L955" t="s">
        <v>3015</v>
      </c>
      <c r="M955" t="s">
        <v>20</v>
      </c>
    </row>
    <row r="956" spans="1:14">
      <c r="A956">
        <v>74453</v>
      </c>
      <c r="B956" t="s">
        <v>3016</v>
      </c>
      <c r="C956">
        <v>8.4</v>
      </c>
      <c r="D956">
        <v>545</v>
      </c>
      <c r="E956">
        <v>7.06</v>
      </c>
      <c r="F956">
        <v>9</v>
      </c>
      <c r="G956" t="s">
        <v>15</v>
      </c>
      <c r="H956" t="s">
        <v>46</v>
      </c>
      <c r="I956">
        <v>2011</v>
      </c>
      <c r="J956" t="s">
        <v>149</v>
      </c>
      <c r="K956" t="s">
        <v>3017</v>
      </c>
      <c r="L956" t="s">
        <v>3018</v>
      </c>
      <c r="M956" t="s">
        <v>27</v>
      </c>
    </row>
    <row r="957" spans="1:14">
      <c r="A957">
        <v>56065</v>
      </c>
      <c r="B957" t="s">
        <v>3019</v>
      </c>
      <c r="C957">
        <v>8.41</v>
      </c>
      <c r="D957">
        <v>488</v>
      </c>
      <c r="E957">
        <v>7</v>
      </c>
      <c r="F957">
        <v>2</v>
      </c>
      <c r="G957" t="s">
        <v>15</v>
      </c>
      <c r="H957" t="s">
        <v>16</v>
      </c>
      <c r="I957">
        <v>2007</v>
      </c>
      <c r="J957" t="s">
        <v>258</v>
      </c>
      <c r="K957" t="s">
        <v>1484</v>
      </c>
      <c r="L957" t="s">
        <v>3020</v>
      </c>
      <c r="M957" t="s">
        <v>27</v>
      </c>
      <c r="N957" t="s">
        <v>21</v>
      </c>
    </row>
    <row r="958" spans="1:14">
      <c r="A958">
        <v>129459</v>
      </c>
      <c r="B958" t="s">
        <v>3021</v>
      </c>
      <c r="C958">
        <v>8.4</v>
      </c>
      <c r="D958">
        <v>595</v>
      </c>
      <c r="E958">
        <v>6.92</v>
      </c>
      <c r="F958">
        <v>6</v>
      </c>
      <c r="G958" t="s">
        <v>15</v>
      </c>
      <c r="H958" t="s">
        <v>56</v>
      </c>
      <c r="I958">
        <v>2015</v>
      </c>
      <c r="J958" t="s">
        <v>1664</v>
      </c>
      <c r="K958" t="s">
        <v>1881</v>
      </c>
      <c r="L958" t="s">
        <v>2994</v>
      </c>
      <c r="M958" t="s">
        <v>20</v>
      </c>
    </row>
    <row r="959" spans="1:14">
      <c r="A959">
        <v>125439</v>
      </c>
      <c r="B959" t="s">
        <v>3022</v>
      </c>
      <c r="C959">
        <v>8.41</v>
      </c>
      <c r="D959">
        <v>437</v>
      </c>
      <c r="E959">
        <v>4</v>
      </c>
      <c r="F959">
        <v>3</v>
      </c>
      <c r="G959" t="s">
        <v>55</v>
      </c>
      <c r="H959" t="s">
        <v>16</v>
      </c>
      <c r="I959">
        <v>2017</v>
      </c>
      <c r="J959" t="s">
        <v>578</v>
      </c>
      <c r="K959" t="s">
        <v>3023</v>
      </c>
      <c r="L959" t="s">
        <v>3024</v>
      </c>
      <c r="M959" t="s">
        <v>34</v>
      </c>
      <c r="N959" t="s">
        <v>35</v>
      </c>
    </row>
    <row r="960" spans="1:14">
      <c r="A960">
        <v>51781</v>
      </c>
      <c r="B960" t="s">
        <v>3025</v>
      </c>
      <c r="C960">
        <v>8.4</v>
      </c>
      <c r="D960" s="1">
        <v>5329</v>
      </c>
      <c r="E960">
        <v>4.5</v>
      </c>
      <c r="F960">
        <v>5</v>
      </c>
      <c r="G960" t="s">
        <v>112</v>
      </c>
      <c r="H960" t="s">
        <v>46</v>
      </c>
      <c r="I960">
        <v>2009</v>
      </c>
      <c r="J960" t="s">
        <v>1788</v>
      </c>
      <c r="K960" t="s">
        <v>3026</v>
      </c>
      <c r="L960" t="s">
        <v>3027</v>
      </c>
      <c r="M960" t="s">
        <v>27</v>
      </c>
    </row>
    <row r="961" spans="1:14">
      <c r="A961">
        <v>44006</v>
      </c>
      <c r="B961" t="s">
        <v>3028</v>
      </c>
      <c r="C961">
        <v>8.4</v>
      </c>
      <c r="D961">
        <v>529</v>
      </c>
      <c r="E961">
        <v>6.75</v>
      </c>
      <c r="F961">
        <v>4</v>
      </c>
      <c r="G961" t="s">
        <v>55</v>
      </c>
      <c r="H961" t="s">
        <v>208</v>
      </c>
      <c r="I961">
        <v>2005</v>
      </c>
      <c r="J961" t="s">
        <v>930</v>
      </c>
      <c r="K961" t="s">
        <v>3029</v>
      </c>
      <c r="L961" t="s">
        <v>3030</v>
      </c>
      <c r="M961" t="s">
        <v>34</v>
      </c>
      <c r="N961" t="s">
        <v>85</v>
      </c>
    </row>
    <row r="962" spans="1:14">
      <c r="A962">
        <v>12918</v>
      </c>
      <c r="B962" t="s">
        <v>3031</v>
      </c>
      <c r="C962">
        <v>8.41</v>
      </c>
      <c r="D962">
        <v>792</v>
      </c>
      <c r="E962">
        <v>7</v>
      </c>
      <c r="F962">
        <v>1</v>
      </c>
      <c r="G962" t="s">
        <v>112</v>
      </c>
      <c r="H962" t="s">
        <v>16</v>
      </c>
      <c r="I962">
        <v>2016</v>
      </c>
      <c r="J962" t="s">
        <v>1546</v>
      </c>
      <c r="K962" t="s">
        <v>3032</v>
      </c>
      <c r="L962" t="s">
        <v>3033</v>
      </c>
      <c r="M962" t="s">
        <v>20</v>
      </c>
      <c r="N962" t="s">
        <v>35</v>
      </c>
    </row>
    <row r="963" spans="1:14">
      <c r="A963">
        <v>84843</v>
      </c>
      <c r="B963" t="s">
        <v>3034</v>
      </c>
      <c r="C963">
        <v>8.4</v>
      </c>
      <c r="D963">
        <v>493</v>
      </c>
      <c r="E963">
        <v>3</v>
      </c>
      <c r="F963">
        <v>1</v>
      </c>
      <c r="G963" t="s">
        <v>55</v>
      </c>
      <c r="H963" t="s">
        <v>16</v>
      </c>
      <c r="I963">
        <v>2011</v>
      </c>
      <c r="J963" t="s">
        <v>313</v>
      </c>
      <c r="K963" t="s">
        <v>1978</v>
      </c>
      <c r="L963" t="s">
        <v>3035</v>
      </c>
      <c r="M963" t="s">
        <v>34</v>
      </c>
      <c r="N963" t="s">
        <v>85</v>
      </c>
    </row>
    <row r="964" spans="1:14">
      <c r="A964">
        <v>159892</v>
      </c>
      <c r="B964" t="s">
        <v>3036</v>
      </c>
      <c r="C964">
        <v>8.4</v>
      </c>
      <c r="D964" s="1">
        <v>10074</v>
      </c>
      <c r="E964">
        <v>6</v>
      </c>
      <c r="F964">
        <v>4</v>
      </c>
      <c r="G964" t="s">
        <v>176</v>
      </c>
      <c r="H964" t="s">
        <v>46</v>
      </c>
      <c r="I964">
        <v>2018</v>
      </c>
      <c r="J964" t="s">
        <v>1051</v>
      </c>
      <c r="K964" t="s">
        <v>3037</v>
      </c>
      <c r="L964" t="s">
        <v>3038</v>
      </c>
      <c r="M964" t="s">
        <v>27</v>
      </c>
    </row>
    <row r="965" spans="1:14">
      <c r="A965">
        <v>94300</v>
      </c>
      <c r="B965" t="s">
        <v>3039</v>
      </c>
      <c r="C965">
        <v>8.43</v>
      </c>
      <c r="D965">
        <v>407</v>
      </c>
      <c r="E965">
        <v>7.47</v>
      </c>
      <c r="F965">
        <v>9</v>
      </c>
      <c r="G965" t="s">
        <v>112</v>
      </c>
      <c r="H965" t="s">
        <v>2438</v>
      </c>
      <c r="I965">
        <v>2013</v>
      </c>
      <c r="J965" t="s">
        <v>3040</v>
      </c>
      <c r="K965" t="s">
        <v>3041</v>
      </c>
      <c r="L965" t="s">
        <v>3042</v>
      </c>
      <c r="M965" t="s">
        <v>147</v>
      </c>
      <c r="N965" t="s">
        <v>28</v>
      </c>
    </row>
    <row r="966" spans="1:14">
      <c r="A966">
        <v>53350</v>
      </c>
      <c r="B966" t="s">
        <v>3043</v>
      </c>
      <c r="C966">
        <v>8.4</v>
      </c>
      <c r="D966" s="1">
        <v>1184</v>
      </c>
      <c r="E966">
        <v>5.4</v>
      </c>
      <c r="F966">
        <v>5</v>
      </c>
      <c r="G966" t="s">
        <v>112</v>
      </c>
      <c r="H966" t="s">
        <v>16</v>
      </c>
      <c r="I966">
        <v>2009</v>
      </c>
      <c r="J966" t="s">
        <v>2273</v>
      </c>
      <c r="K966" t="s">
        <v>3044</v>
      </c>
      <c r="L966" t="s">
        <v>3045</v>
      </c>
      <c r="M966" t="s">
        <v>147</v>
      </c>
      <c r="N966" t="s">
        <v>28</v>
      </c>
    </row>
    <row r="967" spans="1:14">
      <c r="A967">
        <v>47425</v>
      </c>
      <c r="B967" t="s">
        <v>3046</v>
      </c>
      <c r="C967">
        <v>8.39</v>
      </c>
      <c r="D967">
        <v>636</v>
      </c>
      <c r="E967">
        <v>5.13</v>
      </c>
      <c r="F967">
        <v>8</v>
      </c>
      <c r="G967" t="s">
        <v>176</v>
      </c>
      <c r="H967" t="s">
        <v>16</v>
      </c>
      <c r="I967">
        <v>2009</v>
      </c>
      <c r="J967" t="s">
        <v>864</v>
      </c>
      <c r="K967" t="s">
        <v>3047</v>
      </c>
      <c r="L967" t="s">
        <v>3048</v>
      </c>
      <c r="M967" t="s">
        <v>20</v>
      </c>
      <c r="N967" t="s">
        <v>35</v>
      </c>
    </row>
    <row r="968" spans="1:14">
      <c r="A968">
        <v>52551</v>
      </c>
      <c r="B968" t="s">
        <v>3049</v>
      </c>
      <c r="C968">
        <v>8.39</v>
      </c>
      <c r="D968">
        <v>807</v>
      </c>
      <c r="E968">
        <v>7</v>
      </c>
      <c r="F968">
        <v>1</v>
      </c>
      <c r="G968" t="s">
        <v>55</v>
      </c>
      <c r="H968" t="s">
        <v>16</v>
      </c>
      <c r="I968">
        <v>2006</v>
      </c>
      <c r="J968" t="s">
        <v>2623</v>
      </c>
      <c r="K968" t="s">
        <v>3050</v>
      </c>
      <c r="L968" t="s">
        <v>3051</v>
      </c>
      <c r="M968" t="s">
        <v>34</v>
      </c>
    </row>
    <row r="969" spans="1:14">
      <c r="A969">
        <v>190720</v>
      </c>
      <c r="B969" t="s">
        <v>3052</v>
      </c>
      <c r="C969">
        <v>8.39</v>
      </c>
      <c r="D969">
        <v>747</v>
      </c>
      <c r="E969">
        <v>6.2</v>
      </c>
      <c r="F969">
        <v>5</v>
      </c>
      <c r="G969" t="s">
        <v>142</v>
      </c>
      <c r="H969" t="s">
        <v>16</v>
      </c>
      <c r="I969">
        <v>2020</v>
      </c>
      <c r="J969" t="s">
        <v>1959</v>
      </c>
      <c r="K969" t="s">
        <v>139</v>
      </c>
      <c r="L969" t="s">
        <v>3053</v>
      </c>
      <c r="M969" t="s">
        <v>147</v>
      </c>
    </row>
    <row r="970" spans="1:14">
      <c r="A970">
        <v>54704</v>
      </c>
      <c r="B970" t="s">
        <v>3054</v>
      </c>
      <c r="C970">
        <v>8.4</v>
      </c>
      <c r="D970" s="1">
        <v>5448</v>
      </c>
      <c r="E970">
        <v>4.9400000000000004</v>
      </c>
      <c r="F970">
        <v>4</v>
      </c>
      <c r="G970" t="s">
        <v>2408</v>
      </c>
      <c r="H970" t="s">
        <v>16</v>
      </c>
      <c r="I970">
        <v>2009</v>
      </c>
      <c r="J970" t="s">
        <v>1096</v>
      </c>
      <c r="K970" t="s">
        <v>2472</v>
      </c>
      <c r="L970" t="s">
        <v>3055</v>
      </c>
      <c r="M970" t="s">
        <v>147</v>
      </c>
      <c r="N970" t="s">
        <v>28</v>
      </c>
    </row>
    <row r="971" spans="1:14">
      <c r="A971">
        <v>38364</v>
      </c>
      <c r="B971" t="s">
        <v>3056</v>
      </c>
      <c r="C971">
        <v>8.41</v>
      </c>
      <c r="D971" s="1">
        <v>2977</v>
      </c>
      <c r="E971">
        <v>6</v>
      </c>
      <c r="F971">
        <v>1</v>
      </c>
      <c r="G971" t="s">
        <v>2408</v>
      </c>
      <c r="H971" t="s">
        <v>16</v>
      </c>
      <c r="I971">
        <v>2004</v>
      </c>
      <c r="J971" t="s">
        <v>611</v>
      </c>
      <c r="K971" t="s">
        <v>3057</v>
      </c>
      <c r="L971" t="s">
        <v>3058</v>
      </c>
      <c r="M971" t="s">
        <v>147</v>
      </c>
      <c r="N971" t="s">
        <v>28</v>
      </c>
    </row>
    <row r="972" spans="1:14">
      <c r="A972">
        <v>66725</v>
      </c>
      <c r="B972" t="s">
        <v>3059</v>
      </c>
      <c r="C972">
        <v>8.41</v>
      </c>
      <c r="D972">
        <v>568</v>
      </c>
      <c r="E972">
        <v>5</v>
      </c>
      <c r="F972">
        <v>1</v>
      </c>
      <c r="G972" t="s">
        <v>55</v>
      </c>
      <c r="H972" t="s">
        <v>56</v>
      </c>
      <c r="I972">
        <v>2018</v>
      </c>
      <c r="J972" t="s">
        <v>654</v>
      </c>
      <c r="K972" t="s">
        <v>3060</v>
      </c>
      <c r="L972" t="s">
        <v>3061</v>
      </c>
      <c r="M972" t="s">
        <v>20</v>
      </c>
    </row>
    <row r="973" spans="1:14">
      <c r="A973">
        <v>66584</v>
      </c>
      <c r="B973" t="s">
        <v>3062</v>
      </c>
      <c r="C973">
        <v>8.41</v>
      </c>
      <c r="D973" s="1">
        <v>1470</v>
      </c>
      <c r="E973">
        <v>7.67</v>
      </c>
      <c r="F973">
        <v>9</v>
      </c>
      <c r="G973" t="s">
        <v>15</v>
      </c>
      <c r="H973" t="s">
        <v>16</v>
      </c>
      <c r="I973">
        <v>2009</v>
      </c>
      <c r="J973" t="s">
        <v>441</v>
      </c>
      <c r="K973" t="s">
        <v>1495</v>
      </c>
      <c r="L973" t="s">
        <v>3063</v>
      </c>
      <c r="M973" t="s">
        <v>147</v>
      </c>
    </row>
    <row r="974" spans="1:14">
      <c r="A974">
        <v>83546</v>
      </c>
      <c r="B974" t="s">
        <v>3064</v>
      </c>
      <c r="C974">
        <v>8.4</v>
      </c>
      <c r="D974" s="1">
        <v>2063</v>
      </c>
      <c r="E974">
        <v>6.13</v>
      </c>
      <c r="F974">
        <v>5</v>
      </c>
      <c r="G974" t="s">
        <v>55</v>
      </c>
      <c r="H974" t="s">
        <v>16</v>
      </c>
      <c r="I974">
        <v>2012</v>
      </c>
      <c r="J974" t="s">
        <v>648</v>
      </c>
      <c r="K974" t="s">
        <v>3065</v>
      </c>
      <c r="L974" t="s">
        <v>3066</v>
      </c>
      <c r="M974" t="s">
        <v>34</v>
      </c>
      <c r="N974" t="s">
        <v>35</v>
      </c>
    </row>
    <row r="975" spans="1:14">
      <c r="A975">
        <v>65840</v>
      </c>
      <c r="B975" t="s">
        <v>3067</v>
      </c>
      <c r="C975">
        <v>8.39</v>
      </c>
      <c r="D975" s="1">
        <v>2475</v>
      </c>
      <c r="E975">
        <v>6.33</v>
      </c>
      <c r="F975">
        <v>6</v>
      </c>
      <c r="G975" t="s">
        <v>15</v>
      </c>
      <c r="H975" t="s">
        <v>46</v>
      </c>
      <c r="I975">
        <v>2007</v>
      </c>
      <c r="J975" t="s">
        <v>180</v>
      </c>
      <c r="K975" t="s">
        <v>399</v>
      </c>
      <c r="L975" t="s">
        <v>3068</v>
      </c>
      <c r="M975" t="s">
        <v>27</v>
      </c>
    </row>
    <row r="976" spans="1:14">
      <c r="A976">
        <v>142625</v>
      </c>
      <c r="B976" t="s">
        <v>3069</v>
      </c>
      <c r="C976">
        <v>8.4</v>
      </c>
      <c r="D976" s="1">
        <v>6999</v>
      </c>
      <c r="E976">
        <v>6.72</v>
      </c>
      <c r="F976">
        <v>9</v>
      </c>
      <c r="G976" t="s">
        <v>809</v>
      </c>
      <c r="H976" t="s">
        <v>46</v>
      </c>
      <c r="I976">
        <v>2016</v>
      </c>
      <c r="J976" t="s">
        <v>3070</v>
      </c>
      <c r="K976" t="s">
        <v>3037</v>
      </c>
      <c r="L976" t="s">
        <v>3071</v>
      </c>
      <c r="M976" t="s">
        <v>27</v>
      </c>
    </row>
    <row r="977" spans="1:14">
      <c r="A977">
        <v>51786</v>
      </c>
      <c r="B977" t="s">
        <v>3072</v>
      </c>
      <c r="C977">
        <v>8.39</v>
      </c>
      <c r="D977" s="1">
        <v>2487</v>
      </c>
      <c r="E977">
        <v>8.1300000000000008</v>
      </c>
      <c r="F977">
        <v>6</v>
      </c>
      <c r="G977" t="s">
        <v>15</v>
      </c>
      <c r="H977" t="s">
        <v>16</v>
      </c>
      <c r="I977">
        <v>2011</v>
      </c>
      <c r="J977" t="s">
        <v>1130</v>
      </c>
      <c r="K977" t="s">
        <v>3073</v>
      </c>
      <c r="L977" t="s">
        <v>3074</v>
      </c>
      <c r="M977" t="s">
        <v>20</v>
      </c>
      <c r="N977" t="s">
        <v>21</v>
      </c>
    </row>
    <row r="978" spans="1:14">
      <c r="A978">
        <v>68258</v>
      </c>
      <c r="B978" t="s">
        <v>3075</v>
      </c>
      <c r="C978">
        <v>8.39</v>
      </c>
      <c r="D978">
        <v>313</v>
      </c>
      <c r="E978">
        <v>7.53</v>
      </c>
      <c r="F978">
        <v>8</v>
      </c>
      <c r="G978" t="s">
        <v>142</v>
      </c>
      <c r="H978" t="s">
        <v>16</v>
      </c>
      <c r="I978">
        <v>2009</v>
      </c>
      <c r="J978" t="s">
        <v>1294</v>
      </c>
      <c r="K978" t="s">
        <v>3076</v>
      </c>
      <c r="L978" t="s">
        <v>3077</v>
      </c>
      <c r="M978" t="s">
        <v>27</v>
      </c>
      <c r="N978" t="s">
        <v>28</v>
      </c>
    </row>
    <row r="979" spans="1:14">
      <c r="A979">
        <v>144968</v>
      </c>
      <c r="B979" t="s">
        <v>3078</v>
      </c>
      <c r="C979">
        <v>8.39</v>
      </c>
      <c r="D979" s="1">
        <v>14394</v>
      </c>
      <c r="E979">
        <v>5.97</v>
      </c>
      <c r="F979">
        <v>10</v>
      </c>
      <c r="G979" t="s">
        <v>61</v>
      </c>
      <c r="H979" t="s">
        <v>16</v>
      </c>
      <c r="I979">
        <v>2016</v>
      </c>
      <c r="J979" t="s">
        <v>1343</v>
      </c>
      <c r="K979" t="s">
        <v>411</v>
      </c>
      <c r="L979" t="s">
        <v>3079</v>
      </c>
      <c r="M979" t="s">
        <v>27</v>
      </c>
      <c r="N979" t="s">
        <v>21</v>
      </c>
    </row>
    <row r="980" spans="1:14">
      <c r="A980">
        <v>34431</v>
      </c>
      <c r="B980" t="s">
        <v>3080</v>
      </c>
      <c r="C980">
        <v>8.39</v>
      </c>
      <c r="D980" s="1">
        <v>1374</v>
      </c>
      <c r="E980">
        <v>6</v>
      </c>
      <c r="F980">
        <v>1</v>
      </c>
      <c r="G980" t="s">
        <v>61</v>
      </c>
      <c r="H980" t="s">
        <v>121</v>
      </c>
      <c r="I980">
        <v>2020</v>
      </c>
      <c r="J980" t="s">
        <v>1754</v>
      </c>
      <c r="K980" t="s">
        <v>1268</v>
      </c>
      <c r="L980" t="s">
        <v>3081</v>
      </c>
      <c r="M980" t="s">
        <v>20</v>
      </c>
    </row>
    <row r="981" spans="1:14">
      <c r="A981">
        <v>106522</v>
      </c>
      <c r="B981" t="s">
        <v>3082</v>
      </c>
      <c r="C981">
        <v>8.4</v>
      </c>
      <c r="D981" s="1">
        <v>4070</v>
      </c>
      <c r="E981">
        <v>6.41</v>
      </c>
      <c r="F981">
        <v>8</v>
      </c>
      <c r="G981" t="s">
        <v>15</v>
      </c>
      <c r="H981" t="s">
        <v>46</v>
      </c>
      <c r="I981">
        <v>2014</v>
      </c>
      <c r="J981" t="s">
        <v>3083</v>
      </c>
      <c r="K981" t="s">
        <v>823</v>
      </c>
      <c r="L981" t="s">
        <v>3084</v>
      </c>
      <c r="M981" t="s">
        <v>20</v>
      </c>
    </row>
    <row r="982" spans="1:14">
      <c r="A982">
        <v>69689</v>
      </c>
      <c r="B982" t="s">
        <v>3085</v>
      </c>
      <c r="C982">
        <v>8.39</v>
      </c>
      <c r="D982" s="1">
        <v>7041</v>
      </c>
      <c r="E982">
        <v>6.84</v>
      </c>
      <c r="F982">
        <v>11</v>
      </c>
      <c r="G982" t="s">
        <v>15</v>
      </c>
      <c r="H982" t="s">
        <v>16</v>
      </c>
      <c r="I982">
        <v>2010</v>
      </c>
      <c r="J982" t="s">
        <v>3086</v>
      </c>
      <c r="K982" t="s">
        <v>3087</v>
      </c>
      <c r="L982" t="s">
        <v>3088</v>
      </c>
      <c r="M982" t="s">
        <v>27</v>
      </c>
      <c r="N982" t="s">
        <v>28</v>
      </c>
    </row>
    <row r="983" spans="1:14">
      <c r="A983">
        <v>91606</v>
      </c>
      <c r="B983" t="s">
        <v>3089</v>
      </c>
      <c r="C983">
        <v>8.4</v>
      </c>
      <c r="D983" s="1">
        <v>1600</v>
      </c>
      <c r="E983">
        <v>6.15</v>
      </c>
      <c r="F983">
        <v>5</v>
      </c>
      <c r="G983" t="s">
        <v>15</v>
      </c>
      <c r="H983" t="s">
        <v>46</v>
      </c>
      <c r="I983">
        <v>2013</v>
      </c>
      <c r="J983" t="s">
        <v>17</v>
      </c>
      <c r="K983" t="s">
        <v>1108</v>
      </c>
      <c r="L983" t="s">
        <v>3090</v>
      </c>
      <c r="M983" t="s">
        <v>34</v>
      </c>
    </row>
    <row r="984" spans="1:14">
      <c r="A984">
        <v>53307</v>
      </c>
      <c r="B984" t="s">
        <v>3091</v>
      </c>
      <c r="C984">
        <v>8.41</v>
      </c>
      <c r="D984" s="1">
        <v>1119</v>
      </c>
      <c r="E984">
        <v>7.63</v>
      </c>
      <c r="F984">
        <v>6</v>
      </c>
      <c r="G984" t="s">
        <v>176</v>
      </c>
      <c r="H984" t="s">
        <v>16</v>
      </c>
      <c r="I984">
        <v>2010</v>
      </c>
      <c r="J984" t="s">
        <v>1788</v>
      </c>
      <c r="K984" t="s">
        <v>3092</v>
      </c>
      <c r="L984" t="s">
        <v>3093</v>
      </c>
      <c r="M984" t="s">
        <v>27</v>
      </c>
      <c r="N984" t="s">
        <v>28</v>
      </c>
    </row>
    <row r="985" spans="1:14">
      <c r="A985">
        <v>97612</v>
      </c>
      <c r="B985" t="s">
        <v>3094</v>
      </c>
      <c r="C985">
        <v>8.39</v>
      </c>
      <c r="D985" s="1">
        <v>6539</v>
      </c>
      <c r="E985">
        <v>8.0500000000000007</v>
      </c>
      <c r="F985">
        <v>10</v>
      </c>
      <c r="G985" t="s">
        <v>809</v>
      </c>
      <c r="H985" t="s">
        <v>495</v>
      </c>
      <c r="I985">
        <v>2018</v>
      </c>
      <c r="J985" t="s">
        <v>835</v>
      </c>
      <c r="K985" t="s">
        <v>2226</v>
      </c>
      <c r="L985" t="s">
        <v>3095</v>
      </c>
      <c r="M985" t="s">
        <v>27</v>
      </c>
    </row>
    <row r="986" spans="1:14">
      <c r="A986">
        <v>79315</v>
      </c>
      <c r="B986" t="s">
        <v>3096</v>
      </c>
      <c r="C986">
        <v>8.39</v>
      </c>
      <c r="D986" s="1">
        <v>1183</v>
      </c>
      <c r="E986">
        <v>8.3800000000000008</v>
      </c>
      <c r="F986">
        <v>4</v>
      </c>
      <c r="G986" t="s">
        <v>354</v>
      </c>
      <c r="H986" t="s">
        <v>16</v>
      </c>
      <c r="I986">
        <v>2012</v>
      </c>
      <c r="J986" t="s">
        <v>2115</v>
      </c>
      <c r="K986" t="s">
        <v>157</v>
      </c>
      <c r="L986" t="s">
        <v>3097</v>
      </c>
      <c r="M986" t="s">
        <v>20</v>
      </c>
      <c r="N986" t="s">
        <v>21</v>
      </c>
    </row>
    <row r="987" spans="1:14">
      <c r="A987">
        <v>89755</v>
      </c>
      <c r="B987" t="s">
        <v>3098</v>
      </c>
      <c r="C987">
        <v>8.3800000000000008</v>
      </c>
      <c r="D987" s="1">
        <v>22832</v>
      </c>
      <c r="E987">
        <v>7.15</v>
      </c>
      <c r="F987">
        <v>12</v>
      </c>
      <c r="G987" t="s">
        <v>15</v>
      </c>
      <c r="H987" t="s">
        <v>208</v>
      </c>
      <c r="I987">
        <v>2012</v>
      </c>
      <c r="J987" t="s">
        <v>270</v>
      </c>
      <c r="K987" t="s">
        <v>1372</v>
      </c>
      <c r="L987" t="s">
        <v>3099</v>
      </c>
      <c r="M987" t="s">
        <v>20</v>
      </c>
      <c r="N987" t="s">
        <v>21</v>
      </c>
    </row>
    <row r="988" spans="1:14">
      <c r="A988">
        <v>52245</v>
      </c>
      <c r="B988" t="s">
        <v>3100</v>
      </c>
      <c r="C988">
        <v>8.39</v>
      </c>
      <c r="D988" s="1">
        <v>4221</v>
      </c>
      <c r="E988">
        <v>8.68</v>
      </c>
      <c r="F988">
        <v>7</v>
      </c>
      <c r="G988" t="s">
        <v>61</v>
      </c>
      <c r="H988" t="s">
        <v>16</v>
      </c>
      <c r="I988">
        <v>2009</v>
      </c>
      <c r="J988" t="s">
        <v>387</v>
      </c>
      <c r="K988" t="s">
        <v>2617</v>
      </c>
      <c r="L988" t="s">
        <v>3101</v>
      </c>
      <c r="M988" t="s">
        <v>147</v>
      </c>
      <c r="N988" t="s">
        <v>28</v>
      </c>
    </row>
    <row r="989" spans="1:14">
      <c r="A989">
        <v>55405</v>
      </c>
      <c r="B989" t="s">
        <v>3102</v>
      </c>
      <c r="C989">
        <v>8.3800000000000008</v>
      </c>
      <c r="D989" s="1">
        <v>4729</v>
      </c>
      <c r="E989">
        <v>6.25</v>
      </c>
      <c r="F989">
        <v>4</v>
      </c>
      <c r="G989" t="s">
        <v>112</v>
      </c>
      <c r="H989" t="s">
        <v>46</v>
      </c>
      <c r="I989">
        <v>2006</v>
      </c>
      <c r="J989" t="s">
        <v>380</v>
      </c>
      <c r="K989" t="s">
        <v>3103</v>
      </c>
      <c r="L989" t="s">
        <v>3104</v>
      </c>
      <c r="M989" t="s">
        <v>147</v>
      </c>
      <c r="N989" t="s">
        <v>28</v>
      </c>
    </row>
    <row r="990" spans="1:14">
      <c r="A990">
        <v>189118</v>
      </c>
      <c r="B990" t="s">
        <v>3105</v>
      </c>
      <c r="C990">
        <v>8.3800000000000008</v>
      </c>
      <c r="D990" s="1">
        <v>1262</v>
      </c>
      <c r="E990">
        <v>5</v>
      </c>
      <c r="F990">
        <v>4</v>
      </c>
      <c r="G990" t="s">
        <v>15</v>
      </c>
      <c r="H990" t="s">
        <v>46</v>
      </c>
      <c r="I990">
        <v>2020</v>
      </c>
      <c r="J990" t="s">
        <v>217</v>
      </c>
      <c r="K990" t="s">
        <v>684</v>
      </c>
      <c r="L990" t="s">
        <v>3106</v>
      </c>
      <c r="M990" t="s">
        <v>20</v>
      </c>
    </row>
    <row r="991" spans="1:14">
      <c r="A991">
        <v>56362</v>
      </c>
      <c r="B991" t="s">
        <v>3107</v>
      </c>
      <c r="C991">
        <v>8.4</v>
      </c>
      <c r="D991">
        <v>303</v>
      </c>
      <c r="E991">
        <v>6.75</v>
      </c>
      <c r="F991">
        <v>4</v>
      </c>
      <c r="G991" t="s">
        <v>176</v>
      </c>
      <c r="H991" t="s">
        <v>643</v>
      </c>
      <c r="I991">
        <v>2007</v>
      </c>
      <c r="J991" t="s">
        <v>70</v>
      </c>
      <c r="K991" t="s">
        <v>3108</v>
      </c>
      <c r="L991" t="s">
        <v>3109</v>
      </c>
      <c r="M991" t="s">
        <v>27</v>
      </c>
      <c r="N991" t="s">
        <v>28</v>
      </c>
    </row>
    <row r="992" spans="1:14">
      <c r="A992">
        <v>65113</v>
      </c>
      <c r="B992" t="s">
        <v>3110</v>
      </c>
      <c r="C992">
        <v>8.3800000000000008</v>
      </c>
      <c r="D992" s="1">
        <v>2519</v>
      </c>
      <c r="E992">
        <v>6</v>
      </c>
      <c r="F992">
        <v>3</v>
      </c>
      <c r="G992" t="s">
        <v>61</v>
      </c>
      <c r="H992" t="s">
        <v>16</v>
      </c>
      <c r="I992">
        <v>2007</v>
      </c>
      <c r="J992" t="s">
        <v>615</v>
      </c>
      <c r="K992" t="s">
        <v>2509</v>
      </c>
      <c r="L992" t="s">
        <v>3111</v>
      </c>
      <c r="M992" t="s">
        <v>147</v>
      </c>
      <c r="N992" t="s">
        <v>28</v>
      </c>
    </row>
    <row r="993" spans="1:14">
      <c r="A993">
        <v>125405</v>
      </c>
      <c r="B993" t="s">
        <v>3112</v>
      </c>
      <c r="C993">
        <v>8.42</v>
      </c>
      <c r="D993" s="1">
        <v>1697</v>
      </c>
      <c r="E993">
        <v>7.38</v>
      </c>
      <c r="F993">
        <v>8</v>
      </c>
      <c r="G993" t="s">
        <v>15</v>
      </c>
      <c r="H993" t="s">
        <v>16</v>
      </c>
      <c r="I993">
        <v>2015</v>
      </c>
      <c r="J993" t="s">
        <v>387</v>
      </c>
      <c r="K993" t="s">
        <v>89</v>
      </c>
      <c r="L993" t="s">
        <v>3113</v>
      </c>
      <c r="M993" t="s">
        <v>20</v>
      </c>
    </row>
    <row r="994" spans="1:14">
      <c r="A994">
        <v>98483</v>
      </c>
      <c r="B994" t="s">
        <v>3114</v>
      </c>
      <c r="C994">
        <v>8.3800000000000008</v>
      </c>
      <c r="D994">
        <v>475</v>
      </c>
      <c r="E994">
        <v>4.75</v>
      </c>
      <c r="F994">
        <v>2</v>
      </c>
      <c r="G994" t="s">
        <v>15</v>
      </c>
      <c r="H994" t="s">
        <v>208</v>
      </c>
      <c r="I994">
        <v>2015</v>
      </c>
      <c r="J994" t="s">
        <v>3115</v>
      </c>
      <c r="K994" t="s">
        <v>3076</v>
      </c>
      <c r="L994" t="s">
        <v>3116</v>
      </c>
      <c r="M994" t="s">
        <v>147</v>
      </c>
      <c r="N994" t="s">
        <v>28</v>
      </c>
    </row>
    <row r="995" spans="1:14">
      <c r="A995">
        <v>178067</v>
      </c>
      <c r="B995" t="s">
        <v>3117</v>
      </c>
      <c r="C995">
        <v>8.3699999999999992</v>
      </c>
      <c r="D995">
        <v>303</v>
      </c>
      <c r="E995">
        <v>6.83</v>
      </c>
      <c r="F995">
        <v>6</v>
      </c>
      <c r="G995" t="s">
        <v>15</v>
      </c>
      <c r="H995" t="s">
        <v>16</v>
      </c>
      <c r="I995">
        <v>2019</v>
      </c>
      <c r="J995" t="s">
        <v>1739</v>
      </c>
      <c r="K995" t="s">
        <v>2237</v>
      </c>
      <c r="L995" t="s">
        <v>3118</v>
      </c>
      <c r="M995" t="s">
        <v>20</v>
      </c>
      <c r="N995" t="s">
        <v>21</v>
      </c>
    </row>
    <row r="996" spans="1:14">
      <c r="A996">
        <v>173123</v>
      </c>
      <c r="B996" t="s">
        <v>3119</v>
      </c>
      <c r="C996">
        <v>8.33</v>
      </c>
      <c r="D996" s="1">
        <v>13965</v>
      </c>
      <c r="E996">
        <v>6.56</v>
      </c>
      <c r="F996">
        <v>9</v>
      </c>
      <c r="G996" t="s">
        <v>61</v>
      </c>
      <c r="H996" t="s">
        <v>16</v>
      </c>
      <c r="I996">
        <v>2019</v>
      </c>
      <c r="J996" t="s">
        <v>986</v>
      </c>
      <c r="K996" t="s">
        <v>3120</v>
      </c>
      <c r="L996" t="s">
        <v>3121</v>
      </c>
      <c r="M996" t="s">
        <v>20</v>
      </c>
      <c r="N996" t="s">
        <v>21</v>
      </c>
    </row>
    <row r="997" spans="1:14">
      <c r="A997">
        <v>60022</v>
      </c>
      <c r="B997" t="s">
        <v>3122</v>
      </c>
      <c r="C997">
        <v>8.39</v>
      </c>
      <c r="D997">
        <v>547</v>
      </c>
      <c r="E997">
        <v>6.5</v>
      </c>
      <c r="F997">
        <v>2</v>
      </c>
      <c r="G997" t="s">
        <v>15</v>
      </c>
      <c r="H997" t="s">
        <v>56</v>
      </c>
      <c r="I997">
        <v>2007</v>
      </c>
      <c r="J997" t="s">
        <v>180</v>
      </c>
      <c r="K997" t="s">
        <v>3123</v>
      </c>
      <c r="L997" t="s">
        <v>3124</v>
      </c>
      <c r="M997" t="s">
        <v>147</v>
      </c>
    </row>
    <row r="998" spans="1:14">
      <c r="A998">
        <v>88494</v>
      </c>
      <c r="B998" t="s">
        <v>3125</v>
      </c>
      <c r="C998">
        <v>8.4</v>
      </c>
      <c r="D998">
        <v>415</v>
      </c>
      <c r="E998">
        <v>7</v>
      </c>
      <c r="F998">
        <v>1</v>
      </c>
      <c r="G998" t="s">
        <v>55</v>
      </c>
      <c r="H998" t="s">
        <v>56</v>
      </c>
      <c r="I998">
        <v>2013</v>
      </c>
      <c r="J998" t="s">
        <v>1051</v>
      </c>
      <c r="K998" t="s">
        <v>1819</v>
      </c>
      <c r="L998" t="s">
        <v>3126</v>
      </c>
      <c r="M998" t="s">
        <v>34</v>
      </c>
    </row>
    <row r="999" spans="1:14">
      <c r="A999">
        <v>137884</v>
      </c>
      <c r="B999" t="s">
        <v>3127</v>
      </c>
      <c r="C999">
        <v>8.3699999999999992</v>
      </c>
      <c r="D999" s="1">
        <v>1290</v>
      </c>
      <c r="E999">
        <v>6</v>
      </c>
      <c r="F999">
        <v>1</v>
      </c>
      <c r="G999" t="s">
        <v>55</v>
      </c>
      <c r="H999" t="s">
        <v>56</v>
      </c>
      <c r="I999">
        <v>2016</v>
      </c>
      <c r="J999" t="s">
        <v>1239</v>
      </c>
      <c r="K999" t="s">
        <v>1785</v>
      </c>
      <c r="L999" t="s">
        <v>3128</v>
      </c>
      <c r="M999" t="s">
        <v>34</v>
      </c>
    </row>
    <row r="1000" spans="1:14">
      <c r="A1000">
        <v>133496</v>
      </c>
      <c r="B1000" t="s">
        <v>3129</v>
      </c>
      <c r="C1000">
        <v>8.3699999999999992</v>
      </c>
      <c r="D1000" s="1">
        <v>1441</v>
      </c>
      <c r="E1000">
        <v>6</v>
      </c>
      <c r="F1000">
        <v>1</v>
      </c>
      <c r="G1000" t="s">
        <v>15</v>
      </c>
      <c r="H1000" t="s">
        <v>16</v>
      </c>
      <c r="I1000">
        <v>2016</v>
      </c>
      <c r="J1000" t="s">
        <v>529</v>
      </c>
      <c r="K1000" t="s">
        <v>3130</v>
      </c>
      <c r="L1000" t="s">
        <v>3131</v>
      </c>
      <c r="M1000" t="s">
        <v>20</v>
      </c>
      <c r="N1000" t="s">
        <v>21</v>
      </c>
    </row>
    <row r="1001" spans="1:14">
      <c r="A1001">
        <v>60480</v>
      </c>
      <c r="B1001" t="s">
        <v>3132</v>
      </c>
      <c r="C1001">
        <v>8.3699999999999992</v>
      </c>
      <c r="D1001" s="1">
        <v>3264</v>
      </c>
      <c r="E1001">
        <v>6.4</v>
      </c>
      <c r="F1001">
        <v>5</v>
      </c>
      <c r="G1001" t="s">
        <v>722</v>
      </c>
      <c r="H1001" t="s">
        <v>46</v>
      </c>
      <c r="I1001">
        <v>2007</v>
      </c>
      <c r="J1001" t="s">
        <v>1229</v>
      </c>
      <c r="K1001" t="s">
        <v>3133</v>
      </c>
      <c r="L1001" t="s">
        <v>3134</v>
      </c>
      <c r="M1001" t="s">
        <v>147</v>
      </c>
    </row>
    <row r="1002" spans="1:14">
      <c r="A1002">
        <v>140139</v>
      </c>
      <c r="B1002" t="s">
        <v>3135</v>
      </c>
      <c r="C1002">
        <v>8.36</v>
      </c>
      <c r="D1002" s="1">
        <v>1023</v>
      </c>
      <c r="E1002">
        <v>7</v>
      </c>
      <c r="F1002">
        <v>2</v>
      </c>
      <c r="G1002" t="s">
        <v>55</v>
      </c>
      <c r="H1002" t="s">
        <v>143</v>
      </c>
      <c r="I1002">
        <v>2021</v>
      </c>
      <c r="J1002" t="s">
        <v>2911</v>
      </c>
      <c r="K1002" t="s">
        <v>3136</v>
      </c>
      <c r="L1002" t="s">
        <v>3137</v>
      </c>
      <c r="M1002" t="s">
        <v>34</v>
      </c>
    </row>
    <row r="1003" spans="1:14">
      <c r="A1003">
        <v>71486</v>
      </c>
      <c r="B1003" t="s">
        <v>3138</v>
      </c>
      <c r="C1003">
        <v>8.3699999999999992</v>
      </c>
      <c r="D1003" s="1">
        <v>4029</v>
      </c>
      <c r="E1003">
        <v>6.39</v>
      </c>
      <c r="F1003">
        <v>9</v>
      </c>
      <c r="G1003" t="s">
        <v>61</v>
      </c>
      <c r="H1003" t="s">
        <v>16</v>
      </c>
      <c r="I1003">
        <v>2010</v>
      </c>
      <c r="J1003" t="s">
        <v>372</v>
      </c>
      <c r="K1003" t="s">
        <v>63</v>
      </c>
      <c r="L1003" t="s">
        <v>3139</v>
      </c>
      <c r="M1003" t="s">
        <v>27</v>
      </c>
      <c r="N1003" t="s">
        <v>21</v>
      </c>
    </row>
    <row r="1004" spans="1:14">
      <c r="A1004">
        <v>75241</v>
      </c>
      <c r="B1004" t="s">
        <v>3140</v>
      </c>
      <c r="C1004">
        <v>8.3800000000000008</v>
      </c>
      <c r="D1004">
        <v>312</v>
      </c>
      <c r="E1004">
        <v>6.78</v>
      </c>
      <c r="F1004">
        <v>9</v>
      </c>
      <c r="G1004" t="s">
        <v>15</v>
      </c>
      <c r="H1004" t="s">
        <v>1302</v>
      </c>
      <c r="I1004">
        <v>2011</v>
      </c>
      <c r="J1004" t="s">
        <v>350</v>
      </c>
      <c r="K1004" t="s">
        <v>3141</v>
      </c>
      <c r="L1004" t="s">
        <v>3142</v>
      </c>
      <c r="M1004" t="s">
        <v>147</v>
      </c>
    </row>
    <row r="1005" spans="1:14">
      <c r="A1005">
        <v>130344</v>
      </c>
      <c r="B1005" t="s">
        <v>3143</v>
      </c>
      <c r="C1005">
        <v>8.3800000000000008</v>
      </c>
      <c r="D1005">
        <v>393</v>
      </c>
      <c r="E1005">
        <v>6.5</v>
      </c>
      <c r="F1005">
        <v>4</v>
      </c>
      <c r="G1005" t="s">
        <v>15</v>
      </c>
      <c r="H1005" t="s">
        <v>46</v>
      </c>
      <c r="I1005">
        <v>2015</v>
      </c>
      <c r="J1005" t="s">
        <v>213</v>
      </c>
      <c r="K1005" t="s">
        <v>3144</v>
      </c>
      <c r="L1005" t="s">
        <v>3145</v>
      </c>
      <c r="M1005" t="s">
        <v>147</v>
      </c>
    </row>
    <row r="1006" spans="1:14">
      <c r="A1006">
        <v>149747</v>
      </c>
      <c r="B1006" t="s">
        <v>3146</v>
      </c>
      <c r="C1006">
        <v>8.3699999999999992</v>
      </c>
      <c r="D1006" s="1">
        <v>20355</v>
      </c>
      <c r="E1006">
        <v>5</v>
      </c>
      <c r="F1006">
        <v>8</v>
      </c>
      <c r="G1006" t="s">
        <v>61</v>
      </c>
      <c r="H1006" t="s">
        <v>208</v>
      </c>
      <c r="I1006">
        <v>2017</v>
      </c>
      <c r="J1006" t="s">
        <v>188</v>
      </c>
      <c r="K1006" t="s">
        <v>1014</v>
      </c>
      <c r="L1006" t="s">
        <v>3147</v>
      </c>
      <c r="M1006" t="s">
        <v>147</v>
      </c>
    </row>
    <row r="1007" spans="1:14">
      <c r="A1007">
        <v>163832</v>
      </c>
      <c r="B1007" t="s">
        <v>3148</v>
      </c>
      <c r="C1007">
        <v>8.3800000000000008</v>
      </c>
      <c r="D1007">
        <v>304</v>
      </c>
      <c r="E1007">
        <v>6</v>
      </c>
      <c r="F1007">
        <v>3</v>
      </c>
      <c r="G1007" t="s">
        <v>15</v>
      </c>
      <c r="H1007" t="s">
        <v>16</v>
      </c>
      <c r="I1007">
        <v>2017</v>
      </c>
      <c r="J1007" t="s">
        <v>153</v>
      </c>
      <c r="K1007" t="s">
        <v>3149</v>
      </c>
      <c r="L1007" t="s">
        <v>3150</v>
      </c>
      <c r="M1007" t="s">
        <v>20</v>
      </c>
      <c r="N1007" t="s">
        <v>28</v>
      </c>
    </row>
    <row r="1008" spans="1:14">
      <c r="A1008">
        <v>141104</v>
      </c>
      <c r="B1008" t="s">
        <v>3151</v>
      </c>
      <c r="C1008">
        <v>8.3699999999999992</v>
      </c>
      <c r="D1008" s="1">
        <v>25097</v>
      </c>
      <c r="E1008">
        <v>7.21</v>
      </c>
      <c r="F1008">
        <v>14</v>
      </c>
      <c r="G1008" t="s">
        <v>15</v>
      </c>
      <c r="H1008" t="s">
        <v>46</v>
      </c>
      <c r="I1008">
        <v>2016</v>
      </c>
      <c r="J1008" t="s">
        <v>1600</v>
      </c>
      <c r="K1008" t="s">
        <v>1108</v>
      </c>
      <c r="L1008" t="s">
        <v>3152</v>
      </c>
      <c r="M1008" t="s">
        <v>20</v>
      </c>
    </row>
    <row r="1009" spans="1:14">
      <c r="A1009">
        <v>110333</v>
      </c>
      <c r="B1009" t="s">
        <v>3153</v>
      </c>
      <c r="C1009">
        <v>8.3800000000000008</v>
      </c>
      <c r="D1009" s="1">
        <v>4901</v>
      </c>
      <c r="E1009">
        <v>6</v>
      </c>
      <c r="F1009">
        <v>1</v>
      </c>
      <c r="G1009" t="s">
        <v>61</v>
      </c>
      <c r="H1009" t="s">
        <v>495</v>
      </c>
      <c r="I1009">
        <v>2017</v>
      </c>
      <c r="J1009" t="s">
        <v>2248</v>
      </c>
      <c r="K1009" t="s">
        <v>2537</v>
      </c>
      <c r="L1009" t="s">
        <v>3154</v>
      </c>
      <c r="M1009" t="s">
        <v>147</v>
      </c>
      <c r="N1009" t="s">
        <v>28</v>
      </c>
    </row>
    <row r="1010" spans="1:14">
      <c r="A1010">
        <v>167637</v>
      </c>
      <c r="B1010" t="s">
        <v>3155</v>
      </c>
      <c r="C1010">
        <v>8.36</v>
      </c>
      <c r="D1010">
        <v>486</v>
      </c>
      <c r="E1010">
        <v>6.6</v>
      </c>
      <c r="F1010">
        <v>10</v>
      </c>
      <c r="G1010" t="s">
        <v>15</v>
      </c>
      <c r="H1010" t="s">
        <v>16</v>
      </c>
      <c r="I1010">
        <v>2020</v>
      </c>
      <c r="J1010" t="s">
        <v>2934</v>
      </c>
      <c r="K1010" t="s">
        <v>3156</v>
      </c>
      <c r="L1010" t="s">
        <v>3157</v>
      </c>
      <c r="M1010" t="s">
        <v>20</v>
      </c>
      <c r="N1010" t="s">
        <v>21</v>
      </c>
    </row>
    <row r="1011" spans="1:14">
      <c r="A1011">
        <v>175318</v>
      </c>
      <c r="B1011" t="s">
        <v>3158</v>
      </c>
      <c r="C1011">
        <v>8.35</v>
      </c>
      <c r="D1011" s="1">
        <v>1008</v>
      </c>
      <c r="E1011">
        <v>7.33</v>
      </c>
      <c r="F1011">
        <v>3</v>
      </c>
      <c r="G1011" t="s">
        <v>55</v>
      </c>
      <c r="H1011" t="s">
        <v>56</v>
      </c>
      <c r="I1011">
        <v>2018</v>
      </c>
      <c r="J1011" t="s">
        <v>284</v>
      </c>
      <c r="K1011" t="s">
        <v>3159</v>
      </c>
      <c r="L1011" t="s">
        <v>3160</v>
      </c>
      <c r="M1011" t="s">
        <v>20</v>
      </c>
    </row>
    <row r="1012" spans="1:14">
      <c r="A1012">
        <v>34532</v>
      </c>
      <c r="B1012" t="s">
        <v>3161</v>
      </c>
      <c r="C1012">
        <v>8.35</v>
      </c>
      <c r="D1012" s="1">
        <v>2237</v>
      </c>
      <c r="E1012">
        <v>7</v>
      </c>
      <c r="F1012">
        <v>1</v>
      </c>
      <c r="G1012" t="s">
        <v>112</v>
      </c>
      <c r="H1012" t="s">
        <v>56</v>
      </c>
      <c r="I1012">
        <v>2016</v>
      </c>
      <c r="J1012" t="s">
        <v>363</v>
      </c>
      <c r="K1012" t="s">
        <v>3162</v>
      </c>
      <c r="L1012" t="s">
        <v>3163</v>
      </c>
      <c r="M1012" t="s">
        <v>27</v>
      </c>
    </row>
    <row r="1013" spans="1:14">
      <c r="A1013">
        <v>39441</v>
      </c>
      <c r="B1013" t="s">
        <v>3164</v>
      </c>
      <c r="C1013">
        <v>8.36</v>
      </c>
      <c r="D1013" s="1">
        <v>1935</v>
      </c>
      <c r="E1013">
        <v>6.17</v>
      </c>
      <c r="F1013">
        <v>6</v>
      </c>
      <c r="G1013" t="s">
        <v>15</v>
      </c>
      <c r="H1013" t="s">
        <v>46</v>
      </c>
      <c r="I1013">
        <v>2005</v>
      </c>
      <c r="J1013" t="s">
        <v>457</v>
      </c>
      <c r="K1013" t="s">
        <v>3165</v>
      </c>
      <c r="L1013" t="s">
        <v>3166</v>
      </c>
      <c r="M1013" t="s">
        <v>20</v>
      </c>
    </row>
    <row r="1014" spans="1:14">
      <c r="A1014">
        <v>135874</v>
      </c>
      <c r="B1014" t="s">
        <v>3167</v>
      </c>
      <c r="C1014">
        <v>8.36</v>
      </c>
      <c r="D1014" s="1">
        <v>18819</v>
      </c>
      <c r="E1014">
        <v>7</v>
      </c>
      <c r="F1014">
        <v>10</v>
      </c>
      <c r="G1014" t="s">
        <v>61</v>
      </c>
      <c r="H1014" t="s">
        <v>16</v>
      </c>
      <c r="I1014">
        <v>2017</v>
      </c>
      <c r="J1014" t="s">
        <v>3168</v>
      </c>
      <c r="K1014" t="s">
        <v>3120</v>
      </c>
      <c r="L1014" t="s">
        <v>3169</v>
      </c>
      <c r="M1014" t="s">
        <v>20</v>
      </c>
      <c r="N1014" t="s">
        <v>21</v>
      </c>
    </row>
    <row r="1015" spans="1:14">
      <c r="A1015">
        <v>191143</v>
      </c>
      <c r="B1015" t="s">
        <v>3170</v>
      </c>
      <c r="C1015">
        <v>8.36</v>
      </c>
      <c r="D1015" s="1">
        <v>1250</v>
      </c>
      <c r="E1015">
        <v>6.67</v>
      </c>
      <c r="F1015">
        <v>9</v>
      </c>
      <c r="G1015" t="s">
        <v>15</v>
      </c>
      <c r="H1015" t="s">
        <v>16</v>
      </c>
      <c r="I1015">
        <v>2020</v>
      </c>
      <c r="J1015" t="s">
        <v>1055</v>
      </c>
      <c r="K1015" t="s">
        <v>1679</v>
      </c>
      <c r="L1015" t="s">
        <v>3171</v>
      </c>
      <c r="M1015" t="s">
        <v>27</v>
      </c>
      <c r="N1015" t="s">
        <v>28</v>
      </c>
    </row>
    <row r="1016" spans="1:14">
      <c r="A1016">
        <v>151153</v>
      </c>
      <c r="B1016" t="s">
        <v>3172</v>
      </c>
      <c r="C1016">
        <v>8.36</v>
      </c>
      <c r="D1016" s="1">
        <v>19727</v>
      </c>
      <c r="E1016">
        <v>6.83</v>
      </c>
      <c r="F1016">
        <v>6</v>
      </c>
      <c r="G1016" t="s">
        <v>61</v>
      </c>
      <c r="H1016" t="s">
        <v>16</v>
      </c>
      <c r="I1016">
        <v>2018</v>
      </c>
      <c r="J1016" t="s">
        <v>270</v>
      </c>
      <c r="K1016" t="s">
        <v>800</v>
      </c>
      <c r="L1016" t="s">
        <v>3173</v>
      </c>
      <c r="M1016" t="s">
        <v>20</v>
      </c>
      <c r="N1016" t="s">
        <v>21</v>
      </c>
    </row>
    <row r="1017" spans="1:14">
      <c r="A1017">
        <v>171785</v>
      </c>
      <c r="B1017" t="s">
        <v>3174</v>
      </c>
      <c r="C1017">
        <v>8.36</v>
      </c>
      <c r="D1017" s="1">
        <v>3644</v>
      </c>
      <c r="E1017">
        <v>7.15</v>
      </c>
      <c r="F1017">
        <v>13</v>
      </c>
      <c r="G1017" t="s">
        <v>15</v>
      </c>
      <c r="H1017" t="s">
        <v>46</v>
      </c>
      <c r="I1017">
        <v>2019</v>
      </c>
      <c r="J1017" t="s">
        <v>356</v>
      </c>
      <c r="K1017" t="s">
        <v>3175</v>
      </c>
      <c r="L1017" t="s">
        <v>3176</v>
      </c>
      <c r="M1017" t="s">
        <v>27</v>
      </c>
    </row>
    <row r="1018" spans="1:14">
      <c r="A1018">
        <v>66820</v>
      </c>
      <c r="B1018" t="s">
        <v>3177</v>
      </c>
      <c r="C1018">
        <v>8.36</v>
      </c>
      <c r="D1018" s="1">
        <v>4118</v>
      </c>
      <c r="E1018">
        <v>7</v>
      </c>
      <c r="F1018">
        <v>1</v>
      </c>
      <c r="G1018" t="s">
        <v>55</v>
      </c>
      <c r="H1018" t="s">
        <v>56</v>
      </c>
      <c r="I1018">
        <v>2017</v>
      </c>
      <c r="J1018" t="s">
        <v>2059</v>
      </c>
      <c r="K1018" t="s">
        <v>1802</v>
      </c>
      <c r="L1018" t="s">
        <v>3178</v>
      </c>
      <c r="M1018" t="s">
        <v>34</v>
      </c>
    </row>
    <row r="1019" spans="1:14">
      <c r="A1019">
        <v>93028</v>
      </c>
      <c r="B1019" t="s">
        <v>3179</v>
      </c>
      <c r="C1019">
        <v>8.3699999999999992</v>
      </c>
      <c r="D1019" s="1">
        <v>10678</v>
      </c>
      <c r="E1019">
        <v>6.47</v>
      </c>
      <c r="F1019">
        <v>9</v>
      </c>
      <c r="G1019" t="s">
        <v>61</v>
      </c>
      <c r="H1019" t="s">
        <v>46</v>
      </c>
      <c r="I1019">
        <v>2013</v>
      </c>
      <c r="J1019" t="s">
        <v>639</v>
      </c>
      <c r="K1019" t="s">
        <v>935</v>
      </c>
      <c r="L1019" t="s">
        <v>3180</v>
      </c>
      <c r="M1019" t="s">
        <v>27</v>
      </c>
    </row>
    <row r="1020" spans="1:14">
      <c r="A1020">
        <v>52498</v>
      </c>
      <c r="B1020" t="s">
        <v>3181</v>
      </c>
      <c r="C1020">
        <v>8.36</v>
      </c>
      <c r="D1020">
        <v>374</v>
      </c>
      <c r="E1020">
        <v>7</v>
      </c>
      <c r="F1020">
        <v>1</v>
      </c>
      <c r="G1020" t="s">
        <v>112</v>
      </c>
      <c r="H1020" t="s">
        <v>46</v>
      </c>
      <c r="I1020">
        <v>2010</v>
      </c>
      <c r="J1020" t="s">
        <v>930</v>
      </c>
      <c r="K1020" t="s">
        <v>3182</v>
      </c>
      <c r="L1020" t="s">
        <v>3183</v>
      </c>
      <c r="M1020" t="s">
        <v>20</v>
      </c>
    </row>
    <row r="1021" spans="1:14">
      <c r="A1021">
        <v>150097</v>
      </c>
      <c r="B1021" t="s">
        <v>3184</v>
      </c>
      <c r="C1021">
        <v>8.35</v>
      </c>
      <c r="D1021">
        <v>689</v>
      </c>
      <c r="E1021">
        <v>7.5</v>
      </c>
      <c r="F1021">
        <v>10</v>
      </c>
      <c r="G1021" t="s">
        <v>55</v>
      </c>
      <c r="H1021" t="s">
        <v>495</v>
      </c>
      <c r="I1021">
        <v>2018</v>
      </c>
      <c r="J1021" t="s">
        <v>47</v>
      </c>
      <c r="K1021" t="s">
        <v>2226</v>
      </c>
      <c r="L1021" t="s">
        <v>3185</v>
      </c>
      <c r="M1021" t="s">
        <v>20</v>
      </c>
    </row>
    <row r="1022" spans="1:14">
      <c r="A1022">
        <v>148863</v>
      </c>
      <c r="B1022" t="s">
        <v>3186</v>
      </c>
      <c r="C1022">
        <v>8.35</v>
      </c>
      <c r="D1022">
        <v>341</v>
      </c>
      <c r="E1022">
        <v>6.25</v>
      </c>
      <c r="F1022">
        <v>4</v>
      </c>
      <c r="G1022" t="s">
        <v>51</v>
      </c>
      <c r="H1022" t="s">
        <v>56</v>
      </c>
      <c r="I1022">
        <v>2019</v>
      </c>
      <c r="J1022" t="s">
        <v>42</v>
      </c>
      <c r="K1022" t="s">
        <v>3187</v>
      </c>
      <c r="L1022" t="s">
        <v>3188</v>
      </c>
      <c r="M1022" t="s">
        <v>34</v>
      </c>
    </row>
    <row r="1023" spans="1:14">
      <c r="A1023">
        <v>86843</v>
      </c>
      <c r="B1023" t="s">
        <v>3189</v>
      </c>
      <c r="C1023">
        <v>8.35</v>
      </c>
      <c r="D1023" s="1">
        <v>1671</v>
      </c>
      <c r="E1023">
        <v>7.91</v>
      </c>
      <c r="F1023">
        <v>8</v>
      </c>
      <c r="G1023" t="s">
        <v>15</v>
      </c>
      <c r="H1023" t="s">
        <v>208</v>
      </c>
      <c r="I1023">
        <v>2012</v>
      </c>
      <c r="J1023" t="s">
        <v>571</v>
      </c>
      <c r="K1023" t="s">
        <v>3190</v>
      </c>
      <c r="L1023" t="s">
        <v>3191</v>
      </c>
      <c r="M1023" t="s">
        <v>147</v>
      </c>
      <c r="N1023" t="s">
        <v>28</v>
      </c>
    </row>
    <row r="1024" spans="1:14">
      <c r="A1024">
        <v>142803</v>
      </c>
      <c r="B1024" t="s">
        <v>3192</v>
      </c>
      <c r="C1024">
        <v>8.36</v>
      </c>
      <c r="D1024" s="1">
        <v>10809</v>
      </c>
      <c r="E1024">
        <v>4.55</v>
      </c>
      <c r="F1024">
        <v>5</v>
      </c>
      <c r="G1024" t="s">
        <v>176</v>
      </c>
      <c r="H1024" t="s">
        <v>46</v>
      </c>
      <c r="I1024">
        <v>2016</v>
      </c>
      <c r="J1024" t="s">
        <v>457</v>
      </c>
      <c r="K1024" t="s">
        <v>3193</v>
      </c>
      <c r="L1024" t="s">
        <v>3194</v>
      </c>
      <c r="M1024" t="s">
        <v>20</v>
      </c>
    </row>
    <row r="1025" spans="1:14">
      <c r="A1025">
        <v>69099</v>
      </c>
      <c r="B1025" t="s">
        <v>3195</v>
      </c>
      <c r="C1025">
        <v>8.36</v>
      </c>
      <c r="D1025" s="1">
        <v>1163</v>
      </c>
      <c r="E1025">
        <v>4</v>
      </c>
      <c r="F1025">
        <v>1</v>
      </c>
      <c r="G1025" t="s">
        <v>112</v>
      </c>
      <c r="H1025" t="s">
        <v>16</v>
      </c>
      <c r="I1025">
        <v>2008</v>
      </c>
      <c r="J1025" t="s">
        <v>1536</v>
      </c>
      <c r="K1025" t="s">
        <v>3196</v>
      </c>
      <c r="L1025" t="s">
        <v>3197</v>
      </c>
      <c r="M1025" t="s">
        <v>27</v>
      </c>
      <c r="N1025" t="s">
        <v>21</v>
      </c>
    </row>
    <row r="1026" spans="1:14">
      <c r="A1026">
        <v>94767</v>
      </c>
      <c r="B1026" t="s">
        <v>3198</v>
      </c>
      <c r="C1026">
        <v>8.35</v>
      </c>
      <c r="D1026" s="1">
        <v>22656</v>
      </c>
      <c r="E1026">
        <v>5.95</v>
      </c>
      <c r="F1026">
        <v>10</v>
      </c>
      <c r="G1026" t="s">
        <v>3199</v>
      </c>
      <c r="H1026" t="s">
        <v>46</v>
      </c>
      <c r="I1026">
        <v>2016</v>
      </c>
      <c r="J1026" t="s">
        <v>902</v>
      </c>
      <c r="K1026" t="s">
        <v>326</v>
      </c>
      <c r="L1026" t="s">
        <v>3200</v>
      </c>
      <c r="M1026" t="s">
        <v>20</v>
      </c>
    </row>
    <row r="1027" spans="1:14">
      <c r="A1027">
        <v>147945</v>
      </c>
      <c r="B1027" t="s">
        <v>3201</v>
      </c>
      <c r="C1027">
        <v>8.35</v>
      </c>
      <c r="D1027">
        <v>727</v>
      </c>
      <c r="E1027">
        <v>8</v>
      </c>
      <c r="F1027">
        <v>6</v>
      </c>
      <c r="G1027" t="s">
        <v>15</v>
      </c>
      <c r="H1027" t="s">
        <v>143</v>
      </c>
      <c r="I1027">
        <v>2016</v>
      </c>
      <c r="J1027" t="s">
        <v>1398</v>
      </c>
      <c r="K1027" t="s">
        <v>3202</v>
      </c>
      <c r="L1027" t="s">
        <v>3203</v>
      </c>
      <c r="M1027" t="s">
        <v>27</v>
      </c>
    </row>
    <row r="1028" spans="1:14">
      <c r="A1028">
        <v>110649</v>
      </c>
      <c r="B1028" t="s">
        <v>3204</v>
      </c>
      <c r="C1028">
        <v>8.36</v>
      </c>
      <c r="D1028">
        <v>366</v>
      </c>
      <c r="E1028">
        <v>6</v>
      </c>
      <c r="F1028">
        <v>1</v>
      </c>
      <c r="G1028" t="s">
        <v>15</v>
      </c>
      <c r="H1028" t="s">
        <v>16</v>
      </c>
      <c r="I1028">
        <v>2014</v>
      </c>
      <c r="J1028" t="s">
        <v>2652</v>
      </c>
      <c r="K1028" t="s">
        <v>3205</v>
      </c>
      <c r="L1028" t="s">
        <v>3206</v>
      </c>
      <c r="M1028" t="s">
        <v>20</v>
      </c>
      <c r="N1028" t="s">
        <v>21</v>
      </c>
    </row>
    <row r="1029" spans="1:14">
      <c r="A1029">
        <v>172816</v>
      </c>
      <c r="B1029" t="s">
        <v>3207</v>
      </c>
      <c r="C1029">
        <v>8.35</v>
      </c>
      <c r="D1029">
        <v>673</v>
      </c>
      <c r="E1029">
        <v>5</v>
      </c>
      <c r="F1029">
        <v>1</v>
      </c>
      <c r="G1029" t="s">
        <v>55</v>
      </c>
      <c r="H1029" t="s">
        <v>16</v>
      </c>
      <c r="I1029">
        <v>2020</v>
      </c>
      <c r="J1029" t="s">
        <v>1664</v>
      </c>
      <c r="K1029" t="s">
        <v>3208</v>
      </c>
      <c r="L1029" t="s">
        <v>3209</v>
      </c>
      <c r="M1029" t="s">
        <v>34</v>
      </c>
    </row>
    <row r="1030" spans="1:14">
      <c r="A1030">
        <v>134859</v>
      </c>
      <c r="B1030" t="s">
        <v>3210</v>
      </c>
      <c r="C1030">
        <v>8.36</v>
      </c>
      <c r="D1030" s="1">
        <v>1160</v>
      </c>
      <c r="E1030">
        <v>4</v>
      </c>
      <c r="F1030">
        <v>1</v>
      </c>
      <c r="G1030" t="s">
        <v>15</v>
      </c>
      <c r="H1030" t="s">
        <v>16</v>
      </c>
      <c r="I1030">
        <v>2016</v>
      </c>
      <c r="J1030" t="s">
        <v>350</v>
      </c>
      <c r="K1030" t="s">
        <v>2060</v>
      </c>
      <c r="L1030" t="s">
        <v>3211</v>
      </c>
      <c r="M1030" t="s">
        <v>27</v>
      </c>
      <c r="N1030" t="s">
        <v>28</v>
      </c>
    </row>
    <row r="1031" spans="1:14">
      <c r="A1031">
        <v>20308</v>
      </c>
      <c r="B1031" t="s">
        <v>3212</v>
      </c>
      <c r="C1031">
        <v>8.35</v>
      </c>
      <c r="D1031">
        <v>753</v>
      </c>
      <c r="E1031">
        <v>8</v>
      </c>
      <c r="F1031">
        <v>7</v>
      </c>
      <c r="G1031" t="s">
        <v>55</v>
      </c>
      <c r="H1031" t="s">
        <v>56</v>
      </c>
      <c r="I1031">
        <v>2017</v>
      </c>
      <c r="J1031" t="s">
        <v>1876</v>
      </c>
      <c r="K1031" t="s">
        <v>3213</v>
      </c>
      <c r="L1031" t="s">
        <v>3214</v>
      </c>
      <c r="M1031" t="s">
        <v>27</v>
      </c>
      <c r="N1031" t="s">
        <v>28</v>
      </c>
    </row>
    <row r="1032" spans="1:14">
      <c r="A1032">
        <v>47414</v>
      </c>
      <c r="B1032" t="s">
        <v>3215</v>
      </c>
      <c r="C1032">
        <v>8.35</v>
      </c>
      <c r="D1032" s="1">
        <v>3590</v>
      </c>
      <c r="E1032">
        <v>6.67</v>
      </c>
      <c r="F1032">
        <v>6</v>
      </c>
      <c r="G1032" t="s">
        <v>142</v>
      </c>
      <c r="H1032" t="s">
        <v>46</v>
      </c>
      <c r="I1032">
        <v>2007</v>
      </c>
      <c r="J1032" t="s">
        <v>70</v>
      </c>
      <c r="K1032" t="s">
        <v>3216</v>
      </c>
      <c r="L1032" t="s">
        <v>3217</v>
      </c>
      <c r="M1032" t="s">
        <v>27</v>
      </c>
    </row>
    <row r="1033" spans="1:14">
      <c r="A1033">
        <v>78846</v>
      </c>
      <c r="B1033" t="s">
        <v>3218</v>
      </c>
      <c r="C1033">
        <v>8.3699999999999992</v>
      </c>
      <c r="D1033" s="1">
        <v>1306</v>
      </c>
      <c r="E1033">
        <v>6.93</v>
      </c>
      <c r="F1033">
        <v>7</v>
      </c>
      <c r="G1033" t="s">
        <v>176</v>
      </c>
      <c r="H1033" t="s">
        <v>16</v>
      </c>
      <c r="I1033">
        <v>2011</v>
      </c>
      <c r="J1033" t="s">
        <v>346</v>
      </c>
      <c r="K1033" t="s">
        <v>2687</v>
      </c>
      <c r="L1033" t="s">
        <v>3219</v>
      </c>
      <c r="M1033" t="s">
        <v>27</v>
      </c>
      <c r="N1033" t="s">
        <v>28</v>
      </c>
    </row>
    <row r="1034" spans="1:14">
      <c r="A1034">
        <v>101963</v>
      </c>
      <c r="B1034" t="s">
        <v>3220</v>
      </c>
      <c r="C1034">
        <v>8.36</v>
      </c>
      <c r="D1034" s="1">
        <v>2529</v>
      </c>
      <c r="E1034">
        <v>6.5</v>
      </c>
      <c r="F1034">
        <v>4</v>
      </c>
      <c r="G1034" t="s">
        <v>112</v>
      </c>
      <c r="H1034" t="s">
        <v>16</v>
      </c>
      <c r="I1034">
        <v>2015</v>
      </c>
      <c r="J1034" t="s">
        <v>293</v>
      </c>
      <c r="K1034" t="s">
        <v>3221</v>
      </c>
      <c r="L1034" t="s">
        <v>3222</v>
      </c>
      <c r="M1034" t="s">
        <v>34</v>
      </c>
      <c r="N1034" t="s">
        <v>35</v>
      </c>
    </row>
    <row r="1035" spans="1:14">
      <c r="A1035">
        <v>49637</v>
      </c>
      <c r="B1035" t="s">
        <v>3223</v>
      </c>
      <c r="C1035">
        <v>8.34</v>
      </c>
      <c r="D1035">
        <v>967</v>
      </c>
      <c r="E1035">
        <v>7.36</v>
      </c>
      <c r="F1035">
        <v>9</v>
      </c>
      <c r="G1035" t="s">
        <v>15</v>
      </c>
      <c r="H1035" t="s">
        <v>46</v>
      </c>
      <c r="I1035">
        <v>2009</v>
      </c>
      <c r="J1035" t="s">
        <v>673</v>
      </c>
      <c r="K1035" t="s">
        <v>3224</v>
      </c>
      <c r="L1035" t="s">
        <v>3225</v>
      </c>
      <c r="M1035" t="s">
        <v>27</v>
      </c>
    </row>
    <row r="1036" spans="1:14">
      <c r="A1036">
        <v>54349</v>
      </c>
      <c r="B1036" t="s">
        <v>3226</v>
      </c>
      <c r="C1036">
        <v>8.3699999999999992</v>
      </c>
      <c r="D1036">
        <v>559</v>
      </c>
      <c r="E1036">
        <v>6.5</v>
      </c>
      <c r="F1036">
        <v>2</v>
      </c>
      <c r="G1036" t="s">
        <v>15</v>
      </c>
      <c r="H1036" t="s">
        <v>46</v>
      </c>
      <c r="I1036">
        <v>2010</v>
      </c>
      <c r="J1036" t="s">
        <v>3086</v>
      </c>
      <c r="K1036" t="s">
        <v>3227</v>
      </c>
      <c r="L1036" t="s">
        <v>3228</v>
      </c>
      <c r="M1036" t="s">
        <v>147</v>
      </c>
    </row>
    <row r="1037" spans="1:14">
      <c r="A1037">
        <v>158645</v>
      </c>
      <c r="B1037" t="s">
        <v>3229</v>
      </c>
      <c r="C1037">
        <v>8.36</v>
      </c>
      <c r="D1037">
        <v>559</v>
      </c>
      <c r="E1037">
        <v>8.2200000000000006</v>
      </c>
      <c r="F1037">
        <v>9</v>
      </c>
      <c r="G1037" t="s">
        <v>15</v>
      </c>
      <c r="H1037" t="s">
        <v>16</v>
      </c>
      <c r="I1037">
        <v>2018</v>
      </c>
      <c r="J1037" t="s">
        <v>856</v>
      </c>
      <c r="K1037" t="s">
        <v>2752</v>
      </c>
      <c r="L1037" t="s">
        <v>3230</v>
      </c>
      <c r="M1037" t="s">
        <v>27</v>
      </c>
      <c r="N1037" t="s">
        <v>28</v>
      </c>
    </row>
    <row r="1038" spans="1:14">
      <c r="A1038">
        <v>47428</v>
      </c>
      <c r="B1038" t="s">
        <v>3231</v>
      </c>
      <c r="C1038">
        <v>8.34</v>
      </c>
      <c r="D1038" s="1">
        <v>2116</v>
      </c>
      <c r="E1038">
        <v>4.33</v>
      </c>
      <c r="F1038">
        <v>6</v>
      </c>
      <c r="G1038" t="s">
        <v>15</v>
      </c>
      <c r="H1038" t="s">
        <v>16</v>
      </c>
      <c r="I1038">
        <v>2011</v>
      </c>
      <c r="J1038" t="s">
        <v>289</v>
      </c>
      <c r="K1038" t="s">
        <v>3232</v>
      </c>
      <c r="L1038" t="s">
        <v>3233</v>
      </c>
      <c r="M1038" t="s">
        <v>27</v>
      </c>
      <c r="N1038" t="s">
        <v>28</v>
      </c>
    </row>
    <row r="1039" spans="1:14">
      <c r="A1039">
        <v>137976</v>
      </c>
      <c r="B1039" t="s">
        <v>3234</v>
      </c>
      <c r="C1039">
        <v>8.39</v>
      </c>
      <c r="D1039">
        <v>529</v>
      </c>
      <c r="E1039">
        <v>6.78</v>
      </c>
      <c r="F1039">
        <v>9</v>
      </c>
      <c r="G1039" t="s">
        <v>15</v>
      </c>
      <c r="H1039" t="s">
        <v>16</v>
      </c>
      <c r="I1039">
        <v>2017</v>
      </c>
      <c r="J1039" t="s">
        <v>360</v>
      </c>
      <c r="K1039" t="s">
        <v>278</v>
      </c>
      <c r="L1039" t="s">
        <v>3235</v>
      </c>
      <c r="M1039" t="s">
        <v>27</v>
      </c>
      <c r="N1039" t="s">
        <v>21</v>
      </c>
    </row>
    <row r="1040" spans="1:14">
      <c r="A1040">
        <v>122197</v>
      </c>
      <c r="B1040" t="s">
        <v>3236</v>
      </c>
      <c r="C1040">
        <v>8.35</v>
      </c>
      <c r="D1040">
        <v>797</v>
      </c>
      <c r="E1040">
        <v>6.56</v>
      </c>
      <c r="F1040">
        <v>6</v>
      </c>
      <c r="G1040" t="s">
        <v>55</v>
      </c>
      <c r="H1040" t="s">
        <v>16</v>
      </c>
      <c r="I1040">
        <v>2015</v>
      </c>
      <c r="J1040" t="s">
        <v>103</v>
      </c>
      <c r="K1040" t="s">
        <v>3237</v>
      </c>
      <c r="L1040" t="s">
        <v>3238</v>
      </c>
      <c r="M1040" t="s">
        <v>34</v>
      </c>
      <c r="N1040" t="s">
        <v>35</v>
      </c>
    </row>
    <row r="1041" spans="1:14">
      <c r="A1041">
        <v>182407</v>
      </c>
      <c r="B1041" t="s">
        <v>3239</v>
      </c>
      <c r="C1041">
        <v>8.34</v>
      </c>
      <c r="D1041">
        <v>362</v>
      </c>
      <c r="E1041">
        <v>3</v>
      </c>
      <c r="F1041">
        <v>2</v>
      </c>
      <c r="G1041" t="s">
        <v>51</v>
      </c>
      <c r="H1041" t="s">
        <v>46</v>
      </c>
      <c r="I1041">
        <v>2019</v>
      </c>
      <c r="J1041" t="s">
        <v>333</v>
      </c>
      <c r="K1041" t="s">
        <v>3240</v>
      </c>
      <c r="L1041" t="s">
        <v>3241</v>
      </c>
      <c r="M1041" t="s">
        <v>20</v>
      </c>
    </row>
    <row r="1042" spans="1:14">
      <c r="A1042">
        <v>137908</v>
      </c>
      <c r="B1042" t="s">
        <v>3242</v>
      </c>
      <c r="C1042">
        <v>8.35</v>
      </c>
      <c r="D1042" s="1">
        <v>2004</v>
      </c>
      <c r="E1042">
        <v>5</v>
      </c>
      <c r="F1042">
        <v>3</v>
      </c>
      <c r="G1042" t="s">
        <v>61</v>
      </c>
      <c r="H1042" t="s">
        <v>16</v>
      </c>
      <c r="I1042">
        <v>2016</v>
      </c>
      <c r="J1042" t="s">
        <v>394</v>
      </c>
      <c r="K1042" t="s">
        <v>3243</v>
      </c>
      <c r="L1042" t="s">
        <v>3244</v>
      </c>
      <c r="M1042" t="s">
        <v>20</v>
      </c>
      <c r="N1042" t="s">
        <v>21</v>
      </c>
    </row>
    <row r="1043" spans="1:14">
      <c r="A1043">
        <v>66001</v>
      </c>
      <c r="B1043" t="s">
        <v>3245</v>
      </c>
      <c r="C1043">
        <v>8.34</v>
      </c>
      <c r="D1043">
        <v>692</v>
      </c>
      <c r="E1043">
        <v>7.69</v>
      </c>
      <c r="F1043">
        <v>4</v>
      </c>
      <c r="G1043" t="s">
        <v>15</v>
      </c>
      <c r="H1043" t="s">
        <v>46</v>
      </c>
      <c r="I1043">
        <v>2010</v>
      </c>
      <c r="J1043" t="s">
        <v>581</v>
      </c>
      <c r="K1043" t="s">
        <v>3246</v>
      </c>
      <c r="L1043" t="s">
        <v>3247</v>
      </c>
      <c r="M1043" t="s">
        <v>20</v>
      </c>
    </row>
    <row r="1044" spans="1:14">
      <c r="A1044">
        <v>124288</v>
      </c>
      <c r="B1044" t="s">
        <v>3248</v>
      </c>
      <c r="C1044">
        <v>8.4</v>
      </c>
      <c r="D1044">
        <v>472</v>
      </c>
      <c r="E1044">
        <v>4.9400000000000004</v>
      </c>
      <c r="F1044">
        <v>4</v>
      </c>
      <c r="G1044" t="s">
        <v>176</v>
      </c>
      <c r="H1044" t="s">
        <v>16</v>
      </c>
      <c r="I1044">
        <v>2015</v>
      </c>
      <c r="J1044" t="s">
        <v>3249</v>
      </c>
      <c r="K1044" t="s">
        <v>3250</v>
      </c>
      <c r="L1044" t="s">
        <v>3251</v>
      </c>
      <c r="M1044" t="s">
        <v>27</v>
      </c>
    </row>
    <row r="1045" spans="1:14">
      <c r="A1045">
        <v>95873</v>
      </c>
      <c r="B1045" t="s">
        <v>3252</v>
      </c>
      <c r="C1045">
        <v>8.35</v>
      </c>
      <c r="D1045" s="1">
        <v>4667</v>
      </c>
      <c r="E1045">
        <v>6.46</v>
      </c>
      <c r="F1045">
        <v>7</v>
      </c>
      <c r="G1045" t="s">
        <v>61</v>
      </c>
      <c r="H1045" t="s">
        <v>16</v>
      </c>
      <c r="I1045">
        <v>2013</v>
      </c>
      <c r="J1045" t="s">
        <v>2872</v>
      </c>
      <c r="K1045" t="s">
        <v>3253</v>
      </c>
      <c r="L1045" t="s">
        <v>3254</v>
      </c>
      <c r="M1045" t="s">
        <v>20</v>
      </c>
    </row>
    <row r="1046" spans="1:14">
      <c r="A1046">
        <v>102431</v>
      </c>
      <c r="B1046" t="s">
        <v>3255</v>
      </c>
      <c r="C1046">
        <v>8.34</v>
      </c>
      <c r="D1046">
        <v>748</v>
      </c>
      <c r="E1046">
        <v>7</v>
      </c>
      <c r="F1046">
        <v>1</v>
      </c>
      <c r="G1046" t="s">
        <v>3256</v>
      </c>
      <c r="H1046" t="s">
        <v>46</v>
      </c>
      <c r="I1046">
        <v>2014</v>
      </c>
      <c r="J1046" t="s">
        <v>924</v>
      </c>
      <c r="K1046" t="s">
        <v>3257</v>
      </c>
      <c r="L1046" t="s">
        <v>3258</v>
      </c>
      <c r="M1046" t="s">
        <v>147</v>
      </c>
    </row>
    <row r="1047" spans="1:14">
      <c r="A1047">
        <v>42842</v>
      </c>
      <c r="B1047" t="s">
        <v>3259</v>
      </c>
      <c r="C1047">
        <v>8.33</v>
      </c>
      <c r="D1047" s="1">
        <v>1518</v>
      </c>
      <c r="E1047">
        <v>6.67</v>
      </c>
      <c r="F1047">
        <v>3</v>
      </c>
      <c r="G1047" t="s">
        <v>55</v>
      </c>
      <c r="H1047" t="s">
        <v>16</v>
      </c>
      <c r="I1047">
        <v>2005</v>
      </c>
      <c r="J1047" t="s">
        <v>95</v>
      </c>
      <c r="K1047" t="s">
        <v>3260</v>
      </c>
      <c r="L1047" t="s">
        <v>3261</v>
      </c>
      <c r="M1047" t="s">
        <v>34</v>
      </c>
    </row>
    <row r="1048" spans="1:14">
      <c r="A1048">
        <v>118955</v>
      </c>
      <c r="B1048" t="s">
        <v>3262</v>
      </c>
      <c r="C1048">
        <v>8.34</v>
      </c>
      <c r="D1048" s="1">
        <v>3369</v>
      </c>
      <c r="E1048">
        <v>5.25</v>
      </c>
      <c r="F1048">
        <v>4</v>
      </c>
      <c r="G1048" t="s">
        <v>61</v>
      </c>
      <c r="H1048" t="s">
        <v>208</v>
      </c>
      <c r="I1048">
        <v>2018</v>
      </c>
      <c r="J1048" t="s">
        <v>541</v>
      </c>
      <c r="K1048" t="s">
        <v>3263</v>
      </c>
      <c r="L1048" t="s">
        <v>3264</v>
      </c>
      <c r="M1048" t="s">
        <v>27</v>
      </c>
    </row>
    <row r="1049" spans="1:14">
      <c r="A1049">
        <v>94183</v>
      </c>
      <c r="B1049" t="s">
        <v>3265</v>
      </c>
      <c r="C1049">
        <v>8.33</v>
      </c>
      <c r="D1049">
        <v>611</v>
      </c>
      <c r="E1049">
        <v>4.5</v>
      </c>
      <c r="F1049">
        <v>2</v>
      </c>
      <c r="G1049" t="s">
        <v>55</v>
      </c>
      <c r="H1049" t="s">
        <v>46</v>
      </c>
      <c r="I1049">
        <v>2017</v>
      </c>
      <c r="J1049" t="s">
        <v>1338</v>
      </c>
      <c r="K1049" t="s">
        <v>3266</v>
      </c>
      <c r="L1049" t="s">
        <v>3267</v>
      </c>
      <c r="M1049" t="s">
        <v>34</v>
      </c>
    </row>
    <row r="1050" spans="1:14">
      <c r="A1050">
        <v>158626</v>
      </c>
      <c r="B1050" t="s">
        <v>3268</v>
      </c>
      <c r="C1050">
        <v>8.33</v>
      </c>
      <c r="D1050" s="1">
        <v>5689</v>
      </c>
      <c r="E1050">
        <v>8.18</v>
      </c>
      <c r="F1050">
        <v>11</v>
      </c>
      <c r="G1050" t="s">
        <v>15</v>
      </c>
      <c r="H1050" t="s">
        <v>16</v>
      </c>
      <c r="I1050">
        <v>2018</v>
      </c>
      <c r="J1050" t="s">
        <v>541</v>
      </c>
      <c r="K1050" t="s">
        <v>3269</v>
      </c>
      <c r="L1050" t="s">
        <v>3270</v>
      </c>
      <c r="M1050" t="s">
        <v>147</v>
      </c>
      <c r="N1050" t="s">
        <v>28</v>
      </c>
    </row>
    <row r="1051" spans="1:14">
      <c r="A1051">
        <v>150688</v>
      </c>
      <c r="B1051" t="s">
        <v>3271</v>
      </c>
      <c r="C1051">
        <v>8.33</v>
      </c>
      <c r="D1051" s="1">
        <v>2379</v>
      </c>
      <c r="E1051">
        <v>5</v>
      </c>
      <c r="F1051">
        <v>1</v>
      </c>
      <c r="G1051" t="s">
        <v>55</v>
      </c>
      <c r="H1051" t="s">
        <v>16</v>
      </c>
      <c r="I1051">
        <v>2018</v>
      </c>
      <c r="J1051" t="s">
        <v>270</v>
      </c>
      <c r="K1051" t="s">
        <v>3272</v>
      </c>
      <c r="L1051" t="s">
        <v>3273</v>
      </c>
      <c r="M1051" t="s">
        <v>34</v>
      </c>
    </row>
    <row r="1052" spans="1:14">
      <c r="A1052">
        <v>113983</v>
      </c>
      <c r="B1052" t="s">
        <v>3274</v>
      </c>
      <c r="C1052">
        <v>8.39</v>
      </c>
      <c r="D1052">
        <v>326</v>
      </c>
      <c r="E1052">
        <v>6.39</v>
      </c>
      <c r="F1052">
        <v>6</v>
      </c>
      <c r="G1052" t="s">
        <v>51</v>
      </c>
      <c r="H1052" t="s">
        <v>16</v>
      </c>
      <c r="I1052">
        <v>2015</v>
      </c>
      <c r="J1052" t="s">
        <v>1411</v>
      </c>
      <c r="K1052" t="s">
        <v>3275</v>
      </c>
      <c r="L1052" t="s">
        <v>3276</v>
      </c>
      <c r="M1052" t="s">
        <v>34</v>
      </c>
    </row>
    <row r="1053" spans="1:14">
      <c r="A1053">
        <v>193804</v>
      </c>
      <c r="B1053" t="s">
        <v>3277</v>
      </c>
      <c r="C1053">
        <v>8.33</v>
      </c>
      <c r="D1053">
        <v>949</v>
      </c>
      <c r="E1053">
        <v>6</v>
      </c>
      <c r="F1053">
        <v>1</v>
      </c>
      <c r="G1053" t="s">
        <v>30</v>
      </c>
      <c r="H1053" t="s">
        <v>208</v>
      </c>
      <c r="I1053">
        <v>2020</v>
      </c>
      <c r="J1053" t="s">
        <v>1567</v>
      </c>
      <c r="K1053" t="s">
        <v>3278</v>
      </c>
      <c r="L1053" t="s">
        <v>3279</v>
      </c>
      <c r="M1053" t="s">
        <v>20</v>
      </c>
    </row>
    <row r="1054" spans="1:14">
      <c r="A1054">
        <v>142292</v>
      </c>
      <c r="B1054" t="s">
        <v>3280</v>
      </c>
      <c r="C1054">
        <v>8.35</v>
      </c>
      <c r="D1054" s="1">
        <v>1045</v>
      </c>
      <c r="E1054">
        <v>6.67</v>
      </c>
      <c r="F1054">
        <v>9</v>
      </c>
      <c r="G1054" t="s">
        <v>55</v>
      </c>
      <c r="H1054" t="s">
        <v>56</v>
      </c>
      <c r="I1054">
        <v>2016</v>
      </c>
      <c r="J1054" t="s">
        <v>2568</v>
      </c>
      <c r="K1054" t="s">
        <v>1506</v>
      </c>
      <c r="L1054" t="s">
        <v>3281</v>
      </c>
      <c r="M1054" t="s">
        <v>20</v>
      </c>
    </row>
    <row r="1055" spans="1:14">
      <c r="A1055">
        <v>102028</v>
      </c>
      <c r="B1055" t="s">
        <v>3282</v>
      </c>
      <c r="C1055">
        <v>8.4700000000000006</v>
      </c>
      <c r="D1055">
        <v>378</v>
      </c>
      <c r="E1055">
        <v>5</v>
      </c>
      <c r="F1055">
        <v>2</v>
      </c>
      <c r="G1055" t="s">
        <v>112</v>
      </c>
      <c r="H1055" t="s">
        <v>121</v>
      </c>
      <c r="I1055">
        <v>2014</v>
      </c>
      <c r="J1055" t="s">
        <v>426</v>
      </c>
      <c r="K1055" t="s">
        <v>3283</v>
      </c>
      <c r="L1055" t="s">
        <v>3284</v>
      </c>
      <c r="M1055" t="s">
        <v>20</v>
      </c>
    </row>
    <row r="1056" spans="1:14">
      <c r="A1056">
        <v>115955</v>
      </c>
      <c r="B1056" t="s">
        <v>3285</v>
      </c>
      <c r="C1056">
        <v>8.35</v>
      </c>
      <c r="D1056">
        <v>495</v>
      </c>
      <c r="E1056">
        <v>7.08</v>
      </c>
      <c r="F1056">
        <v>3</v>
      </c>
      <c r="G1056" t="s">
        <v>15</v>
      </c>
      <c r="H1056" t="s">
        <v>46</v>
      </c>
      <c r="I1056">
        <v>2014</v>
      </c>
      <c r="J1056" t="s">
        <v>232</v>
      </c>
      <c r="K1056" t="s">
        <v>2679</v>
      </c>
      <c r="L1056" t="s">
        <v>3286</v>
      </c>
      <c r="M1056" t="s">
        <v>147</v>
      </c>
    </row>
    <row r="1057" spans="1:14">
      <c r="A1057">
        <v>167105</v>
      </c>
      <c r="B1057" t="s">
        <v>3287</v>
      </c>
      <c r="C1057">
        <v>8.33</v>
      </c>
      <c r="D1057" s="1">
        <v>13247</v>
      </c>
      <c r="E1057">
        <v>8.14</v>
      </c>
      <c r="F1057">
        <v>7</v>
      </c>
      <c r="G1057" t="s">
        <v>142</v>
      </c>
      <c r="H1057" t="s">
        <v>46</v>
      </c>
      <c r="I1057">
        <v>2018</v>
      </c>
      <c r="J1057" t="s">
        <v>699</v>
      </c>
      <c r="K1057" t="s">
        <v>373</v>
      </c>
      <c r="L1057" t="s">
        <v>3288</v>
      </c>
      <c r="M1057" t="s">
        <v>27</v>
      </c>
    </row>
    <row r="1058" spans="1:14">
      <c r="A1058">
        <v>65553</v>
      </c>
      <c r="B1058" t="s">
        <v>3289</v>
      </c>
      <c r="C1058">
        <v>8.34</v>
      </c>
      <c r="D1058">
        <v>662</v>
      </c>
      <c r="E1058">
        <v>5</v>
      </c>
      <c r="F1058">
        <v>1</v>
      </c>
      <c r="G1058" t="s">
        <v>176</v>
      </c>
      <c r="H1058" t="s">
        <v>208</v>
      </c>
      <c r="I1058">
        <v>2009</v>
      </c>
      <c r="J1058" t="s">
        <v>746</v>
      </c>
      <c r="K1058" t="s">
        <v>3290</v>
      </c>
      <c r="L1058" t="s">
        <v>3291</v>
      </c>
      <c r="M1058" t="s">
        <v>27</v>
      </c>
    </row>
    <row r="1059" spans="1:14">
      <c r="A1059">
        <v>155665</v>
      </c>
      <c r="B1059" t="s">
        <v>3292</v>
      </c>
      <c r="C1059">
        <v>8.33</v>
      </c>
      <c r="D1059" s="1">
        <v>19325</v>
      </c>
      <c r="E1059">
        <v>7.18</v>
      </c>
      <c r="F1059">
        <v>11</v>
      </c>
      <c r="G1059" t="s">
        <v>61</v>
      </c>
      <c r="H1059" t="s">
        <v>46</v>
      </c>
      <c r="I1059">
        <v>2017</v>
      </c>
      <c r="J1059" t="s">
        <v>703</v>
      </c>
      <c r="K1059" t="s">
        <v>1163</v>
      </c>
      <c r="L1059" t="s">
        <v>3293</v>
      </c>
      <c r="M1059" t="s">
        <v>27</v>
      </c>
    </row>
    <row r="1060" spans="1:14">
      <c r="A1060">
        <v>113303</v>
      </c>
      <c r="B1060" t="s">
        <v>3294</v>
      </c>
      <c r="C1060">
        <v>8.34</v>
      </c>
      <c r="D1060">
        <v>488</v>
      </c>
      <c r="E1060">
        <v>6</v>
      </c>
      <c r="F1060">
        <v>5</v>
      </c>
      <c r="G1060" t="s">
        <v>15</v>
      </c>
      <c r="H1060" t="s">
        <v>46</v>
      </c>
      <c r="I1060">
        <v>2014</v>
      </c>
      <c r="J1060" t="s">
        <v>325</v>
      </c>
      <c r="K1060" t="s">
        <v>3295</v>
      </c>
      <c r="L1060" t="s">
        <v>3296</v>
      </c>
      <c r="M1060" t="s">
        <v>147</v>
      </c>
    </row>
    <row r="1061" spans="1:14">
      <c r="A1061">
        <v>125841</v>
      </c>
      <c r="B1061" t="s">
        <v>3297</v>
      </c>
      <c r="C1061">
        <v>8.35</v>
      </c>
      <c r="D1061" s="1">
        <v>1552</v>
      </c>
      <c r="E1061">
        <v>5.5</v>
      </c>
      <c r="F1061">
        <v>2</v>
      </c>
      <c r="G1061" t="s">
        <v>55</v>
      </c>
      <c r="H1061" t="s">
        <v>16</v>
      </c>
      <c r="I1061">
        <v>2015</v>
      </c>
      <c r="J1061" t="s">
        <v>909</v>
      </c>
      <c r="K1061" t="s">
        <v>3298</v>
      </c>
      <c r="L1061" t="s">
        <v>3299</v>
      </c>
      <c r="M1061" t="s">
        <v>34</v>
      </c>
    </row>
    <row r="1062" spans="1:14">
      <c r="A1062">
        <v>73588</v>
      </c>
      <c r="B1062" t="s">
        <v>3300</v>
      </c>
      <c r="C1062">
        <v>8.36</v>
      </c>
      <c r="D1062">
        <v>726</v>
      </c>
      <c r="E1062">
        <v>6.75</v>
      </c>
      <c r="F1062">
        <v>4</v>
      </c>
      <c r="G1062" t="s">
        <v>15</v>
      </c>
      <c r="H1062" t="s">
        <v>16</v>
      </c>
      <c r="I1062">
        <v>2012</v>
      </c>
      <c r="J1062" t="s">
        <v>2623</v>
      </c>
      <c r="K1062" t="s">
        <v>857</v>
      </c>
      <c r="L1062" t="s">
        <v>3301</v>
      </c>
      <c r="M1062" t="s">
        <v>147</v>
      </c>
      <c r="N1062" t="s">
        <v>28</v>
      </c>
    </row>
    <row r="1063" spans="1:14">
      <c r="A1063">
        <v>92067</v>
      </c>
      <c r="B1063" t="s">
        <v>3302</v>
      </c>
      <c r="C1063">
        <v>8.34</v>
      </c>
      <c r="D1063" s="1">
        <v>2108</v>
      </c>
      <c r="E1063">
        <v>5.2</v>
      </c>
      <c r="F1063">
        <v>5</v>
      </c>
      <c r="G1063" t="s">
        <v>61</v>
      </c>
      <c r="H1063" t="s">
        <v>16</v>
      </c>
      <c r="I1063">
        <v>2013</v>
      </c>
      <c r="J1063" t="s">
        <v>635</v>
      </c>
      <c r="K1063" t="s">
        <v>3232</v>
      </c>
      <c r="L1063" t="s">
        <v>3303</v>
      </c>
      <c r="M1063" t="s">
        <v>147</v>
      </c>
    </row>
    <row r="1064" spans="1:14">
      <c r="A1064">
        <v>60510</v>
      </c>
      <c r="B1064" t="s">
        <v>3304</v>
      </c>
      <c r="C1064">
        <v>8.33</v>
      </c>
      <c r="D1064">
        <v>584</v>
      </c>
      <c r="E1064">
        <v>7.33</v>
      </c>
      <c r="F1064">
        <v>3</v>
      </c>
      <c r="G1064" t="s">
        <v>15</v>
      </c>
      <c r="H1064" t="s">
        <v>56</v>
      </c>
      <c r="I1064">
        <v>2006</v>
      </c>
      <c r="J1064" t="s">
        <v>1600</v>
      </c>
      <c r="K1064" t="s">
        <v>3305</v>
      </c>
      <c r="L1064" t="s">
        <v>3306</v>
      </c>
      <c r="M1064" t="s">
        <v>27</v>
      </c>
    </row>
    <row r="1065" spans="1:14">
      <c r="A1065">
        <v>113163</v>
      </c>
      <c r="B1065" t="s">
        <v>3307</v>
      </c>
      <c r="C1065">
        <v>8.32</v>
      </c>
      <c r="D1065">
        <v>448</v>
      </c>
      <c r="E1065">
        <v>5.85</v>
      </c>
      <c r="F1065">
        <v>5</v>
      </c>
      <c r="G1065" t="s">
        <v>176</v>
      </c>
      <c r="H1065" t="s">
        <v>208</v>
      </c>
      <c r="I1065">
        <v>2021</v>
      </c>
      <c r="J1065" t="s">
        <v>909</v>
      </c>
      <c r="K1065" t="s">
        <v>2096</v>
      </c>
      <c r="L1065" t="s">
        <v>3308</v>
      </c>
      <c r="M1065" t="s">
        <v>20</v>
      </c>
      <c r="N1065" t="s">
        <v>21</v>
      </c>
    </row>
    <row r="1066" spans="1:14">
      <c r="A1066">
        <v>134685</v>
      </c>
      <c r="B1066" t="s">
        <v>3309</v>
      </c>
      <c r="C1066">
        <v>8.36</v>
      </c>
      <c r="D1066">
        <v>375</v>
      </c>
      <c r="E1066">
        <v>5.67</v>
      </c>
      <c r="F1066">
        <v>3</v>
      </c>
      <c r="G1066" t="s">
        <v>55</v>
      </c>
      <c r="H1066" t="s">
        <v>56</v>
      </c>
      <c r="I1066">
        <v>2015</v>
      </c>
      <c r="J1066" t="s">
        <v>2273</v>
      </c>
      <c r="K1066" t="s">
        <v>3310</v>
      </c>
      <c r="L1066" t="s">
        <v>3311</v>
      </c>
      <c r="M1066" t="s">
        <v>34</v>
      </c>
    </row>
    <row r="1067" spans="1:14">
      <c r="A1067">
        <v>72222</v>
      </c>
      <c r="B1067" t="s">
        <v>3312</v>
      </c>
      <c r="C1067">
        <v>8.34</v>
      </c>
      <c r="D1067">
        <v>951</v>
      </c>
      <c r="E1067">
        <v>4.5</v>
      </c>
      <c r="F1067">
        <v>4</v>
      </c>
      <c r="G1067" t="s">
        <v>112</v>
      </c>
      <c r="H1067" t="s">
        <v>16</v>
      </c>
      <c r="I1067">
        <v>2010</v>
      </c>
      <c r="J1067" t="s">
        <v>3249</v>
      </c>
      <c r="K1067" t="s">
        <v>3313</v>
      </c>
      <c r="L1067" t="s">
        <v>3314</v>
      </c>
      <c r="M1067" t="s">
        <v>20</v>
      </c>
      <c r="N1067" t="s">
        <v>35</v>
      </c>
    </row>
    <row r="1068" spans="1:14">
      <c r="A1068">
        <v>146459</v>
      </c>
      <c r="B1068" t="s">
        <v>3315</v>
      </c>
      <c r="C1068">
        <v>8.32</v>
      </c>
      <c r="D1068" s="1">
        <v>6181</v>
      </c>
      <c r="E1068">
        <v>5.9</v>
      </c>
      <c r="F1068">
        <v>10</v>
      </c>
      <c r="G1068" t="s">
        <v>15</v>
      </c>
      <c r="H1068" t="s">
        <v>46</v>
      </c>
      <c r="I1068">
        <v>2017</v>
      </c>
      <c r="J1068" t="s">
        <v>541</v>
      </c>
      <c r="K1068" t="s">
        <v>3316</v>
      </c>
      <c r="L1068" t="s">
        <v>3317</v>
      </c>
      <c r="M1068" t="s">
        <v>27</v>
      </c>
    </row>
    <row r="1069" spans="1:14">
      <c r="A1069">
        <v>120157</v>
      </c>
      <c r="B1069" t="s">
        <v>3318</v>
      </c>
      <c r="C1069">
        <v>8.32</v>
      </c>
      <c r="D1069" s="1">
        <v>21535</v>
      </c>
      <c r="E1069">
        <v>6.23</v>
      </c>
      <c r="F1069">
        <v>11</v>
      </c>
      <c r="G1069" t="s">
        <v>809</v>
      </c>
      <c r="H1069" t="s">
        <v>46</v>
      </c>
      <c r="I1069">
        <v>2015</v>
      </c>
      <c r="J1069" t="s">
        <v>777</v>
      </c>
      <c r="K1069" t="s">
        <v>3319</v>
      </c>
      <c r="L1069" t="s">
        <v>3320</v>
      </c>
      <c r="M1069" t="s">
        <v>27</v>
      </c>
    </row>
    <row r="1070" spans="1:14">
      <c r="A1070">
        <v>51957</v>
      </c>
      <c r="B1070" t="s">
        <v>3321</v>
      </c>
      <c r="C1070">
        <v>8.32</v>
      </c>
      <c r="D1070" s="1">
        <v>2152</v>
      </c>
      <c r="E1070">
        <v>6.88</v>
      </c>
      <c r="F1070">
        <v>4</v>
      </c>
      <c r="G1070" t="s">
        <v>112</v>
      </c>
      <c r="H1070" t="s">
        <v>46</v>
      </c>
      <c r="I1070">
        <v>2009</v>
      </c>
      <c r="J1070" t="s">
        <v>1362</v>
      </c>
      <c r="K1070" t="s">
        <v>3322</v>
      </c>
      <c r="L1070" t="s">
        <v>3323</v>
      </c>
      <c r="M1070" t="s">
        <v>27</v>
      </c>
    </row>
    <row r="1071" spans="1:14">
      <c r="A1071">
        <v>26350</v>
      </c>
      <c r="B1071" t="s">
        <v>3324</v>
      </c>
      <c r="C1071">
        <v>8.31</v>
      </c>
      <c r="D1071">
        <v>518</v>
      </c>
      <c r="E1071">
        <v>6</v>
      </c>
      <c r="F1071">
        <v>2</v>
      </c>
      <c r="G1071" t="s">
        <v>722</v>
      </c>
      <c r="H1071" t="s">
        <v>46</v>
      </c>
      <c r="I1071">
        <v>1999</v>
      </c>
      <c r="J1071" t="s">
        <v>244</v>
      </c>
      <c r="K1071" t="s">
        <v>2457</v>
      </c>
      <c r="L1071" t="s">
        <v>3325</v>
      </c>
      <c r="M1071" t="s">
        <v>147</v>
      </c>
    </row>
    <row r="1072" spans="1:14">
      <c r="A1072">
        <v>103178</v>
      </c>
      <c r="B1072" t="s">
        <v>3326</v>
      </c>
      <c r="C1072">
        <v>8.31</v>
      </c>
      <c r="D1072" s="1">
        <v>1209</v>
      </c>
      <c r="E1072">
        <v>5.89</v>
      </c>
      <c r="F1072">
        <v>7</v>
      </c>
      <c r="G1072" t="s">
        <v>809</v>
      </c>
      <c r="H1072" t="s">
        <v>495</v>
      </c>
      <c r="I1072">
        <v>2014</v>
      </c>
      <c r="J1072" t="s">
        <v>715</v>
      </c>
      <c r="K1072" t="s">
        <v>3327</v>
      </c>
      <c r="L1072" t="s">
        <v>3328</v>
      </c>
      <c r="M1072" t="s">
        <v>27</v>
      </c>
    </row>
    <row r="1073" spans="1:14">
      <c r="A1073">
        <v>78845</v>
      </c>
      <c r="B1073" t="s">
        <v>3329</v>
      </c>
      <c r="C1073">
        <v>8.3000000000000007</v>
      </c>
      <c r="D1073" s="1">
        <v>1026</v>
      </c>
      <c r="E1073">
        <v>7.69</v>
      </c>
      <c r="F1073">
        <v>9</v>
      </c>
      <c r="G1073" t="s">
        <v>15</v>
      </c>
      <c r="H1073" t="s">
        <v>848</v>
      </c>
      <c r="I1073">
        <v>2016</v>
      </c>
      <c r="J1073" t="s">
        <v>398</v>
      </c>
      <c r="K1073" t="s">
        <v>3330</v>
      </c>
      <c r="L1073" t="s">
        <v>3331</v>
      </c>
      <c r="M1073" t="s">
        <v>147</v>
      </c>
      <c r="N1073" t="s">
        <v>28</v>
      </c>
    </row>
    <row r="1074" spans="1:14">
      <c r="A1074">
        <v>94170</v>
      </c>
      <c r="B1074" t="s">
        <v>3332</v>
      </c>
      <c r="C1074">
        <v>8.33</v>
      </c>
      <c r="D1074" s="1">
        <v>4972</v>
      </c>
      <c r="E1074">
        <v>6.86</v>
      </c>
      <c r="F1074">
        <v>9</v>
      </c>
      <c r="G1074" t="s">
        <v>340</v>
      </c>
      <c r="H1074" t="s">
        <v>16</v>
      </c>
      <c r="I1074">
        <v>2013</v>
      </c>
      <c r="J1074" t="s">
        <v>955</v>
      </c>
      <c r="K1074" t="s">
        <v>2594</v>
      </c>
      <c r="L1074" t="s">
        <v>3333</v>
      </c>
      <c r="M1074" t="s">
        <v>27</v>
      </c>
    </row>
    <row r="1075" spans="1:14">
      <c r="A1075">
        <v>76444</v>
      </c>
      <c r="B1075" t="s">
        <v>3334</v>
      </c>
      <c r="C1075">
        <v>8.32</v>
      </c>
      <c r="D1075">
        <v>461</v>
      </c>
      <c r="E1075">
        <v>5.5</v>
      </c>
      <c r="F1075">
        <v>2</v>
      </c>
      <c r="G1075" t="s">
        <v>55</v>
      </c>
      <c r="H1075" t="s">
        <v>208</v>
      </c>
      <c r="I1075">
        <v>2011</v>
      </c>
      <c r="J1075" t="s">
        <v>2380</v>
      </c>
      <c r="K1075" t="s">
        <v>2549</v>
      </c>
      <c r="L1075" t="s">
        <v>3335</v>
      </c>
      <c r="M1075" t="s">
        <v>34</v>
      </c>
      <c r="N1075" t="s">
        <v>85</v>
      </c>
    </row>
    <row r="1076" spans="1:14">
      <c r="A1076">
        <v>98438</v>
      </c>
      <c r="B1076" t="s">
        <v>3336</v>
      </c>
      <c r="C1076">
        <v>8.32</v>
      </c>
      <c r="D1076" s="1">
        <v>31074</v>
      </c>
      <c r="E1076">
        <v>6.92</v>
      </c>
      <c r="F1076">
        <v>12</v>
      </c>
      <c r="G1076" t="s">
        <v>61</v>
      </c>
      <c r="H1076" t="s">
        <v>16</v>
      </c>
      <c r="I1076">
        <v>2015</v>
      </c>
      <c r="J1076" t="s">
        <v>796</v>
      </c>
      <c r="K1076" t="s">
        <v>1770</v>
      </c>
      <c r="L1076" t="s">
        <v>3337</v>
      </c>
      <c r="M1076" t="s">
        <v>20</v>
      </c>
    </row>
    <row r="1077" spans="1:14">
      <c r="A1077">
        <v>154136</v>
      </c>
      <c r="B1077" t="s">
        <v>3338</v>
      </c>
      <c r="C1077">
        <v>8.32</v>
      </c>
      <c r="D1077">
        <v>373</v>
      </c>
      <c r="E1077">
        <v>5</v>
      </c>
      <c r="F1077">
        <v>1</v>
      </c>
      <c r="G1077" t="s">
        <v>15</v>
      </c>
      <c r="H1077" t="s">
        <v>46</v>
      </c>
      <c r="I1077">
        <v>2016</v>
      </c>
      <c r="J1077" t="s">
        <v>739</v>
      </c>
      <c r="K1077" t="s">
        <v>1358</v>
      </c>
      <c r="L1077" t="s">
        <v>3339</v>
      </c>
      <c r="M1077" t="s">
        <v>147</v>
      </c>
    </row>
    <row r="1078" spans="1:14">
      <c r="A1078">
        <v>172344</v>
      </c>
      <c r="B1078" t="s">
        <v>3340</v>
      </c>
      <c r="C1078">
        <v>8.31</v>
      </c>
      <c r="D1078">
        <v>413</v>
      </c>
      <c r="E1078">
        <v>5</v>
      </c>
      <c r="F1078">
        <v>1</v>
      </c>
      <c r="G1078" t="s">
        <v>15</v>
      </c>
      <c r="H1078" t="s">
        <v>16</v>
      </c>
      <c r="I1078">
        <v>2018</v>
      </c>
      <c r="J1078" t="s">
        <v>2173</v>
      </c>
      <c r="K1078" t="s">
        <v>3341</v>
      </c>
      <c r="L1078" t="s">
        <v>3342</v>
      </c>
      <c r="M1078" t="s">
        <v>20</v>
      </c>
      <c r="N1078" t="s">
        <v>35</v>
      </c>
    </row>
    <row r="1079" spans="1:14">
      <c r="A1079">
        <v>52972</v>
      </c>
      <c r="B1079" t="s">
        <v>3343</v>
      </c>
      <c r="C1079">
        <v>8.33</v>
      </c>
      <c r="D1079" s="1">
        <v>1107</v>
      </c>
      <c r="E1079">
        <v>5.92</v>
      </c>
      <c r="F1079">
        <v>6</v>
      </c>
      <c r="G1079" t="s">
        <v>176</v>
      </c>
      <c r="H1079" t="s">
        <v>16</v>
      </c>
      <c r="I1079">
        <v>2011</v>
      </c>
      <c r="J1079" t="s">
        <v>529</v>
      </c>
      <c r="K1079" t="s">
        <v>845</v>
      </c>
      <c r="L1079" t="s">
        <v>3344</v>
      </c>
      <c r="M1079" t="s">
        <v>27</v>
      </c>
      <c r="N1079" t="s">
        <v>21</v>
      </c>
    </row>
    <row r="1080" spans="1:14">
      <c r="A1080">
        <v>128235</v>
      </c>
      <c r="B1080" t="s">
        <v>3345</v>
      </c>
      <c r="C1080">
        <v>8.33</v>
      </c>
      <c r="D1080" s="1">
        <v>5289</v>
      </c>
      <c r="E1080">
        <v>6.8</v>
      </c>
      <c r="F1080">
        <v>11</v>
      </c>
      <c r="G1080" t="s">
        <v>15</v>
      </c>
      <c r="H1080" t="s">
        <v>46</v>
      </c>
      <c r="I1080">
        <v>2014</v>
      </c>
      <c r="J1080" t="s">
        <v>251</v>
      </c>
      <c r="K1080" t="s">
        <v>1697</v>
      </c>
      <c r="L1080" t="s">
        <v>3346</v>
      </c>
      <c r="M1080" t="s">
        <v>20</v>
      </c>
    </row>
    <row r="1081" spans="1:14">
      <c r="A1081">
        <v>125466</v>
      </c>
      <c r="B1081" t="s">
        <v>3347</v>
      </c>
      <c r="C1081">
        <v>8.32</v>
      </c>
      <c r="D1081" s="1">
        <v>3473</v>
      </c>
      <c r="E1081">
        <v>7.97</v>
      </c>
      <c r="F1081">
        <v>9</v>
      </c>
      <c r="G1081" t="s">
        <v>142</v>
      </c>
      <c r="H1081" t="s">
        <v>16</v>
      </c>
      <c r="I1081">
        <v>2015</v>
      </c>
      <c r="J1081" t="s">
        <v>604</v>
      </c>
      <c r="K1081" t="s">
        <v>2147</v>
      </c>
      <c r="L1081" t="s">
        <v>3348</v>
      </c>
      <c r="M1081" t="s">
        <v>147</v>
      </c>
      <c r="N1081" t="s">
        <v>28</v>
      </c>
    </row>
    <row r="1082" spans="1:14">
      <c r="A1082">
        <v>76439</v>
      </c>
      <c r="B1082" t="s">
        <v>3349</v>
      </c>
      <c r="C1082">
        <v>8.32</v>
      </c>
      <c r="D1082" s="1">
        <v>1991</v>
      </c>
      <c r="E1082">
        <v>6.95</v>
      </c>
      <c r="F1082">
        <v>11</v>
      </c>
      <c r="G1082" t="s">
        <v>15</v>
      </c>
      <c r="H1082" t="s">
        <v>208</v>
      </c>
      <c r="I1082">
        <v>2011</v>
      </c>
      <c r="J1082" t="s">
        <v>529</v>
      </c>
      <c r="K1082" t="s">
        <v>1372</v>
      </c>
      <c r="L1082" t="s">
        <v>3350</v>
      </c>
      <c r="M1082" t="s">
        <v>20</v>
      </c>
      <c r="N1082" t="s">
        <v>21</v>
      </c>
    </row>
    <row r="1083" spans="1:14">
      <c r="A1083">
        <v>156200</v>
      </c>
      <c r="B1083" t="s">
        <v>3351</v>
      </c>
      <c r="C1083">
        <v>8.31</v>
      </c>
      <c r="D1083">
        <v>622</v>
      </c>
      <c r="E1083">
        <v>5</v>
      </c>
      <c r="F1083">
        <v>1</v>
      </c>
      <c r="G1083" t="s">
        <v>55</v>
      </c>
      <c r="H1083" t="s">
        <v>56</v>
      </c>
      <c r="I1083">
        <v>2017</v>
      </c>
      <c r="J1083" t="s">
        <v>188</v>
      </c>
      <c r="K1083" t="s">
        <v>3352</v>
      </c>
      <c r="L1083" t="s">
        <v>3128</v>
      </c>
      <c r="M1083" t="s">
        <v>34</v>
      </c>
    </row>
    <row r="1084" spans="1:14">
      <c r="A1084">
        <v>144213</v>
      </c>
      <c r="B1084" t="s">
        <v>3353</v>
      </c>
      <c r="C1084">
        <v>8.31</v>
      </c>
      <c r="D1084">
        <v>458</v>
      </c>
      <c r="E1084">
        <v>4.5</v>
      </c>
      <c r="F1084">
        <v>2</v>
      </c>
      <c r="G1084" t="s">
        <v>15</v>
      </c>
      <c r="H1084" t="s">
        <v>56</v>
      </c>
      <c r="I1084">
        <v>2017</v>
      </c>
      <c r="J1084" t="s">
        <v>1650</v>
      </c>
      <c r="K1084" t="s">
        <v>3354</v>
      </c>
      <c r="L1084" t="s">
        <v>3355</v>
      </c>
      <c r="M1084" t="s">
        <v>20</v>
      </c>
    </row>
    <row r="1085" spans="1:14">
      <c r="A1085">
        <v>116234</v>
      </c>
      <c r="B1085" t="s">
        <v>3356</v>
      </c>
      <c r="C1085">
        <v>8.31</v>
      </c>
      <c r="D1085" s="1">
        <v>8473</v>
      </c>
      <c r="E1085">
        <v>8</v>
      </c>
      <c r="F1085">
        <v>10</v>
      </c>
      <c r="G1085" t="s">
        <v>722</v>
      </c>
      <c r="H1085" t="s">
        <v>16</v>
      </c>
      <c r="I1085">
        <v>2014</v>
      </c>
      <c r="J1085" t="s">
        <v>971</v>
      </c>
      <c r="K1085" t="s">
        <v>1395</v>
      </c>
      <c r="L1085" t="s">
        <v>3357</v>
      </c>
      <c r="M1085" t="s">
        <v>147</v>
      </c>
      <c r="N1085" t="s">
        <v>28</v>
      </c>
    </row>
    <row r="1086" spans="1:14">
      <c r="A1086">
        <v>163844</v>
      </c>
      <c r="B1086" t="s">
        <v>3358</v>
      </c>
      <c r="C1086">
        <v>8.3000000000000007</v>
      </c>
      <c r="D1086" s="1">
        <v>1253</v>
      </c>
      <c r="E1086">
        <v>6</v>
      </c>
      <c r="F1086">
        <v>1</v>
      </c>
      <c r="G1086" t="s">
        <v>55</v>
      </c>
      <c r="H1086" t="s">
        <v>208</v>
      </c>
      <c r="I1086">
        <v>2017</v>
      </c>
      <c r="J1086" t="s">
        <v>1219</v>
      </c>
      <c r="K1086" t="s">
        <v>3359</v>
      </c>
      <c r="L1086" t="s">
        <v>3360</v>
      </c>
      <c r="M1086" t="s">
        <v>34</v>
      </c>
      <c r="N1086" t="s">
        <v>35</v>
      </c>
    </row>
    <row r="1087" spans="1:14">
      <c r="A1087">
        <v>139438</v>
      </c>
      <c r="B1087" t="s">
        <v>3361</v>
      </c>
      <c r="C1087">
        <v>8.34</v>
      </c>
      <c r="D1087" s="1">
        <v>1008</v>
      </c>
      <c r="E1087">
        <v>7.34</v>
      </c>
      <c r="F1087">
        <v>11</v>
      </c>
      <c r="G1087" t="s">
        <v>15</v>
      </c>
      <c r="H1087" t="s">
        <v>208</v>
      </c>
      <c r="I1087">
        <v>2016</v>
      </c>
      <c r="J1087" t="s">
        <v>757</v>
      </c>
      <c r="K1087" t="s">
        <v>3362</v>
      </c>
      <c r="L1087" t="s">
        <v>3363</v>
      </c>
      <c r="M1087" t="s">
        <v>27</v>
      </c>
    </row>
    <row r="1088" spans="1:14">
      <c r="A1088">
        <v>179398</v>
      </c>
      <c r="B1088" t="s">
        <v>3364</v>
      </c>
      <c r="C1088">
        <v>8.3000000000000007</v>
      </c>
      <c r="D1088">
        <v>778</v>
      </c>
      <c r="E1088">
        <v>6.83</v>
      </c>
      <c r="F1088">
        <v>6</v>
      </c>
      <c r="G1088" t="s">
        <v>15</v>
      </c>
      <c r="H1088" t="s">
        <v>46</v>
      </c>
      <c r="I1088">
        <v>2019</v>
      </c>
      <c r="J1088" t="s">
        <v>879</v>
      </c>
      <c r="K1088" t="s">
        <v>3365</v>
      </c>
      <c r="L1088" t="s">
        <v>3366</v>
      </c>
      <c r="M1088" t="s">
        <v>27</v>
      </c>
    </row>
    <row r="1089" spans="1:14">
      <c r="A1089">
        <v>130720</v>
      </c>
      <c r="B1089" t="s">
        <v>3367</v>
      </c>
      <c r="C1089">
        <v>8.3000000000000007</v>
      </c>
      <c r="D1089" s="1">
        <v>4708</v>
      </c>
      <c r="E1089">
        <v>5.2</v>
      </c>
      <c r="F1089">
        <v>5</v>
      </c>
      <c r="G1089" t="s">
        <v>142</v>
      </c>
      <c r="H1089" t="s">
        <v>46</v>
      </c>
      <c r="I1089">
        <v>2016</v>
      </c>
      <c r="J1089" t="s">
        <v>394</v>
      </c>
      <c r="K1089" t="s">
        <v>3368</v>
      </c>
      <c r="L1089" t="s">
        <v>3369</v>
      </c>
      <c r="M1089" t="s">
        <v>27</v>
      </c>
    </row>
    <row r="1090" spans="1:14">
      <c r="A1090">
        <v>174903</v>
      </c>
      <c r="B1090" t="s">
        <v>3370</v>
      </c>
      <c r="C1090">
        <v>8.3000000000000007</v>
      </c>
      <c r="D1090" s="1">
        <v>28637</v>
      </c>
      <c r="E1090">
        <v>7.23</v>
      </c>
      <c r="F1090">
        <v>13</v>
      </c>
      <c r="G1090" t="s">
        <v>61</v>
      </c>
      <c r="H1090" t="s">
        <v>46</v>
      </c>
      <c r="I1090">
        <v>2019</v>
      </c>
      <c r="J1090" t="s">
        <v>1898</v>
      </c>
      <c r="K1090" t="s">
        <v>3371</v>
      </c>
      <c r="L1090" t="s">
        <v>3372</v>
      </c>
      <c r="M1090" t="s">
        <v>20</v>
      </c>
    </row>
    <row r="1091" spans="1:14">
      <c r="A1091">
        <v>103324</v>
      </c>
      <c r="B1091" t="s">
        <v>3373</v>
      </c>
      <c r="C1091">
        <v>8.3000000000000007</v>
      </c>
      <c r="D1091" s="1">
        <v>2359</v>
      </c>
      <c r="E1091">
        <v>7</v>
      </c>
      <c r="F1091">
        <v>2</v>
      </c>
      <c r="G1091" t="s">
        <v>55</v>
      </c>
      <c r="H1091" t="s">
        <v>16</v>
      </c>
      <c r="I1091">
        <v>2014</v>
      </c>
      <c r="J1091" t="s">
        <v>1327</v>
      </c>
      <c r="K1091" t="s">
        <v>1344</v>
      </c>
      <c r="L1091" t="s">
        <v>3374</v>
      </c>
      <c r="M1091" t="s">
        <v>34</v>
      </c>
    </row>
    <row r="1092" spans="1:14">
      <c r="A1092">
        <v>85640</v>
      </c>
      <c r="B1092" t="s">
        <v>3375</v>
      </c>
      <c r="C1092">
        <v>8.3000000000000007</v>
      </c>
      <c r="D1092" s="1">
        <v>10186</v>
      </c>
      <c r="E1092">
        <v>6</v>
      </c>
      <c r="F1092">
        <v>4</v>
      </c>
      <c r="G1092" t="s">
        <v>15</v>
      </c>
      <c r="H1092" t="s">
        <v>46</v>
      </c>
      <c r="I1092">
        <v>2013</v>
      </c>
      <c r="J1092" t="s">
        <v>333</v>
      </c>
      <c r="K1092" t="s">
        <v>3376</v>
      </c>
      <c r="L1092" t="s">
        <v>3377</v>
      </c>
      <c r="M1092" t="s">
        <v>27</v>
      </c>
    </row>
    <row r="1093" spans="1:14">
      <c r="A1093">
        <v>113344</v>
      </c>
      <c r="B1093" t="s">
        <v>3378</v>
      </c>
      <c r="C1093">
        <v>8.31</v>
      </c>
      <c r="D1093" s="1">
        <v>12405</v>
      </c>
      <c r="E1093">
        <v>5.34</v>
      </c>
      <c r="F1093">
        <v>8</v>
      </c>
      <c r="G1093" t="s">
        <v>142</v>
      </c>
      <c r="H1093" t="s">
        <v>16</v>
      </c>
      <c r="I1093">
        <v>2016</v>
      </c>
      <c r="J1093" t="s">
        <v>266</v>
      </c>
      <c r="K1093" t="s">
        <v>736</v>
      </c>
      <c r="L1093" t="s">
        <v>3379</v>
      </c>
      <c r="M1093" t="s">
        <v>20</v>
      </c>
      <c r="N1093" t="s">
        <v>21</v>
      </c>
    </row>
    <row r="1094" spans="1:14">
      <c r="A1094">
        <v>144975</v>
      </c>
      <c r="B1094" t="s">
        <v>3380</v>
      </c>
      <c r="C1094">
        <v>8.3000000000000007</v>
      </c>
      <c r="D1094" s="1">
        <v>1204</v>
      </c>
      <c r="E1094">
        <v>8.1999999999999993</v>
      </c>
      <c r="F1094">
        <v>10</v>
      </c>
      <c r="G1094" t="s">
        <v>15</v>
      </c>
      <c r="H1094" t="s">
        <v>143</v>
      </c>
      <c r="I1094">
        <v>2017</v>
      </c>
      <c r="J1094" t="s">
        <v>1219</v>
      </c>
      <c r="K1094" t="s">
        <v>3381</v>
      </c>
      <c r="L1094" t="s">
        <v>3382</v>
      </c>
      <c r="M1094" t="s">
        <v>20</v>
      </c>
      <c r="N1094" t="s">
        <v>28</v>
      </c>
    </row>
    <row r="1095" spans="1:14">
      <c r="A1095">
        <v>57897</v>
      </c>
      <c r="B1095" t="s">
        <v>3383</v>
      </c>
      <c r="C1095">
        <v>8.2899999999999991</v>
      </c>
      <c r="D1095" s="1">
        <v>1368</v>
      </c>
      <c r="E1095">
        <v>5.6</v>
      </c>
      <c r="F1095">
        <v>5</v>
      </c>
      <c r="G1095" t="s">
        <v>61</v>
      </c>
      <c r="H1095" t="s">
        <v>121</v>
      </c>
      <c r="I1095">
        <v>2006</v>
      </c>
      <c r="J1095" t="s">
        <v>165</v>
      </c>
      <c r="K1095" t="s">
        <v>3384</v>
      </c>
      <c r="L1095" t="s">
        <v>3385</v>
      </c>
      <c r="M1095" t="s">
        <v>20</v>
      </c>
    </row>
    <row r="1096" spans="1:14">
      <c r="A1096">
        <v>92827</v>
      </c>
      <c r="B1096" t="s">
        <v>3386</v>
      </c>
      <c r="C1096">
        <v>8.31</v>
      </c>
      <c r="D1096">
        <v>494</v>
      </c>
      <c r="E1096">
        <v>6.3</v>
      </c>
      <c r="F1096">
        <v>5</v>
      </c>
      <c r="G1096" t="s">
        <v>15</v>
      </c>
      <c r="H1096" t="s">
        <v>16</v>
      </c>
      <c r="I1096">
        <v>2012</v>
      </c>
      <c r="J1096" t="s">
        <v>563</v>
      </c>
      <c r="K1096" t="s">
        <v>3387</v>
      </c>
      <c r="L1096" t="s">
        <v>3388</v>
      </c>
      <c r="M1096" t="s">
        <v>20</v>
      </c>
      <c r="N1096" t="s">
        <v>21</v>
      </c>
    </row>
    <row r="1097" spans="1:14">
      <c r="A1097">
        <v>76791</v>
      </c>
      <c r="B1097" t="s">
        <v>3389</v>
      </c>
      <c r="C1097">
        <v>8.2899999999999991</v>
      </c>
      <c r="D1097">
        <v>355</v>
      </c>
      <c r="E1097">
        <v>6.58</v>
      </c>
      <c r="F1097">
        <v>3</v>
      </c>
      <c r="G1097" t="s">
        <v>340</v>
      </c>
      <c r="H1097" t="s">
        <v>46</v>
      </c>
      <c r="I1097">
        <v>2010</v>
      </c>
      <c r="J1097" t="s">
        <v>1776</v>
      </c>
      <c r="K1097" t="s">
        <v>3390</v>
      </c>
      <c r="L1097" t="s">
        <v>3391</v>
      </c>
      <c r="M1097" t="s">
        <v>20</v>
      </c>
    </row>
    <row r="1098" spans="1:14">
      <c r="A1098">
        <v>63113</v>
      </c>
      <c r="B1098" t="s">
        <v>3392</v>
      </c>
      <c r="C1098">
        <v>8.2799999999999994</v>
      </c>
      <c r="D1098">
        <v>739</v>
      </c>
      <c r="E1098">
        <v>7.67</v>
      </c>
      <c r="F1098">
        <v>6</v>
      </c>
      <c r="G1098" t="s">
        <v>87</v>
      </c>
      <c r="H1098" t="s">
        <v>208</v>
      </c>
      <c r="I1098">
        <v>2016</v>
      </c>
      <c r="J1098" t="s">
        <v>398</v>
      </c>
      <c r="K1098" t="s">
        <v>983</v>
      </c>
      <c r="L1098" t="s">
        <v>3393</v>
      </c>
      <c r="M1098" t="s">
        <v>27</v>
      </c>
      <c r="N1098" t="s">
        <v>28</v>
      </c>
    </row>
    <row r="1099" spans="1:14">
      <c r="A1099">
        <v>175039</v>
      </c>
      <c r="B1099" t="s">
        <v>3394</v>
      </c>
      <c r="C1099">
        <v>8.3000000000000007</v>
      </c>
      <c r="D1099">
        <v>433</v>
      </c>
      <c r="E1099">
        <v>6.83</v>
      </c>
      <c r="F1099">
        <v>6</v>
      </c>
      <c r="G1099" t="s">
        <v>15</v>
      </c>
      <c r="H1099" t="s">
        <v>3395</v>
      </c>
      <c r="I1099">
        <v>2021</v>
      </c>
      <c r="J1099" t="s">
        <v>130</v>
      </c>
      <c r="K1099" t="s">
        <v>3396</v>
      </c>
      <c r="L1099" t="s">
        <v>3397</v>
      </c>
      <c r="M1099" t="s">
        <v>20</v>
      </c>
      <c r="N1099" t="s">
        <v>21</v>
      </c>
    </row>
    <row r="1100" spans="1:14">
      <c r="A1100">
        <v>25970</v>
      </c>
      <c r="B1100" t="s">
        <v>3398</v>
      </c>
      <c r="C1100">
        <v>8.2899999999999991</v>
      </c>
      <c r="D1100" s="1">
        <v>1012</v>
      </c>
      <c r="E1100">
        <v>6.2</v>
      </c>
      <c r="F1100">
        <v>5</v>
      </c>
      <c r="G1100" t="s">
        <v>176</v>
      </c>
      <c r="H1100" t="s">
        <v>46</v>
      </c>
      <c r="I1100">
        <v>1999</v>
      </c>
      <c r="J1100" t="s">
        <v>251</v>
      </c>
      <c r="K1100" t="s">
        <v>3399</v>
      </c>
      <c r="L1100" t="s">
        <v>3400</v>
      </c>
      <c r="M1100" t="s">
        <v>147</v>
      </c>
      <c r="N1100" t="s">
        <v>28</v>
      </c>
    </row>
    <row r="1101" spans="1:14">
      <c r="A1101">
        <v>74893</v>
      </c>
      <c r="B1101" t="s">
        <v>3401</v>
      </c>
      <c r="C1101">
        <v>8.2899999999999991</v>
      </c>
      <c r="D1101" s="1">
        <v>4605</v>
      </c>
      <c r="E1101">
        <v>5.66</v>
      </c>
      <c r="F1101">
        <v>8</v>
      </c>
      <c r="G1101" t="s">
        <v>112</v>
      </c>
      <c r="H1101" t="s">
        <v>46</v>
      </c>
      <c r="I1101">
        <v>2010</v>
      </c>
      <c r="J1101" t="s">
        <v>337</v>
      </c>
      <c r="K1101" t="s">
        <v>3402</v>
      </c>
      <c r="L1101" t="s">
        <v>3403</v>
      </c>
      <c r="M1101" t="s">
        <v>20</v>
      </c>
    </row>
    <row r="1102" spans="1:14">
      <c r="A1102">
        <v>162423</v>
      </c>
      <c r="B1102" t="s">
        <v>3404</v>
      </c>
      <c r="C1102">
        <v>8.3000000000000007</v>
      </c>
      <c r="D1102">
        <v>407</v>
      </c>
      <c r="E1102">
        <v>6.8</v>
      </c>
      <c r="F1102">
        <v>5</v>
      </c>
      <c r="G1102" t="s">
        <v>176</v>
      </c>
      <c r="H1102" t="s">
        <v>46</v>
      </c>
      <c r="I1102">
        <v>2018</v>
      </c>
      <c r="J1102" t="s">
        <v>47</v>
      </c>
      <c r="K1102" t="s">
        <v>1742</v>
      </c>
      <c r="L1102" t="s">
        <v>3405</v>
      </c>
      <c r="M1102" t="s">
        <v>27</v>
      </c>
    </row>
    <row r="1103" spans="1:14">
      <c r="A1103">
        <v>47370</v>
      </c>
      <c r="B1103" t="s">
        <v>3406</v>
      </c>
      <c r="C1103">
        <v>8.2899999999999991</v>
      </c>
      <c r="D1103" s="1">
        <v>13354</v>
      </c>
      <c r="E1103">
        <v>8.67</v>
      </c>
      <c r="F1103">
        <v>9</v>
      </c>
      <c r="G1103" t="s">
        <v>87</v>
      </c>
      <c r="H1103" t="s">
        <v>16</v>
      </c>
      <c r="I1103">
        <v>2018</v>
      </c>
      <c r="J1103" t="s">
        <v>1404</v>
      </c>
      <c r="K1103" t="s">
        <v>983</v>
      </c>
      <c r="L1103" t="s">
        <v>3407</v>
      </c>
      <c r="M1103" t="s">
        <v>20</v>
      </c>
      <c r="N1103" t="s">
        <v>21</v>
      </c>
    </row>
    <row r="1104" spans="1:14">
      <c r="A1104">
        <v>71083</v>
      </c>
      <c r="B1104" t="s">
        <v>3408</v>
      </c>
      <c r="C1104">
        <v>8.2799999999999994</v>
      </c>
      <c r="D1104">
        <v>806</v>
      </c>
      <c r="E1104">
        <v>6.82</v>
      </c>
      <c r="F1104">
        <v>7</v>
      </c>
      <c r="G1104" t="s">
        <v>15</v>
      </c>
      <c r="H1104" t="s">
        <v>16</v>
      </c>
      <c r="I1104">
        <v>2010</v>
      </c>
      <c r="J1104" t="s">
        <v>677</v>
      </c>
      <c r="K1104" t="s">
        <v>461</v>
      </c>
      <c r="L1104" t="s">
        <v>3409</v>
      </c>
      <c r="M1104" t="s">
        <v>34</v>
      </c>
      <c r="N1104" t="s">
        <v>21</v>
      </c>
    </row>
    <row r="1105" spans="1:14">
      <c r="A1105">
        <v>146480</v>
      </c>
      <c r="B1105" t="s">
        <v>3410</v>
      </c>
      <c r="C1105">
        <v>8.2899999999999991</v>
      </c>
      <c r="D1105" s="1">
        <v>17975</v>
      </c>
      <c r="E1105">
        <v>8.5500000000000007</v>
      </c>
      <c r="F1105">
        <v>11</v>
      </c>
      <c r="G1105" t="s">
        <v>61</v>
      </c>
      <c r="H1105" t="s">
        <v>208</v>
      </c>
      <c r="I1105">
        <v>2017</v>
      </c>
      <c r="J1105" t="s">
        <v>1239</v>
      </c>
      <c r="K1105" t="s">
        <v>218</v>
      </c>
      <c r="L1105" t="s">
        <v>3411</v>
      </c>
      <c r="M1105" t="s">
        <v>20</v>
      </c>
      <c r="N1105" t="s">
        <v>21</v>
      </c>
    </row>
    <row r="1106" spans="1:14">
      <c r="A1106">
        <v>113301</v>
      </c>
      <c r="B1106" t="s">
        <v>3412</v>
      </c>
      <c r="C1106">
        <v>8.3000000000000007</v>
      </c>
      <c r="D1106">
        <v>880</v>
      </c>
      <c r="E1106">
        <v>3.5</v>
      </c>
      <c r="F1106">
        <v>2</v>
      </c>
      <c r="G1106" t="s">
        <v>55</v>
      </c>
      <c r="H1106" t="s">
        <v>16</v>
      </c>
      <c r="I1106">
        <v>2016</v>
      </c>
      <c r="J1106" t="s">
        <v>593</v>
      </c>
      <c r="K1106" t="s">
        <v>3413</v>
      </c>
      <c r="L1106" t="s">
        <v>3035</v>
      </c>
      <c r="M1106" t="s">
        <v>34</v>
      </c>
      <c r="N1106" t="s">
        <v>35</v>
      </c>
    </row>
    <row r="1107" spans="1:14">
      <c r="A1107">
        <v>40101</v>
      </c>
      <c r="B1107" t="s">
        <v>3414</v>
      </c>
      <c r="C1107">
        <v>8.2899999999999991</v>
      </c>
      <c r="D1107" s="1">
        <v>2689</v>
      </c>
      <c r="E1107">
        <v>4</v>
      </c>
      <c r="F1107">
        <v>1</v>
      </c>
      <c r="G1107" t="s">
        <v>722</v>
      </c>
      <c r="H1107" t="s">
        <v>16</v>
      </c>
      <c r="I1107">
        <v>2008</v>
      </c>
      <c r="J1107" t="s">
        <v>690</v>
      </c>
      <c r="K1107" t="s">
        <v>3415</v>
      </c>
      <c r="L1107" t="s">
        <v>3416</v>
      </c>
      <c r="M1107" t="s">
        <v>27</v>
      </c>
      <c r="N1107" t="s">
        <v>28</v>
      </c>
    </row>
    <row r="1108" spans="1:14">
      <c r="A1108">
        <v>47404</v>
      </c>
      <c r="B1108" t="s">
        <v>3417</v>
      </c>
      <c r="C1108">
        <v>8.31</v>
      </c>
      <c r="D1108">
        <v>356</v>
      </c>
      <c r="E1108">
        <v>7.67</v>
      </c>
      <c r="F1108">
        <v>9</v>
      </c>
      <c r="G1108" t="s">
        <v>15</v>
      </c>
      <c r="H1108" t="s">
        <v>16</v>
      </c>
      <c r="I1108">
        <v>2009</v>
      </c>
      <c r="J1108" t="s">
        <v>2099</v>
      </c>
      <c r="K1108" t="s">
        <v>419</v>
      </c>
      <c r="L1108" t="s">
        <v>3418</v>
      </c>
      <c r="M1108" t="s">
        <v>20</v>
      </c>
      <c r="N1108" t="s">
        <v>28</v>
      </c>
    </row>
    <row r="1109" spans="1:14">
      <c r="A1109">
        <v>133457</v>
      </c>
      <c r="B1109" t="s">
        <v>3419</v>
      </c>
      <c r="C1109">
        <v>8.2899999999999991</v>
      </c>
      <c r="D1109" s="1">
        <v>2424</v>
      </c>
      <c r="E1109">
        <v>6</v>
      </c>
      <c r="F1109">
        <v>1</v>
      </c>
      <c r="G1109" t="s">
        <v>55</v>
      </c>
      <c r="H1109" t="s">
        <v>3420</v>
      </c>
      <c r="I1109">
        <v>2016</v>
      </c>
      <c r="J1109" t="s">
        <v>499</v>
      </c>
      <c r="K1109" t="s">
        <v>3421</v>
      </c>
      <c r="L1109" t="s">
        <v>3422</v>
      </c>
      <c r="M1109" t="s">
        <v>34</v>
      </c>
    </row>
    <row r="1110" spans="1:14">
      <c r="A1110">
        <v>64923</v>
      </c>
      <c r="B1110" t="s">
        <v>3423</v>
      </c>
      <c r="C1110">
        <v>8.3000000000000007</v>
      </c>
      <c r="D1110">
        <v>460</v>
      </c>
      <c r="E1110">
        <v>6</v>
      </c>
      <c r="F1110">
        <v>4</v>
      </c>
      <c r="G1110" t="s">
        <v>15</v>
      </c>
      <c r="H1110" t="s">
        <v>56</v>
      </c>
      <c r="I1110">
        <v>2007</v>
      </c>
      <c r="J1110" t="s">
        <v>1509</v>
      </c>
      <c r="K1110" t="s">
        <v>1154</v>
      </c>
      <c r="L1110" t="s">
        <v>3424</v>
      </c>
      <c r="M1110" t="s">
        <v>20</v>
      </c>
    </row>
    <row r="1111" spans="1:14">
      <c r="A1111">
        <v>41334</v>
      </c>
      <c r="B1111" t="s">
        <v>3425</v>
      </c>
      <c r="C1111">
        <v>8.2799999999999994</v>
      </c>
      <c r="D1111" s="1">
        <v>1131</v>
      </c>
      <c r="E1111">
        <v>5</v>
      </c>
      <c r="F1111">
        <v>3</v>
      </c>
      <c r="G1111" t="s">
        <v>61</v>
      </c>
      <c r="H1111" t="s">
        <v>2423</v>
      </c>
      <c r="I1111">
        <v>2005</v>
      </c>
      <c r="J1111" t="s">
        <v>3426</v>
      </c>
      <c r="K1111" t="s">
        <v>3427</v>
      </c>
      <c r="L1111" t="s">
        <v>3428</v>
      </c>
      <c r="M1111" t="s">
        <v>27</v>
      </c>
    </row>
    <row r="1112" spans="1:14">
      <c r="A1112">
        <v>52553</v>
      </c>
      <c r="B1112" t="s">
        <v>3429</v>
      </c>
      <c r="C1112">
        <v>8.2899999999999991</v>
      </c>
      <c r="D1112" s="1">
        <v>5306</v>
      </c>
      <c r="E1112">
        <v>5.57</v>
      </c>
      <c r="F1112">
        <v>7</v>
      </c>
      <c r="G1112" t="s">
        <v>15</v>
      </c>
      <c r="H1112" t="s">
        <v>495</v>
      </c>
      <c r="I1112">
        <v>2016</v>
      </c>
      <c r="J1112" t="s">
        <v>499</v>
      </c>
      <c r="K1112" t="s">
        <v>3430</v>
      </c>
      <c r="L1112" t="s">
        <v>3431</v>
      </c>
      <c r="M1112" t="s">
        <v>27</v>
      </c>
      <c r="N1112" t="s">
        <v>28</v>
      </c>
    </row>
    <row r="1113" spans="1:14">
      <c r="A1113">
        <v>156083</v>
      </c>
      <c r="B1113" t="s">
        <v>3432</v>
      </c>
      <c r="C1113">
        <v>8.2899999999999991</v>
      </c>
      <c r="D1113" s="1">
        <v>10266</v>
      </c>
      <c r="E1113">
        <v>7.14</v>
      </c>
      <c r="F1113">
        <v>7</v>
      </c>
      <c r="G1113" t="s">
        <v>809</v>
      </c>
      <c r="H1113" t="s">
        <v>16</v>
      </c>
      <c r="I1113">
        <v>2017</v>
      </c>
      <c r="J1113" t="s">
        <v>2512</v>
      </c>
      <c r="K1113" t="s">
        <v>3433</v>
      </c>
      <c r="L1113" t="s">
        <v>3434</v>
      </c>
      <c r="M1113" t="s">
        <v>27</v>
      </c>
      <c r="N1113" t="s">
        <v>28</v>
      </c>
    </row>
    <row r="1114" spans="1:14">
      <c r="A1114">
        <v>74058</v>
      </c>
      <c r="B1114" t="s">
        <v>3435</v>
      </c>
      <c r="C1114">
        <v>8.34</v>
      </c>
      <c r="D1114">
        <v>722</v>
      </c>
      <c r="E1114">
        <v>6.03</v>
      </c>
      <c r="F1114">
        <v>8</v>
      </c>
      <c r="G1114" t="s">
        <v>15</v>
      </c>
      <c r="H1114" t="s">
        <v>208</v>
      </c>
      <c r="I1114">
        <v>2012</v>
      </c>
      <c r="J1114" t="s">
        <v>1773</v>
      </c>
      <c r="K1114" t="s">
        <v>3436</v>
      </c>
      <c r="L1114" t="s">
        <v>3437</v>
      </c>
      <c r="M1114" t="s">
        <v>147</v>
      </c>
      <c r="N1114" t="s">
        <v>28</v>
      </c>
    </row>
    <row r="1115" spans="1:14">
      <c r="A1115">
        <v>43210</v>
      </c>
      <c r="B1115" t="s">
        <v>3438</v>
      </c>
      <c r="C1115">
        <v>8.2799999999999994</v>
      </c>
      <c r="D1115" s="1">
        <v>3142</v>
      </c>
      <c r="E1115">
        <v>5.5</v>
      </c>
      <c r="F1115">
        <v>2</v>
      </c>
      <c r="G1115" t="s">
        <v>2408</v>
      </c>
      <c r="H1115" t="s">
        <v>16</v>
      </c>
      <c r="I1115">
        <v>2006</v>
      </c>
      <c r="J1115" t="s">
        <v>2012</v>
      </c>
      <c r="K1115" t="s">
        <v>3439</v>
      </c>
      <c r="L1115" t="s">
        <v>3440</v>
      </c>
      <c r="M1115" t="s">
        <v>147</v>
      </c>
      <c r="N1115" t="s">
        <v>28</v>
      </c>
    </row>
    <row r="1116" spans="1:14">
      <c r="A1116">
        <v>45535</v>
      </c>
      <c r="B1116" t="s">
        <v>3441</v>
      </c>
      <c r="C1116">
        <v>8.2799999999999994</v>
      </c>
      <c r="D1116" s="1">
        <v>2125</v>
      </c>
      <c r="E1116">
        <v>6.4</v>
      </c>
      <c r="F1116">
        <v>5</v>
      </c>
      <c r="G1116" t="s">
        <v>440</v>
      </c>
      <c r="H1116" t="s">
        <v>16</v>
      </c>
      <c r="I1116">
        <v>2007</v>
      </c>
      <c r="J1116" t="s">
        <v>126</v>
      </c>
      <c r="K1116" t="s">
        <v>1997</v>
      </c>
      <c r="L1116" t="s">
        <v>3442</v>
      </c>
      <c r="M1116" t="s">
        <v>20</v>
      </c>
      <c r="N1116" t="s">
        <v>35</v>
      </c>
    </row>
    <row r="1117" spans="1:14">
      <c r="A1117">
        <v>187629</v>
      </c>
      <c r="B1117" t="s">
        <v>3443</v>
      </c>
      <c r="C1117">
        <v>8.2799999999999994</v>
      </c>
      <c r="D1117" s="1">
        <v>6001</v>
      </c>
      <c r="E1117">
        <v>4.8</v>
      </c>
      <c r="F1117">
        <v>5</v>
      </c>
      <c r="G1117" t="s">
        <v>142</v>
      </c>
      <c r="H1117" t="s">
        <v>46</v>
      </c>
      <c r="I1117">
        <v>2019</v>
      </c>
      <c r="J1117" t="s">
        <v>99</v>
      </c>
      <c r="K1117" t="s">
        <v>3444</v>
      </c>
      <c r="L1117" t="s">
        <v>3445</v>
      </c>
      <c r="M1117" t="s">
        <v>27</v>
      </c>
    </row>
    <row r="1118" spans="1:14">
      <c r="A1118">
        <v>42877</v>
      </c>
      <c r="B1118" t="s">
        <v>3446</v>
      </c>
      <c r="C1118">
        <v>8.32</v>
      </c>
      <c r="D1118">
        <v>363</v>
      </c>
      <c r="E1118">
        <v>5</v>
      </c>
      <c r="F1118">
        <v>1</v>
      </c>
      <c r="G1118" t="s">
        <v>112</v>
      </c>
      <c r="H1118" t="s">
        <v>16</v>
      </c>
      <c r="I1118">
        <v>2007</v>
      </c>
      <c r="J1118" t="s">
        <v>2826</v>
      </c>
      <c r="K1118" t="s">
        <v>3447</v>
      </c>
      <c r="L1118" t="s">
        <v>3448</v>
      </c>
      <c r="M1118" t="s">
        <v>20</v>
      </c>
      <c r="N1118" t="s">
        <v>21</v>
      </c>
    </row>
    <row r="1119" spans="1:14">
      <c r="A1119">
        <v>163831</v>
      </c>
      <c r="B1119" t="s">
        <v>3449</v>
      </c>
      <c r="C1119">
        <v>8.2799999999999994</v>
      </c>
      <c r="D1119" s="1">
        <v>1124</v>
      </c>
      <c r="E1119">
        <v>5</v>
      </c>
      <c r="F1119">
        <v>3</v>
      </c>
      <c r="G1119" t="s">
        <v>61</v>
      </c>
      <c r="H1119" t="s">
        <v>16</v>
      </c>
      <c r="I1119">
        <v>2019</v>
      </c>
      <c r="J1119" t="s">
        <v>1520</v>
      </c>
      <c r="K1119" t="s">
        <v>2922</v>
      </c>
      <c r="L1119" t="s">
        <v>3450</v>
      </c>
      <c r="M1119" t="s">
        <v>27</v>
      </c>
    </row>
    <row r="1120" spans="1:14">
      <c r="A1120">
        <v>82473</v>
      </c>
      <c r="B1120" t="s">
        <v>3451</v>
      </c>
      <c r="C1120">
        <v>8.2899999999999991</v>
      </c>
      <c r="D1120" s="1">
        <v>9422</v>
      </c>
      <c r="E1120">
        <v>5.2</v>
      </c>
      <c r="F1120">
        <v>5</v>
      </c>
      <c r="G1120" t="s">
        <v>61</v>
      </c>
      <c r="H1120" t="s">
        <v>16</v>
      </c>
      <c r="I1120">
        <v>2017</v>
      </c>
      <c r="J1120" t="s">
        <v>2136</v>
      </c>
      <c r="K1120" t="s">
        <v>3452</v>
      </c>
      <c r="L1120" t="s">
        <v>3453</v>
      </c>
      <c r="M1120" t="s">
        <v>20</v>
      </c>
      <c r="N1120" t="s">
        <v>21</v>
      </c>
    </row>
    <row r="1121" spans="1:14">
      <c r="A1121">
        <v>99794</v>
      </c>
      <c r="B1121" t="s">
        <v>3454</v>
      </c>
      <c r="C1121">
        <v>8.2899999999999991</v>
      </c>
      <c r="D1121" s="1">
        <v>17303</v>
      </c>
      <c r="E1121">
        <v>7.06</v>
      </c>
      <c r="F1121">
        <v>9</v>
      </c>
      <c r="G1121" t="s">
        <v>722</v>
      </c>
      <c r="H1121" t="s">
        <v>46</v>
      </c>
      <c r="I1121">
        <v>2013</v>
      </c>
      <c r="J1121" t="s">
        <v>1898</v>
      </c>
      <c r="K1121" t="s">
        <v>3455</v>
      </c>
      <c r="L1121" t="s">
        <v>3456</v>
      </c>
      <c r="M1121" t="s">
        <v>27</v>
      </c>
    </row>
    <row r="1122" spans="1:14">
      <c r="A1122">
        <v>63824</v>
      </c>
      <c r="B1122" t="s">
        <v>3457</v>
      </c>
      <c r="C1122">
        <v>8.2799999999999994</v>
      </c>
      <c r="D1122" s="1">
        <v>7813</v>
      </c>
      <c r="E1122">
        <v>5.5</v>
      </c>
      <c r="F1122">
        <v>6</v>
      </c>
      <c r="G1122" t="s">
        <v>15</v>
      </c>
      <c r="H1122" t="s">
        <v>46</v>
      </c>
      <c r="I1122">
        <v>2008</v>
      </c>
      <c r="J1122" t="s">
        <v>2419</v>
      </c>
      <c r="K1122" t="s">
        <v>3458</v>
      </c>
      <c r="L1122" t="s">
        <v>3459</v>
      </c>
      <c r="M1122" t="s">
        <v>27</v>
      </c>
    </row>
    <row r="1123" spans="1:14">
      <c r="A1123">
        <v>162249</v>
      </c>
      <c r="B1123" t="s">
        <v>3460</v>
      </c>
      <c r="C1123">
        <v>8.2899999999999991</v>
      </c>
      <c r="D1123" s="1">
        <v>5249</v>
      </c>
      <c r="E1123">
        <v>4.8</v>
      </c>
      <c r="F1123">
        <v>5</v>
      </c>
      <c r="G1123" t="s">
        <v>61</v>
      </c>
      <c r="H1123" t="s">
        <v>16</v>
      </c>
      <c r="I1123">
        <v>2018</v>
      </c>
      <c r="J1123" t="s">
        <v>209</v>
      </c>
      <c r="K1123" t="s">
        <v>3461</v>
      </c>
      <c r="L1123" t="s">
        <v>3462</v>
      </c>
      <c r="M1123" t="s">
        <v>20</v>
      </c>
      <c r="N1123" t="s">
        <v>21</v>
      </c>
    </row>
    <row r="1124" spans="1:14">
      <c r="A1124">
        <v>66253</v>
      </c>
      <c r="B1124" t="s">
        <v>3463</v>
      </c>
      <c r="C1124">
        <v>8.2799999999999994</v>
      </c>
      <c r="D1124">
        <v>744</v>
      </c>
      <c r="E1124">
        <v>6</v>
      </c>
      <c r="F1124">
        <v>1</v>
      </c>
      <c r="G1124" t="s">
        <v>176</v>
      </c>
      <c r="H1124" t="s">
        <v>208</v>
      </c>
      <c r="I1124">
        <v>2008</v>
      </c>
      <c r="J1124" t="s">
        <v>1362</v>
      </c>
      <c r="K1124" t="s">
        <v>3464</v>
      </c>
      <c r="L1124" t="s">
        <v>3465</v>
      </c>
      <c r="M1124" t="s">
        <v>27</v>
      </c>
      <c r="N1124" t="s">
        <v>21</v>
      </c>
    </row>
    <row r="1125" spans="1:14">
      <c r="A1125">
        <v>51082</v>
      </c>
      <c r="B1125" t="s">
        <v>3466</v>
      </c>
      <c r="C1125">
        <v>8.2799999999999994</v>
      </c>
      <c r="D1125" s="1">
        <v>9046</v>
      </c>
      <c r="E1125">
        <v>6.5</v>
      </c>
      <c r="F1125">
        <v>9</v>
      </c>
      <c r="G1125" t="s">
        <v>61</v>
      </c>
      <c r="H1125" t="s">
        <v>46</v>
      </c>
      <c r="I1125">
        <v>2009</v>
      </c>
      <c r="J1125" t="s">
        <v>122</v>
      </c>
      <c r="K1125" t="s">
        <v>3467</v>
      </c>
      <c r="L1125" t="s">
        <v>3468</v>
      </c>
      <c r="M1125" t="s">
        <v>20</v>
      </c>
    </row>
    <row r="1126" spans="1:14">
      <c r="A1126">
        <v>189141</v>
      </c>
      <c r="B1126" t="s">
        <v>3469</v>
      </c>
      <c r="C1126">
        <v>8.2799999999999994</v>
      </c>
      <c r="D1126" s="1">
        <v>8593</v>
      </c>
      <c r="E1126">
        <v>7</v>
      </c>
      <c r="F1126">
        <v>7</v>
      </c>
      <c r="G1126" t="s">
        <v>15</v>
      </c>
      <c r="H1126" t="s">
        <v>46</v>
      </c>
      <c r="I1126">
        <v>2020</v>
      </c>
      <c r="J1126" t="s">
        <v>88</v>
      </c>
      <c r="K1126" t="s">
        <v>3470</v>
      </c>
      <c r="L1126" t="s">
        <v>3471</v>
      </c>
      <c r="M1126" t="s">
        <v>20</v>
      </c>
    </row>
    <row r="1127" spans="1:14">
      <c r="A1127">
        <v>105015</v>
      </c>
      <c r="B1127" t="s">
        <v>3472</v>
      </c>
      <c r="C1127">
        <v>8.3000000000000007</v>
      </c>
      <c r="D1127" s="1">
        <v>10304</v>
      </c>
      <c r="E1127">
        <v>5.8</v>
      </c>
      <c r="F1127">
        <v>5</v>
      </c>
      <c r="G1127" t="s">
        <v>61</v>
      </c>
      <c r="H1127" t="s">
        <v>16</v>
      </c>
      <c r="I1127">
        <v>2014</v>
      </c>
      <c r="J1127" t="s">
        <v>3473</v>
      </c>
      <c r="K1127" t="s">
        <v>3474</v>
      </c>
      <c r="L1127" t="s">
        <v>3475</v>
      </c>
      <c r="M1127" t="s">
        <v>20</v>
      </c>
      <c r="N1127" t="s">
        <v>21</v>
      </c>
    </row>
    <row r="1128" spans="1:14">
      <c r="A1128">
        <v>169637</v>
      </c>
      <c r="B1128" t="s">
        <v>307</v>
      </c>
      <c r="C1128">
        <v>8.2799999999999994</v>
      </c>
      <c r="D1128" s="1">
        <v>9337</v>
      </c>
      <c r="E1128">
        <v>6</v>
      </c>
      <c r="F1128">
        <v>10</v>
      </c>
      <c r="G1128" t="s">
        <v>30</v>
      </c>
      <c r="H1128" t="s">
        <v>16</v>
      </c>
      <c r="I1128">
        <v>2019</v>
      </c>
      <c r="J1128" t="s">
        <v>1460</v>
      </c>
      <c r="K1128" t="s">
        <v>1412</v>
      </c>
      <c r="L1128" t="s">
        <v>3476</v>
      </c>
      <c r="M1128" t="s">
        <v>34</v>
      </c>
      <c r="N1128" t="s">
        <v>35</v>
      </c>
    </row>
    <row r="1129" spans="1:14">
      <c r="A1129">
        <v>68086</v>
      </c>
      <c r="B1129" t="s">
        <v>3477</v>
      </c>
      <c r="C1129">
        <v>8.2799999999999994</v>
      </c>
      <c r="D1129" s="1">
        <v>3089</v>
      </c>
      <c r="E1129">
        <v>5.75</v>
      </c>
      <c r="F1129">
        <v>5</v>
      </c>
      <c r="G1129" t="s">
        <v>112</v>
      </c>
      <c r="H1129" t="s">
        <v>16</v>
      </c>
      <c r="I1129">
        <v>2017</v>
      </c>
      <c r="J1129" t="s">
        <v>165</v>
      </c>
      <c r="K1129" t="s">
        <v>3478</v>
      </c>
      <c r="L1129" t="s">
        <v>3479</v>
      </c>
      <c r="M1129" t="s">
        <v>20</v>
      </c>
      <c r="N1129" t="s">
        <v>21</v>
      </c>
    </row>
    <row r="1130" spans="1:14">
      <c r="A1130">
        <v>102817</v>
      </c>
      <c r="B1130" t="s">
        <v>3480</v>
      </c>
      <c r="C1130">
        <v>8.2799999999999994</v>
      </c>
      <c r="D1130" s="1">
        <v>25437</v>
      </c>
      <c r="E1130">
        <v>5.97</v>
      </c>
      <c r="F1130">
        <v>9</v>
      </c>
      <c r="G1130" t="s">
        <v>30</v>
      </c>
      <c r="H1130" t="s">
        <v>46</v>
      </c>
      <c r="I1130">
        <v>2014</v>
      </c>
      <c r="J1130" t="s">
        <v>82</v>
      </c>
      <c r="K1130" t="s">
        <v>1571</v>
      </c>
      <c r="L1130" t="s">
        <v>3481</v>
      </c>
      <c r="M1130" t="s">
        <v>20</v>
      </c>
    </row>
    <row r="1131" spans="1:14">
      <c r="A1131">
        <v>62560</v>
      </c>
      <c r="B1131" t="s">
        <v>3482</v>
      </c>
      <c r="C1131">
        <v>8.2799999999999994</v>
      </c>
      <c r="D1131" s="1">
        <v>2264</v>
      </c>
      <c r="E1131">
        <v>6</v>
      </c>
      <c r="F1131">
        <v>8</v>
      </c>
      <c r="G1131" t="s">
        <v>61</v>
      </c>
      <c r="H1131" t="s">
        <v>16</v>
      </c>
      <c r="I1131">
        <v>2008</v>
      </c>
      <c r="J1131" t="s">
        <v>2316</v>
      </c>
      <c r="K1131" t="s">
        <v>3483</v>
      </c>
      <c r="L1131" t="s">
        <v>3484</v>
      </c>
      <c r="M1131" t="s">
        <v>27</v>
      </c>
      <c r="N1131" t="s">
        <v>21</v>
      </c>
    </row>
    <row r="1132" spans="1:14">
      <c r="A1132">
        <v>133223</v>
      </c>
      <c r="B1132" t="s">
        <v>3485</v>
      </c>
      <c r="C1132">
        <v>8.27</v>
      </c>
      <c r="D1132">
        <v>602</v>
      </c>
      <c r="E1132">
        <v>6.16</v>
      </c>
      <c r="F1132">
        <v>2</v>
      </c>
      <c r="G1132" t="s">
        <v>55</v>
      </c>
      <c r="H1132" t="s">
        <v>495</v>
      </c>
      <c r="I1132">
        <v>2015</v>
      </c>
      <c r="J1132" t="s">
        <v>1411</v>
      </c>
      <c r="K1132" t="s">
        <v>3486</v>
      </c>
      <c r="L1132" t="s">
        <v>3487</v>
      </c>
      <c r="M1132" t="s">
        <v>34</v>
      </c>
    </row>
    <row r="1133" spans="1:14">
      <c r="A1133">
        <v>107306</v>
      </c>
      <c r="B1133" t="s">
        <v>3488</v>
      </c>
      <c r="C1133">
        <v>8.27</v>
      </c>
      <c r="D1133" s="1">
        <v>2940</v>
      </c>
      <c r="E1133">
        <v>8.1</v>
      </c>
      <c r="F1133">
        <v>12</v>
      </c>
      <c r="G1133" t="s">
        <v>176</v>
      </c>
      <c r="H1133" t="s">
        <v>16</v>
      </c>
      <c r="I1133">
        <v>2015</v>
      </c>
      <c r="J1133" t="s">
        <v>2099</v>
      </c>
      <c r="K1133" t="s">
        <v>3141</v>
      </c>
      <c r="L1133" t="s">
        <v>3489</v>
      </c>
      <c r="M1133" t="s">
        <v>147</v>
      </c>
      <c r="N1133" t="s">
        <v>28</v>
      </c>
    </row>
    <row r="1134" spans="1:14">
      <c r="A1134">
        <v>193781</v>
      </c>
      <c r="B1134" t="s">
        <v>3490</v>
      </c>
      <c r="C1134">
        <v>8.27</v>
      </c>
      <c r="D1134">
        <v>470</v>
      </c>
      <c r="E1134">
        <v>6</v>
      </c>
      <c r="F1134">
        <v>1</v>
      </c>
      <c r="G1134" t="s">
        <v>176</v>
      </c>
      <c r="H1134" t="s">
        <v>16</v>
      </c>
      <c r="I1134">
        <v>2020</v>
      </c>
      <c r="J1134" t="s">
        <v>1334</v>
      </c>
      <c r="K1134" t="s">
        <v>3491</v>
      </c>
      <c r="L1134" t="s">
        <v>3492</v>
      </c>
      <c r="M1134" t="s">
        <v>20</v>
      </c>
    </row>
    <row r="1135" spans="1:14">
      <c r="A1135">
        <v>72043</v>
      </c>
      <c r="B1135" t="s">
        <v>3493</v>
      </c>
      <c r="C1135">
        <v>8.27</v>
      </c>
      <c r="D1135" s="1">
        <v>1578</v>
      </c>
      <c r="E1135">
        <v>5.88</v>
      </c>
      <c r="F1135">
        <v>6</v>
      </c>
      <c r="G1135" t="s">
        <v>142</v>
      </c>
      <c r="H1135" t="s">
        <v>16</v>
      </c>
      <c r="I1135">
        <v>2010</v>
      </c>
      <c r="J1135" t="s">
        <v>1144</v>
      </c>
      <c r="K1135" t="s">
        <v>3076</v>
      </c>
      <c r="L1135" t="s">
        <v>3494</v>
      </c>
      <c r="M1135" t="s">
        <v>27</v>
      </c>
      <c r="N1135" t="s">
        <v>21</v>
      </c>
    </row>
    <row r="1136" spans="1:14">
      <c r="A1136">
        <v>121922</v>
      </c>
      <c r="B1136" t="s">
        <v>3495</v>
      </c>
      <c r="C1136">
        <v>8.27</v>
      </c>
      <c r="D1136" s="1">
        <v>21663</v>
      </c>
      <c r="E1136">
        <v>7.54</v>
      </c>
      <c r="F1136">
        <v>12</v>
      </c>
      <c r="G1136" t="s">
        <v>15</v>
      </c>
      <c r="H1136" t="s">
        <v>46</v>
      </c>
      <c r="I1136">
        <v>2015</v>
      </c>
      <c r="J1136" t="s">
        <v>1205</v>
      </c>
      <c r="K1136" t="s">
        <v>150</v>
      </c>
      <c r="L1136" t="s">
        <v>3496</v>
      </c>
      <c r="M1136" t="s">
        <v>20</v>
      </c>
    </row>
    <row r="1137" spans="1:14">
      <c r="A1137">
        <v>39840</v>
      </c>
      <c r="B1137" t="s">
        <v>3497</v>
      </c>
      <c r="C1137">
        <v>8.2799999999999994</v>
      </c>
      <c r="D1137" s="1">
        <v>1460</v>
      </c>
      <c r="E1137">
        <v>6</v>
      </c>
      <c r="F1137">
        <v>5</v>
      </c>
      <c r="G1137" t="s">
        <v>15</v>
      </c>
      <c r="H1137" t="s">
        <v>495</v>
      </c>
      <c r="I1137">
        <v>2006</v>
      </c>
      <c r="J1137" t="s">
        <v>380</v>
      </c>
      <c r="K1137" t="s">
        <v>3076</v>
      </c>
      <c r="L1137" t="s">
        <v>3498</v>
      </c>
      <c r="M1137" t="s">
        <v>27</v>
      </c>
      <c r="N1137" t="s">
        <v>28</v>
      </c>
    </row>
    <row r="1138" spans="1:14">
      <c r="A1138">
        <v>142384</v>
      </c>
      <c r="B1138" t="s">
        <v>3499</v>
      </c>
      <c r="C1138">
        <v>8.27</v>
      </c>
      <c r="D1138" s="1">
        <v>25241</v>
      </c>
      <c r="E1138">
        <v>5</v>
      </c>
      <c r="F1138">
        <v>12</v>
      </c>
      <c r="G1138" t="s">
        <v>61</v>
      </c>
      <c r="H1138" t="s">
        <v>46</v>
      </c>
      <c r="I1138">
        <v>2017</v>
      </c>
      <c r="J1138" t="s">
        <v>258</v>
      </c>
      <c r="K1138" t="s">
        <v>1108</v>
      </c>
      <c r="L1138" t="s">
        <v>3500</v>
      </c>
      <c r="M1138" t="s">
        <v>27</v>
      </c>
    </row>
    <row r="1139" spans="1:14">
      <c r="A1139">
        <v>66834</v>
      </c>
      <c r="B1139" t="s">
        <v>3501</v>
      </c>
      <c r="C1139">
        <v>8.27</v>
      </c>
      <c r="D1139" s="1">
        <v>5462</v>
      </c>
      <c r="E1139">
        <v>6</v>
      </c>
      <c r="F1139">
        <v>5</v>
      </c>
      <c r="G1139" t="s">
        <v>61</v>
      </c>
      <c r="H1139" t="s">
        <v>16</v>
      </c>
      <c r="I1139">
        <v>2008</v>
      </c>
      <c r="J1139" t="s">
        <v>1027</v>
      </c>
      <c r="K1139" t="s">
        <v>3502</v>
      </c>
      <c r="L1139" t="s">
        <v>3503</v>
      </c>
      <c r="M1139" t="s">
        <v>147</v>
      </c>
      <c r="N1139" t="s">
        <v>28</v>
      </c>
    </row>
    <row r="1140" spans="1:14">
      <c r="A1140">
        <v>86177</v>
      </c>
      <c r="B1140" t="s">
        <v>3504</v>
      </c>
      <c r="C1140">
        <v>8.26</v>
      </c>
      <c r="D1140">
        <v>477</v>
      </c>
      <c r="E1140">
        <v>6</v>
      </c>
      <c r="F1140">
        <v>2</v>
      </c>
      <c r="G1140" t="s">
        <v>15</v>
      </c>
      <c r="H1140" t="s">
        <v>41</v>
      </c>
      <c r="I1140">
        <v>2012</v>
      </c>
      <c r="J1140" t="s">
        <v>856</v>
      </c>
      <c r="K1140" t="s">
        <v>3505</v>
      </c>
      <c r="L1140" t="s">
        <v>3506</v>
      </c>
      <c r="M1140" t="s">
        <v>34</v>
      </c>
    </row>
    <row r="1141" spans="1:14">
      <c r="A1141">
        <v>105002</v>
      </c>
      <c r="B1141" t="s">
        <v>3507</v>
      </c>
      <c r="C1141">
        <v>8.34</v>
      </c>
      <c r="D1141">
        <v>726</v>
      </c>
      <c r="E1141">
        <v>5</v>
      </c>
      <c r="F1141">
        <v>2</v>
      </c>
      <c r="G1141" t="s">
        <v>15</v>
      </c>
      <c r="H1141" t="s">
        <v>121</v>
      </c>
      <c r="I1141">
        <v>2013</v>
      </c>
      <c r="J1141" t="s">
        <v>852</v>
      </c>
      <c r="K1141" t="s">
        <v>3508</v>
      </c>
      <c r="L1141" t="s">
        <v>3509</v>
      </c>
      <c r="M1141" t="s">
        <v>20</v>
      </c>
    </row>
    <row r="1142" spans="1:14">
      <c r="A1142">
        <v>159894</v>
      </c>
      <c r="B1142" t="s">
        <v>3510</v>
      </c>
      <c r="C1142">
        <v>8.26</v>
      </c>
      <c r="D1142">
        <v>348</v>
      </c>
      <c r="E1142">
        <v>7.67</v>
      </c>
      <c r="F1142">
        <v>9</v>
      </c>
      <c r="G1142" t="s">
        <v>15</v>
      </c>
      <c r="H1142" t="s">
        <v>46</v>
      </c>
      <c r="I1142">
        <v>2018</v>
      </c>
      <c r="J1142" t="s">
        <v>2087</v>
      </c>
      <c r="K1142" t="s">
        <v>3511</v>
      </c>
      <c r="L1142" t="s">
        <v>3512</v>
      </c>
      <c r="M1142" t="s">
        <v>20</v>
      </c>
    </row>
    <row r="1143" spans="1:14">
      <c r="A1143">
        <v>153652</v>
      </c>
      <c r="B1143" t="s">
        <v>3513</v>
      </c>
      <c r="C1143">
        <v>8.26</v>
      </c>
      <c r="D1143" s="1">
        <v>20050</v>
      </c>
      <c r="E1143">
        <v>5.0999999999999996</v>
      </c>
      <c r="F1143">
        <v>10</v>
      </c>
      <c r="G1143" t="s">
        <v>61</v>
      </c>
      <c r="H1143" t="s">
        <v>46</v>
      </c>
      <c r="I1143">
        <v>2017</v>
      </c>
      <c r="J1143" t="s">
        <v>3514</v>
      </c>
      <c r="K1143" t="s">
        <v>1172</v>
      </c>
      <c r="L1143" t="s">
        <v>3515</v>
      </c>
      <c r="M1143" t="s">
        <v>27</v>
      </c>
    </row>
    <row r="1144" spans="1:14">
      <c r="A1144">
        <v>174832</v>
      </c>
      <c r="B1144" t="s">
        <v>3516</v>
      </c>
      <c r="C1144">
        <v>8.26</v>
      </c>
      <c r="D1144">
        <v>350</v>
      </c>
      <c r="E1144">
        <v>7.17</v>
      </c>
      <c r="F1144">
        <v>6</v>
      </c>
      <c r="G1144" t="s">
        <v>15</v>
      </c>
      <c r="H1144" t="s">
        <v>3517</v>
      </c>
      <c r="I1144">
        <v>2019</v>
      </c>
      <c r="J1144" t="s">
        <v>1905</v>
      </c>
      <c r="K1144" t="s">
        <v>3518</v>
      </c>
      <c r="L1144" t="s">
        <v>3519</v>
      </c>
      <c r="M1144" t="s">
        <v>27</v>
      </c>
      <c r="N1144" t="s">
        <v>28</v>
      </c>
    </row>
    <row r="1145" spans="1:14">
      <c r="A1145">
        <v>127361</v>
      </c>
      <c r="B1145" t="s">
        <v>3520</v>
      </c>
      <c r="C1145">
        <v>8.3000000000000007</v>
      </c>
      <c r="D1145" s="1">
        <v>1158</v>
      </c>
      <c r="E1145">
        <v>6.79</v>
      </c>
      <c r="F1145">
        <v>6</v>
      </c>
      <c r="G1145" t="s">
        <v>15</v>
      </c>
      <c r="H1145" t="s">
        <v>16</v>
      </c>
      <c r="I1145">
        <v>2016</v>
      </c>
      <c r="J1145" t="s">
        <v>1876</v>
      </c>
      <c r="K1145" t="s">
        <v>3521</v>
      </c>
      <c r="L1145" t="s">
        <v>3522</v>
      </c>
      <c r="M1145" t="s">
        <v>27</v>
      </c>
      <c r="N1145" t="s">
        <v>21</v>
      </c>
    </row>
    <row r="1146" spans="1:14">
      <c r="A1146">
        <v>57829</v>
      </c>
      <c r="B1146" t="s">
        <v>3523</v>
      </c>
      <c r="C1146">
        <v>8.27</v>
      </c>
      <c r="D1146" s="1">
        <v>1222</v>
      </c>
      <c r="E1146">
        <v>6.33</v>
      </c>
      <c r="F1146">
        <v>3</v>
      </c>
      <c r="G1146" t="s">
        <v>112</v>
      </c>
      <c r="H1146" t="s">
        <v>46</v>
      </c>
      <c r="I1146">
        <v>2006</v>
      </c>
      <c r="J1146" t="s">
        <v>1694</v>
      </c>
      <c r="K1146" t="s">
        <v>3524</v>
      </c>
      <c r="L1146" t="s">
        <v>3525</v>
      </c>
      <c r="M1146" t="s">
        <v>147</v>
      </c>
    </row>
    <row r="1147" spans="1:14">
      <c r="A1147">
        <v>118953</v>
      </c>
      <c r="B1147" t="s">
        <v>3526</v>
      </c>
      <c r="C1147">
        <v>8.27</v>
      </c>
      <c r="D1147" s="1">
        <v>2770</v>
      </c>
      <c r="E1147">
        <v>5.75</v>
      </c>
      <c r="F1147">
        <v>3</v>
      </c>
      <c r="G1147" t="s">
        <v>30</v>
      </c>
      <c r="H1147" t="s">
        <v>16</v>
      </c>
      <c r="I1147">
        <v>2016</v>
      </c>
      <c r="J1147" t="s">
        <v>92</v>
      </c>
      <c r="K1147" t="s">
        <v>3527</v>
      </c>
      <c r="L1147" t="s">
        <v>3528</v>
      </c>
      <c r="M1147" t="s">
        <v>20</v>
      </c>
      <c r="N1147" t="s">
        <v>35</v>
      </c>
    </row>
    <row r="1148" spans="1:14">
      <c r="A1148">
        <v>69866</v>
      </c>
      <c r="B1148" t="s">
        <v>3529</v>
      </c>
      <c r="C1148">
        <v>8.26</v>
      </c>
      <c r="D1148">
        <v>686</v>
      </c>
      <c r="E1148">
        <v>6.58</v>
      </c>
      <c r="F1148">
        <v>6</v>
      </c>
      <c r="G1148" t="s">
        <v>354</v>
      </c>
      <c r="H1148" t="s">
        <v>16</v>
      </c>
      <c r="I1148">
        <v>2010</v>
      </c>
      <c r="J1148" t="s">
        <v>3530</v>
      </c>
      <c r="K1148" t="s">
        <v>3531</v>
      </c>
      <c r="L1148" t="s">
        <v>3532</v>
      </c>
      <c r="M1148" t="s">
        <v>27</v>
      </c>
      <c r="N1148" t="s">
        <v>28</v>
      </c>
    </row>
    <row r="1149" spans="1:14">
      <c r="A1149">
        <v>143390</v>
      </c>
      <c r="B1149" t="s">
        <v>3533</v>
      </c>
      <c r="C1149">
        <v>8.25</v>
      </c>
      <c r="D1149">
        <v>575</v>
      </c>
      <c r="E1149">
        <v>6.75</v>
      </c>
      <c r="F1149">
        <v>8</v>
      </c>
      <c r="G1149" t="s">
        <v>15</v>
      </c>
      <c r="H1149" t="s">
        <v>16</v>
      </c>
      <c r="I1149">
        <v>2017</v>
      </c>
      <c r="J1149" t="s">
        <v>188</v>
      </c>
      <c r="K1149" t="s">
        <v>3534</v>
      </c>
      <c r="L1149" t="s">
        <v>3535</v>
      </c>
      <c r="M1149" t="s">
        <v>27</v>
      </c>
      <c r="N1149" t="s">
        <v>28</v>
      </c>
    </row>
    <row r="1150" spans="1:14">
      <c r="A1150">
        <v>32972</v>
      </c>
      <c r="B1150" t="s">
        <v>3536</v>
      </c>
      <c r="C1150">
        <v>8.26</v>
      </c>
      <c r="D1150" s="1">
        <v>4001</v>
      </c>
      <c r="E1150">
        <v>7.83</v>
      </c>
      <c r="F1150">
        <v>6</v>
      </c>
      <c r="G1150" t="s">
        <v>809</v>
      </c>
      <c r="H1150" t="s">
        <v>16</v>
      </c>
      <c r="I1150">
        <v>2011</v>
      </c>
      <c r="J1150" t="s">
        <v>398</v>
      </c>
      <c r="K1150" t="s">
        <v>3537</v>
      </c>
      <c r="L1150" t="s">
        <v>3538</v>
      </c>
      <c r="M1150" t="s">
        <v>20</v>
      </c>
      <c r="N1150" t="s">
        <v>21</v>
      </c>
    </row>
    <row r="1151" spans="1:14">
      <c r="A1151">
        <v>125419</v>
      </c>
      <c r="B1151" t="s">
        <v>3539</v>
      </c>
      <c r="C1151">
        <v>8.24</v>
      </c>
      <c r="D1151">
        <v>724</v>
      </c>
      <c r="E1151">
        <v>6.65</v>
      </c>
      <c r="F1151">
        <v>5</v>
      </c>
      <c r="G1151" t="s">
        <v>15</v>
      </c>
      <c r="H1151" t="s">
        <v>208</v>
      </c>
      <c r="I1151">
        <v>2016</v>
      </c>
      <c r="J1151" t="s">
        <v>410</v>
      </c>
      <c r="K1151" t="s">
        <v>3540</v>
      </c>
      <c r="L1151" t="s">
        <v>3541</v>
      </c>
      <c r="M1151" t="s">
        <v>20</v>
      </c>
      <c r="N1151" t="s">
        <v>28</v>
      </c>
    </row>
    <row r="1152" spans="1:14">
      <c r="A1152">
        <v>42931</v>
      </c>
      <c r="B1152" t="s">
        <v>3542</v>
      </c>
      <c r="C1152">
        <v>8.25</v>
      </c>
      <c r="D1152">
        <v>439</v>
      </c>
      <c r="E1152">
        <v>5</v>
      </c>
      <c r="F1152">
        <v>1</v>
      </c>
      <c r="G1152" t="s">
        <v>15</v>
      </c>
      <c r="H1152" t="s">
        <v>46</v>
      </c>
      <c r="I1152">
        <v>2005</v>
      </c>
      <c r="J1152" t="s">
        <v>418</v>
      </c>
      <c r="K1152" t="s">
        <v>3543</v>
      </c>
      <c r="L1152" t="s">
        <v>3544</v>
      </c>
      <c r="M1152" t="s">
        <v>27</v>
      </c>
    </row>
    <row r="1153" spans="1:14">
      <c r="A1153">
        <v>70615</v>
      </c>
      <c r="B1153" t="s">
        <v>3545</v>
      </c>
      <c r="C1153">
        <v>8.25</v>
      </c>
      <c r="D1153">
        <v>816</v>
      </c>
      <c r="E1153">
        <v>7.4</v>
      </c>
      <c r="F1153">
        <v>5</v>
      </c>
      <c r="G1153" t="s">
        <v>15</v>
      </c>
      <c r="H1153" t="s">
        <v>848</v>
      </c>
      <c r="I1153">
        <v>2020</v>
      </c>
      <c r="J1153" t="s">
        <v>1776</v>
      </c>
      <c r="K1153" t="s">
        <v>3546</v>
      </c>
      <c r="L1153" t="s">
        <v>3547</v>
      </c>
      <c r="M1153" t="s">
        <v>27</v>
      </c>
    </row>
    <row r="1154" spans="1:14">
      <c r="A1154">
        <v>159806</v>
      </c>
      <c r="B1154" t="s">
        <v>3548</v>
      </c>
      <c r="C1154">
        <v>8.25</v>
      </c>
      <c r="D1154" s="1">
        <v>6624</v>
      </c>
      <c r="E1154">
        <v>5</v>
      </c>
      <c r="F1154">
        <v>3</v>
      </c>
      <c r="G1154" t="s">
        <v>354</v>
      </c>
      <c r="H1154" t="s">
        <v>46</v>
      </c>
      <c r="I1154">
        <v>2019</v>
      </c>
      <c r="J1154" t="s">
        <v>99</v>
      </c>
      <c r="K1154" t="s">
        <v>3549</v>
      </c>
      <c r="L1154" t="s">
        <v>3550</v>
      </c>
      <c r="M1154" t="s">
        <v>20</v>
      </c>
    </row>
    <row r="1155" spans="1:14">
      <c r="A1155">
        <v>134847</v>
      </c>
      <c r="B1155" t="s">
        <v>3551</v>
      </c>
      <c r="C1155">
        <v>8.27</v>
      </c>
      <c r="D1155">
        <v>567</v>
      </c>
      <c r="E1155">
        <v>7</v>
      </c>
      <c r="F1155">
        <v>3</v>
      </c>
      <c r="G1155" t="s">
        <v>30</v>
      </c>
      <c r="H1155" t="s">
        <v>16</v>
      </c>
      <c r="I1155">
        <v>2016</v>
      </c>
      <c r="J1155" t="s">
        <v>578</v>
      </c>
      <c r="K1155" t="s">
        <v>3552</v>
      </c>
      <c r="L1155" t="s">
        <v>3553</v>
      </c>
      <c r="M1155" t="s">
        <v>34</v>
      </c>
      <c r="N1155" t="s">
        <v>35</v>
      </c>
    </row>
    <row r="1156" spans="1:14">
      <c r="A1156">
        <v>127866</v>
      </c>
      <c r="B1156" t="s">
        <v>3554</v>
      </c>
      <c r="C1156">
        <v>8.26</v>
      </c>
      <c r="D1156" s="1">
        <v>1800</v>
      </c>
      <c r="E1156">
        <v>6.5</v>
      </c>
      <c r="F1156">
        <v>2</v>
      </c>
      <c r="G1156" t="s">
        <v>61</v>
      </c>
      <c r="H1156" t="s">
        <v>16</v>
      </c>
      <c r="I1156">
        <v>2016</v>
      </c>
      <c r="J1156" t="s">
        <v>581</v>
      </c>
      <c r="K1156" t="s">
        <v>3555</v>
      </c>
      <c r="L1156" t="s">
        <v>3556</v>
      </c>
      <c r="M1156" t="s">
        <v>20</v>
      </c>
      <c r="N1156" t="s">
        <v>35</v>
      </c>
    </row>
    <row r="1157" spans="1:14">
      <c r="A1157">
        <v>43610</v>
      </c>
      <c r="B1157" t="s">
        <v>3557</v>
      </c>
      <c r="C1157">
        <v>8.25</v>
      </c>
      <c r="D1157">
        <v>448</v>
      </c>
      <c r="E1157">
        <v>6</v>
      </c>
      <c r="F1157">
        <v>4</v>
      </c>
      <c r="G1157" t="s">
        <v>112</v>
      </c>
      <c r="H1157" t="s">
        <v>16</v>
      </c>
      <c r="I1157">
        <v>2005</v>
      </c>
      <c r="J1157" t="s">
        <v>337</v>
      </c>
      <c r="K1157" t="s">
        <v>3558</v>
      </c>
      <c r="L1157" t="s">
        <v>3559</v>
      </c>
      <c r="M1157" t="s">
        <v>27</v>
      </c>
      <c r="N1157" t="s">
        <v>21</v>
      </c>
    </row>
    <row r="1158" spans="1:14">
      <c r="A1158">
        <v>136893</v>
      </c>
      <c r="B1158" t="s">
        <v>3560</v>
      </c>
      <c r="C1158">
        <v>8.2799999999999994</v>
      </c>
      <c r="D1158" s="1">
        <v>3865</v>
      </c>
      <c r="E1158">
        <v>6.4</v>
      </c>
      <c r="F1158">
        <v>5</v>
      </c>
      <c r="G1158" t="s">
        <v>112</v>
      </c>
      <c r="H1158" t="s">
        <v>46</v>
      </c>
      <c r="I1158">
        <v>2016</v>
      </c>
      <c r="J1158" t="s">
        <v>149</v>
      </c>
      <c r="K1158" t="s">
        <v>3561</v>
      </c>
      <c r="L1158" t="s">
        <v>3562</v>
      </c>
      <c r="M1158" t="s">
        <v>20</v>
      </c>
    </row>
    <row r="1159" spans="1:14">
      <c r="A1159">
        <v>136869</v>
      </c>
      <c r="B1159" t="s">
        <v>3563</v>
      </c>
      <c r="C1159">
        <v>8.25</v>
      </c>
      <c r="D1159" s="1">
        <v>6809</v>
      </c>
      <c r="E1159">
        <v>7.29</v>
      </c>
      <c r="F1159">
        <v>7</v>
      </c>
      <c r="G1159" t="s">
        <v>15</v>
      </c>
      <c r="H1159" t="s">
        <v>16</v>
      </c>
      <c r="I1159">
        <v>2017</v>
      </c>
      <c r="J1159" t="s">
        <v>1201</v>
      </c>
      <c r="K1159" t="s">
        <v>2147</v>
      </c>
      <c r="L1159" t="s">
        <v>3564</v>
      </c>
      <c r="M1159" t="s">
        <v>20</v>
      </c>
      <c r="N1159" t="s">
        <v>21</v>
      </c>
    </row>
    <row r="1160" spans="1:14">
      <c r="A1160">
        <v>125468</v>
      </c>
      <c r="B1160" t="s">
        <v>536</v>
      </c>
      <c r="C1160">
        <v>8.26</v>
      </c>
      <c r="D1160" s="1">
        <v>4992</v>
      </c>
      <c r="E1160">
        <v>3.67</v>
      </c>
      <c r="F1160">
        <v>3</v>
      </c>
      <c r="G1160" t="s">
        <v>30</v>
      </c>
      <c r="H1160" t="s">
        <v>16</v>
      </c>
      <c r="I1160">
        <v>2016</v>
      </c>
      <c r="J1160" t="s">
        <v>1650</v>
      </c>
      <c r="K1160" t="s">
        <v>3502</v>
      </c>
      <c r="L1160" t="s">
        <v>3565</v>
      </c>
      <c r="M1160" t="s">
        <v>20</v>
      </c>
      <c r="N1160" t="s">
        <v>21</v>
      </c>
    </row>
    <row r="1161" spans="1:14">
      <c r="A1161">
        <v>116327</v>
      </c>
      <c r="B1161" t="s">
        <v>3566</v>
      </c>
      <c r="C1161">
        <v>8.24</v>
      </c>
      <c r="D1161">
        <v>373</v>
      </c>
      <c r="E1161">
        <v>7.33</v>
      </c>
      <c r="F1161">
        <v>3</v>
      </c>
      <c r="G1161" t="s">
        <v>55</v>
      </c>
      <c r="H1161" t="s">
        <v>143</v>
      </c>
      <c r="I1161">
        <v>2014</v>
      </c>
      <c r="J1161" t="s">
        <v>1185</v>
      </c>
      <c r="K1161" t="s">
        <v>3567</v>
      </c>
      <c r="M1161" t="s">
        <v>34</v>
      </c>
    </row>
    <row r="1162" spans="1:14">
      <c r="A1162">
        <v>53041</v>
      </c>
      <c r="B1162" t="s">
        <v>3568</v>
      </c>
      <c r="C1162">
        <v>8.26</v>
      </c>
      <c r="D1162" s="1">
        <v>1560</v>
      </c>
      <c r="E1162">
        <v>7</v>
      </c>
      <c r="F1162">
        <v>7</v>
      </c>
      <c r="G1162" t="s">
        <v>55</v>
      </c>
      <c r="H1162" t="s">
        <v>16</v>
      </c>
      <c r="I1162">
        <v>2010</v>
      </c>
      <c r="J1162" t="s">
        <v>37</v>
      </c>
      <c r="K1162" t="s">
        <v>2867</v>
      </c>
      <c r="L1162" t="s">
        <v>3569</v>
      </c>
      <c r="M1162" t="s">
        <v>34</v>
      </c>
      <c r="N1162" t="s">
        <v>35</v>
      </c>
    </row>
    <row r="1163" spans="1:14">
      <c r="A1163">
        <v>140787</v>
      </c>
      <c r="B1163" t="s">
        <v>3570</v>
      </c>
      <c r="C1163">
        <v>8.24</v>
      </c>
      <c r="D1163">
        <v>444</v>
      </c>
      <c r="E1163">
        <v>5</v>
      </c>
      <c r="F1163">
        <v>1</v>
      </c>
      <c r="G1163" t="s">
        <v>15</v>
      </c>
      <c r="H1163" t="s">
        <v>16</v>
      </c>
      <c r="I1163">
        <v>2016</v>
      </c>
      <c r="J1163" t="s">
        <v>589</v>
      </c>
      <c r="K1163" t="s">
        <v>3571</v>
      </c>
      <c r="L1163" t="s">
        <v>3572</v>
      </c>
      <c r="M1163" t="s">
        <v>34</v>
      </c>
    </row>
    <row r="1164" spans="1:14">
      <c r="A1164">
        <v>82227</v>
      </c>
      <c r="B1164" t="s">
        <v>3573</v>
      </c>
      <c r="C1164">
        <v>8.25</v>
      </c>
      <c r="D1164">
        <v>651</v>
      </c>
      <c r="E1164">
        <v>5.45</v>
      </c>
      <c r="F1164">
        <v>3</v>
      </c>
      <c r="G1164" t="s">
        <v>55</v>
      </c>
      <c r="H1164" t="s">
        <v>16</v>
      </c>
      <c r="I1164">
        <v>2012</v>
      </c>
      <c r="J1164" t="s">
        <v>52</v>
      </c>
      <c r="K1164" t="s">
        <v>3574</v>
      </c>
      <c r="L1164" t="s">
        <v>3575</v>
      </c>
      <c r="M1164" t="s">
        <v>34</v>
      </c>
      <c r="N1164" t="s">
        <v>35</v>
      </c>
    </row>
    <row r="1165" spans="1:14">
      <c r="A1165">
        <v>60548</v>
      </c>
      <c r="B1165" t="s">
        <v>3576</v>
      </c>
      <c r="C1165">
        <v>7.9</v>
      </c>
      <c r="D1165">
        <v>811</v>
      </c>
      <c r="E1165">
        <v>6.67</v>
      </c>
      <c r="F1165">
        <v>3</v>
      </c>
      <c r="G1165" t="s">
        <v>112</v>
      </c>
      <c r="H1165" t="s">
        <v>46</v>
      </c>
      <c r="I1165">
        <v>2006</v>
      </c>
      <c r="J1165" t="s">
        <v>3070</v>
      </c>
      <c r="K1165" t="s">
        <v>3577</v>
      </c>
      <c r="L1165" t="s">
        <v>3578</v>
      </c>
      <c r="M1165" t="s">
        <v>27</v>
      </c>
    </row>
    <row r="1166" spans="1:14">
      <c r="A1166">
        <v>193092</v>
      </c>
      <c r="B1166" t="s">
        <v>3579</v>
      </c>
      <c r="C1166">
        <v>8.24</v>
      </c>
      <c r="D1166">
        <v>329</v>
      </c>
      <c r="E1166">
        <v>5</v>
      </c>
      <c r="F1166">
        <v>1</v>
      </c>
      <c r="G1166" t="s">
        <v>15</v>
      </c>
      <c r="H1166" t="s">
        <v>46</v>
      </c>
      <c r="I1166">
        <v>2020</v>
      </c>
      <c r="J1166" t="s">
        <v>1411</v>
      </c>
      <c r="K1166" t="s">
        <v>3580</v>
      </c>
      <c r="L1166" t="s">
        <v>3581</v>
      </c>
      <c r="M1166" t="s">
        <v>20</v>
      </c>
    </row>
    <row r="1167" spans="1:14">
      <c r="A1167">
        <v>85633</v>
      </c>
      <c r="B1167" t="s">
        <v>3582</v>
      </c>
      <c r="C1167">
        <v>8.25</v>
      </c>
      <c r="D1167" s="1">
        <v>7921</v>
      </c>
      <c r="E1167">
        <v>6.86</v>
      </c>
      <c r="F1167">
        <v>11</v>
      </c>
      <c r="G1167" t="s">
        <v>61</v>
      </c>
      <c r="H1167" t="s">
        <v>16</v>
      </c>
      <c r="I1167">
        <v>2013</v>
      </c>
      <c r="J1167" t="s">
        <v>356</v>
      </c>
      <c r="K1167" t="s">
        <v>430</v>
      </c>
      <c r="L1167" t="s">
        <v>3583</v>
      </c>
      <c r="M1167" t="s">
        <v>27</v>
      </c>
    </row>
    <row r="1168" spans="1:14">
      <c r="A1168">
        <v>63485</v>
      </c>
      <c r="B1168" t="s">
        <v>3584</v>
      </c>
      <c r="C1168">
        <v>8.26</v>
      </c>
      <c r="D1168" s="1">
        <v>1524</v>
      </c>
      <c r="E1168">
        <v>6</v>
      </c>
      <c r="F1168">
        <v>2</v>
      </c>
      <c r="G1168" t="s">
        <v>112</v>
      </c>
      <c r="H1168" t="s">
        <v>56</v>
      </c>
      <c r="I1168">
        <v>2006</v>
      </c>
      <c r="J1168" t="s">
        <v>3070</v>
      </c>
      <c r="K1168" t="s">
        <v>3585</v>
      </c>
      <c r="L1168" t="s">
        <v>3586</v>
      </c>
      <c r="M1168" t="s">
        <v>20</v>
      </c>
    </row>
    <row r="1169" spans="1:14">
      <c r="A1169">
        <v>106332</v>
      </c>
      <c r="B1169" t="s">
        <v>3587</v>
      </c>
      <c r="C1169">
        <v>8.2799999999999994</v>
      </c>
      <c r="D1169" s="1">
        <v>2307</v>
      </c>
      <c r="E1169">
        <v>5.67</v>
      </c>
      <c r="F1169">
        <v>3</v>
      </c>
      <c r="G1169" t="s">
        <v>112</v>
      </c>
      <c r="H1169" t="s">
        <v>46</v>
      </c>
      <c r="I1169">
        <v>2014</v>
      </c>
      <c r="J1169" t="s">
        <v>971</v>
      </c>
      <c r="K1169" t="s">
        <v>3588</v>
      </c>
      <c r="L1169" t="s">
        <v>3589</v>
      </c>
      <c r="M1169" t="s">
        <v>27</v>
      </c>
    </row>
    <row r="1170" spans="1:14">
      <c r="A1170">
        <v>49336</v>
      </c>
      <c r="B1170" t="s">
        <v>3590</v>
      </c>
      <c r="C1170">
        <v>7.91</v>
      </c>
      <c r="D1170" s="1">
        <v>7405</v>
      </c>
      <c r="E1170">
        <v>8</v>
      </c>
      <c r="F1170">
        <v>4</v>
      </c>
      <c r="G1170" t="s">
        <v>340</v>
      </c>
      <c r="H1170" t="s">
        <v>16</v>
      </c>
      <c r="I1170">
        <v>2019</v>
      </c>
      <c r="J1170" t="s">
        <v>3040</v>
      </c>
      <c r="K1170" t="s">
        <v>3269</v>
      </c>
      <c r="L1170" t="s">
        <v>3591</v>
      </c>
      <c r="M1170" t="s">
        <v>27</v>
      </c>
      <c r="N1170" t="s">
        <v>28</v>
      </c>
    </row>
    <row r="1171" spans="1:14">
      <c r="A1171">
        <v>68204</v>
      </c>
      <c r="B1171" t="s">
        <v>3592</v>
      </c>
      <c r="C1171">
        <v>8.24</v>
      </c>
      <c r="D1171" s="1">
        <v>1513</v>
      </c>
      <c r="E1171">
        <v>6.46</v>
      </c>
      <c r="F1171">
        <v>6</v>
      </c>
      <c r="G1171" t="s">
        <v>55</v>
      </c>
      <c r="H1171" t="s">
        <v>16</v>
      </c>
      <c r="I1171">
        <v>2009</v>
      </c>
      <c r="J1171" t="s">
        <v>74</v>
      </c>
      <c r="K1171" t="s">
        <v>89</v>
      </c>
      <c r="L1171" t="s">
        <v>3593</v>
      </c>
      <c r="M1171" t="s">
        <v>34</v>
      </c>
      <c r="N1171" t="s">
        <v>35</v>
      </c>
    </row>
    <row r="1172" spans="1:14">
      <c r="A1172">
        <v>38823</v>
      </c>
      <c r="B1172" t="s">
        <v>3594</v>
      </c>
      <c r="C1172">
        <v>8.25</v>
      </c>
      <c r="D1172" s="1">
        <v>1665</v>
      </c>
      <c r="E1172">
        <v>7</v>
      </c>
      <c r="F1172">
        <v>4</v>
      </c>
      <c r="G1172" t="s">
        <v>176</v>
      </c>
      <c r="H1172" t="s">
        <v>56</v>
      </c>
      <c r="I1172">
        <v>2005</v>
      </c>
      <c r="J1172" t="s">
        <v>1935</v>
      </c>
      <c r="K1172" t="s">
        <v>726</v>
      </c>
      <c r="L1172" t="s">
        <v>3595</v>
      </c>
      <c r="M1172" t="s">
        <v>27</v>
      </c>
    </row>
    <row r="1173" spans="1:14">
      <c r="A1173">
        <v>90553</v>
      </c>
      <c r="B1173" t="s">
        <v>3596</v>
      </c>
      <c r="C1173">
        <v>8.26</v>
      </c>
      <c r="D1173">
        <v>558</v>
      </c>
      <c r="E1173">
        <v>6</v>
      </c>
      <c r="F1173">
        <v>1</v>
      </c>
      <c r="G1173" t="s">
        <v>55</v>
      </c>
      <c r="H1173" t="s">
        <v>56</v>
      </c>
      <c r="I1173">
        <v>2012</v>
      </c>
      <c r="J1173" t="s">
        <v>615</v>
      </c>
      <c r="K1173" t="s">
        <v>3597</v>
      </c>
      <c r="L1173" t="s">
        <v>3598</v>
      </c>
      <c r="M1173" t="s">
        <v>34</v>
      </c>
    </row>
    <row r="1174" spans="1:14">
      <c r="A1174">
        <v>137972</v>
      </c>
      <c r="B1174" t="s">
        <v>3599</v>
      </c>
      <c r="C1174">
        <v>8.23</v>
      </c>
      <c r="D1174">
        <v>314</v>
      </c>
      <c r="E1174">
        <v>3.5</v>
      </c>
      <c r="F1174">
        <v>2</v>
      </c>
      <c r="G1174" t="s">
        <v>176</v>
      </c>
      <c r="H1174" t="s">
        <v>143</v>
      </c>
      <c r="I1174">
        <v>2016</v>
      </c>
      <c r="J1174" t="s">
        <v>3600</v>
      </c>
      <c r="K1174" t="s">
        <v>3601</v>
      </c>
      <c r="L1174" t="s">
        <v>3602</v>
      </c>
      <c r="M1174" t="s">
        <v>34</v>
      </c>
      <c r="N1174" t="s">
        <v>35</v>
      </c>
    </row>
    <row r="1175" spans="1:14">
      <c r="A1175">
        <v>147054</v>
      </c>
      <c r="B1175" t="s">
        <v>3603</v>
      </c>
      <c r="C1175">
        <v>8.2799999999999994</v>
      </c>
      <c r="D1175">
        <v>395</v>
      </c>
      <c r="E1175">
        <v>4</v>
      </c>
      <c r="F1175">
        <v>1</v>
      </c>
      <c r="G1175" t="s">
        <v>15</v>
      </c>
      <c r="H1175" t="s">
        <v>16</v>
      </c>
      <c r="I1175">
        <v>2017</v>
      </c>
      <c r="J1175" t="s">
        <v>108</v>
      </c>
      <c r="K1175" t="s">
        <v>3604</v>
      </c>
      <c r="L1175" t="s">
        <v>3605</v>
      </c>
      <c r="M1175" t="s">
        <v>20</v>
      </c>
      <c r="N1175" t="s">
        <v>35</v>
      </c>
    </row>
    <row r="1176" spans="1:14">
      <c r="A1176">
        <v>118347</v>
      </c>
      <c r="B1176" t="s">
        <v>3606</v>
      </c>
      <c r="C1176">
        <v>8.25</v>
      </c>
      <c r="D1176" s="1">
        <v>2589</v>
      </c>
      <c r="E1176">
        <v>6</v>
      </c>
      <c r="F1176">
        <v>1</v>
      </c>
      <c r="G1176" t="s">
        <v>87</v>
      </c>
      <c r="H1176" t="s">
        <v>533</v>
      </c>
      <c r="I1176">
        <v>2015</v>
      </c>
      <c r="J1176" t="s">
        <v>757</v>
      </c>
      <c r="K1176" t="s">
        <v>3607</v>
      </c>
      <c r="L1176" t="s">
        <v>3608</v>
      </c>
      <c r="M1176" t="s">
        <v>27</v>
      </c>
      <c r="N1176" t="s">
        <v>28</v>
      </c>
    </row>
    <row r="1177" spans="1:14">
      <c r="A1177">
        <v>69339</v>
      </c>
      <c r="B1177" t="s">
        <v>3609</v>
      </c>
      <c r="C1177">
        <v>8.24</v>
      </c>
      <c r="D1177">
        <v>689</v>
      </c>
      <c r="E1177">
        <v>5.67</v>
      </c>
      <c r="F1177">
        <v>3</v>
      </c>
      <c r="G1177" t="s">
        <v>176</v>
      </c>
      <c r="H1177" t="s">
        <v>16</v>
      </c>
      <c r="I1177">
        <v>2008</v>
      </c>
      <c r="J1177" t="s">
        <v>1390</v>
      </c>
      <c r="K1177" t="s">
        <v>3610</v>
      </c>
      <c r="L1177" t="s">
        <v>3611</v>
      </c>
      <c r="M1177" t="s">
        <v>20</v>
      </c>
      <c r="N1177" t="s">
        <v>21</v>
      </c>
    </row>
    <row r="1178" spans="1:14">
      <c r="A1178">
        <v>82262</v>
      </c>
      <c r="B1178" t="s">
        <v>3612</v>
      </c>
      <c r="C1178">
        <v>8.24</v>
      </c>
      <c r="D1178">
        <v>470</v>
      </c>
      <c r="E1178">
        <v>5</v>
      </c>
      <c r="F1178">
        <v>1</v>
      </c>
      <c r="G1178" t="s">
        <v>112</v>
      </c>
      <c r="H1178" t="s">
        <v>121</v>
      </c>
      <c r="I1178">
        <v>2012</v>
      </c>
      <c r="J1178" t="s">
        <v>1418</v>
      </c>
      <c r="K1178" t="s">
        <v>3613</v>
      </c>
      <c r="L1178" t="s">
        <v>3614</v>
      </c>
      <c r="M1178" t="s">
        <v>20</v>
      </c>
    </row>
    <row r="1179" spans="1:14">
      <c r="A1179">
        <v>90885</v>
      </c>
      <c r="B1179" t="s">
        <v>3615</v>
      </c>
      <c r="C1179">
        <v>8.25</v>
      </c>
      <c r="D1179" s="1">
        <v>5874</v>
      </c>
      <c r="E1179">
        <v>6.32</v>
      </c>
      <c r="F1179">
        <v>7</v>
      </c>
      <c r="G1179" t="s">
        <v>112</v>
      </c>
      <c r="H1179" t="s">
        <v>46</v>
      </c>
      <c r="I1179">
        <v>2012</v>
      </c>
      <c r="J1179" t="s">
        <v>126</v>
      </c>
      <c r="K1179" t="s">
        <v>3616</v>
      </c>
      <c r="L1179" t="s">
        <v>3617</v>
      </c>
      <c r="M1179" t="s">
        <v>147</v>
      </c>
    </row>
    <row r="1180" spans="1:14">
      <c r="A1180">
        <v>132933</v>
      </c>
      <c r="B1180" t="s">
        <v>3618</v>
      </c>
      <c r="C1180">
        <v>8.23</v>
      </c>
      <c r="D1180" s="1">
        <v>19735</v>
      </c>
      <c r="E1180">
        <v>5.92</v>
      </c>
      <c r="F1180">
        <v>12</v>
      </c>
      <c r="G1180" t="s">
        <v>15</v>
      </c>
      <c r="H1180" t="s">
        <v>46</v>
      </c>
      <c r="I1180">
        <v>2016</v>
      </c>
      <c r="J1180" t="s">
        <v>1157</v>
      </c>
      <c r="K1180" t="s">
        <v>3619</v>
      </c>
      <c r="L1180" t="s">
        <v>3620</v>
      </c>
      <c r="M1180" t="s">
        <v>20</v>
      </c>
    </row>
    <row r="1181" spans="1:14">
      <c r="A1181">
        <v>164172</v>
      </c>
      <c r="B1181" t="s">
        <v>3621</v>
      </c>
      <c r="C1181">
        <v>8.17</v>
      </c>
      <c r="D1181" s="1">
        <v>11853</v>
      </c>
      <c r="E1181">
        <v>4</v>
      </c>
      <c r="F1181">
        <v>3</v>
      </c>
      <c r="G1181" t="s">
        <v>340</v>
      </c>
      <c r="H1181" t="s">
        <v>46</v>
      </c>
      <c r="I1181">
        <v>2019</v>
      </c>
      <c r="J1181" t="s">
        <v>17</v>
      </c>
      <c r="K1181" t="s">
        <v>1358</v>
      </c>
      <c r="L1181" t="s">
        <v>3622</v>
      </c>
      <c r="M1181" t="s">
        <v>27</v>
      </c>
    </row>
    <row r="1182" spans="1:14">
      <c r="A1182">
        <v>51386</v>
      </c>
      <c r="B1182" t="s">
        <v>3623</v>
      </c>
      <c r="C1182">
        <v>8.23</v>
      </c>
      <c r="D1182" s="1">
        <v>19635</v>
      </c>
      <c r="E1182">
        <v>3.75</v>
      </c>
      <c r="F1182">
        <v>7</v>
      </c>
      <c r="G1182" t="s">
        <v>354</v>
      </c>
      <c r="H1182" t="s">
        <v>46</v>
      </c>
      <c r="I1182">
        <v>2010</v>
      </c>
      <c r="J1182" t="s">
        <v>394</v>
      </c>
      <c r="K1182" t="s">
        <v>3624</v>
      </c>
      <c r="L1182" t="s">
        <v>3625</v>
      </c>
      <c r="M1182" t="s">
        <v>20</v>
      </c>
    </row>
    <row r="1183" spans="1:14">
      <c r="A1183">
        <v>114282</v>
      </c>
      <c r="B1183" t="s">
        <v>3626</v>
      </c>
      <c r="C1183">
        <v>8.24</v>
      </c>
      <c r="D1183" s="1">
        <v>8066</v>
      </c>
      <c r="E1183">
        <v>6.57</v>
      </c>
      <c r="F1183">
        <v>7</v>
      </c>
      <c r="G1183" t="s">
        <v>2408</v>
      </c>
      <c r="H1183" t="s">
        <v>16</v>
      </c>
      <c r="I1183">
        <v>2016</v>
      </c>
      <c r="J1183" t="s">
        <v>1993</v>
      </c>
      <c r="K1183" t="s">
        <v>800</v>
      </c>
      <c r="L1183" t="s">
        <v>3627</v>
      </c>
      <c r="M1183" t="s">
        <v>27</v>
      </c>
    </row>
    <row r="1184" spans="1:14">
      <c r="A1184">
        <v>91189</v>
      </c>
      <c r="B1184" t="s">
        <v>3628</v>
      </c>
      <c r="C1184">
        <v>8.1999999999999993</v>
      </c>
      <c r="D1184">
        <v>561</v>
      </c>
      <c r="E1184">
        <v>7.04</v>
      </c>
      <c r="F1184">
        <v>6</v>
      </c>
      <c r="G1184" t="s">
        <v>61</v>
      </c>
      <c r="H1184" t="s">
        <v>16</v>
      </c>
      <c r="I1184">
        <v>2013</v>
      </c>
      <c r="J1184" t="s">
        <v>2732</v>
      </c>
      <c r="K1184" t="s">
        <v>3629</v>
      </c>
      <c r="L1184" t="s">
        <v>3630</v>
      </c>
      <c r="M1184" t="s">
        <v>20</v>
      </c>
      <c r="N1184" t="s">
        <v>21</v>
      </c>
    </row>
    <row r="1185" spans="1:14">
      <c r="A1185">
        <v>66464</v>
      </c>
      <c r="B1185" t="s">
        <v>3631</v>
      </c>
      <c r="C1185">
        <v>8.2200000000000006</v>
      </c>
      <c r="D1185" s="1">
        <v>4782</v>
      </c>
      <c r="E1185">
        <v>6.85</v>
      </c>
      <c r="F1185">
        <v>10</v>
      </c>
      <c r="G1185" t="s">
        <v>30</v>
      </c>
      <c r="H1185" t="s">
        <v>56</v>
      </c>
      <c r="I1185">
        <v>2008</v>
      </c>
      <c r="J1185" t="s">
        <v>172</v>
      </c>
      <c r="K1185" t="s">
        <v>403</v>
      </c>
      <c r="L1185" t="s">
        <v>3632</v>
      </c>
      <c r="M1185" t="s">
        <v>34</v>
      </c>
    </row>
    <row r="1186" spans="1:14">
      <c r="A1186">
        <v>82389</v>
      </c>
      <c r="B1186" t="s">
        <v>3633</v>
      </c>
      <c r="C1186">
        <v>8.23</v>
      </c>
      <c r="D1186" s="1">
        <v>6276</v>
      </c>
      <c r="E1186">
        <v>6.53</v>
      </c>
      <c r="F1186">
        <v>9</v>
      </c>
      <c r="G1186" t="s">
        <v>87</v>
      </c>
      <c r="H1186" t="s">
        <v>16</v>
      </c>
      <c r="I1186">
        <v>2013</v>
      </c>
      <c r="J1186" t="s">
        <v>17</v>
      </c>
      <c r="K1186" t="s">
        <v>3634</v>
      </c>
      <c r="L1186" t="s">
        <v>3635</v>
      </c>
      <c r="M1186" t="s">
        <v>147</v>
      </c>
      <c r="N1186" t="s">
        <v>28</v>
      </c>
    </row>
    <row r="1187" spans="1:14">
      <c r="A1187">
        <v>133380</v>
      </c>
      <c r="B1187" t="s">
        <v>3636</v>
      </c>
      <c r="C1187">
        <v>8.27</v>
      </c>
      <c r="D1187">
        <v>392</v>
      </c>
      <c r="E1187">
        <v>5</v>
      </c>
      <c r="F1187">
        <v>1</v>
      </c>
      <c r="G1187" t="s">
        <v>55</v>
      </c>
      <c r="H1187" t="s">
        <v>56</v>
      </c>
      <c r="I1187">
        <v>2015</v>
      </c>
      <c r="J1187" t="s">
        <v>1664</v>
      </c>
      <c r="K1187" t="s">
        <v>3060</v>
      </c>
      <c r="L1187" t="s">
        <v>3637</v>
      </c>
      <c r="M1187" t="s">
        <v>20</v>
      </c>
    </row>
    <row r="1188" spans="1:14">
      <c r="A1188">
        <v>125426</v>
      </c>
      <c r="B1188" t="s">
        <v>3638</v>
      </c>
      <c r="C1188">
        <v>8.26</v>
      </c>
      <c r="D1188">
        <v>773</v>
      </c>
      <c r="E1188">
        <v>6.5</v>
      </c>
      <c r="F1188">
        <v>2</v>
      </c>
      <c r="G1188" t="s">
        <v>176</v>
      </c>
      <c r="H1188" t="s">
        <v>143</v>
      </c>
      <c r="I1188">
        <v>2014</v>
      </c>
      <c r="J1188" t="s">
        <v>2536</v>
      </c>
      <c r="K1188" t="s">
        <v>3639</v>
      </c>
      <c r="L1188" t="s">
        <v>3640</v>
      </c>
      <c r="M1188" t="s">
        <v>20</v>
      </c>
    </row>
    <row r="1189" spans="1:14">
      <c r="A1189">
        <v>79770</v>
      </c>
      <c r="B1189" t="s">
        <v>3641</v>
      </c>
      <c r="C1189">
        <v>8.23</v>
      </c>
      <c r="D1189" s="1">
        <v>2223</v>
      </c>
      <c r="E1189">
        <v>6.92</v>
      </c>
      <c r="F1189">
        <v>3</v>
      </c>
      <c r="G1189" t="s">
        <v>15</v>
      </c>
      <c r="H1189" t="s">
        <v>16</v>
      </c>
      <c r="I1189">
        <v>2020</v>
      </c>
      <c r="J1189" t="s">
        <v>1055</v>
      </c>
      <c r="K1189" t="s">
        <v>3642</v>
      </c>
      <c r="L1189" t="s">
        <v>3643</v>
      </c>
      <c r="M1189" t="s">
        <v>27</v>
      </c>
      <c r="N1189" t="s">
        <v>21</v>
      </c>
    </row>
    <row r="1190" spans="1:14">
      <c r="A1190">
        <v>51777</v>
      </c>
      <c r="B1190" t="s">
        <v>3644</v>
      </c>
      <c r="C1190">
        <v>8.23</v>
      </c>
      <c r="D1190" s="1">
        <v>13569</v>
      </c>
      <c r="E1190">
        <v>6.61</v>
      </c>
      <c r="F1190">
        <v>9</v>
      </c>
      <c r="G1190" t="s">
        <v>15</v>
      </c>
      <c r="H1190" t="s">
        <v>16</v>
      </c>
      <c r="I1190">
        <v>2013</v>
      </c>
      <c r="J1190" t="s">
        <v>852</v>
      </c>
      <c r="K1190" t="s">
        <v>1243</v>
      </c>
      <c r="L1190" t="s">
        <v>3645</v>
      </c>
      <c r="M1190" t="s">
        <v>27</v>
      </c>
      <c r="N1190" t="s">
        <v>21</v>
      </c>
    </row>
    <row r="1191" spans="1:14">
      <c r="A1191">
        <v>165669</v>
      </c>
      <c r="B1191" t="s">
        <v>3646</v>
      </c>
      <c r="C1191">
        <v>8.24</v>
      </c>
      <c r="D1191" s="1">
        <v>1103</v>
      </c>
      <c r="E1191">
        <v>4.83</v>
      </c>
      <c r="F1191">
        <v>6</v>
      </c>
      <c r="G1191" t="s">
        <v>15</v>
      </c>
      <c r="H1191" t="s">
        <v>46</v>
      </c>
      <c r="I1191">
        <v>2017</v>
      </c>
      <c r="J1191" t="s">
        <v>2059</v>
      </c>
      <c r="K1191" t="s">
        <v>1719</v>
      </c>
      <c r="L1191" t="s">
        <v>3647</v>
      </c>
      <c r="M1191" t="s">
        <v>27</v>
      </c>
    </row>
    <row r="1192" spans="1:14">
      <c r="A1192">
        <v>25917</v>
      </c>
      <c r="B1192" t="s">
        <v>3648</v>
      </c>
      <c r="C1192">
        <v>8.23</v>
      </c>
      <c r="D1192">
        <v>738</v>
      </c>
      <c r="E1192">
        <v>7.25</v>
      </c>
      <c r="F1192">
        <v>4</v>
      </c>
      <c r="G1192" t="s">
        <v>2408</v>
      </c>
      <c r="H1192" t="s">
        <v>46</v>
      </c>
      <c r="I1192">
        <v>1999</v>
      </c>
      <c r="J1192" t="s">
        <v>639</v>
      </c>
      <c r="K1192" t="s">
        <v>3649</v>
      </c>
      <c r="L1192" t="s">
        <v>3650</v>
      </c>
      <c r="M1192" t="s">
        <v>20</v>
      </c>
    </row>
    <row r="1193" spans="1:14">
      <c r="A1193">
        <v>54871</v>
      </c>
      <c r="B1193" t="s">
        <v>2754</v>
      </c>
      <c r="C1193">
        <v>8.24</v>
      </c>
      <c r="D1193" s="1">
        <v>3182</v>
      </c>
      <c r="E1193">
        <v>5.33</v>
      </c>
      <c r="F1193">
        <v>3</v>
      </c>
      <c r="G1193" t="s">
        <v>15</v>
      </c>
      <c r="H1193" t="s">
        <v>16</v>
      </c>
      <c r="I1193">
        <v>2007</v>
      </c>
      <c r="J1193" t="s">
        <v>856</v>
      </c>
      <c r="K1193" t="s">
        <v>2286</v>
      </c>
      <c r="L1193" t="s">
        <v>3651</v>
      </c>
      <c r="M1193" t="s">
        <v>27</v>
      </c>
      <c r="N1193" t="s">
        <v>21</v>
      </c>
    </row>
    <row r="1194" spans="1:14">
      <c r="A1194">
        <v>84414</v>
      </c>
      <c r="B1194" t="s">
        <v>3652</v>
      </c>
      <c r="C1194">
        <v>8.2200000000000006</v>
      </c>
      <c r="D1194" s="1">
        <v>1153</v>
      </c>
      <c r="E1194">
        <v>4</v>
      </c>
      <c r="F1194">
        <v>1</v>
      </c>
      <c r="G1194" t="s">
        <v>15</v>
      </c>
      <c r="H1194" t="s">
        <v>16</v>
      </c>
      <c r="I1194">
        <v>2012</v>
      </c>
      <c r="J1194" t="s">
        <v>333</v>
      </c>
      <c r="K1194" t="s">
        <v>3653</v>
      </c>
      <c r="L1194" t="s">
        <v>3654</v>
      </c>
      <c r="M1194" t="s">
        <v>27</v>
      </c>
      <c r="N1194" t="s">
        <v>21</v>
      </c>
    </row>
    <row r="1195" spans="1:14">
      <c r="A1195">
        <v>54290</v>
      </c>
      <c r="B1195" t="s">
        <v>3655</v>
      </c>
      <c r="C1195">
        <v>8.23</v>
      </c>
      <c r="D1195" s="1">
        <v>2517</v>
      </c>
      <c r="E1195">
        <v>4.67</v>
      </c>
      <c r="F1195">
        <v>3</v>
      </c>
      <c r="G1195" t="s">
        <v>2408</v>
      </c>
      <c r="H1195" t="s">
        <v>16</v>
      </c>
      <c r="I1195">
        <v>2015</v>
      </c>
      <c r="J1195" t="s">
        <v>3656</v>
      </c>
      <c r="K1195" t="s">
        <v>3657</v>
      </c>
      <c r="L1195" t="s">
        <v>3658</v>
      </c>
      <c r="M1195" t="s">
        <v>147</v>
      </c>
    </row>
    <row r="1196" spans="1:14">
      <c r="A1196">
        <v>91603</v>
      </c>
      <c r="B1196" t="s">
        <v>3659</v>
      </c>
      <c r="C1196">
        <v>8.24</v>
      </c>
      <c r="D1196" s="1">
        <v>1899</v>
      </c>
      <c r="E1196">
        <v>7.2</v>
      </c>
      <c r="F1196">
        <v>5</v>
      </c>
      <c r="G1196" t="s">
        <v>15</v>
      </c>
      <c r="H1196" t="s">
        <v>16</v>
      </c>
      <c r="I1196">
        <v>2012</v>
      </c>
      <c r="J1196" t="s">
        <v>78</v>
      </c>
      <c r="K1196" t="s">
        <v>3660</v>
      </c>
      <c r="L1196" t="s">
        <v>3661</v>
      </c>
      <c r="M1196" t="s">
        <v>27</v>
      </c>
      <c r="N1196" t="s">
        <v>28</v>
      </c>
    </row>
    <row r="1197" spans="1:14">
      <c r="A1197">
        <v>123275</v>
      </c>
      <c r="B1197" t="s">
        <v>3662</v>
      </c>
      <c r="C1197">
        <v>8.2200000000000006</v>
      </c>
      <c r="D1197">
        <v>315</v>
      </c>
      <c r="E1197">
        <v>6.25</v>
      </c>
      <c r="F1197">
        <v>2</v>
      </c>
      <c r="G1197" t="s">
        <v>15</v>
      </c>
      <c r="H1197" t="s">
        <v>16</v>
      </c>
      <c r="I1197">
        <v>2015</v>
      </c>
      <c r="J1197" t="s">
        <v>1294</v>
      </c>
      <c r="K1197" t="s">
        <v>1375</v>
      </c>
      <c r="L1197" t="s">
        <v>3663</v>
      </c>
      <c r="M1197" t="s">
        <v>27</v>
      </c>
    </row>
    <row r="1198" spans="1:14">
      <c r="A1198">
        <v>12787</v>
      </c>
      <c r="B1198" t="s">
        <v>3664</v>
      </c>
      <c r="C1198">
        <v>8.24</v>
      </c>
      <c r="D1198">
        <v>376</v>
      </c>
      <c r="E1198">
        <v>7.25</v>
      </c>
      <c r="F1198">
        <v>1</v>
      </c>
      <c r="G1198" t="s">
        <v>112</v>
      </c>
      <c r="H1198" t="s">
        <v>143</v>
      </c>
      <c r="I1198">
        <v>2016</v>
      </c>
      <c r="J1198" t="s">
        <v>790</v>
      </c>
      <c r="K1198" t="s">
        <v>3665</v>
      </c>
      <c r="L1198" t="s">
        <v>3666</v>
      </c>
      <c r="M1198" t="s">
        <v>147</v>
      </c>
      <c r="N1198" t="s">
        <v>28</v>
      </c>
    </row>
    <row r="1199" spans="1:14">
      <c r="A1199">
        <v>73301</v>
      </c>
      <c r="B1199" t="s">
        <v>3667</v>
      </c>
      <c r="C1199">
        <v>8.2200000000000006</v>
      </c>
      <c r="D1199" s="1">
        <v>3347</v>
      </c>
      <c r="E1199">
        <v>7.33</v>
      </c>
      <c r="F1199">
        <v>5</v>
      </c>
      <c r="G1199" t="s">
        <v>55</v>
      </c>
      <c r="H1199" t="s">
        <v>56</v>
      </c>
      <c r="I1199">
        <v>2010</v>
      </c>
      <c r="J1199" t="s">
        <v>200</v>
      </c>
      <c r="K1199" t="s">
        <v>1541</v>
      </c>
      <c r="L1199" t="s">
        <v>3668</v>
      </c>
      <c r="M1199" t="s">
        <v>34</v>
      </c>
      <c r="N1199" t="s">
        <v>85</v>
      </c>
    </row>
    <row r="1200" spans="1:14">
      <c r="A1200">
        <v>80219</v>
      </c>
      <c r="B1200" t="s">
        <v>3669</v>
      </c>
      <c r="C1200">
        <v>8.2200000000000006</v>
      </c>
      <c r="D1200" s="1">
        <v>2071</v>
      </c>
      <c r="E1200">
        <v>7.28</v>
      </c>
      <c r="F1200">
        <v>8</v>
      </c>
      <c r="G1200" t="s">
        <v>722</v>
      </c>
      <c r="H1200" t="s">
        <v>208</v>
      </c>
      <c r="I1200">
        <v>2021</v>
      </c>
      <c r="J1200" t="s">
        <v>3249</v>
      </c>
      <c r="K1200" t="s">
        <v>2697</v>
      </c>
      <c r="L1200" t="s">
        <v>3670</v>
      </c>
      <c r="M1200" t="s">
        <v>27</v>
      </c>
      <c r="N1200" t="s">
        <v>28</v>
      </c>
    </row>
    <row r="1201" spans="1:14">
      <c r="A1201">
        <v>100990</v>
      </c>
      <c r="B1201" t="s">
        <v>3671</v>
      </c>
      <c r="C1201">
        <v>8.23</v>
      </c>
      <c r="D1201" s="1">
        <v>6429</v>
      </c>
      <c r="E1201">
        <v>4.67</v>
      </c>
      <c r="F1201">
        <v>3</v>
      </c>
      <c r="G1201" t="s">
        <v>61</v>
      </c>
      <c r="H1201" t="s">
        <v>16</v>
      </c>
      <c r="I1201">
        <v>2014</v>
      </c>
      <c r="J1201" t="s">
        <v>1309</v>
      </c>
      <c r="K1201" t="s">
        <v>3672</v>
      </c>
      <c r="L1201" t="s">
        <v>3673</v>
      </c>
      <c r="M1201" t="s">
        <v>20</v>
      </c>
    </row>
    <row r="1202" spans="1:14">
      <c r="A1202">
        <v>92003</v>
      </c>
      <c r="B1202" t="s">
        <v>3674</v>
      </c>
      <c r="C1202">
        <v>8.24</v>
      </c>
      <c r="D1202" s="1">
        <v>5587</v>
      </c>
      <c r="E1202">
        <v>6.07</v>
      </c>
      <c r="F1202">
        <v>7</v>
      </c>
      <c r="G1202" t="s">
        <v>340</v>
      </c>
      <c r="H1202" t="s">
        <v>16</v>
      </c>
      <c r="I1202">
        <v>2014</v>
      </c>
      <c r="J1202" t="s">
        <v>1107</v>
      </c>
      <c r="K1202" t="s">
        <v>3675</v>
      </c>
      <c r="L1202" t="s">
        <v>3676</v>
      </c>
      <c r="M1202" t="s">
        <v>20</v>
      </c>
      <c r="N1202" t="s">
        <v>35</v>
      </c>
    </row>
    <row r="1203" spans="1:14">
      <c r="A1203">
        <v>77835</v>
      </c>
      <c r="B1203" t="s">
        <v>3677</v>
      </c>
      <c r="C1203">
        <v>8.2200000000000006</v>
      </c>
      <c r="D1203">
        <v>358</v>
      </c>
      <c r="E1203">
        <v>6.89</v>
      </c>
      <c r="F1203">
        <v>7</v>
      </c>
      <c r="G1203" t="s">
        <v>176</v>
      </c>
      <c r="H1203" t="s">
        <v>56</v>
      </c>
      <c r="I1203">
        <v>2012</v>
      </c>
      <c r="J1203" t="s">
        <v>196</v>
      </c>
      <c r="K1203" t="s">
        <v>2882</v>
      </c>
      <c r="L1203" t="s">
        <v>3678</v>
      </c>
      <c r="M1203" t="s">
        <v>34</v>
      </c>
    </row>
    <row r="1204" spans="1:14">
      <c r="A1204">
        <v>151192</v>
      </c>
      <c r="B1204" t="s">
        <v>3679</v>
      </c>
      <c r="C1204">
        <v>8.2200000000000006</v>
      </c>
      <c r="D1204">
        <v>988</v>
      </c>
      <c r="E1204">
        <v>4.5</v>
      </c>
      <c r="F1204">
        <v>2</v>
      </c>
      <c r="G1204" t="s">
        <v>15</v>
      </c>
      <c r="H1204" t="s">
        <v>46</v>
      </c>
      <c r="I1204">
        <v>2017</v>
      </c>
      <c r="J1204" t="s">
        <v>2019</v>
      </c>
      <c r="K1204" t="s">
        <v>3680</v>
      </c>
      <c r="L1204" t="s">
        <v>3681</v>
      </c>
      <c r="M1204" t="s">
        <v>20</v>
      </c>
    </row>
    <row r="1205" spans="1:14">
      <c r="A1205">
        <v>66751</v>
      </c>
      <c r="B1205" t="s">
        <v>3682</v>
      </c>
      <c r="C1205">
        <v>8.2100000000000009</v>
      </c>
      <c r="D1205" s="1">
        <v>3841</v>
      </c>
      <c r="E1205">
        <v>8.6300000000000008</v>
      </c>
      <c r="F1205">
        <v>8</v>
      </c>
      <c r="G1205" t="s">
        <v>722</v>
      </c>
      <c r="H1205" t="s">
        <v>16</v>
      </c>
      <c r="I1205">
        <v>2018</v>
      </c>
      <c r="J1205" t="s">
        <v>3514</v>
      </c>
      <c r="K1205" t="s">
        <v>3683</v>
      </c>
      <c r="L1205" t="s">
        <v>3684</v>
      </c>
      <c r="M1205" t="s">
        <v>147</v>
      </c>
      <c r="N1205" t="s">
        <v>28</v>
      </c>
    </row>
    <row r="1206" spans="1:14">
      <c r="A1206">
        <v>78300</v>
      </c>
      <c r="B1206" t="s">
        <v>3685</v>
      </c>
      <c r="C1206">
        <v>8.2200000000000006</v>
      </c>
      <c r="D1206">
        <v>297</v>
      </c>
      <c r="E1206">
        <v>7.96</v>
      </c>
      <c r="F1206">
        <v>13</v>
      </c>
      <c r="G1206" t="s">
        <v>15</v>
      </c>
      <c r="H1206" t="s">
        <v>46</v>
      </c>
      <c r="I1206">
        <v>2011</v>
      </c>
      <c r="J1206" t="s">
        <v>2380</v>
      </c>
      <c r="K1206" t="s">
        <v>3686</v>
      </c>
      <c r="L1206" t="s">
        <v>3687</v>
      </c>
      <c r="M1206" t="s">
        <v>27</v>
      </c>
    </row>
    <row r="1207" spans="1:14">
      <c r="A1207">
        <v>64161</v>
      </c>
      <c r="B1207" t="s">
        <v>3688</v>
      </c>
      <c r="C1207">
        <v>8.2200000000000006</v>
      </c>
      <c r="D1207" s="1">
        <v>3634</v>
      </c>
      <c r="E1207">
        <v>5.81</v>
      </c>
      <c r="F1207">
        <v>8</v>
      </c>
      <c r="G1207" t="s">
        <v>87</v>
      </c>
      <c r="H1207" t="s">
        <v>16</v>
      </c>
      <c r="I1207">
        <v>2009</v>
      </c>
      <c r="J1207" t="s">
        <v>1411</v>
      </c>
      <c r="K1207" t="s">
        <v>3540</v>
      </c>
      <c r="L1207" t="s">
        <v>3689</v>
      </c>
      <c r="M1207" t="s">
        <v>20</v>
      </c>
      <c r="N1207" t="s">
        <v>21</v>
      </c>
    </row>
    <row r="1208" spans="1:14">
      <c r="A1208">
        <v>42690</v>
      </c>
      <c r="B1208" t="s">
        <v>3690</v>
      </c>
      <c r="C1208">
        <v>8.2200000000000006</v>
      </c>
      <c r="D1208" s="1">
        <v>2134</v>
      </c>
      <c r="E1208">
        <v>6</v>
      </c>
      <c r="F1208">
        <v>4</v>
      </c>
      <c r="G1208" t="s">
        <v>15</v>
      </c>
      <c r="H1208" t="s">
        <v>46</v>
      </c>
      <c r="I1208">
        <v>2006</v>
      </c>
      <c r="J1208" t="s">
        <v>2787</v>
      </c>
      <c r="K1208" t="s">
        <v>229</v>
      </c>
      <c r="L1208" t="s">
        <v>3691</v>
      </c>
      <c r="M1208" t="s">
        <v>27</v>
      </c>
    </row>
    <row r="1209" spans="1:14">
      <c r="A1209">
        <v>81464</v>
      </c>
      <c r="B1209" t="s">
        <v>3692</v>
      </c>
      <c r="C1209">
        <v>8.2799999999999994</v>
      </c>
      <c r="D1209">
        <v>874</v>
      </c>
      <c r="E1209">
        <v>7.09</v>
      </c>
      <c r="F1209">
        <v>8</v>
      </c>
      <c r="G1209" t="s">
        <v>15</v>
      </c>
      <c r="H1209" t="s">
        <v>16</v>
      </c>
      <c r="I1209">
        <v>2015</v>
      </c>
      <c r="J1209" t="s">
        <v>958</v>
      </c>
      <c r="K1209" t="s">
        <v>1391</v>
      </c>
      <c r="L1209" t="s">
        <v>3693</v>
      </c>
      <c r="M1209" t="s">
        <v>20</v>
      </c>
      <c r="N1209" t="s">
        <v>21</v>
      </c>
    </row>
    <row r="1210" spans="1:14">
      <c r="A1210">
        <v>47364</v>
      </c>
      <c r="B1210" t="s">
        <v>3694</v>
      </c>
      <c r="C1210">
        <v>8.2100000000000009</v>
      </c>
      <c r="D1210" s="1">
        <v>1043</v>
      </c>
      <c r="E1210">
        <v>6.09</v>
      </c>
      <c r="F1210">
        <v>8</v>
      </c>
      <c r="G1210" t="s">
        <v>354</v>
      </c>
      <c r="H1210" t="s">
        <v>16</v>
      </c>
      <c r="I1210">
        <v>2009</v>
      </c>
      <c r="J1210" t="s">
        <v>3695</v>
      </c>
      <c r="K1210" t="s">
        <v>719</v>
      </c>
      <c r="L1210" t="s">
        <v>3696</v>
      </c>
      <c r="M1210" t="s">
        <v>27</v>
      </c>
      <c r="N1210" t="s">
        <v>28</v>
      </c>
    </row>
    <row r="1211" spans="1:14">
      <c r="A1211">
        <v>47401</v>
      </c>
      <c r="B1211" t="s">
        <v>3697</v>
      </c>
      <c r="C1211">
        <v>8.2100000000000009</v>
      </c>
      <c r="D1211" s="1">
        <v>2336</v>
      </c>
      <c r="E1211">
        <v>5</v>
      </c>
      <c r="F1211">
        <v>2</v>
      </c>
      <c r="G1211" t="s">
        <v>142</v>
      </c>
      <c r="H1211" t="s">
        <v>16</v>
      </c>
      <c r="I1211">
        <v>2006</v>
      </c>
      <c r="J1211" t="s">
        <v>548</v>
      </c>
      <c r="K1211" t="s">
        <v>2796</v>
      </c>
      <c r="L1211" t="s">
        <v>3698</v>
      </c>
      <c r="M1211" t="s">
        <v>147</v>
      </c>
      <c r="N1211" t="s">
        <v>28</v>
      </c>
    </row>
    <row r="1212" spans="1:14">
      <c r="A1212">
        <v>43679</v>
      </c>
      <c r="B1212" t="s">
        <v>3699</v>
      </c>
      <c r="C1212">
        <v>8.2100000000000009</v>
      </c>
      <c r="D1212" s="1">
        <v>10194</v>
      </c>
      <c r="E1212">
        <v>6.2</v>
      </c>
      <c r="F1212">
        <v>5</v>
      </c>
      <c r="G1212" t="s">
        <v>340</v>
      </c>
      <c r="H1212" t="s">
        <v>16</v>
      </c>
      <c r="I1212">
        <v>2007</v>
      </c>
      <c r="J1212" t="s">
        <v>138</v>
      </c>
      <c r="K1212" t="s">
        <v>1446</v>
      </c>
      <c r="L1212" t="s">
        <v>1447</v>
      </c>
      <c r="M1212" t="s">
        <v>20</v>
      </c>
      <c r="N1212" t="s">
        <v>21</v>
      </c>
    </row>
    <row r="1213" spans="1:14">
      <c r="A1213">
        <v>78672</v>
      </c>
      <c r="B1213" t="s">
        <v>3700</v>
      </c>
      <c r="C1213">
        <v>8.2200000000000006</v>
      </c>
      <c r="D1213">
        <v>357</v>
      </c>
      <c r="E1213">
        <v>7</v>
      </c>
      <c r="F1213">
        <v>5</v>
      </c>
      <c r="G1213" t="s">
        <v>15</v>
      </c>
      <c r="H1213" t="s">
        <v>16</v>
      </c>
      <c r="I1213">
        <v>2011</v>
      </c>
      <c r="J1213" t="s">
        <v>2521</v>
      </c>
      <c r="K1213" t="s">
        <v>3534</v>
      </c>
      <c r="L1213" t="s">
        <v>3701</v>
      </c>
      <c r="M1213" t="s">
        <v>27</v>
      </c>
      <c r="N1213" t="s">
        <v>28</v>
      </c>
    </row>
    <row r="1214" spans="1:14">
      <c r="A1214">
        <v>69467</v>
      </c>
      <c r="B1214" t="s">
        <v>3702</v>
      </c>
      <c r="C1214">
        <v>8.2100000000000009</v>
      </c>
      <c r="D1214" s="1">
        <v>5058</v>
      </c>
      <c r="E1214">
        <v>6.43</v>
      </c>
      <c r="F1214">
        <v>7</v>
      </c>
      <c r="G1214" t="s">
        <v>15</v>
      </c>
      <c r="H1214" t="s">
        <v>46</v>
      </c>
      <c r="I1214">
        <v>2008</v>
      </c>
      <c r="J1214" t="s">
        <v>1520</v>
      </c>
      <c r="K1214" t="s">
        <v>318</v>
      </c>
      <c r="L1214" t="s">
        <v>3703</v>
      </c>
      <c r="M1214" t="s">
        <v>27</v>
      </c>
    </row>
    <row r="1215" spans="1:14">
      <c r="A1215">
        <v>69023</v>
      </c>
      <c r="B1215" t="s">
        <v>3704</v>
      </c>
      <c r="C1215">
        <v>8.2100000000000009</v>
      </c>
      <c r="D1215" s="1">
        <v>2802</v>
      </c>
      <c r="E1215">
        <v>7.2</v>
      </c>
      <c r="F1215">
        <v>5</v>
      </c>
      <c r="G1215" t="s">
        <v>15</v>
      </c>
      <c r="H1215" t="s">
        <v>46</v>
      </c>
      <c r="I1215">
        <v>2008</v>
      </c>
      <c r="J1215" t="s">
        <v>99</v>
      </c>
      <c r="K1215" t="s">
        <v>3705</v>
      </c>
      <c r="L1215" t="s">
        <v>3706</v>
      </c>
      <c r="M1215" t="s">
        <v>20</v>
      </c>
    </row>
    <row r="1216" spans="1:14">
      <c r="A1216">
        <v>85141</v>
      </c>
      <c r="B1216" t="s">
        <v>3707</v>
      </c>
      <c r="C1216">
        <v>8.2200000000000006</v>
      </c>
      <c r="D1216" s="1">
        <v>1989</v>
      </c>
      <c r="E1216">
        <v>7.56</v>
      </c>
      <c r="F1216">
        <v>8</v>
      </c>
      <c r="G1216" t="s">
        <v>722</v>
      </c>
      <c r="H1216" t="s">
        <v>16</v>
      </c>
      <c r="I1216">
        <v>2013</v>
      </c>
      <c r="J1216" t="s">
        <v>429</v>
      </c>
      <c r="K1216" t="s">
        <v>3708</v>
      </c>
      <c r="L1216" t="s">
        <v>3709</v>
      </c>
      <c r="M1216" t="s">
        <v>27</v>
      </c>
      <c r="N1216" t="s">
        <v>28</v>
      </c>
    </row>
    <row r="1217" spans="1:14">
      <c r="A1217">
        <v>175322</v>
      </c>
      <c r="B1217" t="s">
        <v>3710</v>
      </c>
      <c r="C1217">
        <v>8.2100000000000009</v>
      </c>
      <c r="D1217" s="1">
        <v>25950</v>
      </c>
      <c r="E1217">
        <v>5.63</v>
      </c>
      <c r="F1217">
        <v>8</v>
      </c>
      <c r="G1217" t="s">
        <v>809</v>
      </c>
      <c r="H1217" t="s">
        <v>46</v>
      </c>
      <c r="I1217">
        <v>2018</v>
      </c>
      <c r="J1217" t="s">
        <v>317</v>
      </c>
      <c r="K1217" t="s">
        <v>1378</v>
      </c>
      <c r="L1217" t="s">
        <v>3711</v>
      </c>
      <c r="M1217" t="s">
        <v>27</v>
      </c>
    </row>
    <row r="1218" spans="1:14">
      <c r="A1218">
        <v>48227</v>
      </c>
      <c r="B1218" t="s">
        <v>3712</v>
      </c>
      <c r="C1218">
        <v>8.2100000000000009</v>
      </c>
      <c r="D1218" s="1">
        <v>19843</v>
      </c>
      <c r="E1218">
        <v>6.15</v>
      </c>
      <c r="F1218">
        <v>13</v>
      </c>
      <c r="G1218" t="s">
        <v>61</v>
      </c>
      <c r="H1218" t="s">
        <v>46</v>
      </c>
      <c r="I1218">
        <v>2009</v>
      </c>
      <c r="J1218" t="s">
        <v>769</v>
      </c>
      <c r="K1218" t="s">
        <v>608</v>
      </c>
      <c r="L1218" t="s">
        <v>3713</v>
      </c>
      <c r="M1218" t="s">
        <v>20</v>
      </c>
    </row>
    <row r="1219" spans="1:14">
      <c r="A1219">
        <v>88275</v>
      </c>
      <c r="B1219" t="s">
        <v>3714</v>
      </c>
      <c r="C1219">
        <v>8.2100000000000009</v>
      </c>
      <c r="D1219">
        <v>374</v>
      </c>
      <c r="E1219">
        <v>2</v>
      </c>
      <c r="F1219">
        <v>1</v>
      </c>
      <c r="G1219" t="s">
        <v>15</v>
      </c>
      <c r="H1219" t="s">
        <v>46</v>
      </c>
      <c r="I1219">
        <v>2013</v>
      </c>
      <c r="J1219" t="s">
        <v>852</v>
      </c>
      <c r="K1219" t="s">
        <v>3715</v>
      </c>
      <c r="L1219" t="s">
        <v>3716</v>
      </c>
      <c r="M1219" t="s">
        <v>27</v>
      </c>
    </row>
    <row r="1220" spans="1:14">
      <c r="A1220">
        <v>148647</v>
      </c>
      <c r="B1220" t="s">
        <v>3717</v>
      </c>
      <c r="C1220">
        <v>8.1999999999999993</v>
      </c>
      <c r="D1220">
        <v>353</v>
      </c>
      <c r="E1220">
        <v>5.4</v>
      </c>
      <c r="F1220">
        <v>5</v>
      </c>
      <c r="G1220" t="s">
        <v>15</v>
      </c>
      <c r="H1220" t="s">
        <v>46</v>
      </c>
      <c r="I1220">
        <v>2018</v>
      </c>
      <c r="J1220" t="s">
        <v>541</v>
      </c>
      <c r="K1220" t="s">
        <v>3718</v>
      </c>
      <c r="L1220" t="s">
        <v>3719</v>
      </c>
      <c r="M1220" t="s">
        <v>27</v>
      </c>
    </row>
    <row r="1221" spans="1:14">
      <c r="A1221">
        <v>91391</v>
      </c>
      <c r="B1221" t="s">
        <v>3720</v>
      </c>
      <c r="C1221">
        <v>8.2100000000000009</v>
      </c>
      <c r="D1221" s="1">
        <v>1920</v>
      </c>
      <c r="E1221">
        <v>6.38</v>
      </c>
      <c r="F1221">
        <v>2</v>
      </c>
      <c r="G1221" t="s">
        <v>176</v>
      </c>
      <c r="H1221" t="s">
        <v>46</v>
      </c>
      <c r="I1221">
        <v>2012</v>
      </c>
      <c r="J1221" t="s">
        <v>2087</v>
      </c>
      <c r="K1221" t="s">
        <v>3721</v>
      </c>
      <c r="L1221" t="s">
        <v>3722</v>
      </c>
      <c r="M1221" t="s">
        <v>27</v>
      </c>
    </row>
    <row r="1222" spans="1:14">
      <c r="A1222">
        <v>67901</v>
      </c>
      <c r="B1222" t="s">
        <v>3723</v>
      </c>
      <c r="C1222">
        <v>8.1999999999999993</v>
      </c>
      <c r="D1222" s="1">
        <v>6686</v>
      </c>
      <c r="E1222">
        <v>6.78</v>
      </c>
      <c r="F1222">
        <v>8</v>
      </c>
      <c r="G1222" t="s">
        <v>61</v>
      </c>
      <c r="H1222" t="s">
        <v>208</v>
      </c>
      <c r="I1222">
        <v>2010</v>
      </c>
      <c r="J1222" t="s">
        <v>313</v>
      </c>
      <c r="K1222" t="s">
        <v>267</v>
      </c>
      <c r="L1222" t="s">
        <v>268</v>
      </c>
      <c r="M1222" t="s">
        <v>34</v>
      </c>
      <c r="N1222" t="s">
        <v>21</v>
      </c>
    </row>
    <row r="1223" spans="1:14">
      <c r="A1223">
        <v>98744</v>
      </c>
      <c r="B1223" t="s">
        <v>3724</v>
      </c>
      <c r="C1223">
        <v>8.1999999999999993</v>
      </c>
      <c r="D1223">
        <v>462</v>
      </c>
      <c r="E1223">
        <v>7.46</v>
      </c>
      <c r="F1223">
        <v>6</v>
      </c>
      <c r="G1223" t="s">
        <v>15</v>
      </c>
      <c r="H1223" t="s">
        <v>16</v>
      </c>
      <c r="I1223">
        <v>2013</v>
      </c>
      <c r="J1223" t="s">
        <v>52</v>
      </c>
      <c r="K1223" t="s">
        <v>3725</v>
      </c>
      <c r="L1223" t="s">
        <v>3726</v>
      </c>
      <c r="M1223" t="s">
        <v>27</v>
      </c>
      <c r="N1223" t="s">
        <v>28</v>
      </c>
    </row>
    <row r="1224" spans="1:14">
      <c r="A1224">
        <v>61103</v>
      </c>
      <c r="B1224" t="s">
        <v>3727</v>
      </c>
      <c r="C1224">
        <v>8.1999999999999993</v>
      </c>
      <c r="D1224" s="1">
        <v>4443</v>
      </c>
      <c r="E1224">
        <v>5.5</v>
      </c>
      <c r="F1224">
        <v>2</v>
      </c>
      <c r="G1224" t="s">
        <v>176</v>
      </c>
      <c r="H1224" t="s">
        <v>46</v>
      </c>
      <c r="I1224">
        <v>2007</v>
      </c>
      <c r="J1224" t="s">
        <v>654</v>
      </c>
      <c r="K1224" t="s">
        <v>1104</v>
      </c>
      <c r="L1224" t="s">
        <v>3728</v>
      </c>
      <c r="M1224" t="s">
        <v>27</v>
      </c>
    </row>
    <row r="1225" spans="1:14">
      <c r="A1225">
        <v>127378</v>
      </c>
      <c r="B1225" t="s">
        <v>3729</v>
      </c>
      <c r="C1225">
        <v>8.1999999999999993</v>
      </c>
      <c r="D1225" s="1">
        <v>2655</v>
      </c>
      <c r="E1225">
        <v>6</v>
      </c>
      <c r="F1225">
        <v>2</v>
      </c>
      <c r="G1225" t="s">
        <v>55</v>
      </c>
      <c r="H1225" t="s">
        <v>16</v>
      </c>
      <c r="I1225">
        <v>2016</v>
      </c>
      <c r="J1225" t="s">
        <v>1239</v>
      </c>
      <c r="K1225" t="s">
        <v>3730</v>
      </c>
      <c r="L1225" t="s">
        <v>3731</v>
      </c>
      <c r="M1225" t="s">
        <v>34</v>
      </c>
      <c r="N1225" t="s">
        <v>35</v>
      </c>
    </row>
    <row r="1226" spans="1:14">
      <c r="A1226">
        <v>129671</v>
      </c>
      <c r="B1226" t="s">
        <v>3732</v>
      </c>
      <c r="C1226">
        <v>8.24</v>
      </c>
      <c r="D1226">
        <v>300</v>
      </c>
      <c r="E1226">
        <v>6.63</v>
      </c>
      <c r="F1226">
        <v>8</v>
      </c>
      <c r="G1226" t="s">
        <v>1490</v>
      </c>
      <c r="H1226" t="s">
        <v>143</v>
      </c>
      <c r="I1226">
        <v>2015</v>
      </c>
      <c r="J1226" t="s">
        <v>3695</v>
      </c>
      <c r="K1226" t="s">
        <v>2245</v>
      </c>
      <c r="L1226" t="s">
        <v>3733</v>
      </c>
      <c r="M1226" t="s">
        <v>147</v>
      </c>
    </row>
    <row r="1227" spans="1:14">
      <c r="A1227">
        <v>75426</v>
      </c>
      <c r="B1227" t="s">
        <v>3734</v>
      </c>
      <c r="C1227">
        <v>8.2100000000000009</v>
      </c>
      <c r="D1227" s="1">
        <v>15132</v>
      </c>
      <c r="E1227">
        <v>6.89</v>
      </c>
      <c r="F1227">
        <v>7</v>
      </c>
      <c r="G1227" t="s">
        <v>61</v>
      </c>
      <c r="H1227" t="s">
        <v>16</v>
      </c>
      <c r="I1227">
        <v>2016</v>
      </c>
      <c r="J1227" t="s">
        <v>149</v>
      </c>
      <c r="K1227" t="s">
        <v>2873</v>
      </c>
      <c r="L1227" t="s">
        <v>3735</v>
      </c>
      <c r="M1227" t="s">
        <v>147</v>
      </c>
      <c r="N1227" t="s">
        <v>28</v>
      </c>
    </row>
    <row r="1228" spans="1:14">
      <c r="A1228">
        <v>125414</v>
      </c>
      <c r="B1228" t="s">
        <v>3736</v>
      </c>
      <c r="C1228">
        <v>8.1999999999999993</v>
      </c>
      <c r="D1228" s="1">
        <v>4226</v>
      </c>
      <c r="E1228">
        <v>7.1</v>
      </c>
      <c r="F1228">
        <v>5</v>
      </c>
      <c r="G1228" t="s">
        <v>61</v>
      </c>
      <c r="H1228" t="s">
        <v>16</v>
      </c>
      <c r="I1228">
        <v>2016</v>
      </c>
      <c r="J1228" t="s">
        <v>830</v>
      </c>
      <c r="K1228" t="s">
        <v>1263</v>
      </c>
      <c r="L1228" t="s">
        <v>3737</v>
      </c>
      <c r="M1228" t="s">
        <v>20</v>
      </c>
      <c r="N1228" t="s">
        <v>21</v>
      </c>
    </row>
    <row r="1229" spans="1:14">
      <c r="A1229">
        <v>124844</v>
      </c>
      <c r="B1229" t="s">
        <v>3738</v>
      </c>
      <c r="C1229">
        <v>8.36</v>
      </c>
      <c r="D1229">
        <v>365</v>
      </c>
      <c r="E1229">
        <v>5.5</v>
      </c>
      <c r="F1229">
        <v>2</v>
      </c>
      <c r="G1229" t="s">
        <v>176</v>
      </c>
      <c r="H1229" t="s">
        <v>2071</v>
      </c>
      <c r="I1229">
        <v>2015</v>
      </c>
      <c r="J1229" t="s">
        <v>103</v>
      </c>
      <c r="K1229" t="s">
        <v>3739</v>
      </c>
      <c r="L1229" t="s">
        <v>3740</v>
      </c>
      <c r="M1229" t="s">
        <v>147</v>
      </c>
    </row>
    <row r="1230" spans="1:14">
      <c r="A1230">
        <v>102309</v>
      </c>
      <c r="B1230" t="s">
        <v>3741</v>
      </c>
      <c r="C1230">
        <v>8.19</v>
      </c>
      <c r="D1230" s="1">
        <v>1310</v>
      </c>
      <c r="E1230">
        <v>7.55</v>
      </c>
      <c r="F1230">
        <v>5</v>
      </c>
      <c r="G1230" t="s">
        <v>112</v>
      </c>
      <c r="H1230" t="s">
        <v>16</v>
      </c>
      <c r="I1230">
        <v>2021</v>
      </c>
      <c r="J1230" t="s">
        <v>909</v>
      </c>
      <c r="K1230" t="s">
        <v>564</v>
      </c>
      <c r="L1230" t="s">
        <v>3742</v>
      </c>
      <c r="M1230" t="s">
        <v>147</v>
      </c>
      <c r="N1230" t="s">
        <v>28</v>
      </c>
    </row>
    <row r="1231" spans="1:14">
      <c r="A1231">
        <v>65197</v>
      </c>
      <c r="B1231" t="s">
        <v>3743</v>
      </c>
      <c r="C1231">
        <v>8.1999999999999993</v>
      </c>
      <c r="D1231" s="1">
        <v>1224</v>
      </c>
      <c r="E1231">
        <v>7.4</v>
      </c>
      <c r="F1231">
        <v>5</v>
      </c>
      <c r="G1231" t="s">
        <v>142</v>
      </c>
      <c r="H1231" t="s">
        <v>16</v>
      </c>
      <c r="I1231">
        <v>2015</v>
      </c>
      <c r="J1231" t="s">
        <v>213</v>
      </c>
      <c r="K1231" t="s">
        <v>3436</v>
      </c>
      <c r="L1231" t="s">
        <v>3744</v>
      </c>
      <c r="M1231" t="s">
        <v>147</v>
      </c>
      <c r="N1231" t="s">
        <v>28</v>
      </c>
    </row>
    <row r="1232" spans="1:14">
      <c r="A1232">
        <v>51132</v>
      </c>
      <c r="B1232" t="s">
        <v>3745</v>
      </c>
      <c r="C1232">
        <v>8.19</v>
      </c>
      <c r="D1232" s="1">
        <v>5379</v>
      </c>
      <c r="E1232">
        <v>6.28</v>
      </c>
      <c r="F1232">
        <v>9</v>
      </c>
      <c r="G1232" t="s">
        <v>61</v>
      </c>
      <c r="H1232" t="s">
        <v>208</v>
      </c>
      <c r="I1232">
        <v>2009</v>
      </c>
      <c r="J1232" t="s">
        <v>769</v>
      </c>
      <c r="K1232" t="s">
        <v>139</v>
      </c>
      <c r="L1232" t="s">
        <v>3746</v>
      </c>
      <c r="M1232" t="s">
        <v>20</v>
      </c>
      <c r="N1232" t="s">
        <v>21</v>
      </c>
    </row>
    <row r="1233" spans="1:14">
      <c r="A1233">
        <v>61845</v>
      </c>
      <c r="B1233" t="s">
        <v>3747</v>
      </c>
      <c r="C1233">
        <v>8.1999999999999993</v>
      </c>
      <c r="D1233" s="1">
        <v>1257</v>
      </c>
      <c r="E1233">
        <v>5</v>
      </c>
      <c r="F1233">
        <v>1</v>
      </c>
      <c r="G1233" t="s">
        <v>15</v>
      </c>
      <c r="H1233" t="s">
        <v>208</v>
      </c>
      <c r="I1233">
        <v>2008</v>
      </c>
      <c r="J1233" t="s">
        <v>3748</v>
      </c>
      <c r="K1233" t="s">
        <v>3749</v>
      </c>
      <c r="L1233" t="s">
        <v>3750</v>
      </c>
      <c r="M1233" t="s">
        <v>27</v>
      </c>
      <c r="N1233" t="s">
        <v>21</v>
      </c>
    </row>
    <row r="1234" spans="1:14">
      <c r="A1234">
        <v>119430</v>
      </c>
      <c r="B1234" t="s">
        <v>3751</v>
      </c>
      <c r="C1234">
        <v>8.19</v>
      </c>
      <c r="D1234" s="1">
        <v>13778</v>
      </c>
      <c r="E1234">
        <v>7.35</v>
      </c>
      <c r="F1234">
        <v>10</v>
      </c>
      <c r="G1234" t="s">
        <v>61</v>
      </c>
      <c r="H1234" t="s">
        <v>16</v>
      </c>
      <c r="I1234">
        <v>2016</v>
      </c>
      <c r="J1234" t="s">
        <v>589</v>
      </c>
      <c r="K1234" t="s">
        <v>79</v>
      </c>
      <c r="L1234" t="s">
        <v>3752</v>
      </c>
      <c r="M1234" t="s">
        <v>20</v>
      </c>
      <c r="N1234" t="s">
        <v>21</v>
      </c>
    </row>
    <row r="1235" spans="1:14">
      <c r="A1235">
        <v>93793</v>
      </c>
      <c r="B1235" t="s">
        <v>3753</v>
      </c>
      <c r="C1235">
        <v>8.1999999999999993</v>
      </c>
      <c r="D1235">
        <v>658</v>
      </c>
      <c r="E1235">
        <v>5</v>
      </c>
      <c r="F1235">
        <v>3</v>
      </c>
      <c r="G1235" t="s">
        <v>15</v>
      </c>
      <c r="H1235" t="s">
        <v>46</v>
      </c>
      <c r="I1235">
        <v>2015</v>
      </c>
      <c r="J1235" t="s">
        <v>92</v>
      </c>
      <c r="K1235" t="s">
        <v>3754</v>
      </c>
      <c r="L1235" t="s">
        <v>3755</v>
      </c>
      <c r="M1235" t="s">
        <v>20</v>
      </c>
    </row>
    <row r="1236" spans="1:14">
      <c r="A1236">
        <v>93217</v>
      </c>
      <c r="B1236" t="s">
        <v>3756</v>
      </c>
      <c r="C1236">
        <v>8.1999999999999993</v>
      </c>
      <c r="D1236">
        <v>742</v>
      </c>
      <c r="E1236">
        <v>6.67</v>
      </c>
      <c r="F1236">
        <v>9</v>
      </c>
      <c r="G1236" t="s">
        <v>15</v>
      </c>
      <c r="H1236" t="s">
        <v>208</v>
      </c>
      <c r="I1236">
        <v>2013</v>
      </c>
      <c r="J1236" t="s">
        <v>1151</v>
      </c>
      <c r="K1236" t="s">
        <v>793</v>
      </c>
      <c r="L1236" t="s">
        <v>3757</v>
      </c>
      <c r="M1236" t="s">
        <v>27</v>
      </c>
      <c r="N1236" t="s">
        <v>28</v>
      </c>
    </row>
    <row r="1237" spans="1:14">
      <c r="A1237">
        <v>175045</v>
      </c>
      <c r="B1237" t="s">
        <v>3758</v>
      </c>
      <c r="C1237">
        <v>8.19</v>
      </c>
      <c r="D1237">
        <v>327</v>
      </c>
      <c r="E1237">
        <v>7.29</v>
      </c>
      <c r="F1237">
        <v>7</v>
      </c>
      <c r="G1237" t="s">
        <v>340</v>
      </c>
      <c r="H1237" t="s">
        <v>588</v>
      </c>
      <c r="I1237">
        <v>2019</v>
      </c>
      <c r="J1237" t="s">
        <v>1171</v>
      </c>
      <c r="K1237" t="s">
        <v>3759</v>
      </c>
      <c r="L1237" t="s">
        <v>3760</v>
      </c>
      <c r="M1237" t="s">
        <v>147</v>
      </c>
    </row>
    <row r="1238" spans="1:14">
      <c r="A1238">
        <v>76452</v>
      </c>
      <c r="B1238" t="s">
        <v>3761</v>
      </c>
      <c r="C1238">
        <v>8.19</v>
      </c>
      <c r="D1238" s="1">
        <v>2621</v>
      </c>
      <c r="E1238">
        <v>6.05</v>
      </c>
      <c r="F1238">
        <v>5</v>
      </c>
      <c r="G1238" t="s">
        <v>809</v>
      </c>
      <c r="H1238" t="s">
        <v>16</v>
      </c>
      <c r="I1238">
        <v>2012</v>
      </c>
      <c r="J1238" t="s">
        <v>644</v>
      </c>
      <c r="K1238" t="s">
        <v>2286</v>
      </c>
      <c r="L1238" t="s">
        <v>3762</v>
      </c>
      <c r="M1238" t="s">
        <v>27</v>
      </c>
      <c r="N1238" t="s">
        <v>21</v>
      </c>
    </row>
    <row r="1239" spans="1:14">
      <c r="A1239">
        <v>39723</v>
      </c>
      <c r="B1239" t="s">
        <v>3763</v>
      </c>
      <c r="C1239">
        <v>8.19</v>
      </c>
      <c r="D1239" s="1">
        <v>2260</v>
      </c>
      <c r="E1239">
        <v>7.5</v>
      </c>
      <c r="F1239">
        <v>2</v>
      </c>
      <c r="G1239" t="s">
        <v>15</v>
      </c>
      <c r="H1239" t="s">
        <v>16</v>
      </c>
      <c r="I1239">
        <v>2021</v>
      </c>
      <c r="J1239" t="s">
        <v>909</v>
      </c>
      <c r="K1239" t="s">
        <v>3764</v>
      </c>
      <c r="L1239" t="s">
        <v>3765</v>
      </c>
      <c r="M1239" t="s">
        <v>147</v>
      </c>
      <c r="N1239" t="s">
        <v>28</v>
      </c>
    </row>
    <row r="1240" spans="1:14">
      <c r="A1240">
        <v>87163</v>
      </c>
      <c r="B1240" t="s">
        <v>3766</v>
      </c>
      <c r="C1240">
        <v>8.23</v>
      </c>
      <c r="D1240">
        <v>808</v>
      </c>
      <c r="E1240">
        <v>6.97</v>
      </c>
      <c r="F1240">
        <v>9</v>
      </c>
      <c r="G1240" t="s">
        <v>15</v>
      </c>
      <c r="H1240" t="s">
        <v>208</v>
      </c>
      <c r="I1240">
        <v>2013</v>
      </c>
      <c r="J1240" t="s">
        <v>639</v>
      </c>
      <c r="K1240" t="s">
        <v>2588</v>
      </c>
      <c r="L1240" t="s">
        <v>3767</v>
      </c>
      <c r="M1240" t="s">
        <v>147</v>
      </c>
      <c r="N1240" t="s">
        <v>2529</v>
      </c>
    </row>
    <row r="1241" spans="1:14">
      <c r="A1241">
        <v>27404</v>
      </c>
      <c r="B1241" t="s">
        <v>3768</v>
      </c>
      <c r="C1241">
        <v>8.2100000000000009</v>
      </c>
      <c r="D1241" s="1">
        <v>1234</v>
      </c>
      <c r="E1241">
        <v>7.38</v>
      </c>
      <c r="F1241">
        <v>2</v>
      </c>
      <c r="G1241" t="s">
        <v>112</v>
      </c>
      <c r="H1241" t="s">
        <v>56</v>
      </c>
      <c r="I1241">
        <v>2013</v>
      </c>
      <c r="J1241" t="s">
        <v>42</v>
      </c>
      <c r="K1241" t="s">
        <v>770</v>
      </c>
      <c r="L1241" t="s">
        <v>3769</v>
      </c>
      <c r="M1241" t="s">
        <v>20</v>
      </c>
    </row>
    <row r="1242" spans="1:14">
      <c r="A1242">
        <v>90591</v>
      </c>
      <c r="B1242" t="s">
        <v>3770</v>
      </c>
      <c r="C1242">
        <v>8.2100000000000009</v>
      </c>
      <c r="D1242" s="1">
        <v>1363</v>
      </c>
      <c r="E1242">
        <v>6.25</v>
      </c>
      <c r="F1242">
        <v>2</v>
      </c>
      <c r="G1242" t="s">
        <v>61</v>
      </c>
      <c r="H1242" t="s">
        <v>16</v>
      </c>
      <c r="I1242">
        <v>2015</v>
      </c>
      <c r="J1242" t="s">
        <v>387</v>
      </c>
      <c r="K1242" t="s">
        <v>139</v>
      </c>
      <c r="L1242" t="s">
        <v>3771</v>
      </c>
      <c r="M1242" t="s">
        <v>20</v>
      </c>
      <c r="N1242" t="s">
        <v>21</v>
      </c>
    </row>
    <row r="1243" spans="1:14">
      <c r="A1243">
        <v>66520</v>
      </c>
      <c r="B1243" t="s">
        <v>3772</v>
      </c>
      <c r="C1243">
        <v>8.19</v>
      </c>
      <c r="D1243" s="1">
        <v>8327</v>
      </c>
      <c r="E1243">
        <v>6.59</v>
      </c>
      <c r="F1243">
        <v>8</v>
      </c>
      <c r="G1243" t="s">
        <v>87</v>
      </c>
      <c r="H1243" t="s">
        <v>16</v>
      </c>
      <c r="I1243">
        <v>2009</v>
      </c>
      <c r="J1243" t="s">
        <v>103</v>
      </c>
      <c r="K1243" t="s">
        <v>3773</v>
      </c>
      <c r="L1243" t="s">
        <v>3774</v>
      </c>
      <c r="M1243" t="s">
        <v>27</v>
      </c>
      <c r="N1243" t="s">
        <v>21</v>
      </c>
    </row>
    <row r="1244" spans="1:14">
      <c r="A1244">
        <v>75173</v>
      </c>
      <c r="B1244" t="s">
        <v>3775</v>
      </c>
      <c r="C1244">
        <v>8.19</v>
      </c>
      <c r="D1244" s="1">
        <v>4960</v>
      </c>
      <c r="E1244">
        <v>6.05</v>
      </c>
      <c r="F1244">
        <v>5</v>
      </c>
      <c r="G1244" t="s">
        <v>61</v>
      </c>
      <c r="H1244" t="s">
        <v>16</v>
      </c>
      <c r="I1244">
        <v>2012</v>
      </c>
      <c r="J1244" t="s">
        <v>2136</v>
      </c>
      <c r="K1244" t="s">
        <v>3776</v>
      </c>
      <c r="L1244" t="s">
        <v>3777</v>
      </c>
      <c r="M1244" t="s">
        <v>20</v>
      </c>
    </row>
    <row r="1245" spans="1:14">
      <c r="A1245">
        <v>160399</v>
      </c>
      <c r="B1245" t="s">
        <v>3778</v>
      </c>
      <c r="C1245">
        <v>8.18</v>
      </c>
      <c r="D1245" s="1">
        <v>10079</v>
      </c>
      <c r="E1245">
        <v>5.67</v>
      </c>
      <c r="F1245">
        <v>6</v>
      </c>
      <c r="G1245" t="s">
        <v>809</v>
      </c>
      <c r="H1245" t="s">
        <v>46</v>
      </c>
      <c r="I1245">
        <v>2017</v>
      </c>
      <c r="J1245" t="s">
        <v>563</v>
      </c>
      <c r="K1245" t="s">
        <v>3779</v>
      </c>
      <c r="L1245" t="s">
        <v>3780</v>
      </c>
      <c r="M1245" t="s">
        <v>27</v>
      </c>
    </row>
    <row r="1246" spans="1:14">
      <c r="A1246">
        <v>147834</v>
      </c>
      <c r="B1246" t="s">
        <v>3781</v>
      </c>
      <c r="C1246">
        <v>8.18</v>
      </c>
      <c r="D1246">
        <v>448</v>
      </c>
      <c r="E1246">
        <v>7</v>
      </c>
      <c r="F1246">
        <v>1</v>
      </c>
      <c r="G1246" t="s">
        <v>55</v>
      </c>
      <c r="H1246" t="s">
        <v>2438</v>
      </c>
      <c r="I1246">
        <v>2016</v>
      </c>
      <c r="J1246" t="s">
        <v>92</v>
      </c>
      <c r="K1246" t="s">
        <v>3782</v>
      </c>
      <c r="L1246" t="s">
        <v>3783</v>
      </c>
      <c r="M1246" t="s">
        <v>34</v>
      </c>
    </row>
    <row r="1247" spans="1:14">
      <c r="A1247">
        <v>115642</v>
      </c>
      <c r="B1247" t="s">
        <v>3784</v>
      </c>
      <c r="C1247">
        <v>8.18</v>
      </c>
      <c r="D1247" s="1">
        <v>15505</v>
      </c>
      <c r="E1247">
        <v>7.08</v>
      </c>
      <c r="F1247">
        <v>12</v>
      </c>
      <c r="G1247" t="s">
        <v>340</v>
      </c>
      <c r="H1247" t="s">
        <v>208</v>
      </c>
      <c r="I1247">
        <v>2016</v>
      </c>
      <c r="J1247" t="s">
        <v>1394</v>
      </c>
      <c r="K1247" t="s">
        <v>267</v>
      </c>
      <c r="L1247" t="s">
        <v>3785</v>
      </c>
      <c r="M1247" t="s">
        <v>20</v>
      </c>
      <c r="N1247" t="s">
        <v>21</v>
      </c>
    </row>
    <row r="1248" spans="1:14">
      <c r="A1248">
        <v>87305</v>
      </c>
      <c r="B1248" t="s">
        <v>3786</v>
      </c>
      <c r="C1248">
        <v>8.23</v>
      </c>
      <c r="D1248" s="1">
        <v>1154</v>
      </c>
      <c r="E1248">
        <v>6.58</v>
      </c>
      <c r="F1248">
        <v>4</v>
      </c>
      <c r="G1248" t="s">
        <v>55</v>
      </c>
      <c r="H1248" t="s">
        <v>16</v>
      </c>
      <c r="I1248">
        <v>2013</v>
      </c>
      <c r="J1248" t="s">
        <v>254</v>
      </c>
      <c r="K1248" t="s">
        <v>2460</v>
      </c>
      <c r="L1248" t="s">
        <v>3787</v>
      </c>
      <c r="M1248" t="s">
        <v>34</v>
      </c>
      <c r="N1248" t="s">
        <v>35</v>
      </c>
    </row>
    <row r="1249" spans="1:14">
      <c r="A1249">
        <v>65836</v>
      </c>
      <c r="B1249" t="s">
        <v>3788</v>
      </c>
      <c r="C1249">
        <v>8.18</v>
      </c>
      <c r="D1249">
        <v>593</v>
      </c>
      <c r="E1249">
        <v>6</v>
      </c>
      <c r="F1249">
        <v>4</v>
      </c>
      <c r="G1249" t="s">
        <v>354</v>
      </c>
      <c r="H1249" t="s">
        <v>533</v>
      </c>
      <c r="I1249">
        <v>2008</v>
      </c>
      <c r="J1249" t="s">
        <v>3473</v>
      </c>
      <c r="K1249" t="s">
        <v>553</v>
      </c>
      <c r="L1249" t="s">
        <v>3789</v>
      </c>
      <c r="M1249" t="s">
        <v>20</v>
      </c>
    </row>
    <row r="1250" spans="1:14">
      <c r="A1250">
        <v>118652</v>
      </c>
      <c r="B1250" t="s">
        <v>3790</v>
      </c>
      <c r="C1250">
        <v>8.17</v>
      </c>
      <c r="D1250">
        <v>554</v>
      </c>
      <c r="E1250">
        <v>5</v>
      </c>
      <c r="F1250">
        <v>1</v>
      </c>
      <c r="G1250" t="s">
        <v>15</v>
      </c>
      <c r="H1250" t="s">
        <v>495</v>
      </c>
      <c r="I1250">
        <v>2014</v>
      </c>
      <c r="J1250" t="s">
        <v>796</v>
      </c>
      <c r="K1250" t="s">
        <v>3791</v>
      </c>
      <c r="L1250" t="s">
        <v>3792</v>
      </c>
      <c r="M1250" t="s">
        <v>27</v>
      </c>
    </row>
    <row r="1251" spans="1:14">
      <c r="A1251">
        <v>80626</v>
      </c>
      <c r="B1251" t="s">
        <v>3793</v>
      </c>
      <c r="C1251">
        <v>8.18</v>
      </c>
      <c r="D1251" s="1">
        <v>1247</v>
      </c>
      <c r="E1251">
        <v>5.79</v>
      </c>
      <c r="F1251">
        <v>7</v>
      </c>
      <c r="G1251" t="s">
        <v>142</v>
      </c>
      <c r="H1251" t="s">
        <v>16</v>
      </c>
      <c r="I1251">
        <v>2011</v>
      </c>
      <c r="J1251" t="s">
        <v>394</v>
      </c>
      <c r="K1251" t="s">
        <v>3794</v>
      </c>
      <c r="L1251" t="s">
        <v>3795</v>
      </c>
      <c r="M1251" t="s">
        <v>27</v>
      </c>
      <c r="N1251" t="s">
        <v>28</v>
      </c>
    </row>
    <row r="1252" spans="1:14">
      <c r="A1252">
        <v>63017</v>
      </c>
      <c r="B1252" t="s">
        <v>3796</v>
      </c>
      <c r="C1252">
        <v>8.18</v>
      </c>
      <c r="D1252" s="1">
        <v>1140</v>
      </c>
      <c r="E1252">
        <v>5</v>
      </c>
      <c r="F1252">
        <v>1</v>
      </c>
      <c r="G1252" t="s">
        <v>61</v>
      </c>
      <c r="H1252" t="s">
        <v>208</v>
      </c>
      <c r="I1252">
        <v>2007</v>
      </c>
      <c r="J1252" t="s">
        <v>2087</v>
      </c>
      <c r="K1252" t="s">
        <v>3797</v>
      </c>
      <c r="L1252" t="s">
        <v>3798</v>
      </c>
      <c r="M1252" t="s">
        <v>27</v>
      </c>
      <c r="N1252" t="s">
        <v>21</v>
      </c>
    </row>
    <row r="1253" spans="1:14">
      <c r="A1253">
        <v>79149</v>
      </c>
      <c r="B1253" t="s">
        <v>3799</v>
      </c>
      <c r="C1253">
        <v>8.18</v>
      </c>
      <c r="D1253">
        <v>354</v>
      </c>
      <c r="E1253">
        <v>4.13</v>
      </c>
      <c r="F1253">
        <v>2</v>
      </c>
      <c r="G1253" t="s">
        <v>15</v>
      </c>
      <c r="H1253" t="s">
        <v>46</v>
      </c>
      <c r="I1253">
        <v>2011</v>
      </c>
      <c r="J1253" t="s">
        <v>992</v>
      </c>
      <c r="K1253" t="s">
        <v>3800</v>
      </c>
      <c r="L1253" t="s">
        <v>3801</v>
      </c>
      <c r="M1253" t="s">
        <v>34</v>
      </c>
    </row>
    <row r="1254" spans="1:14">
      <c r="A1254">
        <v>133169</v>
      </c>
      <c r="B1254" t="s">
        <v>3802</v>
      </c>
      <c r="C1254">
        <v>8.18</v>
      </c>
      <c r="D1254">
        <v>465</v>
      </c>
      <c r="E1254">
        <v>5</v>
      </c>
      <c r="F1254">
        <v>1</v>
      </c>
      <c r="G1254" t="s">
        <v>55</v>
      </c>
      <c r="H1254" t="s">
        <v>3803</v>
      </c>
      <c r="I1254">
        <v>2015</v>
      </c>
      <c r="J1254" t="s">
        <v>1411</v>
      </c>
      <c r="K1254" t="s">
        <v>3804</v>
      </c>
      <c r="L1254" t="s">
        <v>3805</v>
      </c>
      <c r="M1254" t="s">
        <v>34</v>
      </c>
    </row>
    <row r="1255" spans="1:14">
      <c r="A1255">
        <v>66510</v>
      </c>
      <c r="B1255" t="s">
        <v>3806</v>
      </c>
      <c r="C1255">
        <v>8.18</v>
      </c>
      <c r="D1255" s="1">
        <v>2161</v>
      </c>
      <c r="E1255">
        <v>6.2</v>
      </c>
      <c r="F1255">
        <v>5</v>
      </c>
      <c r="G1255" t="s">
        <v>176</v>
      </c>
      <c r="H1255" t="s">
        <v>46</v>
      </c>
      <c r="I1255">
        <v>2007</v>
      </c>
      <c r="J1255" t="s">
        <v>934</v>
      </c>
      <c r="K1255" t="s">
        <v>154</v>
      </c>
      <c r="L1255" t="s">
        <v>3807</v>
      </c>
      <c r="M1255" t="s">
        <v>20</v>
      </c>
    </row>
    <row r="1256" spans="1:14">
      <c r="A1256">
        <v>82924</v>
      </c>
      <c r="B1256" t="s">
        <v>3808</v>
      </c>
      <c r="C1256">
        <v>8.19</v>
      </c>
      <c r="D1256" s="1">
        <v>2178</v>
      </c>
      <c r="E1256">
        <v>7.19</v>
      </c>
      <c r="F1256">
        <v>8</v>
      </c>
      <c r="G1256" t="s">
        <v>15</v>
      </c>
      <c r="H1256" t="s">
        <v>1302</v>
      </c>
      <c r="I1256">
        <v>2013</v>
      </c>
      <c r="J1256" t="s">
        <v>254</v>
      </c>
      <c r="K1256" t="s">
        <v>2475</v>
      </c>
      <c r="L1256" t="s">
        <v>3809</v>
      </c>
      <c r="M1256" t="s">
        <v>20</v>
      </c>
      <c r="N1256" t="s">
        <v>21</v>
      </c>
    </row>
    <row r="1257" spans="1:14">
      <c r="A1257">
        <v>106335</v>
      </c>
      <c r="B1257" t="s">
        <v>3810</v>
      </c>
      <c r="C1257">
        <v>8.17</v>
      </c>
      <c r="D1257" s="1">
        <v>2454</v>
      </c>
      <c r="E1257">
        <v>6.97</v>
      </c>
      <c r="F1257">
        <v>6</v>
      </c>
      <c r="G1257" t="s">
        <v>55</v>
      </c>
      <c r="H1257" t="s">
        <v>56</v>
      </c>
      <c r="I1257">
        <v>2020</v>
      </c>
      <c r="J1257" t="s">
        <v>122</v>
      </c>
      <c r="K1257" t="s">
        <v>1802</v>
      </c>
      <c r="L1257" t="s">
        <v>3811</v>
      </c>
      <c r="M1257" t="s">
        <v>20</v>
      </c>
    </row>
    <row r="1258" spans="1:14">
      <c r="A1258">
        <v>159741</v>
      </c>
      <c r="B1258" t="s">
        <v>3812</v>
      </c>
      <c r="C1258">
        <v>8.18</v>
      </c>
      <c r="D1258">
        <v>962</v>
      </c>
      <c r="E1258">
        <v>6</v>
      </c>
      <c r="F1258">
        <v>1</v>
      </c>
      <c r="G1258" t="s">
        <v>15</v>
      </c>
      <c r="H1258" t="s">
        <v>56</v>
      </c>
      <c r="I1258">
        <v>2017</v>
      </c>
      <c r="J1258" t="s">
        <v>3600</v>
      </c>
      <c r="K1258" t="s">
        <v>3813</v>
      </c>
      <c r="L1258" t="s">
        <v>3814</v>
      </c>
      <c r="M1258" t="s">
        <v>20</v>
      </c>
    </row>
    <row r="1259" spans="1:14">
      <c r="A1259">
        <v>180166</v>
      </c>
      <c r="B1259" t="s">
        <v>3815</v>
      </c>
      <c r="C1259">
        <v>8.17</v>
      </c>
      <c r="D1259">
        <v>447</v>
      </c>
      <c r="E1259">
        <v>6.67</v>
      </c>
      <c r="F1259">
        <v>3</v>
      </c>
      <c r="G1259" t="s">
        <v>722</v>
      </c>
      <c r="H1259" t="s">
        <v>41</v>
      </c>
      <c r="I1259">
        <v>2019</v>
      </c>
      <c r="J1259" t="s">
        <v>1309</v>
      </c>
      <c r="K1259" t="s">
        <v>3816</v>
      </c>
      <c r="L1259" t="s">
        <v>3817</v>
      </c>
      <c r="M1259" t="s">
        <v>27</v>
      </c>
    </row>
    <row r="1260" spans="1:14">
      <c r="A1260">
        <v>100676</v>
      </c>
      <c r="B1260" t="s">
        <v>3818</v>
      </c>
      <c r="C1260">
        <v>8.17</v>
      </c>
      <c r="D1260">
        <v>733</v>
      </c>
      <c r="E1260">
        <v>8</v>
      </c>
      <c r="F1260">
        <v>10</v>
      </c>
      <c r="G1260" t="s">
        <v>15</v>
      </c>
      <c r="H1260" t="s">
        <v>16</v>
      </c>
      <c r="I1260">
        <v>2015</v>
      </c>
      <c r="J1260" t="s">
        <v>673</v>
      </c>
      <c r="K1260" t="s">
        <v>3073</v>
      </c>
      <c r="L1260" t="s">
        <v>3819</v>
      </c>
      <c r="M1260" t="s">
        <v>147</v>
      </c>
      <c r="N1260" t="s">
        <v>28</v>
      </c>
    </row>
    <row r="1261" spans="1:14">
      <c r="A1261">
        <v>190010</v>
      </c>
      <c r="B1261" t="s">
        <v>3820</v>
      </c>
      <c r="C1261">
        <v>8.17</v>
      </c>
      <c r="D1261" s="1">
        <v>10806</v>
      </c>
      <c r="E1261">
        <v>7.18</v>
      </c>
      <c r="F1261">
        <v>11</v>
      </c>
      <c r="G1261" t="s">
        <v>61</v>
      </c>
      <c r="H1261" t="s">
        <v>208</v>
      </c>
      <c r="I1261">
        <v>2020</v>
      </c>
      <c r="J1261" t="s">
        <v>3821</v>
      </c>
      <c r="K1261" t="s">
        <v>218</v>
      </c>
      <c r="L1261" t="s">
        <v>3822</v>
      </c>
      <c r="M1261" t="s">
        <v>20</v>
      </c>
    </row>
    <row r="1262" spans="1:14">
      <c r="A1262">
        <v>107053</v>
      </c>
      <c r="B1262" t="s">
        <v>3823</v>
      </c>
      <c r="C1262">
        <v>8.16</v>
      </c>
      <c r="D1262">
        <v>395</v>
      </c>
      <c r="E1262">
        <v>5</v>
      </c>
      <c r="F1262">
        <v>1</v>
      </c>
      <c r="G1262" t="s">
        <v>55</v>
      </c>
      <c r="H1262" t="s">
        <v>16</v>
      </c>
      <c r="I1262">
        <v>2014</v>
      </c>
      <c r="J1262" t="s">
        <v>1898</v>
      </c>
      <c r="K1262" t="s">
        <v>3824</v>
      </c>
      <c r="L1262" t="s">
        <v>3825</v>
      </c>
      <c r="M1262" t="s">
        <v>34</v>
      </c>
    </row>
    <row r="1263" spans="1:14">
      <c r="A1263">
        <v>90922</v>
      </c>
      <c r="B1263" t="s">
        <v>3826</v>
      </c>
      <c r="C1263">
        <v>8.17</v>
      </c>
      <c r="D1263">
        <v>942</v>
      </c>
      <c r="E1263">
        <v>7</v>
      </c>
      <c r="F1263">
        <v>5</v>
      </c>
      <c r="G1263" t="s">
        <v>15</v>
      </c>
      <c r="H1263" t="s">
        <v>107</v>
      </c>
      <c r="I1263">
        <v>2017</v>
      </c>
      <c r="J1263" t="s">
        <v>1579</v>
      </c>
      <c r="K1263" t="s">
        <v>1945</v>
      </c>
      <c r="L1263" t="s">
        <v>3827</v>
      </c>
      <c r="M1263" t="s">
        <v>27</v>
      </c>
      <c r="N1263" t="s">
        <v>28</v>
      </c>
    </row>
    <row r="1264" spans="1:14">
      <c r="A1264">
        <v>68063</v>
      </c>
      <c r="B1264" t="s">
        <v>3828</v>
      </c>
      <c r="C1264">
        <v>8.16</v>
      </c>
      <c r="D1264" s="1">
        <v>4660</v>
      </c>
      <c r="E1264">
        <v>7.18</v>
      </c>
      <c r="F1264">
        <v>11</v>
      </c>
      <c r="G1264" t="s">
        <v>722</v>
      </c>
      <c r="H1264" t="s">
        <v>16</v>
      </c>
      <c r="I1264">
        <v>2009</v>
      </c>
      <c r="J1264" t="s">
        <v>478</v>
      </c>
      <c r="K1264" t="s">
        <v>79</v>
      </c>
      <c r="L1264" t="s">
        <v>3829</v>
      </c>
      <c r="M1264" t="s">
        <v>20</v>
      </c>
      <c r="N1264" t="s">
        <v>21</v>
      </c>
    </row>
    <row r="1265" spans="1:14">
      <c r="A1265">
        <v>84917</v>
      </c>
      <c r="B1265" t="s">
        <v>3830</v>
      </c>
      <c r="C1265">
        <v>8.18</v>
      </c>
      <c r="D1265" s="1">
        <v>1464</v>
      </c>
      <c r="E1265">
        <v>6.68</v>
      </c>
      <c r="F1265">
        <v>10</v>
      </c>
      <c r="G1265" t="s">
        <v>176</v>
      </c>
      <c r="H1265" t="s">
        <v>16</v>
      </c>
      <c r="I1265">
        <v>2020</v>
      </c>
      <c r="J1265" t="s">
        <v>986</v>
      </c>
      <c r="K1265" t="s">
        <v>2663</v>
      </c>
      <c r="L1265" t="s">
        <v>3831</v>
      </c>
      <c r="M1265" t="s">
        <v>147</v>
      </c>
      <c r="N1265" t="s">
        <v>28</v>
      </c>
    </row>
    <row r="1266" spans="1:14">
      <c r="A1266">
        <v>114225</v>
      </c>
      <c r="B1266" t="s">
        <v>3832</v>
      </c>
      <c r="C1266">
        <v>8.18</v>
      </c>
      <c r="D1266" s="1">
        <v>2475</v>
      </c>
      <c r="E1266">
        <v>6.45</v>
      </c>
      <c r="F1266">
        <v>5</v>
      </c>
      <c r="G1266" t="s">
        <v>61</v>
      </c>
      <c r="H1266" t="s">
        <v>16</v>
      </c>
      <c r="I1266">
        <v>2015</v>
      </c>
      <c r="J1266" t="s">
        <v>604</v>
      </c>
      <c r="K1266" t="s">
        <v>419</v>
      </c>
      <c r="L1266" t="s">
        <v>3833</v>
      </c>
      <c r="M1266" t="s">
        <v>20</v>
      </c>
      <c r="N1266" t="s">
        <v>21</v>
      </c>
    </row>
    <row r="1267" spans="1:14">
      <c r="A1267">
        <v>72327</v>
      </c>
      <c r="B1267" t="s">
        <v>3834</v>
      </c>
      <c r="C1267">
        <v>8.16</v>
      </c>
      <c r="D1267" s="1">
        <v>2759</v>
      </c>
      <c r="E1267">
        <v>7.22</v>
      </c>
      <c r="F1267">
        <v>9</v>
      </c>
      <c r="G1267" t="s">
        <v>30</v>
      </c>
      <c r="H1267" t="s">
        <v>16</v>
      </c>
      <c r="I1267">
        <v>2011</v>
      </c>
      <c r="J1267" t="s">
        <v>149</v>
      </c>
      <c r="K1267" t="s">
        <v>1682</v>
      </c>
      <c r="L1267" t="s">
        <v>3835</v>
      </c>
      <c r="M1267" t="s">
        <v>27</v>
      </c>
      <c r="N1267" t="s">
        <v>28</v>
      </c>
    </row>
    <row r="1268" spans="1:14">
      <c r="A1268">
        <v>61503</v>
      </c>
      <c r="B1268" t="s">
        <v>3836</v>
      </c>
      <c r="C1268">
        <v>8.16</v>
      </c>
      <c r="D1268" s="1">
        <v>4218</v>
      </c>
      <c r="E1268">
        <v>6.36</v>
      </c>
      <c r="F1268">
        <v>7</v>
      </c>
      <c r="G1268" t="s">
        <v>809</v>
      </c>
      <c r="H1268" t="s">
        <v>16</v>
      </c>
      <c r="I1268">
        <v>2009</v>
      </c>
      <c r="J1268" t="s">
        <v>611</v>
      </c>
      <c r="K1268" t="s">
        <v>419</v>
      </c>
      <c r="L1268" t="s">
        <v>3837</v>
      </c>
      <c r="M1268" t="s">
        <v>27</v>
      </c>
      <c r="N1268" t="s">
        <v>21</v>
      </c>
    </row>
    <row r="1269" spans="1:14">
      <c r="A1269">
        <v>101953</v>
      </c>
      <c r="B1269" t="s">
        <v>3838</v>
      </c>
      <c r="C1269">
        <v>8.18</v>
      </c>
      <c r="D1269" s="1">
        <v>1193</v>
      </c>
      <c r="E1269">
        <v>6.13</v>
      </c>
      <c r="F1269">
        <v>4</v>
      </c>
      <c r="G1269" t="s">
        <v>30</v>
      </c>
      <c r="H1269" t="s">
        <v>208</v>
      </c>
      <c r="I1269">
        <v>2014</v>
      </c>
      <c r="J1269" t="s">
        <v>468</v>
      </c>
      <c r="K1269" t="s">
        <v>3839</v>
      </c>
      <c r="L1269" t="s">
        <v>3840</v>
      </c>
      <c r="M1269" t="s">
        <v>27</v>
      </c>
      <c r="N1269" t="s">
        <v>28</v>
      </c>
    </row>
    <row r="1270" spans="1:14">
      <c r="A1270">
        <v>76956</v>
      </c>
      <c r="B1270" t="s">
        <v>3841</v>
      </c>
      <c r="C1270">
        <v>8.19</v>
      </c>
      <c r="D1270">
        <v>431</v>
      </c>
      <c r="E1270">
        <v>7.48</v>
      </c>
      <c r="F1270">
        <v>7</v>
      </c>
      <c r="G1270" t="s">
        <v>55</v>
      </c>
      <c r="H1270" t="s">
        <v>16</v>
      </c>
      <c r="I1270">
        <v>2012</v>
      </c>
      <c r="J1270" t="s">
        <v>835</v>
      </c>
      <c r="K1270" t="s">
        <v>1391</v>
      </c>
      <c r="L1270" t="s">
        <v>3842</v>
      </c>
      <c r="M1270" t="s">
        <v>20</v>
      </c>
      <c r="N1270" t="s">
        <v>35</v>
      </c>
    </row>
    <row r="1271" spans="1:14">
      <c r="A1271">
        <v>109640</v>
      </c>
      <c r="B1271" t="s">
        <v>3843</v>
      </c>
      <c r="C1271">
        <v>8.16</v>
      </c>
      <c r="D1271">
        <v>645</v>
      </c>
      <c r="E1271">
        <v>8.33</v>
      </c>
      <c r="F1271">
        <v>6</v>
      </c>
      <c r="G1271" t="s">
        <v>15</v>
      </c>
      <c r="H1271" t="s">
        <v>1361</v>
      </c>
      <c r="I1271">
        <v>2014</v>
      </c>
      <c r="J1271" t="s">
        <v>1162</v>
      </c>
      <c r="K1271" t="s">
        <v>3844</v>
      </c>
      <c r="L1271" t="s">
        <v>3845</v>
      </c>
      <c r="M1271" t="s">
        <v>27</v>
      </c>
    </row>
    <row r="1272" spans="1:14">
      <c r="A1272">
        <v>97693</v>
      </c>
      <c r="B1272" t="s">
        <v>3846</v>
      </c>
      <c r="C1272">
        <v>8.17</v>
      </c>
      <c r="D1272" s="1">
        <v>5284</v>
      </c>
      <c r="E1272">
        <v>6.32</v>
      </c>
      <c r="F1272">
        <v>10</v>
      </c>
      <c r="G1272" t="s">
        <v>15</v>
      </c>
      <c r="H1272" t="s">
        <v>46</v>
      </c>
      <c r="I1272">
        <v>2013</v>
      </c>
      <c r="J1272" t="s">
        <v>2765</v>
      </c>
      <c r="K1272" t="s">
        <v>2091</v>
      </c>
      <c r="L1272" t="s">
        <v>3847</v>
      </c>
      <c r="M1272" t="s">
        <v>27</v>
      </c>
    </row>
    <row r="1273" spans="1:14">
      <c r="A1273">
        <v>47701</v>
      </c>
      <c r="B1273" t="s">
        <v>3848</v>
      </c>
      <c r="C1273">
        <v>8.16</v>
      </c>
      <c r="D1273" s="1">
        <v>10264</v>
      </c>
      <c r="E1273">
        <v>8.25</v>
      </c>
      <c r="F1273">
        <v>11</v>
      </c>
      <c r="G1273" t="s">
        <v>142</v>
      </c>
      <c r="H1273" t="s">
        <v>46</v>
      </c>
      <c r="I1273">
        <v>2009</v>
      </c>
      <c r="J1273" t="s">
        <v>3115</v>
      </c>
      <c r="K1273" t="s">
        <v>2313</v>
      </c>
      <c r="L1273" t="s">
        <v>3849</v>
      </c>
      <c r="M1273" t="s">
        <v>147</v>
      </c>
      <c r="N1273" t="s">
        <v>28</v>
      </c>
    </row>
    <row r="1274" spans="1:14">
      <c r="A1274">
        <v>81834</v>
      </c>
      <c r="B1274" t="s">
        <v>3850</v>
      </c>
      <c r="C1274">
        <v>8.17</v>
      </c>
      <c r="D1274">
        <v>624</v>
      </c>
      <c r="E1274">
        <v>7.96</v>
      </c>
      <c r="F1274">
        <v>7</v>
      </c>
      <c r="G1274" t="s">
        <v>176</v>
      </c>
      <c r="H1274" t="s">
        <v>16</v>
      </c>
      <c r="I1274">
        <v>2012</v>
      </c>
      <c r="J1274" t="s">
        <v>2012</v>
      </c>
      <c r="K1274" t="s">
        <v>3851</v>
      </c>
      <c r="L1274" t="s">
        <v>3852</v>
      </c>
      <c r="M1274" t="s">
        <v>27</v>
      </c>
      <c r="N1274" t="s">
        <v>28</v>
      </c>
    </row>
    <row r="1275" spans="1:14">
      <c r="A1275">
        <v>37937</v>
      </c>
      <c r="B1275" t="s">
        <v>3853</v>
      </c>
      <c r="C1275">
        <v>8.18</v>
      </c>
      <c r="D1275" s="1">
        <v>1010</v>
      </c>
      <c r="E1275">
        <v>7</v>
      </c>
      <c r="F1275">
        <v>1</v>
      </c>
      <c r="G1275" t="s">
        <v>15</v>
      </c>
      <c r="H1275" t="s">
        <v>208</v>
      </c>
      <c r="I1275">
        <v>2018</v>
      </c>
      <c r="J1275" t="s">
        <v>113</v>
      </c>
      <c r="K1275" t="s">
        <v>3854</v>
      </c>
      <c r="L1275" t="s">
        <v>3855</v>
      </c>
      <c r="M1275" t="s">
        <v>27</v>
      </c>
      <c r="N1275" t="s">
        <v>21</v>
      </c>
    </row>
    <row r="1276" spans="1:14">
      <c r="A1276">
        <v>96377</v>
      </c>
      <c r="B1276" t="s">
        <v>3856</v>
      </c>
      <c r="C1276">
        <v>8.17</v>
      </c>
      <c r="D1276">
        <v>417</v>
      </c>
      <c r="E1276">
        <v>8</v>
      </c>
      <c r="F1276">
        <v>1</v>
      </c>
      <c r="G1276" t="s">
        <v>55</v>
      </c>
      <c r="H1276" t="s">
        <v>56</v>
      </c>
      <c r="I1276">
        <v>2012</v>
      </c>
      <c r="J1276" t="s">
        <v>270</v>
      </c>
      <c r="K1276" t="s">
        <v>1592</v>
      </c>
      <c r="L1276" t="s">
        <v>3857</v>
      </c>
      <c r="M1276" t="s">
        <v>34</v>
      </c>
    </row>
    <row r="1277" spans="1:14">
      <c r="A1277">
        <v>42493</v>
      </c>
      <c r="B1277" t="s">
        <v>3858</v>
      </c>
      <c r="C1277">
        <v>8.16</v>
      </c>
      <c r="D1277">
        <v>705</v>
      </c>
      <c r="E1277">
        <v>7</v>
      </c>
      <c r="F1277">
        <v>2</v>
      </c>
      <c r="G1277" t="s">
        <v>15</v>
      </c>
      <c r="H1277" t="s">
        <v>16</v>
      </c>
      <c r="I1277">
        <v>2006</v>
      </c>
      <c r="J1277" t="s">
        <v>1745</v>
      </c>
      <c r="K1277" t="s">
        <v>63</v>
      </c>
      <c r="L1277" t="s">
        <v>3859</v>
      </c>
      <c r="M1277" t="s">
        <v>27</v>
      </c>
      <c r="N1277" t="s">
        <v>21</v>
      </c>
    </row>
    <row r="1278" spans="1:14">
      <c r="A1278">
        <v>189633</v>
      </c>
      <c r="B1278" t="s">
        <v>3860</v>
      </c>
      <c r="C1278">
        <v>8.16</v>
      </c>
      <c r="D1278">
        <v>899</v>
      </c>
      <c r="E1278">
        <v>6.57</v>
      </c>
      <c r="F1278">
        <v>7</v>
      </c>
      <c r="G1278" t="s">
        <v>15</v>
      </c>
      <c r="H1278" t="s">
        <v>46</v>
      </c>
      <c r="I1278">
        <v>2020</v>
      </c>
      <c r="J1278" t="s">
        <v>3007</v>
      </c>
      <c r="K1278" t="s">
        <v>3861</v>
      </c>
      <c r="L1278" t="s">
        <v>3862</v>
      </c>
      <c r="M1278" t="s">
        <v>20</v>
      </c>
    </row>
    <row r="1279" spans="1:14">
      <c r="A1279">
        <v>66069</v>
      </c>
      <c r="B1279" t="s">
        <v>3863</v>
      </c>
      <c r="C1279">
        <v>8.17</v>
      </c>
      <c r="D1279">
        <v>453</v>
      </c>
      <c r="E1279">
        <v>7</v>
      </c>
      <c r="F1279">
        <v>3</v>
      </c>
      <c r="G1279" t="s">
        <v>15</v>
      </c>
      <c r="H1279" t="s">
        <v>56</v>
      </c>
      <c r="I1279">
        <v>2008</v>
      </c>
      <c r="J1279" t="s">
        <v>1435</v>
      </c>
      <c r="K1279" t="s">
        <v>3864</v>
      </c>
      <c r="L1279" t="s">
        <v>3865</v>
      </c>
      <c r="M1279" t="s">
        <v>34</v>
      </c>
    </row>
    <row r="1280" spans="1:14">
      <c r="A1280">
        <v>103759</v>
      </c>
      <c r="B1280" t="s">
        <v>3866</v>
      </c>
      <c r="C1280">
        <v>8.19</v>
      </c>
      <c r="D1280" s="1">
        <v>3778</v>
      </c>
      <c r="E1280">
        <v>5.5</v>
      </c>
      <c r="F1280">
        <v>2</v>
      </c>
      <c r="G1280" t="s">
        <v>176</v>
      </c>
      <c r="H1280" t="s">
        <v>46</v>
      </c>
      <c r="I1280">
        <v>2014</v>
      </c>
      <c r="J1280" t="s">
        <v>17</v>
      </c>
      <c r="K1280" t="s">
        <v>3867</v>
      </c>
      <c r="L1280" t="s">
        <v>3868</v>
      </c>
      <c r="M1280" t="s">
        <v>27</v>
      </c>
    </row>
    <row r="1281" spans="1:14">
      <c r="A1281">
        <v>67382</v>
      </c>
      <c r="B1281" t="s">
        <v>3869</v>
      </c>
      <c r="C1281">
        <v>8.15</v>
      </c>
      <c r="D1281" s="1">
        <v>1196</v>
      </c>
      <c r="E1281">
        <v>7</v>
      </c>
      <c r="F1281">
        <v>1</v>
      </c>
      <c r="G1281" t="s">
        <v>55</v>
      </c>
      <c r="H1281" t="s">
        <v>56</v>
      </c>
      <c r="I1281">
        <v>2008</v>
      </c>
      <c r="J1281" t="s">
        <v>24</v>
      </c>
      <c r="K1281" t="s">
        <v>3870</v>
      </c>
      <c r="L1281" t="s">
        <v>3871</v>
      </c>
      <c r="M1281" t="s">
        <v>20</v>
      </c>
    </row>
    <row r="1282" spans="1:14">
      <c r="A1282">
        <v>151151</v>
      </c>
      <c r="B1282" t="s">
        <v>3872</v>
      </c>
      <c r="C1282">
        <v>8.16</v>
      </c>
      <c r="D1282" s="1">
        <v>1534</v>
      </c>
      <c r="E1282">
        <v>6.67</v>
      </c>
      <c r="F1282">
        <v>3</v>
      </c>
      <c r="G1282" t="s">
        <v>340</v>
      </c>
      <c r="H1282" t="s">
        <v>16</v>
      </c>
      <c r="I1282">
        <v>2019</v>
      </c>
      <c r="J1282" t="s">
        <v>654</v>
      </c>
      <c r="K1282" t="s">
        <v>1331</v>
      </c>
      <c r="L1282" t="s">
        <v>3873</v>
      </c>
      <c r="M1282" t="s">
        <v>34</v>
      </c>
      <c r="N1282" t="s">
        <v>35</v>
      </c>
    </row>
    <row r="1283" spans="1:14">
      <c r="A1283">
        <v>118954</v>
      </c>
      <c r="B1283" t="s">
        <v>3874</v>
      </c>
      <c r="C1283">
        <v>8.1999999999999993</v>
      </c>
      <c r="D1283">
        <v>990</v>
      </c>
      <c r="E1283">
        <v>5</v>
      </c>
      <c r="F1283">
        <v>2</v>
      </c>
      <c r="G1283" t="s">
        <v>15</v>
      </c>
      <c r="H1283" t="s">
        <v>16</v>
      </c>
      <c r="I1283">
        <v>2015</v>
      </c>
      <c r="J1283" t="s">
        <v>376</v>
      </c>
      <c r="K1283" t="s">
        <v>3875</v>
      </c>
      <c r="L1283" t="s">
        <v>3876</v>
      </c>
      <c r="M1283" t="s">
        <v>20</v>
      </c>
      <c r="N1283" t="s">
        <v>21</v>
      </c>
    </row>
    <row r="1284" spans="1:14">
      <c r="A1284">
        <v>102934</v>
      </c>
      <c r="B1284" t="s">
        <v>3877</v>
      </c>
      <c r="C1284">
        <v>8.17</v>
      </c>
      <c r="D1284">
        <v>613</v>
      </c>
      <c r="E1284">
        <v>5.38</v>
      </c>
      <c r="F1284">
        <v>4</v>
      </c>
      <c r="G1284" t="s">
        <v>15</v>
      </c>
      <c r="H1284" t="s">
        <v>1498</v>
      </c>
      <c r="I1284">
        <v>2015</v>
      </c>
      <c r="J1284" t="s">
        <v>3115</v>
      </c>
      <c r="K1284" t="s">
        <v>3878</v>
      </c>
      <c r="L1284" t="s">
        <v>3879</v>
      </c>
      <c r="M1284" t="s">
        <v>147</v>
      </c>
      <c r="N1284" t="s">
        <v>28</v>
      </c>
    </row>
    <row r="1285" spans="1:14">
      <c r="A1285">
        <v>75400</v>
      </c>
      <c r="B1285" t="s">
        <v>3880</v>
      </c>
      <c r="C1285">
        <v>8.15</v>
      </c>
      <c r="D1285" s="1">
        <v>2311</v>
      </c>
      <c r="E1285">
        <v>5.1100000000000003</v>
      </c>
      <c r="F1285">
        <v>7</v>
      </c>
      <c r="G1285" t="s">
        <v>176</v>
      </c>
      <c r="H1285" t="s">
        <v>46</v>
      </c>
      <c r="I1285">
        <v>2010</v>
      </c>
      <c r="J1285" t="s">
        <v>930</v>
      </c>
      <c r="K1285" t="s">
        <v>3881</v>
      </c>
      <c r="L1285" t="s">
        <v>3882</v>
      </c>
      <c r="M1285" t="s">
        <v>27</v>
      </c>
    </row>
    <row r="1286" spans="1:14">
      <c r="A1286">
        <v>190722</v>
      </c>
      <c r="B1286" t="s">
        <v>3883</v>
      </c>
      <c r="C1286">
        <v>8.15</v>
      </c>
      <c r="D1286" s="1">
        <v>1407</v>
      </c>
      <c r="E1286">
        <v>6.67</v>
      </c>
      <c r="F1286">
        <v>3</v>
      </c>
      <c r="G1286" t="s">
        <v>809</v>
      </c>
      <c r="H1286" t="s">
        <v>16</v>
      </c>
      <c r="I1286">
        <v>2020</v>
      </c>
      <c r="J1286" t="s">
        <v>1852</v>
      </c>
      <c r="K1286" t="s">
        <v>1405</v>
      </c>
      <c r="L1286" t="s">
        <v>3884</v>
      </c>
      <c r="M1286" t="s">
        <v>27</v>
      </c>
    </row>
    <row r="1287" spans="1:14">
      <c r="A1287">
        <v>72012</v>
      </c>
      <c r="B1287" t="s">
        <v>3885</v>
      </c>
      <c r="C1287">
        <v>8.17</v>
      </c>
      <c r="D1287" s="1">
        <v>1623</v>
      </c>
      <c r="E1287">
        <v>5</v>
      </c>
      <c r="F1287">
        <v>2</v>
      </c>
      <c r="G1287" t="s">
        <v>15</v>
      </c>
      <c r="H1287" t="s">
        <v>56</v>
      </c>
      <c r="I1287">
        <v>2010</v>
      </c>
      <c r="J1287" t="s">
        <v>117</v>
      </c>
      <c r="K1287" t="s">
        <v>3886</v>
      </c>
      <c r="L1287" t="s">
        <v>3887</v>
      </c>
      <c r="M1287" t="s">
        <v>27</v>
      </c>
    </row>
    <row r="1288" spans="1:14">
      <c r="A1288">
        <v>89627</v>
      </c>
      <c r="B1288" t="s">
        <v>3888</v>
      </c>
      <c r="C1288">
        <v>8.17</v>
      </c>
      <c r="D1288" s="1">
        <v>1540</v>
      </c>
      <c r="E1288">
        <v>8.86</v>
      </c>
      <c r="F1288">
        <v>11</v>
      </c>
      <c r="G1288" t="s">
        <v>15</v>
      </c>
      <c r="H1288" t="s">
        <v>16</v>
      </c>
      <c r="I1288">
        <v>2014</v>
      </c>
      <c r="J1288" t="s">
        <v>3889</v>
      </c>
      <c r="K1288" t="s">
        <v>3890</v>
      </c>
      <c r="L1288" t="s">
        <v>3891</v>
      </c>
      <c r="M1288" t="s">
        <v>27</v>
      </c>
      <c r="N1288" t="s">
        <v>28</v>
      </c>
    </row>
    <row r="1289" spans="1:14">
      <c r="A1289">
        <v>180381</v>
      </c>
      <c r="B1289" t="s">
        <v>3892</v>
      </c>
      <c r="C1289">
        <v>8.15</v>
      </c>
      <c r="D1289" s="1">
        <v>3061</v>
      </c>
      <c r="E1289">
        <v>4.75</v>
      </c>
      <c r="F1289">
        <v>4</v>
      </c>
      <c r="G1289" t="s">
        <v>112</v>
      </c>
      <c r="H1289" t="s">
        <v>367</v>
      </c>
      <c r="I1289">
        <v>2019</v>
      </c>
      <c r="J1289" t="s">
        <v>1390</v>
      </c>
      <c r="K1289" t="s">
        <v>1634</v>
      </c>
      <c r="L1289" t="s">
        <v>3893</v>
      </c>
      <c r="M1289" t="s">
        <v>20</v>
      </c>
    </row>
    <row r="1290" spans="1:14">
      <c r="A1290">
        <v>43844</v>
      </c>
      <c r="B1290" t="s">
        <v>3894</v>
      </c>
      <c r="C1290">
        <v>8.15</v>
      </c>
      <c r="D1290">
        <v>702</v>
      </c>
      <c r="E1290">
        <v>6</v>
      </c>
      <c r="F1290">
        <v>1</v>
      </c>
      <c r="G1290" t="s">
        <v>112</v>
      </c>
      <c r="H1290" t="s">
        <v>16</v>
      </c>
      <c r="I1290">
        <v>2005</v>
      </c>
      <c r="J1290" t="s">
        <v>2602</v>
      </c>
      <c r="K1290" t="s">
        <v>2639</v>
      </c>
      <c r="L1290" t="s">
        <v>3895</v>
      </c>
      <c r="M1290" t="s">
        <v>27</v>
      </c>
      <c r="N1290" t="s">
        <v>21</v>
      </c>
    </row>
    <row r="1291" spans="1:14">
      <c r="A1291">
        <v>74485</v>
      </c>
      <c r="B1291" t="s">
        <v>3896</v>
      </c>
      <c r="C1291">
        <v>8.14</v>
      </c>
      <c r="D1291">
        <v>308</v>
      </c>
      <c r="E1291">
        <v>5</v>
      </c>
      <c r="F1291">
        <v>1</v>
      </c>
      <c r="G1291" t="s">
        <v>55</v>
      </c>
      <c r="H1291" t="s">
        <v>56</v>
      </c>
      <c r="I1291">
        <v>2010</v>
      </c>
      <c r="J1291" t="s">
        <v>790</v>
      </c>
      <c r="K1291" t="s">
        <v>3897</v>
      </c>
      <c r="L1291" t="s">
        <v>1926</v>
      </c>
      <c r="M1291" t="s">
        <v>34</v>
      </c>
    </row>
    <row r="1292" spans="1:14">
      <c r="A1292">
        <v>92129</v>
      </c>
      <c r="B1292" t="s">
        <v>3898</v>
      </c>
      <c r="C1292">
        <v>8.14</v>
      </c>
      <c r="D1292" s="1">
        <v>1362</v>
      </c>
      <c r="E1292">
        <v>3</v>
      </c>
      <c r="F1292">
        <v>2</v>
      </c>
      <c r="G1292" t="s">
        <v>61</v>
      </c>
      <c r="H1292" t="s">
        <v>16</v>
      </c>
      <c r="I1292">
        <v>2013</v>
      </c>
      <c r="J1292" t="s">
        <v>333</v>
      </c>
      <c r="K1292" t="s">
        <v>3899</v>
      </c>
      <c r="L1292" t="s">
        <v>3900</v>
      </c>
      <c r="M1292" t="s">
        <v>147</v>
      </c>
      <c r="N1292" t="s">
        <v>21</v>
      </c>
    </row>
    <row r="1293" spans="1:14">
      <c r="A1293">
        <v>75711</v>
      </c>
      <c r="B1293" t="s">
        <v>3901</v>
      </c>
      <c r="C1293">
        <v>8.17</v>
      </c>
      <c r="D1293" s="1">
        <v>1174</v>
      </c>
      <c r="E1293">
        <v>5.81</v>
      </c>
      <c r="F1293">
        <v>4</v>
      </c>
      <c r="G1293" t="s">
        <v>61</v>
      </c>
      <c r="H1293" t="s">
        <v>16</v>
      </c>
      <c r="I1293">
        <v>2013</v>
      </c>
      <c r="J1293" t="s">
        <v>3902</v>
      </c>
      <c r="K1293" t="s">
        <v>2463</v>
      </c>
      <c r="L1293" t="s">
        <v>3903</v>
      </c>
      <c r="M1293" t="s">
        <v>147</v>
      </c>
      <c r="N1293" t="s">
        <v>28</v>
      </c>
    </row>
    <row r="1294" spans="1:14">
      <c r="A1294">
        <v>92004</v>
      </c>
      <c r="B1294" t="s">
        <v>3904</v>
      </c>
      <c r="C1294">
        <v>8.2200000000000006</v>
      </c>
      <c r="D1294">
        <v>682</v>
      </c>
      <c r="E1294">
        <v>6.2</v>
      </c>
      <c r="F1294">
        <v>5</v>
      </c>
      <c r="G1294" t="s">
        <v>15</v>
      </c>
      <c r="H1294" t="s">
        <v>16</v>
      </c>
      <c r="I1294">
        <v>2014</v>
      </c>
      <c r="J1294" t="s">
        <v>2536</v>
      </c>
      <c r="K1294" t="s">
        <v>3905</v>
      </c>
      <c r="L1294" t="s">
        <v>3906</v>
      </c>
      <c r="M1294" t="s">
        <v>147</v>
      </c>
      <c r="N1294" t="s">
        <v>28</v>
      </c>
    </row>
    <row r="1295" spans="1:14">
      <c r="A1295">
        <v>142699</v>
      </c>
      <c r="B1295" t="s">
        <v>3907</v>
      </c>
      <c r="C1295">
        <v>8.15</v>
      </c>
      <c r="D1295" s="1">
        <v>3170</v>
      </c>
      <c r="E1295">
        <v>5.71</v>
      </c>
      <c r="F1295">
        <v>7</v>
      </c>
      <c r="G1295" t="s">
        <v>142</v>
      </c>
      <c r="H1295" t="s">
        <v>46</v>
      </c>
      <c r="I1295">
        <v>2017</v>
      </c>
      <c r="J1295" t="s">
        <v>192</v>
      </c>
      <c r="K1295" t="s">
        <v>3908</v>
      </c>
      <c r="L1295" t="s">
        <v>3909</v>
      </c>
      <c r="M1295" t="s">
        <v>27</v>
      </c>
    </row>
    <row r="1296" spans="1:14">
      <c r="A1296">
        <v>50903</v>
      </c>
      <c r="B1296" t="s">
        <v>3910</v>
      </c>
      <c r="C1296">
        <v>8.17</v>
      </c>
      <c r="D1296">
        <v>677</v>
      </c>
      <c r="E1296">
        <v>6.54</v>
      </c>
      <c r="F1296">
        <v>6</v>
      </c>
      <c r="G1296" t="s">
        <v>176</v>
      </c>
      <c r="H1296" t="s">
        <v>56</v>
      </c>
      <c r="I1296">
        <v>2009</v>
      </c>
      <c r="J1296" t="s">
        <v>3911</v>
      </c>
      <c r="K1296" t="s">
        <v>758</v>
      </c>
      <c r="L1296" t="s">
        <v>3912</v>
      </c>
      <c r="M1296" t="s">
        <v>34</v>
      </c>
    </row>
    <row r="1297" spans="1:14">
      <c r="A1297">
        <v>57805</v>
      </c>
      <c r="B1297" t="s">
        <v>3913</v>
      </c>
      <c r="C1297">
        <v>8.14</v>
      </c>
      <c r="D1297" s="1">
        <v>3073</v>
      </c>
      <c r="E1297">
        <v>7.2</v>
      </c>
      <c r="F1297">
        <v>5</v>
      </c>
      <c r="G1297" t="s">
        <v>176</v>
      </c>
      <c r="H1297" t="s">
        <v>46</v>
      </c>
      <c r="I1297">
        <v>2006</v>
      </c>
      <c r="J1297" t="s">
        <v>1876</v>
      </c>
      <c r="K1297" t="s">
        <v>3914</v>
      </c>
      <c r="L1297" t="s">
        <v>3915</v>
      </c>
      <c r="M1297" t="s">
        <v>27</v>
      </c>
    </row>
    <row r="1298" spans="1:14">
      <c r="A1298">
        <v>100203</v>
      </c>
      <c r="B1298" t="s">
        <v>3916</v>
      </c>
      <c r="C1298">
        <v>8.1300000000000008</v>
      </c>
      <c r="D1298" s="1">
        <v>1852</v>
      </c>
      <c r="E1298">
        <v>7.13</v>
      </c>
      <c r="F1298">
        <v>4</v>
      </c>
      <c r="G1298" t="s">
        <v>722</v>
      </c>
      <c r="H1298" t="s">
        <v>16</v>
      </c>
      <c r="I1298">
        <v>2013</v>
      </c>
      <c r="J1298" t="s">
        <v>251</v>
      </c>
      <c r="K1298" t="s">
        <v>2147</v>
      </c>
      <c r="L1298" t="s">
        <v>3917</v>
      </c>
      <c r="M1298" t="s">
        <v>147</v>
      </c>
    </row>
    <row r="1299" spans="1:14">
      <c r="A1299">
        <v>120042</v>
      </c>
      <c r="B1299" t="s">
        <v>3918</v>
      </c>
      <c r="C1299">
        <v>8.15</v>
      </c>
      <c r="D1299">
        <v>482</v>
      </c>
      <c r="E1299">
        <v>7.65</v>
      </c>
      <c r="F1299">
        <v>5</v>
      </c>
      <c r="G1299" t="s">
        <v>15</v>
      </c>
      <c r="H1299" t="s">
        <v>46</v>
      </c>
      <c r="I1299">
        <v>2014</v>
      </c>
      <c r="J1299" t="s">
        <v>1309</v>
      </c>
      <c r="K1299" t="s">
        <v>3919</v>
      </c>
      <c r="L1299" t="s">
        <v>3920</v>
      </c>
      <c r="M1299" t="s">
        <v>147</v>
      </c>
    </row>
    <row r="1300" spans="1:14">
      <c r="A1300">
        <v>71769</v>
      </c>
      <c r="B1300" t="s">
        <v>3921</v>
      </c>
      <c r="C1300">
        <v>8.14</v>
      </c>
      <c r="D1300" s="1">
        <v>1647</v>
      </c>
      <c r="E1300">
        <v>4</v>
      </c>
      <c r="F1300">
        <v>2</v>
      </c>
      <c r="G1300" t="s">
        <v>61</v>
      </c>
      <c r="H1300" t="s">
        <v>16</v>
      </c>
      <c r="I1300">
        <v>2018</v>
      </c>
      <c r="J1300" t="s">
        <v>126</v>
      </c>
      <c r="K1300" t="s">
        <v>3922</v>
      </c>
      <c r="L1300" t="s">
        <v>3923</v>
      </c>
      <c r="M1300" t="s">
        <v>147</v>
      </c>
      <c r="N1300" t="s">
        <v>28</v>
      </c>
    </row>
    <row r="1301" spans="1:14">
      <c r="A1301">
        <v>37243</v>
      </c>
      <c r="B1301" t="s">
        <v>3924</v>
      </c>
      <c r="C1301">
        <v>8.14</v>
      </c>
      <c r="D1301" s="1">
        <v>2299</v>
      </c>
      <c r="E1301">
        <v>5.4</v>
      </c>
      <c r="F1301">
        <v>5</v>
      </c>
      <c r="G1301" t="s">
        <v>142</v>
      </c>
      <c r="H1301" t="s">
        <v>46</v>
      </c>
      <c r="I1301">
        <v>2005</v>
      </c>
      <c r="J1301" t="s">
        <v>2187</v>
      </c>
      <c r="K1301" t="s">
        <v>1719</v>
      </c>
      <c r="L1301" t="s">
        <v>3925</v>
      </c>
      <c r="M1301" t="s">
        <v>147</v>
      </c>
    </row>
    <row r="1302" spans="1:14">
      <c r="A1302">
        <v>98738</v>
      </c>
      <c r="B1302" t="s">
        <v>3926</v>
      </c>
      <c r="C1302">
        <v>8.1300000000000008</v>
      </c>
      <c r="D1302">
        <v>966</v>
      </c>
      <c r="E1302">
        <v>6.72</v>
      </c>
      <c r="F1302">
        <v>9</v>
      </c>
      <c r="G1302" t="s">
        <v>176</v>
      </c>
      <c r="H1302" t="s">
        <v>16</v>
      </c>
      <c r="I1302">
        <v>2020</v>
      </c>
      <c r="J1302" t="s">
        <v>221</v>
      </c>
      <c r="K1302" t="s">
        <v>965</v>
      </c>
      <c r="L1302" t="s">
        <v>3927</v>
      </c>
      <c r="M1302" t="s">
        <v>27</v>
      </c>
      <c r="N1302" t="s">
        <v>28</v>
      </c>
    </row>
    <row r="1303" spans="1:14">
      <c r="A1303">
        <v>164192</v>
      </c>
      <c r="B1303" t="s">
        <v>3928</v>
      </c>
      <c r="C1303">
        <v>8.1300000000000008</v>
      </c>
      <c r="D1303" s="1">
        <v>14655</v>
      </c>
      <c r="E1303">
        <v>6.5</v>
      </c>
      <c r="F1303">
        <v>10</v>
      </c>
      <c r="G1303" t="s">
        <v>15</v>
      </c>
      <c r="H1303" t="s">
        <v>46</v>
      </c>
      <c r="I1303">
        <v>2018</v>
      </c>
      <c r="J1303" t="s">
        <v>525</v>
      </c>
      <c r="K1303" t="s">
        <v>1179</v>
      </c>
      <c r="L1303" t="s">
        <v>3929</v>
      </c>
      <c r="M1303" t="s">
        <v>20</v>
      </c>
    </row>
    <row r="1304" spans="1:14">
      <c r="A1304">
        <v>85906</v>
      </c>
      <c r="B1304" t="s">
        <v>3930</v>
      </c>
      <c r="C1304">
        <v>8.1300000000000008</v>
      </c>
      <c r="D1304" s="1">
        <v>2577</v>
      </c>
      <c r="E1304">
        <v>5.5</v>
      </c>
      <c r="F1304">
        <v>4</v>
      </c>
      <c r="G1304" t="s">
        <v>176</v>
      </c>
      <c r="H1304" t="s">
        <v>46</v>
      </c>
      <c r="I1304">
        <v>2012</v>
      </c>
      <c r="J1304" t="s">
        <v>113</v>
      </c>
      <c r="K1304" t="s">
        <v>3931</v>
      </c>
      <c r="L1304" t="s">
        <v>3932</v>
      </c>
      <c r="M1304" t="s">
        <v>20</v>
      </c>
    </row>
    <row r="1305" spans="1:14">
      <c r="A1305">
        <v>81833</v>
      </c>
      <c r="B1305" t="s">
        <v>3933</v>
      </c>
      <c r="C1305">
        <v>8.1300000000000008</v>
      </c>
      <c r="D1305">
        <v>490</v>
      </c>
      <c r="E1305">
        <v>7.29</v>
      </c>
      <c r="F1305">
        <v>6</v>
      </c>
      <c r="G1305" t="s">
        <v>15</v>
      </c>
      <c r="H1305" t="s">
        <v>16</v>
      </c>
      <c r="I1305">
        <v>2012</v>
      </c>
      <c r="J1305" t="s">
        <v>196</v>
      </c>
      <c r="K1305" t="s">
        <v>3934</v>
      </c>
      <c r="L1305" t="s">
        <v>3935</v>
      </c>
      <c r="M1305" t="s">
        <v>27</v>
      </c>
      <c r="N1305" t="s">
        <v>28</v>
      </c>
    </row>
    <row r="1306" spans="1:14">
      <c r="A1306">
        <v>86343</v>
      </c>
      <c r="B1306" t="s">
        <v>3936</v>
      </c>
      <c r="C1306">
        <v>8.1300000000000008</v>
      </c>
      <c r="D1306" s="1">
        <v>1369</v>
      </c>
      <c r="E1306">
        <v>6.81</v>
      </c>
      <c r="F1306">
        <v>4</v>
      </c>
      <c r="G1306" t="s">
        <v>3199</v>
      </c>
      <c r="H1306" t="s">
        <v>56</v>
      </c>
      <c r="I1306">
        <v>2013</v>
      </c>
      <c r="J1306" t="s">
        <v>1536</v>
      </c>
      <c r="K1306" t="s">
        <v>3937</v>
      </c>
      <c r="L1306" t="s">
        <v>3938</v>
      </c>
      <c r="M1306" t="s">
        <v>147</v>
      </c>
    </row>
    <row r="1307" spans="1:14">
      <c r="A1307">
        <v>168037</v>
      </c>
      <c r="B1307" t="s">
        <v>3939</v>
      </c>
      <c r="C1307">
        <v>8.1199999999999992</v>
      </c>
      <c r="D1307" s="1">
        <v>1307</v>
      </c>
      <c r="E1307">
        <v>5</v>
      </c>
      <c r="F1307">
        <v>3</v>
      </c>
      <c r="G1307" t="s">
        <v>61</v>
      </c>
      <c r="H1307" t="s">
        <v>16</v>
      </c>
      <c r="I1307">
        <v>2018</v>
      </c>
      <c r="J1307" t="s">
        <v>1948</v>
      </c>
      <c r="K1307" t="s">
        <v>3940</v>
      </c>
      <c r="L1307" t="s">
        <v>3941</v>
      </c>
      <c r="M1307" t="s">
        <v>27</v>
      </c>
      <c r="N1307" t="s">
        <v>28</v>
      </c>
    </row>
    <row r="1308" spans="1:14">
      <c r="A1308">
        <v>37544</v>
      </c>
      <c r="B1308" t="s">
        <v>3942</v>
      </c>
      <c r="C1308">
        <v>8.1199999999999992</v>
      </c>
      <c r="D1308" s="1">
        <v>1223</v>
      </c>
      <c r="E1308">
        <v>7.81</v>
      </c>
      <c r="F1308">
        <v>4</v>
      </c>
      <c r="G1308" t="s">
        <v>15</v>
      </c>
      <c r="H1308" t="s">
        <v>208</v>
      </c>
      <c r="I1308">
        <v>2014</v>
      </c>
      <c r="J1308" t="s">
        <v>406</v>
      </c>
      <c r="K1308" t="s">
        <v>3943</v>
      </c>
      <c r="L1308" t="s">
        <v>3944</v>
      </c>
      <c r="M1308" t="s">
        <v>147</v>
      </c>
    </row>
    <row r="1309" spans="1:14">
      <c r="A1309">
        <v>76080</v>
      </c>
      <c r="B1309" t="s">
        <v>3945</v>
      </c>
      <c r="C1309">
        <v>8.1199999999999992</v>
      </c>
      <c r="D1309" s="1">
        <v>9697</v>
      </c>
      <c r="E1309">
        <v>5.68</v>
      </c>
      <c r="F1309">
        <v>11</v>
      </c>
      <c r="G1309" t="s">
        <v>176</v>
      </c>
      <c r="H1309" t="s">
        <v>46</v>
      </c>
      <c r="I1309">
        <v>2011</v>
      </c>
      <c r="J1309" t="s">
        <v>289</v>
      </c>
      <c r="K1309" t="s">
        <v>2515</v>
      </c>
      <c r="L1309" t="s">
        <v>3946</v>
      </c>
      <c r="M1309" t="s">
        <v>20</v>
      </c>
    </row>
    <row r="1310" spans="1:14">
      <c r="A1310">
        <v>90537</v>
      </c>
      <c r="B1310" t="s">
        <v>3947</v>
      </c>
      <c r="C1310">
        <v>8.1300000000000008</v>
      </c>
      <c r="D1310">
        <v>662</v>
      </c>
      <c r="E1310">
        <v>7.66</v>
      </c>
      <c r="F1310">
        <v>8</v>
      </c>
      <c r="G1310" t="s">
        <v>15</v>
      </c>
      <c r="H1310" t="s">
        <v>16</v>
      </c>
      <c r="I1310">
        <v>2013</v>
      </c>
      <c r="J1310" t="s">
        <v>1948</v>
      </c>
      <c r="K1310" t="s">
        <v>2226</v>
      </c>
      <c r="L1310" t="s">
        <v>3948</v>
      </c>
      <c r="M1310" t="s">
        <v>27</v>
      </c>
      <c r="N1310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45F8-EBBE-409E-AC08-2ECDD408A985}">
  <dimension ref="A3:C140"/>
  <sheetViews>
    <sheetView topLeftCell="A54" zoomScale="80" zoomScaleNormal="80" workbookViewId="0">
      <selection activeCell="C65" sqref="C65"/>
    </sheetView>
  </sheetViews>
  <sheetFormatPr defaultRowHeight="14.5"/>
  <cols>
    <col min="1" max="1" width="18.81640625" bestFit="1" customWidth="1"/>
    <col min="2" max="2" width="15.453125" bestFit="1" customWidth="1"/>
    <col min="3" max="3" width="25.08984375" bestFit="1" customWidth="1"/>
  </cols>
  <sheetData>
    <row r="3" spans="1:3">
      <c r="A3" s="2" t="s">
        <v>3962</v>
      </c>
      <c r="B3" t="s">
        <v>3964</v>
      </c>
      <c r="C3" t="s">
        <v>3965</v>
      </c>
    </row>
    <row r="4" spans="1:3">
      <c r="A4" s="3" t="s">
        <v>3953</v>
      </c>
      <c r="B4" s="4">
        <v>8.8503333333333352</v>
      </c>
      <c r="C4" s="4">
        <v>6.7126666666666646</v>
      </c>
    </row>
    <row r="5" spans="1:3">
      <c r="A5" s="3" t="s">
        <v>3957</v>
      </c>
      <c r="B5" s="4">
        <v>8.7999999999999989</v>
      </c>
      <c r="C5" s="4">
        <v>7.18</v>
      </c>
    </row>
    <row r="6" spans="1:3">
      <c r="A6" s="3" t="s">
        <v>3958</v>
      </c>
      <c r="B6" s="4">
        <v>8.44</v>
      </c>
      <c r="C6" s="4">
        <v>5.9225000000000003</v>
      </c>
    </row>
    <row r="7" spans="1:3">
      <c r="A7" s="3" t="s">
        <v>3955</v>
      </c>
      <c r="B7" s="4">
        <v>8.7624999999999993</v>
      </c>
      <c r="C7" s="4">
        <v>5.8537500000000007</v>
      </c>
    </row>
    <row r="8" spans="1:3">
      <c r="A8" s="3" t="s">
        <v>3956</v>
      </c>
      <c r="B8" s="4">
        <v>8.7824999999999989</v>
      </c>
      <c r="C8" s="4">
        <v>6.1816666666666675</v>
      </c>
    </row>
    <row r="9" spans="1:3">
      <c r="A9" s="3" t="s">
        <v>3952</v>
      </c>
      <c r="B9" s="4">
        <v>8.6889724770642118</v>
      </c>
      <c r="C9" s="4">
        <v>6.6746422018348692</v>
      </c>
    </row>
    <row r="10" spans="1:3">
      <c r="A10" s="3" t="s">
        <v>3954</v>
      </c>
      <c r="B10" s="4">
        <v>8.6939267015706836</v>
      </c>
      <c r="C10" s="4">
        <v>6.8587434554973843</v>
      </c>
    </row>
    <row r="11" spans="1:3">
      <c r="A11" s="3" t="s">
        <v>56</v>
      </c>
      <c r="B11" s="4">
        <v>8.695205479452051</v>
      </c>
      <c r="C11" s="4">
        <v>6.5425342465753431</v>
      </c>
    </row>
    <row r="12" spans="1:3">
      <c r="A12" s="3" t="s">
        <v>46</v>
      </c>
      <c r="B12" s="4">
        <v>8.7135860058309049</v>
      </c>
      <c r="C12" s="4">
        <v>6.3002623906705573</v>
      </c>
    </row>
    <row r="13" spans="1:3">
      <c r="A13" s="3" t="s">
        <v>3963</v>
      </c>
      <c r="B13" s="4">
        <v>8.7033078686019891</v>
      </c>
      <c r="C13" s="4">
        <v>6.5709854851031277</v>
      </c>
    </row>
    <row r="18" spans="1:3">
      <c r="A18" s="2" t="s">
        <v>3962</v>
      </c>
      <c r="B18" t="s">
        <v>3964</v>
      </c>
      <c r="C18" t="s">
        <v>3965</v>
      </c>
    </row>
    <row r="19" spans="1:3">
      <c r="A19" s="3" t="s">
        <v>1928</v>
      </c>
      <c r="B19" s="4">
        <v>8.75</v>
      </c>
      <c r="C19" s="4">
        <v>6</v>
      </c>
    </row>
    <row r="20" spans="1:3">
      <c r="A20" s="3" t="s">
        <v>1654</v>
      </c>
      <c r="B20" s="4">
        <v>8.84</v>
      </c>
      <c r="C20" s="4">
        <v>7</v>
      </c>
    </row>
    <row r="21" spans="1:3">
      <c r="A21" s="3" t="s">
        <v>355</v>
      </c>
      <c r="B21" s="4">
        <v>9.32</v>
      </c>
      <c r="C21" s="4">
        <v>7</v>
      </c>
    </row>
    <row r="22" spans="1:3">
      <c r="A22" s="3" t="s">
        <v>1249</v>
      </c>
      <c r="B22" s="4">
        <v>8.7349999999999994</v>
      </c>
      <c r="C22" s="4">
        <v>7.46</v>
      </c>
    </row>
    <row r="23" spans="1:3">
      <c r="A23" s="3" t="s">
        <v>367</v>
      </c>
      <c r="B23" s="4">
        <v>8.774285714285714</v>
      </c>
      <c r="C23" s="4">
        <v>5.7214285714285706</v>
      </c>
    </row>
    <row r="24" spans="1:3">
      <c r="A24" s="3" t="s">
        <v>422</v>
      </c>
      <c r="B24" s="4">
        <v>8.9160000000000004</v>
      </c>
      <c r="C24" s="4">
        <v>7.3400000000000007</v>
      </c>
    </row>
    <row r="25" spans="1:3">
      <c r="A25" s="3" t="s">
        <v>495</v>
      </c>
      <c r="B25" s="4">
        <v>8.6095238095238091</v>
      </c>
      <c r="C25" s="4">
        <v>6.7899999999999991</v>
      </c>
    </row>
    <row r="26" spans="1:3">
      <c r="A26" s="3" t="s">
        <v>1003</v>
      </c>
      <c r="B26" s="4">
        <v>9.0500000000000007</v>
      </c>
      <c r="C26" s="4">
        <v>7.5</v>
      </c>
    </row>
    <row r="27" spans="1:3">
      <c r="A27" s="3" t="s">
        <v>332</v>
      </c>
      <c r="B27" s="4">
        <v>8.9559999999999995</v>
      </c>
      <c r="C27" s="4">
        <v>5.67</v>
      </c>
    </row>
    <row r="28" spans="1:3">
      <c r="A28" s="3" t="s">
        <v>23</v>
      </c>
      <c r="B28" s="4">
        <v>9.59</v>
      </c>
      <c r="C28" s="4">
        <v>7.33</v>
      </c>
    </row>
    <row r="29" spans="1:3">
      <c r="A29" s="3" t="s">
        <v>3803</v>
      </c>
      <c r="B29" s="4">
        <v>8.18</v>
      </c>
      <c r="C29" s="4">
        <v>5</v>
      </c>
    </row>
    <row r="30" spans="1:3">
      <c r="A30" s="3" t="s">
        <v>982</v>
      </c>
      <c r="B30" s="4">
        <v>9.0399999999999991</v>
      </c>
      <c r="C30" s="4">
        <v>8.8000000000000007</v>
      </c>
    </row>
    <row r="31" spans="1:3">
      <c r="A31" s="3" t="s">
        <v>16</v>
      </c>
      <c r="B31" s="4">
        <v>8.6900743494423676</v>
      </c>
      <c r="C31" s="4">
        <v>6.6718959107806759</v>
      </c>
    </row>
    <row r="32" spans="1:3">
      <c r="A32" s="3" t="s">
        <v>2438</v>
      </c>
      <c r="B32" s="4">
        <v>8.468</v>
      </c>
      <c r="C32" s="4">
        <v>7.3379999999999992</v>
      </c>
    </row>
    <row r="33" spans="1:3">
      <c r="A33" s="3" t="s">
        <v>1342</v>
      </c>
      <c r="B33" s="4">
        <v>8.8933333333333326</v>
      </c>
      <c r="C33" s="4">
        <v>7.1766666666666667</v>
      </c>
    </row>
    <row r="34" spans="1:3">
      <c r="A34" s="3" t="s">
        <v>588</v>
      </c>
      <c r="B34" s="4">
        <v>8.7424999999999997</v>
      </c>
      <c r="C34" s="4">
        <v>7.6825000000000001</v>
      </c>
    </row>
    <row r="35" spans="1:3">
      <c r="A35" s="3" t="s">
        <v>1361</v>
      </c>
      <c r="B35" s="4">
        <v>8.5500000000000007</v>
      </c>
      <c r="C35" s="4">
        <v>7.165</v>
      </c>
    </row>
    <row r="36" spans="1:3">
      <c r="A36" s="3" t="s">
        <v>1302</v>
      </c>
      <c r="B36" s="4">
        <v>8.59</v>
      </c>
      <c r="C36" s="4">
        <v>7.0280000000000005</v>
      </c>
    </row>
    <row r="37" spans="1:3">
      <c r="A37" s="3" t="s">
        <v>2071</v>
      </c>
      <c r="B37" s="4">
        <v>8.5399999999999991</v>
      </c>
      <c r="C37" s="4">
        <v>6.375</v>
      </c>
    </row>
    <row r="38" spans="1:3">
      <c r="A38" s="3" t="s">
        <v>3395</v>
      </c>
      <c r="B38" s="4">
        <v>8.3000000000000007</v>
      </c>
      <c r="C38" s="4">
        <v>6.83</v>
      </c>
    </row>
    <row r="39" spans="1:3">
      <c r="A39" s="3" t="s">
        <v>643</v>
      </c>
      <c r="B39" s="4">
        <v>8.9239999999999995</v>
      </c>
      <c r="C39" s="4">
        <v>7.06</v>
      </c>
    </row>
    <row r="40" spans="1:3">
      <c r="A40" s="3" t="s">
        <v>208</v>
      </c>
      <c r="B40" s="4">
        <v>8.6695454545454567</v>
      </c>
      <c r="C40" s="4">
        <v>6.6785227272727239</v>
      </c>
    </row>
    <row r="41" spans="1:3">
      <c r="A41" s="3" t="s">
        <v>533</v>
      </c>
      <c r="B41" s="4">
        <v>8.7241666666666671</v>
      </c>
      <c r="C41" s="4">
        <v>6.810833333333334</v>
      </c>
    </row>
    <row r="42" spans="1:3">
      <c r="A42" s="3" t="s">
        <v>1589</v>
      </c>
      <c r="B42" s="4">
        <v>8.8699999999999992</v>
      </c>
      <c r="C42" s="4">
        <v>8.25</v>
      </c>
    </row>
    <row r="43" spans="1:3">
      <c r="A43" s="3" t="s">
        <v>1298</v>
      </c>
      <c r="B43" s="4">
        <v>8.9700000000000006</v>
      </c>
      <c r="C43" s="4">
        <v>8.07</v>
      </c>
    </row>
    <row r="44" spans="1:3">
      <c r="A44" s="3" t="s">
        <v>923</v>
      </c>
      <c r="B44" s="4">
        <v>9.0500000000000007</v>
      </c>
      <c r="C44" s="4">
        <v>7.5</v>
      </c>
    </row>
    <row r="45" spans="1:3">
      <c r="A45" s="3" t="s">
        <v>107</v>
      </c>
      <c r="B45" s="4">
        <v>8.8714285714285719</v>
      </c>
      <c r="C45" s="4">
        <v>7.0242857142857149</v>
      </c>
    </row>
    <row r="46" spans="1:3">
      <c r="A46" s="3" t="s">
        <v>41</v>
      </c>
      <c r="B46" s="4">
        <v>8.9030769230769238</v>
      </c>
      <c r="C46" s="4">
        <v>6.2946153846153843</v>
      </c>
    </row>
    <row r="47" spans="1:3">
      <c r="A47" s="3" t="s">
        <v>2166</v>
      </c>
      <c r="B47" s="4">
        <v>8.6999999999999993</v>
      </c>
      <c r="C47" s="4">
        <v>7.29</v>
      </c>
    </row>
    <row r="48" spans="1:3">
      <c r="A48" s="3" t="s">
        <v>56</v>
      </c>
      <c r="B48" s="4">
        <v>8.695205479452051</v>
      </c>
      <c r="C48" s="4">
        <v>6.5425342465753431</v>
      </c>
    </row>
    <row r="49" spans="1:3">
      <c r="A49" s="3" t="s">
        <v>121</v>
      </c>
      <c r="B49" s="4">
        <v>8.6743750000000013</v>
      </c>
      <c r="C49" s="4">
        <v>5.7837499999999995</v>
      </c>
    </row>
    <row r="50" spans="1:3">
      <c r="A50" s="3" t="s">
        <v>1498</v>
      </c>
      <c r="B50" s="4">
        <v>8.5300000000000011</v>
      </c>
      <c r="C50" s="4">
        <v>5.6549999999999994</v>
      </c>
    </row>
    <row r="51" spans="1:3">
      <c r="A51" s="3" t="s">
        <v>848</v>
      </c>
      <c r="B51" s="4">
        <v>8.6042857142857123</v>
      </c>
      <c r="C51" s="4">
        <v>6.8857142857142852</v>
      </c>
    </row>
    <row r="52" spans="1:3">
      <c r="A52" s="3" t="s">
        <v>2423</v>
      </c>
      <c r="B52" s="4">
        <v>8.44</v>
      </c>
      <c r="C52" s="4">
        <v>5.7</v>
      </c>
    </row>
    <row r="53" spans="1:3">
      <c r="A53" s="3" t="s">
        <v>3517</v>
      </c>
      <c r="B53" s="4">
        <v>8.26</v>
      </c>
      <c r="C53" s="4">
        <v>7.17</v>
      </c>
    </row>
    <row r="54" spans="1:3">
      <c r="A54" s="3" t="s">
        <v>143</v>
      </c>
      <c r="B54" s="4">
        <v>8.7319047619047669</v>
      </c>
      <c r="C54" s="4">
        <v>6.9780952380952375</v>
      </c>
    </row>
    <row r="55" spans="1:3">
      <c r="A55" s="3" t="s">
        <v>3420</v>
      </c>
      <c r="B55" s="4">
        <v>8.2899999999999991</v>
      </c>
      <c r="C55" s="4">
        <v>6</v>
      </c>
    </row>
    <row r="56" spans="1:3">
      <c r="A56" s="3" t="s">
        <v>46</v>
      </c>
      <c r="B56" s="4">
        <v>8.7135860058309049</v>
      </c>
      <c r="C56" s="4">
        <v>6.3002623906705573</v>
      </c>
    </row>
    <row r="57" spans="1:3">
      <c r="A57" s="3" t="s">
        <v>341</v>
      </c>
      <c r="B57" s="4">
        <v>8.92</v>
      </c>
      <c r="C57" s="4">
        <v>6.9192307692307695</v>
      </c>
    </row>
    <row r="58" spans="1:3">
      <c r="A58" s="3" t="s">
        <v>3963</v>
      </c>
      <c r="B58" s="4">
        <v>8.7033078686020016</v>
      </c>
      <c r="C58" s="4">
        <v>6.5709854851031295</v>
      </c>
    </row>
    <row r="62" spans="1:3">
      <c r="A62" s="2" t="s">
        <v>3967</v>
      </c>
      <c r="B62" s="2" t="s">
        <v>7</v>
      </c>
      <c r="C62" t="s">
        <v>3965</v>
      </c>
    </row>
    <row r="63" spans="1:3">
      <c r="A63">
        <v>0</v>
      </c>
      <c r="C63" s="4">
        <v>8.07</v>
      </c>
    </row>
    <row r="64" spans="1:3">
      <c r="B64" t="s">
        <v>1298</v>
      </c>
      <c r="C64" s="4">
        <v>8.07</v>
      </c>
    </row>
    <row r="65" spans="1:3">
      <c r="A65">
        <v>2081</v>
      </c>
      <c r="C65" s="4">
        <v>6.2946153846153843</v>
      </c>
    </row>
    <row r="66" spans="1:3">
      <c r="B66" t="s">
        <v>41</v>
      </c>
      <c r="C66" s="4">
        <v>6.2946153846153843</v>
      </c>
    </row>
    <row r="67" spans="1:3">
      <c r="A67">
        <v>4012</v>
      </c>
      <c r="C67" s="4">
        <v>7.29</v>
      </c>
    </row>
    <row r="68" spans="1:3">
      <c r="B68" t="s">
        <v>2166</v>
      </c>
      <c r="C68" s="4">
        <v>7.29</v>
      </c>
    </row>
    <row r="69" spans="1:3">
      <c r="A69">
        <v>7520</v>
      </c>
      <c r="C69" s="4">
        <v>5.7</v>
      </c>
    </row>
    <row r="70" spans="1:3">
      <c r="B70" t="s">
        <v>2423</v>
      </c>
      <c r="C70" s="4">
        <v>5.7</v>
      </c>
    </row>
    <row r="71" spans="1:3">
      <c r="A71">
        <v>7752</v>
      </c>
      <c r="C71" s="4">
        <v>7.33</v>
      </c>
    </row>
    <row r="72" spans="1:3">
      <c r="B72" t="s">
        <v>23</v>
      </c>
      <c r="C72" s="4">
        <v>7.33</v>
      </c>
    </row>
    <row r="73" spans="1:3">
      <c r="A73">
        <v>8486</v>
      </c>
      <c r="C73" s="4">
        <v>7.1766666666666667</v>
      </c>
    </row>
    <row r="74" spans="1:3">
      <c r="B74" t="s">
        <v>1342</v>
      </c>
      <c r="C74" s="4">
        <v>7.1766666666666667</v>
      </c>
    </row>
    <row r="75" spans="1:3">
      <c r="A75">
        <v>9572</v>
      </c>
      <c r="C75" s="4">
        <v>8.8000000000000007</v>
      </c>
    </row>
    <row r="76" spans="1:3">
      <c r="B76" t="s">
        <v>982</v>
      </c>
      <c r="C76" s="4">
        <v>8.8000000000000007</v>
      </c>
    </row>
    <row r="77" spans="1:3">
      <c r="A77">
        <v>9654</v>
      </c>
      <c r="C77" s="4">
        <v>6.375</v>
      </c>
    </row>
    <row r="78" spans="1:3">
      <c r="B78" t="s">
        <v>2071</v>
      </c>
      <c r="C78" s="4">
        <v>6.375</v>
      </c>
    </row>
    <row r="79" spans="1:3">
      <c r="A79">
        <v>9979</v>
      </c>
      <c r="C79" s="4">
        <v>5.7837499999999995</v>
      </c>
    </row>
    <row r="80" spans="1:3">
      <c r="B80" t="s">
        <v>121</v>
      </c>
      <c r="C80" s="4">
        <v>5.7837499999999995</v>
      </c>
    </row>
    <row r="81" spans="1:3">
      <c r="A81">
        <v>11086</v>
      </c>
      <c r="C81" s="4">
        <v>5</v>
      </c>
    </row>
    <row r="82" spans="1:3">
      <c r="B82" t="s">
        <v>3803</v>
      </c>
      <c r="C82" s="4">
        <v>5</v>
      </c>
    </row>
    <row r="83" spans="1:3">
      <c r="A83">
        <v>11287</v>
      </c>
      <c r="C83" s="4">
        <v>5.67</v>
      </c>
    </row>
    <row r="84" spans="1:3">
      <c r="B84" t="s">
        <v>332</v>
      </c>
      <c r="C84" s="4">
        <v>5.67</v>
      </c>
    </row>
    <row r="85" spans="1:3">
      <c r="A85">
        <v>14941</v>
      </c>
      <c r="C85" s="4">
        <v>7.17</v>
      </c>
    </row>
    <row r="86" spans="1:3">
      <c r="B86" t="s">
        <v>3517</v>
      </c>
      <c r="C86" s="4">
        <v>7.17</v>
      </c>
    </row>
    <row r="87" spans="1:3">
      <c r="A87">
        <v>20006</v>
      </c>
      <c r="C87" s="4">
        <v>6</v>
      </c>
    </row>
    <row r="88" spans="1:3">
      <c r="B88" t="s">
        <v>1928</v>
      </c>
      <c r="C88" s="4">
        <v>6</v>
      </c>
    </row>
    <row r="89" spans="1:3">
      <c r="A89">
        <v>22023</v>
      </c>
      <c r="C89" s="4">
        <v>5.6549999999999994</v>
      </c>
    </row>
    <row r="90" spans="1:3">
      <c r="B90" t="s">
        <v>1498</v>
      </c>
      <c r="C90" s="4">
        <v>5.6549999999999994</v>
      </c>
    </row>
    <row r="91" spans="1:3">
      <c r="A91">
        <v>26514</v>
      </c>
      <c r="C91" s="4">
        <v>5.7214285714285706</v>
      </c>
    </row>
    <row r="92" spans="1:3">
      <c r="B92" t="s">
        <v>367</v>
      </c>
      <c r="C92" s="4">
        <v>5.7214285714285706</v>
      </c>
    </row>
    <row r="93" spans="1:3">
      <c r="A93">
        <v>29889</v>
      </c>
      <c r="C93" s="4">
        <v>7.0280000000000005</v>
      </c>
    </row>
    <row r="94" spans="1:3">
      <c r="B94" t="s">
        <v>1302</v>
      </c>
      <c r="C94" s="4">
        <v>7.0280000000000005</v>
      </c>
    </row>
    <row r="95" spans="1:3">
      <c r="A95">
        <v>32115</v>
      </c>
      <c r="C95" s="4">
        <v>6.3002623906705573</v>
      </c>
    </row>
    <row r="96" spans="1:3">
      <c r="B96" t="s">
        <v>46</v>
      </c>
      <c r="C96" s="4">
        <v>6.3002623906705573</v>
      </c>
    </row>
    <row r="97" spans="1:3">
      <c r="A97">
        <v>33334</v>
      </c>
      <c r="C97" s="4">
        <v>7.0242857142857149</v>
      </c>
    </row>
    <row r="98" spans="1:3">
      <c r="B98" t="s">
        <v>107</v>
      </c>
      <c r="C98" s="4">
        <v>7.0242857142857149</v>
      </c>
    </row>
    <row r="99" spans="1:3">
      <c r="A99">
        <v>41291</v>
      </c>
      <c r="C99" s="4">
        <v>6.6785227272727239</v>
      </c>
    </row>
    <row r="100" spans="1:3">
      <c r="B100" t="s">
        <v>208</v>
      </c>
      <c r="C100" s="4">
        <v>6.6785227272727239</v>
      </c>
    </row>
    <row r="101" spans="1:3">
      <c r="A101">
        <v>41491</v>
      </c>
      <c r="C101" s="4">
        <v>6.5425342465753431</v>
      </c>
    </row>
    <row r="102" spans="1:3">
      <c r="B102" t="s">
        <v>56</v>
      </c>
      <c r="C102" s="4">
        <v>6.5425342465753431</v>
      </c>
    </row>
    <row r="103" spans="1:3">
      <c r="A103">
        <v>42036</v>
      </c>
      <c r="C103" s="4">
        <v>7.46</v>
      </c>
    </row>
    <row r="104" spans="1:3">
      <c r="B104" t="s">
        <v>1249</v>
      </c>
      <c r="C104" s="4">
        <v>7.46</v>
      </c>
    </row>
    <row r="105" spans="1:3">
      <c r="A105">
        <v>42500</v>
      </c>
      <c r="C105" s="4">
        <v>6.9780952380952375</v>
      </c>
    </row>
    <row r="106" spans="1:3">
      <c r="B106" t="s">
        <v>143</v>
      </c>
      <c r="C106" s="4">
        <v>6.9780952380952375</v>
      </c>
    </row>
    <row r="107" spans="1:3">
      <c r="A107">
        <v>45937</v>
      </c>
      <c r="C107" s="4">
        <v>6.8857142857142852</v>
      </c>
    </row>
    <row r="108" spans="1:3">
      <c r="B108" t="s">
        <v>848</v>
      </c>
      <c r="C108" s="4">
        <v>6.8857142857142852</v>
      </c>
    </row>
    <row r="109" spans="1:3">
      <c r="A109">
        <v>46052</v>
      </c>
      <c r="C109" s="4">
        <v>7.3379999999999992</v>
      </c>
    </row>
    <row r="110" spans="1:3">
      <c r="B110" t="s">
        <v>2438</v>
      </c>
      <c r="C110" s="4">
        <v>7.3379999999999992</v>
      </c>
    </row>
    <row r="111" spans="1:3">
      <c r="A111">
        <v>46318</v>
      </c>
      <c r="C111" s="4">
        <v>7.5</v>
      </c>
    </row>
    <row r="112" spans="1:3">
      <c r="B112" t="s">
        <v>923</v>
      </c>
      <c r="C112" s="4">
        <v>7.5</v>
      </c>
    </row>
    <row r="113" spans="1:3">
      <c r="A113">
        <v>47389</v>
      </c>
      <c r="C113" s="4">
        <v>6.8222727272727264</v>
      </c>
    </row>
    <row r="114" spans="1:3">
      <c r="B114" t="s">
        <v>495</v>
      </c>
      <c r="C114" s="4">
        <v>6.7899999999999991</v>
      </c>
    </row>
    <row r="115" spans="1:3">
      <c r="B115" t="s">
        <v>1003</v>
      </c>
      <c r="C115" s="4">
        <v>7.5</v>
      </c>
    </row>
    <row r="116" spans="1:3">
      <c r="A116">
        <v>48472</v>
      </c>
      <c r="C116" s="4">
        <v>6</v>
      </c>
    </row>
    <row r="117" spans="1:3">
      <c r="B117" t="s">
        <v>3420</v>
      </c>
      <c r="C117" s="4">
        <v>6</v>
      </c>
    </row>
    <row r="118" spans="1:3">
      <c r="A118">
        <v>49795</v>
      </c>
      <c r="C118" s="4">
        <v>8.25</v>
      </c>
    </row>
    <row r="119" spans="1:3">
      <c r="B119" t="s">
        <v>1589</v>
      </c>
      <c r="C119" s="4">
        <v>8.25</v>
      </c>
    </row>
    <row r="120" spans="1:3">
      <c r="A120">
        <v>51766</v>
      </c>
      <c r="C120" s="4">
        <v>6.9192307692307695</v>
      </c>
    </row>
    <row r="121" spans="1:3">
      <c r="B121" t="s">
        <v>341</v>
      </c>
      <c r="C121" s="4">
        <v>6.9192307692307695</v>
      </c>
    </row>
    <row r="122" spans="1:3">
      <c r="A122">
        <v>53354</v>
      </c>
      <c r="C122" s="4">
        <v>7</v>
      </c>
    </row>
    <row r="123" spans="1:3">
      <c r="B123" t="s">
        <v>1654</v>
      </c>
      <c r="C123" s="4">
        <v>7</v>
      </c>
    </row>
    <row r="124" spans="1:3">
      <c r="A124">
        <v>53431</v>
      </c>
      <c r="C124" s="4">
        <v>6.810833333333334</v>
      </c>
    </row>
    <row r="125" spans="1:3">
      <c r="B125" t="s">
        <v>533</v>
      </c>
      <c r="C125" s="4">
        <v>6.810833333333334</v>
      </c>
    </row>
    <row r="126" spans="1:3">
      <c r="A126">
        <v>54296</v>
      </c>
      <c r="C126" s="4">
        <v>7.6825000000000001</v>
      </c>
    </row>
    <row r="127" spans="1:3">
      <c r="B127" t="s">
        <v>588</v>
      </c>
      <c r="C127" s="4">
        <v>7.6825000000000001</v>
      </c>
    </row>
    <row r="128" spans="1:3">
      <c r="A128">
        <v>61392</v>
      </c>
      <c r="C128" s="4">
        <v>7.06</v>
      </c>
    </row>
    <row r="129" spans="1:3">
      <c r="B129" t="s">
        <v>643</v>
      </c>
      <c r="C129" s="4">
        <v>7.06</v>
      </c>
    </row>
    <row r="130" spans="1:3">
      <c r="A130">
        <v>61899</v>
      </c>
      <c r="C130" s="4">
        <v>7.3400000000000007</v>
      </c>
    </row>
    <row r="131" spans="1:3">
      <c r="B131" t="s">
        <v>422</v>
      </c>
      <c r="C131" s="4">
        <v>7.3400000000000007</v>
      </c>
    </row>
    <row r="132" spans="1:3">
      <c r="A132">
        <v>65717</v>
      </c>
      <c r="C132" s="4">
        <v>6.6718959107806759</v>
      </c>
    </row>
    <row r="133" spans="1:3">
      <c r="B133" t="s">
        <v>16</v>
      </c>
      <c r="C133" s="4">
        <v>6.6718959107806759</v>
      </c>
    </row>
    <row r="134" spans="1:3">
      <c r="A134">
        <v>72659</v>
      </c>
      <c r="C134" s="4">
        <v>6.83</v>
      </c>
    </row>
    <row r="135" spans="1:3">
      <c r="B135" t="s">
        <v>3395</v>
      </c>
      <c r="C135" s="4">
        <v>6.83</v>
      </c>
    </row>
    <row r="136" spans="1:3">
      <c r="A136">
        <v>78105</v>
      </c>
      <c r="C136" s="4">
        <v>7</v>
      </c>
    </row>
    <row r="137" spans="1:3">
      <c r="B137" t="s">
        <v>355</v>
      </c>
      <c r="C137" s="4">
        <v>7</v>
      </c>
    </row>
    <row r="138" spans="1:3">
      <c r="A138">
        <v>83451</v>
      </c>
      <c r="C138" s="4">
        <v>7.165</v>
      </c>
    </row>
    <row r="139" spans="1:3">
      <c r="B139" t="s">
        <v>1361</v>
      </c>
      <c r="C139" s="4">
        <v>7.165</v>
      </c>
    </row>
    <row r="140" spans="1:3">
      <c r="A140" t="s">
        <v>3963</v>
      </c>
      <c r="C140" s="4">
        <v>6.5709854851031348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93CC-44C2-456E-BA87-1BC6FFE2F393}">
  <dimension ref="A3:A4"/>
  <sheetViews>
    <sheetView workbookViewId="0">
      <selection activeCell="A3" sqref="A3"/>
    </sheetView>
  </sheetViews>
  <sheetFormatPr defaultRowHeight="14.5"/>
  <cols>
    <col min="1" max="1" width="16.7265625" bestFit="1" customWidth="1"/>
  </cols>
  <sheetData>
    <row r="3" spans="1:1">
      <c r="A3" t="s">
        <v>3968</v>
      </c>
    </row>
    <row r="4" spans="1:1">
      <c r="A4" s="4">
        <v>63172062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739D9-495F-4E27-B3A9-338E9C8F928F}">
  <dimension ref="A1:C3"/>
  <sheetViews>
    <sheetView workbookViewId="0">
      <selection activeCell="B2" sqref="B2"/>
    </sheetView>
  </sheetViews>
  <sheetFormatPr defaultRowHeight="14.5"/>
  <sheetData>
    <row r="1" spans="1:3">
      <c r="A1" s="7"/>
      <c r="B1" s="7" t="s">
        <v>3967</v>
      </c>
      <c r="C1" s="7" t="s">
        <v>4</v>
      </c>
    </row>
    <row r="2" spans="1:3">
      <c r="A2" s="5" t="s">
        <v>3967</v>
      </c>
      <c r="B2" s="5">
        <v>1</v>
      </c>
      <c r="C2" s="5"/>
    </row>
    <row r="3" spans="1:3" ht="15" thickBot="1">
      <c r="A3" s="6" t="s">
        <v>4</v>
      </c>
      <c r="B3" s="6">
        <v>0.13591279915142765</v>
      </c>
      <c r="C3" s="6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10"/>
  <sheetViews>
    <sheetView workbookViewId="0">
      <selection activeCell="K3" sqref="K3"/>
    </sheetView>
  </sheetViews>
  <sheetFormatPr defaultRowHeight="14.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3959</v>
      </c>
      <c r="F1" t="s">
        <v>3967</v>
      </c>
      <c r="G1" t="s">
        <v>4</v>
      </c>
      <c r="H1" t="s">
        <v>5</v>
      </c>
      <c r="I1" t="s">
        <v>3960</v>
      </c>
      <c r="J1" t="s">
        <v>6</v>
      </c>
      <c r="K1" t="s">
        <v>7</v>
      </c>
      <c r="L1" t="s">
        <v>3949</v>
      </c>
      <c r="M1" t="s">
        <v>3961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>
      <c r="A2">
        <v>171539</v>
      </c>
      <c r="B2" t="s">
        <v>14</v>
      </c>
      <c r="C2">
        <v>9.59</v>
      </c>
      <c r="D2" s="1">
        <v>7421</v>
      </c>
      <c r="E2" s="1">
        <f>C2*D2</f>
        <v>71167.39</v>
      </c>
      <c r="F2">
        <f>VLOOKUP(K2,index!$A$2:$C$40,3,FALSE)</f>
        <v>65717</v>
      </c>
      <c r="G2">
        <v>7.29</v>
      </c>
      <c r="H2">
        <v>7</v>
      </c>
      <c r="I2">
        <f>G2*H2</f>
        <v>51.03</v>
      </c>
      <c r="J2" t="s">
        <v>15</v>
      </c>
      <c r="K2" t="s">
        <v>16</v>
      </c>
      <c r="L2" t="str">
        <f>VLOOKUP(K2,index!$A$2:$B$40,2,FALSE)</f>
        <v>북미</v>
      </c>
      <c r="M2" t="str">
        <f>IF(L2="한국", "K", "nK")</f>
        <v>nK</v>
      </c>
      <c r="N2">
        <v>2019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</row>
    <row r="3" spans="1:19">
      <c r="A3">
        <v>174830</v>
      </c>
      <c r="B3" t="s">
        <v>22</v>
      </c>
      <c r="C3">
        <v>9.59</v>
      </c>
      <c r="D3" s="1">
        <v>3350</v>
      </c>
      <c r="E3" s="1">
        <f t="shared" ref="E3:E66" si="0">C3*D3</f>
        <v>32126.5</v>
      </c>
      <c r="F3">
        <f>VLOOKUP(K3,index!$A$2:$C$40,3,FALSE)</f>
        <v>7752</v>
      </c>
      <c r="G3">
        <v>7.33</v>
      </c>
      <c r="H3">
        <v>9</v>
      </c>
      <c r="I3">
        <f t="shared" ref="I3:I66" si="1">G3*H3</f>
        <v>65.97</v>
      </c>
      <c r="J3" t="s">
        <v>15</v>
      </c>
      <c r="K3" t="s">
        <v>23</v>
      </c>
      <c r="L3" t="str">
        <f>VLOOKUP(K3,index!$A$2:$B$40,2,FALSE)</f>
        <v>기타</v>
      </c>
      <c r="M3" t="str">
        <f t="shared" ref="M3:M66" si="2">IF(L3="한국", "K", "nK")</f>
        <v>nK</v>
      </c>
      <c r="N3">
        <v>2019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</row>
    <row r="4" spans="1:19">
      <c r="A4">
        <v>144906</v>
      </c>
      <c r="B4" t="s">
        <v>29</v>
      </c>
      <c r="C4">
        <v>9.5299999999999994</v>
      </c>
      <c r="D4" s="1">
        <v>2432</v>
      </c>
      <c r="E4" s="1">
        <f t="shared" si="0"/>
        <v>23176.959999999999</v>
      </c>
      <c r="F4">
        <f>VLOOKUP(K4,index!$A$2:$C$40,3,FALSE)</f>
        <v>65717</v>
      </c>
      <c r="G4">
        <v>5.4</v>
      </c>
      <c r="H4">
        <v>5</v>
      </c>
      <c r="I4">
        <f t="shared" si="1"/>
        <v>27</v>
      </c>
      <c r="J4" t="s">
        <v>30</v>
      </c>
      <c r="K4" t="s">
        <v>16</v>
      </c>
      <c r="L4" t="str">
        <f>VLOOKUP(K4,index!$A$2:$B$40,2,FALSE)</f>
        <v>북미</v>
      </c>
      <c r="M4" t="str">
        <f t="shared" si="2"/>
        <v>nK</v>
      </c>
      <c r="N4">
        <v>2018</v>
      </c>
      <c r="O4" t="s">
        <v>31</v>
      </c>
      <c r="P4" t="s">
        <v>32</v>
      </c>
      <c r="Q4" t="s">
        <v>33</v>
      </c>
      <c r="R4" t="s">
        <v>34</v>
      </c>
      <c r="S4" t="s">
        <v>35</v>
      </c>
    </row>
    <row r="5" spans="1:19">
      <c r="A5">
        <v>151196</v>
      </c>
      <c r="B5" t="s">
        <v>36</v>
      </c>
      <c r="C5">
        <v>9.51</v>
      </c>
      <c r="D5" s="1">
        <v>3589</v>
      </c>
      <c r="E5" s="1">
        <f t="shared" si="0"/>
        <v>34131.39</v>
      </c>
      <c r="F5">
        <f>VLOOKUP(K5,index!$A$2:$C$40,3,FALSE)</f>
        <v>65717</v>
      </c>
      <c r="G5">
        <v>6.86</v>
      </c>
      <c r="H5">
        <v>7</v>
      </c>
      <c r="I5">
        <f t="shared" si="1"/>
        <v>48.02</v>
      </c>
      <c r="J5" t="s">
        <v>15</v>
      </c>
      <c r="K5" t="s">
        <v>16</v>
      </c>
      <c r="L5" t="str">
        <f>VLOOKUP(K5,index!$A$2:$B$40,2,FALSE)</f>
        <v>북미</v>
      </c>
      <c r="M5" t="str">
        <f t="shared" si="2"/>
        <v>nK</v>
      </c>
      <c r="N5">
        <v>2021</v>
      </c>
      <c r="O5" t="s">
        <v>37</v>
      </c>
      <c r="P5" t="s">
        <v>38</v>
      </c>
      <c r="Q5" t="s">
        <v>39</v>
      </c>
      <c r="R5" t="s">
        <v>34</v>
      </c>
      <c r="S5" t="s">
        <v>35</v>
      </c>
    </row>
    <row r="6" spans="1:19">
      <c r="A6">
        <v>157243</v>
      </c>
      <c r="B6" t="s">
        <v>40</v>
      </c>
      <c r="C6">
        <v>9.49</v>
      </c>
      <c r="D6" s="1">
        <v>2340</v>
      </c>
      <c r="E6" s="1">
        <f t="shared" si="0"/>
        <v>22206.600000000002</v>
      </c>
      <c r="F6">
        <f>VLOOKUP(K6,index!$A$2:$C$40,3,FALSE)</f>
        <v>2081</v>
      </c>
      <c r="G6">
        <v>7</v>
      </c>
      <c r="H6">
        <v>3</v>
      </c>
      <c r="I6">
        <f t="shared" si="1"/>
        <v>21</v>
      </c>
      <c r="J6" t="s">
        <v>15</v>
      </c>
      <c r="K6" t="s">
        <v>41</v>
      </c>
      <c r="L6" t="str">
        <f>VLOOKUP(K6,index!$A$2:$B$40,2,FALSE)</f>
        <v>기타</v>
      </c>
      <c r="M6" t="str">
        <f t="shared" si="2"/>
        <v>nK</v>
      </c>
      <c r="N6">
        <v>2018</v>
      </c>
      <c r="O6" t="s">
        <v>42</v>
      </c>
      <c r="P6" t="s">
        <v>43</v>
      </c>
      <c r="Q6" t="s">
        <v>44</v>
      </c>
      <c r="R6" t="s">
        <v>20</v>
      </c>
    </row>
    <row r="7" spans="1:19">
      <c r="A7">
        <v>169240</v>
      </c>
      <c r="B7" t="s">
        <v>45</v>
      </c>
      <c r="C7">
        <v>9.49</v>
      </c>
      <c r="D7" s="1">
        <v>1939</v>
      </c>
      <c r="E7" s="1">
        <f t="shared" si="0"/>
        <v>18401.11</v>
      </c>
      <c r="F7">
        <f>VLOOKUP(K7,index!$A$2:$C$40,3,FALSE)</f>
        <v>32115</v>
      </c>
      <c r="G7">
        <v>5.25</v>
      </c>
      <c r="H7">
        <v>4</v>
      </c>
      <c r="I7">
        <f t="shared" si="1"/>
        <v>21</v>
      </c>
      <c r="J7" t="s">
        <v>15</v>
      </c>
      <c r="K7" t="s">
        <v>46</v>
      </c>
      <c r="L7" t="str">
        <f>VLOOKUP(K7,index!$A$2:$B$40,2,FALSE)</f>
        <v>한국</v>
      </c>
      <c r="M7" t="str">
        <f t="shared" si="2"/>
        <v>K</v>
      </c>
      <c r="N7">
        <v>2018</v>
      </c>
      <c r="O7" t="s">
        <v>47</v>
      </c>
      <c r="P7" t="s">
        <v>48</v>
      </c>
      <c r="Q7" t="s">
        <v>49</v>
      </c>
      <c r="R7" t="s">
        <v>27</v>
      </c>
    </row>
    <row r="8" spans="1:19">
      <c r="A8">
        <v>179518</v>
      </c>
      <c r="B8" t="s">
        <v>50</v>
      </c>
      <c r="C8">
        <v>9.48</v>
      </c>
      <c r="D8" s="1">
        <v>1423</v>
      </c>
      <c r="E8" s="1">
        <f t="shared" si="0"/>
        <v>13490.04</v>
      </c>
      <c r="F8">
        <f>VLOOKUP(K8,index!$A$2:$C$40,3,FALSE)</f>
        <v>65717</v>
      </c>
      <c r="G8">
        <v>7.33</v>
      </c>
      <c r="H8">
        <v>6</v>
      </c>
      <c r="I8">
        <f t="shared" si="1"/>
        <v>43.980000000000004</v>
      </c>
      <c r="J8" t="s">
        <v>51</v>
      </c>
      <c r="K8" t="s">
        <v>16</v>
      </c>
      <c r="L8" t="str">
        <f>VLOOKUP(K8,index!$A$2:$B$40,2,FALSE)</f>
        <v>북미</v>
      </c>
      <c r="M8" t="str">
        <f t="shared" si="2"/>
        <v>nK</v>
      </c>
      <c r="N8">
        <v>2019</v>
      </c>
      <c r="O8" t="s">
        <v>52</v>
      </c>
      <c r="P8" t="s">
        <v>53</v>
      </c>
      <c r="R8" t="s">
        <v>34</v>
      </c>
    </row>
    <row r="9" spans="1:19">
      <c r="A9">
        <v>196843</v>
      </c>
      <c r="B9" t="s">
        <v>54</v>
      </c>
      <c r="C9">
        <v>9.48</v>
      </c>
      <c r="D9" s="1">
        <v>1018</v>
      </c>
      <c r="E9" s="1">
        <f t="shared" si="0"/>
        <v>9650.6400000000012</v>
      </c>
      <c r="F9">
        <f>VLOOKUP(K9,index!$A$2:$C$40,3,FALSE)</f>
        <v>41491</v>
      </c>
      <c r="G9">
        <v>6.5</v>
      </c>
      <c r="H9">
        <v>2</v>
      </c>
      <c r="I9">
        <f t="shared" si="1"/>
        <v>13</v>
      </c>
      <c r="J9" t="s">
        <v>55</v>
      </c>
      <c r="K9" t="s">
        <v>56</v>
      </c>
      <c r="L9" t="str">
        <f>VLOOKUP(K9,index!$A$2:$B$40,2,FALSE)</f>
        <v>일본</v>
      </c>
      <c r="M9" t="str">
        <f t="shared" si="2"/>
        <v>nK</v>
      </c>
      <c r="N9">
        <v>2020</v>
      </c>
      <c r="O9" t="s">
        <v>57</v>
      </c>
      <c r="P9" t="s">
        <v>58</v>
      </c>
      <c r="Q9" t="s">
        <v>59</v>
      </c>
      <c r="R9" t="s">
        <v>34</v>
      </c>
    </row>
    <row r="10" spans="1:19">
      <c r="A10">
        <v>181710</v>
      </c>
      <c r="B10" t="s">
        <v>60</v>
      </c>
      <c r="C10">
        <v>9.48</v>
      </c>
      <c r="D10" s="1">
        <v>8223</v>
      </c>
      <c r="E10" s="1">
        <f t="shared" si="0"/>
        <v>77954.040000000008</v>
      </c>
      <c r="F10">
        <f>VLOOKUP(K10,index!$A$2:$C$40,3,FALSE)</f>
        <v>65717</v>
      </c>
      <c r="G10">
        <v>7.63</v>
      </c>
      <c r="H10">
        <v>8</v>
      </c>
      <c r="I10">
        <f t="shared" si="1"/>
        <v>61.04</v>
      </c>
      <c r="J10" t="s">
        <v>61</v>
      </c>
      <c r="K10" t="s">
        <v>16</v>
      </c>
      <c r="L10" t="str">
        <f>VLOOKUP(K10,index!$A$2:$B$40,2,FALSE)</f>
        <v>북미</v>
      </c>
      <c r="M10" t="str">
        <f t="shared" si="2"/>
        <v>nK</v>
      </c>
      <c r="N10">
        <v>2019</v>
      </c>
      <c r="O10" t="s">
        <v>62</v>
      </c>
      <c r="P10" t="s">
        <v>63</v>
      </c>
      <c r="Q10" t="s">
        <v>64</v>
      </c>
      <c r="R10" t="s">
        <v>20</v>
      </c>
    </row>
    <row r="11" spans="1:19">
      <c r="A11">
        <v>17421</v>
      </c>
      <c r="B11" t="s">
        <v>65</v>
      </c>
      <c r="C11">
        <v>9.4499999999999993</v>
      </c>
      <c r="D11" s="1">
        <v>18299</v>
      </c>
      <c r="E11" s="1">
        <f t="shared" si="0"/>
        <v>172925.55</v>
      </c>
      <c r="F11">
        <f>VLOOKUP(K11,index!$A$2:$C$40,3,FALSE)</f>
        <v>65717</v>
      </c>
      <c r="G11">
        <v>8.5</v>
      </c>
      <c r="H11">
        <v>1</v>
      </c>
      <c r="I11">
        <f t="shared" si="1"/>
        <v>8.5</v>
      </c>
      <c r="J11" t="s">
        <v>15</v>
      </c>
      <c r="K11" t="s">
        <v>16</v>
      </c>
      <c r="L11" t="str">
        <f>VLOOKUP(K11,index!$A$2:$B$40,2,FALSE)</f>
        <v>북미</v>
      </c>
      <c r="M11" t="str">
        <f t="shared" si="2"/>
        <v>nK</v>
      </c>
      <c r="N11">
        <v>2016</v>
      </c>
      <c r="O11" t="s">
        <v>66</v>
      </c>
      <c r="P11" t="s">
        <v>67</v>
      </c>
      <c r="Q11" t="s">
        <v>68</v>
      </c>
      <c r="R11" t="s">
        <v>27</v>
      </c>
      <c r="S11" t="s">
        <v>28</v>
      </c>
    </row>
    <row r="12" spans="1:19">
      <c r="A12">
        <v>154667</v>
      </c>
      <c r="B12" t="s">
        <v>69</v>
      </c>
      <c r="C12">
        <v>9.43</v>
      </c>
      <c r="D12" s="1">
        <v>2625</v>
      </c>
      <c r="E12" s="1">
        <f t="shared" si="0"/>
        <v>24753.75</v>
      </c>
      <c r="F12">
        <f>VLOOKUP(K12,index!$A$2:$C$40,3,FALSE)</f>
        <v>32115</v>
      </c>
      <c r="G12">
        <v>5.5</v>
      </c>
      <c r="H12">
        <v>2</v>
      </c>
      <c r="I12">
        <f t="shared" si="1"/>
        <v>11</v>
      </c>
      <c r="J12" t="s">
        <v>15</v>
      </c>
      <c r="K12" t="s">
        <v>46</v>
      </c>
      <c r="L12" t="str">
        <f>VLOOKUP(K12,index!$A$2:$B$40,2,FALSE)</f>
        <v>한국</v>
      </c>
      <c r="M12" t="str">
        <f t="shared" si="2"/>
        <v>K</v>
      </c>
      <c r="N12">
        <v>2018</v>
      </c>
      <c r="O12" t="s">
        <v>70</v>
      </c>
      <c r="P12" t="s">
        <v>71</v>
      </c>
      <c r="Q12" t="s">
        <v>72</v>
      </c>
      <c r="R12" t="s">
        <v>34</v>
      </c>
    </row>
    <row r="13" spans="1:19">
      <c r="A13">
        <v>197647</v>
      </c>
      <c r="B13" t="s">
        <v>73</v>
      </c>
      <c r="C13">
        <v>9.42</v>
      </c>
      <c r="D13">
        <v>374</v>
      </c>
      <c r="E13" s="1">
        <f t="shared" si="0"/>
        <v>3523.08</v>
      </c>
      <c r="F13">
        <f>VLOOKUP(K13,index!$A$2:$C$40,3,FALSE)</f>
        <v>65717</v>
      </c>
      <c r="G13">
        <v>4</v>
      </c>
      <c r="H13">
        <v>1</v>
      </c>
      <c r="I13">
        <f t="shared" si="1"/>
        <v>4</v>
      </c>
      <c r="J13" t="s">
        <v>51</v>
      </c>
      <c r="K13" t="s">
        <v>16</v>
      </c>
      <c r="L13" t="str">
        <f>VLOOKUP(K13,index!$A$2:$B$40,2,FALSE)</f>
        <v>북미</v>
      </c>
      <c r="M13" t="str">
        <f t="shared" si="2"/>
        <v>nK</v>
      </c>
      <c r="N13">
        <v>2020</v>
      </c>
      <c r="O13" t="s">
        <v>74</v>
      </c>
      <c r="P13" t="s">
        <v>75</v>
      </c>
      <c r="Q13" t="s">
        <v>76</v>
      </c>
      <c r="R13" t="s">
        <v>34</v>
      </c>
    </row>
    <row r="14" spans="1:19">
      <c r="A14">
        <v>156464</v>
      </c>
      <c r="B14" t="s">
        <v>77</v>
      </c>
      <c r="C14">
        <v>9.42</v>
      </c>
      <c r="D14" s="1">
        <v>39233</v>
      </c>
      <c r="E14" s="1">
        <f t="shared" si="0"/>
        <v>369574.86</v>
      </c>
      <c r="F14">
        <f>VLOOKUP(K14,index!$A$2:$C$40,3,FALSE)</f>
        <v>65717</v>
      </c>
      <c r="G14">
        <v>6.14</v>
      </c>
      <c r="H14">
        <v>7</v>
      </c>
      <c r="I14">
        <f t="shared" si="1"/>
        <v>42.98</v>
      </c>
      <c r="J14" t="s">
        <v>15</v>
      </c>
      <c r="K14" t="s">
        <v>16</v>
      </c>
      <c r="L14" t="str">
        <f>VLOOKUP(K14,index!$A$2:$B$40,2,FALSE)</f>
        <v>북미</v>
      </c>
      <c r="M14" t="str">
        <f t="shared" si="2"/>
        <v>nK</v>
      </c>
      <c r="N14">
        <v>2018</v>
      </c>
      <c r="O14" t="s">
        <v>78</v>
      </c>
      <c r="P14" t="s">
        <v>79</v>
      </c>
      <c r="Q14" t="s">
        <v>80</v>
      </c>
      <c r="R14" t="s">
        <v>20</v>
      </c>
    </row>
    <row r="15" spans="1:19">
      <c r="A15">
        <v>69105</v>
      </c>
      <c r="B15" t="s">
        <v>81</v>
      </c>
      <c r="C15">
        <v>9.42</v>
      </c>
      <c r="D15" s="1">
        <v>10212</v>
      </c>
      <c r="E15" s="1">
        <f t="shared" si="0"/>
        <v>96197.04</v>
      </c>
      <c r="F15">
        <f>VLOOKUP(K15,index!$A$2:$C$40,3,FALSE)</f>
        <v>65717</v>
      </c>
      <c r="G15">
        <v>7.88</v>
      </c>
      <c r="H15">
        <v>8</v>
      </c>
      <c r="I15">
        <f t="shared" si="1"/>
        <v>63.04</v>
      </c>
      <c r="J15" t="s">
        <v>55</v>
      </c>
      <c r="K15" t="s">
        <v>16</v>
      </c>
      <c r="L15" t="str">
        <f>VLOOKUP(K15,index!$A$2:$B$40,2,FALSE)</f>
        <v>북미</v>
      </c>
      <c r="M15" t="str">
        <f t="shared" si="2"/>
        <v>nK</v>
      </c>
      <c r="N15">
        <v>2008</v>
      </c>
      <c r="O15" t="s">
        <v>82</v>
      </c>
      <c r="P15" t="s">
        <v>83</v>
      </c>
      <c r="Q15" t="s">
        <v>84</v>
      </c>
      <c r="R15" t="s">
        <v>34</v>
      </c>
      <c r="S15" t="s">
        <v>85</v>
      </c>
    </row>
    <row r="16" spans="1:19">
      <c r="A16">
        <v>10002</v>
      </c>
      <c r="B16" t="s">
        <v>86</v>
      </c>
      <c r="C16">
        <v>9.41</v>
      </c>
      <c r="D16" s="1">
        <v>3218</v>
      </c>
      <c r="E16" s="1">
        <f t="shared" si="0"/>
        <v>30281.38</v>
      </c>
      <c r="F16">
        <f>VLOOKUP(K16,index!$A$2:$C$40,3,FALSE)</f>
        <v>65717</v>
      </c>
      <c r="G16">
        <v>8.75</v>
      </c>
      <c r="H16">
        <v>1</v>
      </c>
      <c r="I16">
        <f t="shared" si="1"/>
        <v>8.75</v>
      </c>
      <c r="J16" t="s">
        <v>87</v>
      </c>
      <c r="K16" t="s">
        <v>16</v>
      </c>
      <c r="L16" t="str">
        <f>VLOOKUP(K16,index!$A$2:$B$40,2,FALSE)</f>
        <v>북미</v>
      </c>
      <c r="M16" t="str">
        <f t="shared" si="2"/>
        <v>nK</v>
      </c>
      <c r="N16">
        <v>2015</v>
      </c>
      <c r="O16" t="s">
        <v>88</v>
      </c>
      <c r="P16" t="s">
        <v>89</v>
      </c>
      <c r="Q16" t="s">
        <v>90</v>
      </c>
      <c r="R16" t="s">
        <v>20</v>
      </c>
      <c r="S16" t="s">
        <v>35</v>
      </c>
    </row>
    <row r="17" spans="1:19">
      <c r="A17">
        <v>17159</v>
      </c>
      <c r="B17" t="s">
        <v>91</v>
      </c>
      <c r="C17">
        <v>9.41</v>
      </c>
      <c r="D17" s="1">
        <v>8256</v>
      </c>
      <c r="E17" s="1">
        <f t="shared" si="0"/>
        <v>77688.960000000006</v>
      </c>
      <c r="F17">
        <f>VLOOKUP(K17,index!$A$2:$C$40,3,FALSE)</f>
        <v>65717</v>
      </c>
      <c r="G17">
        <v>7.67</v>
      </c>
      <c r="H17">
        <v>3</v>
      </c>
      <c r="I17">
        <f t="shared" si="1"/>
        <v>23.009999999999998</v>
      </c>
      <c r="J17" t="s">
        <v>15</v>
      </c>
      <c r="K17" t="s">
        <v>16</v>
      </c>
      <c r="L17" t="str">
        <f>VLOOKUP(K17,index!$A$2:$B$40,2,FALSE)</f>
        <v>북미</v>
      </c>
      <c r="M17" t="str">
        <f t="shared" si="2"/>
        <v>nK</v>
      </c>
      <c r="N17">
        <v>2016</v>
      </c>
      <c r="O17" t="s">
        <v>92</v>
      </c>
      <c r="P17" t="s">
        <v>89</v>
      </c>
      <c r="Q17" t="s">
        <v>93</v>
      </c>
      <c r="R17" t="s">
        <v>20</v>
      </c>
      <c r="S17" t="s">
        <v>21</v>
      </c>
    </row>
    <row r="18" spans="1:19">
      <c r="A18">
        <v>82432</v>
      </c>
      <c r="B18" t="s">
        <v>94</v>
      </c>
      <c r="C18">
        <v>9.42</v>
      </c>
      <c r="D18" s="1">
        <v>3751</v>
      </c>
      <c r="E18" s="1">
        <f t="shared" si="0"/>
        <v>35334.42</v>
      </c>
      <c r="F18">
        <f>VLOOKUP(K18,index!$A$2:$C$40,3,FALSE)</f>
        <v>65717</v>
      </c>
      <c r="G18">
        <v>7.17</v>
      </c>
      <c r="H18">
        <v>9</v>
      </c>
      <c r="I18">
        <f t="shared" si="1"/>
        <v>64.53</v>
      </c>
      <c r="J18" t="s">
        <v>15</v>
      </c>
      <c r="K18" t="s">
        <v>16</v>
      </c>
      <c r="L18" t="str">
        <f>VLOOKUP(K18,index!$A$2:$B$40,2,FALSE)</f>
        <v>북미</v>
      </c>
      <c r="M18" t="str">
        <f t="shared" si="2"/>
        <v>nK</v>
      </c>
      <c r="N18">
        <v>2011</v>
      </c>
      <c r="O18" t="s">
        <v>95</v>
      </c>
      <c r="P18" t="s">
        <v>96</v>
      </c>
      <c r="Q18" t="s">
        <v>97</v>
      </c>
      <c r="R18" t="s">
        <v>34</v>
      </c>
      <c r="S18" t="s">
        <v>21</v>
      </c>
    </row>
    <row r="19" spans="1:19">
      <c r="A19">
        <v>24452</v>
      </c>
      <c r="B19" t="s">
        <v>98</v>
      </c>
      <c r="C19">
        <v>9.41</v>
      </c>
      <c r="D19" s="1">
        <v>4960</v>
      </c>
      <c r="E19" s="1">
        <f t="shared" si="0"/>
        <v>46673.599999999999</v>
      </c>
      <c r="F19">
        <f>VLOOKUP(K19,index!$A$2:$C$40,3,FALSE)</f>
        <v>65717</v>
      </c>
      <c r="G19">
        <v>8.75</v>
      </c>
      <c r="H19">
        <v>1</v>
      </c>
      <c r="I19">
        <f t="shared" si="1"/>
        <v>8.75</v>
      </c>
      <c r="J19" t="s">
        <v>87</v>
      </c>
      <c r="K19" t="s">
        <v>16</v>
      </c>
      <c r="L19" t="str">
        <f>VLOOKUP(K19,index!$A$2:$B$40,2,FALSE)</f>
        <v>북미</v>
      </c>
      <c r="M19" t="str">
        <f t="shared" si="2"/>
        <v>nK</v>
      </c>
      <c r="N19">
        <v>2019</v>
      </c>
      <c r="O19" t="s">
        <v>99</v>
      </c>
      <c r="P19" t="s">
        <v>100</v>
      </c>
      <c r="Q19" t="s">
        <v>101</v>
      </c>
      <c r="R19" t="s">
        <v>20</v>
      </c>
      <c r="S19" t="s">
        <v>28</v>
      </c>
    </row>
    <row r="20" spans="1:19">
      <c r="A20">
        <v>106360</v>
      </c>
      <c r="B20" t="s">
        <v>102</v>
      </c>
      <c r="C20">
        <v>9.4</v>
      </c>
      <c r="D20" s="1">
        <v>15801</v>
      </c>
      <c r="E20" s="1">
        <f t="shared" si="0"/>
        <v>148529.4</v>
      </c>
      <c r="F20">
        <f>VLOOKUP(K20,index!$A$2:$C$40,3,FALSE)</f>
        <v>65717</v>
      </c>
      <c r="G20">
        <v>6.6</v>
      </c>
      <c r="H20">
        <v>5</v>
      </c>
      <c r="I20">
        <f t="shared" si="1"/>
        <v>33</v>
      </c>
      <c r="J20" t="s">
        <v>15</v>
      </c>
      <c r="K20" t="s">
        <v>16</v>
      </c>
      <c r="L20" t="str">
        <f>VLOOKUP(K20,index!$A$2:$B$40,2,FALSE)</f>
        <v>북미</v>
      </c>
      <c r="M20" t="str">
        <f t="shared" si="2"/>
        <v>nK</v>
      </c>
      <c r="N20">
        <v>2020</v>
      </c>
      <c r="O20" t="s">
        <v>103</v>
      </c>
      <c r="P20" t="s">
        <v>104</v>
      </c>
      <c r="Q20" t="s">
        <v>105</v>
      </c>
      <c r="R20" t="s">
        <v>20</v>
      </c>
      <c r="S20" t="s">
        <v>35</v>
      </c>
    </row>
    <row r="21" spans="1:19">
      <c r="A21">
        <v>22126</v>
      </c>
      <c r="B21" t="s">
        <v>106</v>
      </c>
      <c r="C21">
        <v>9.4</v>
      </c>
      <c r="D21" s="1">
        <v>12277</v>
      </c>
      <c r="E21" s="1">
        <f t="shared" si="0"/>
        <v>115403.8</v>
      </c>
      <c r="F21">
        <f>VLOOKUP(K21,index!$A$2:$C$40,3,FALSE)</f>
        <v>33334</v>
      </c>
      <c r="G21">
        <v>8.34</v>
      </c>
      <c r="H21">
        <v>8</v>
      </c>
      <c r="I21">
        <f t="shared" si="1"/>
        <v>66.72</v>
      </c>
      <c r="J21" t="s">
        <v>15</v>
      </c>
      <c r="K21" t="s">
        <v>107</v>
      </c>
      <c r="L21" t="str">
        <f>VLOOKUP(K21,index!$A$2:$B$40,2,FALSE)</f>
        <v>북서유럽</v>
      </c>
      <c r="M21" t="str">
        <f t="shared" si="2"/>
        <v>nK</v>
      </c>
      <c r="N21">
        <v>2016</v>
      </c>
      <c r="O21" t="s">
        <v>108</v>
      </c>
      <c r="P21" t="s">
        <v>109</v>
      </c>
      <c r="Q21" t="s">
        <v>110</v>
      </c>
      <c r="R21" t="s">
        <v>34</v>
      </c>
      <c r="S21" t="s">
        <v>21</v>
      </c>
    </row>
    <row r="22" spans="1:19">
      <c r="A22">
        <v>18847</v>
      </c>
      <c r="B22" t="s">
        <v>111</v>
      </c>
      <c r="C22">
        <v>9.4</v>
      </c>
      <c r="D22" s="1">
        <v>22579</v>
      </c>
      <c r="E22" s="1">
        <f t="shared" si="0"/>
        <v>212242.6</v>
      </c>
      <c r="F22">
        <f>VLOOKUP(K22,index!$A$2:$C$40,3,FALSE)</f>
        <v>65717</v>
      </c>
      <c r="G22">
        <v>9.33</v>
      </c>
      <c r="H22">
        <v>3</v>
      </c>
      <c r="I22">
        <f t="shared" si="1"/>
        <v>27.990000000000002</v>
      </c>
      <c r="J22" t="s">
        <v>112</v>
      </c>
      <c r="K22" t="s">
        <v>16</v>
      </c>
      <c r="L22" t="str">
        <f>VLOOKUP(K22,index!$A$2:$B$40,2,FALSE)</f>
        <v>북미</v>
      </c>
      <c r="M22" t="str">
        <f t="shared" si="2"/>
        <v>nK</v>
      </c>
      <c r="N22">
        <v>2018</v>
      </c>
      <c r="O22" t="s">
        <v>113</v>
      </c>
      <c r="P22" t="s">
        <v>114</v>
      </c>
      <c r="Q22" t="s">
        <v>115</v>
      </c>
      <c r="R22" t="s">
        <v>27</v>
      </c>
      <c r="S22" t="s">
        <v>21</v>
      </c>
    </row>
    <row r="23" spans="1:19">
      <c r="A23">
        <v>66463</v>
      </c>
      <c r="B23" t="s">
        <v>116</v>
      </c>
      <c r="C23">
        <v>9.39</v>
      </c>
      <c r="D23" s="1">
        <v>7662</v>
      </c>
      <c r="E23" s="1">
        <f t="shared" si="0"/>
        <v>71946.180000000008</v>
      </c>
      <c r="F23">
        <f>VLOOKUP(K23,index!$A$2:$C$40,3,FALSE)</f>
        <v>65717</v>
      </c>
      <c r="G23">
        <v>7.96</v>
      </c>
      <c r="H23">
        <v>7</v>
      </c>
      <c r="I23">
        <f t="shared" si="1"/>
        <v>55.72</v>
      </c>
      <c r="J23" t="s">
        <v>55</v>
      </c>
      <c r="K23" t="s">
        <v>16</v>
      </c>
      <c r="L23" t="str">
        <f>VLOOKUP(K23,index!$A$2:$B$40,2,FALSE)</f>
        <v>북미</v>
      </c>
      <c r="M23" t="str">
        <f t="shared" si="2"/>
        <v>nK</v>
      </c>
      <c r="N23">
        <v>2010</v>
      </c>
      <c r="O23" t="s">
        <v>117</v>
      </c>
      <c r="P23" t="s">
        <v>118</v>
      </c>
      <c r="Q23" t="s">
        <v>119</v>
      </c>
      <c r="R23" t="s">
        <v>34</v>
      </c>
      <c r="S23" t="s">
        <v>85</v>
      </c>
    </row>
    <row r="24" spans="1:19">
      <c r="A24">
        <v>192066</v>
      </c>
      <c r="B24" t="s">
        <v>120</v>
      </c>
      <c r="C24">
        <v>9.39</v>
      </c>
      <c r="D24" s="1">
        <v>1603</v>
      </c>
      <c r="E24" s="1">
        <f t="shared" si="0"/>
        <v>15052.17</v>
      </c>
      <c r="F24">
        <f>VLOOKUP(K24,index!$A$2:$C$40,3,FALSE)</f>
        <v>9979</v>
      </c>
      <c r="G24">
        <v>6.43</v>
      </c>
      <c r="H24">
        <v>7</v>
      </c>
      <c r="I24">
        <f t="shared" si="1"/>
        <v>45.01</v>
      </c>
      <c r="J24" t="s">
        <v>112</v>
      </c>
      <c r="K24" t="s">
        <v>121</v>
      </c>
      <c r="L24" t="str">
        <f>VLOOKUP(K24,index!$A$2:$B$40,2,FALSE)</f>
        <v>범중국</v>
      </c>
      <c r="M24" t="str">
        <f t="shared" si="2"/>
        <v>nK</v>
      </c>
      <c r="N24">
        <v>2021</v>
      </c>
      <c r="O24" t="s">
        <v>122</v>
      </c>
      <c r="P24" t="s">
        <v>123</v>
      </c>
      <c r="Q24" t="s">
        <v>124</v>
      </c>
      <c r="R24" t="s">
        <v>27</v>
      </c>
    </row>
    <row r="25" spans="1:19">
      <c r="A25">
        <v>92125</v>
      </c>
      <c r="B25" t="s">
        <v>125</v>
      </c>
      <c r="C25">
        <v>9.3800000000000008</v>
      </c>
      <c r="D25" s="1">
        <v>4294</v>
      </c>
      <c r="E25" s="1">
        <f t="shared" si="0"/>
        <v>40277.72</v>
      </c>
      <c r="F25">
        <f>VLOOKUP(K25,index!$A$2:$C$40,3,FALSE)</f>
        <v>65717</v>
      </c>
      <c r="G25">
        <v>5</v>
      </c>
      <c r="H25">
        <v>2</v>
      </c>
      <c r="I25">
        <f t="shared" si="1"/>
        <v>10</v>
      </c>
      <c r="J25" t="s">
        <v>61</v>
      </c>
      <c r="K25" t="s">
        <v>16</v>
      </c>
      <c r="L25" t="str">
        <f>VLOOKUP(K25,index!$A$2:$B$40,2,FALSE)</f>
        <v>북미</v>
      </c>
      <c r="M25" t="str">
        <f t="shared" si="2"/>
        <v>nK</v>
      </c>
      <c r="N25">
        <v>2018</v>
      </c>
      <c r="O25" t="s">
        <v>126</v>
      </c>
      <c r="P25" t="s">
        <v>127</v>
      </c>
      <c r="Q25" t="s">
        <v>128</v>
      </c>
      <c r="R25" t="s">
        <v>27</v>
      </c>
      <c r="S25" t="s">
        <v>28</v>
      </c>
    </row>
    <row r="26" spans="1:19">
      <c r="A26">
        <v>10048</v>
      </c>
      <c r="B26" t="s">
        <v>129</v>
      </c>
      <c r="C26">
        <v>9.3800000000000008</v>
      </c>
      <c r="D26" s="1">
        <v>7433</v>
      </c>
      <c r="E26" s="1">
        <f t="shared" si="0"/>
        <v>69721.540000000008</v>
      </c>
      <c r="F26">
        <f>VLOOKUP(K26,index!$A$2:$C$40,3,FALSE)</f>
        <v>65717</v>
      </c>
      <c r="G26">
        <v>7.5</v>
      </c>
      <c r="H26">
        <v>1</v>
      </c>
      <c r="I26">
        <f t="shared" si="1"/>
        <v>7.5</v>
      </c>
      <c r="J26" t="s">
        <v>15</v>
      </c>
      <c r="K26" t="s">
        <v>16</v>
      </c>
      <c r="L26" t="str">
        <f>VLOOKUP(K26,index!$A$2:$B$40,2,FALSE)</f>
        <v>북미</v>
      </c>
      <c r="M26" t="str">
        <f t="shared" si="2"/>
        <v>nK</v>
      </c>
      <c r="N26">
        <v>2021</v>
      </c>
      <c r="O26" t="s">
        <v>130</v>
      </c>
      <c r="P26" t="s">
        <v>131</v>
      </c>
      <c r="Q26" t="s">
        <v>132</v>
      </c>
      <c r="R26" t="s">
        <v>20</v>
      </c>
      <c r="S26" t="s">
        <v>35</v>
      </c>
    </row>
    <row r="27" spans="1:19">
      <c r="A27">
        <v>136900</v>
      </c>
      <c r="B27" t="s">
        <v>133</v>
      </c>
      <c r="C27">
        <v>9.3800000000000008</v>
      </c>
      <c r="D27" s="1">
        <v>69137</v>
      </c>
      <c r="E27" s="1">
        <f t="shared" si="0"/>
        <v>648505.06000000006</v>
      </c>
      <c r="F27">
        <f>VLOOKUP(K27,index!$A$2:$C$40,3,FALSE)</f>
        <v>65717</v>
      </c>
      <c r="G27">
        <v>7.62</v>
      </c>
      <c r="H27">
        <v>13</v>
      </c>
      <c r="I27">
        <f t="shared" si="1"/>
        <v>99.06</v>
      </c>
      <c r="J27" t="s">
        <v>61</v>
      </c>
      <c r="K27" t="s">
        <v>16</v>
      </c>
      <c r="L27" t="str">
        <f>VLOOKUP(K27,index!$A$2:$B$40,2,FALSE)</f>
        <v>북미</v>
      </c>
      <c r="M27" t="str">
        <f t="shared" si="2"/>
        <v>nK</v>
      </c>
      <c r="N27">
        <v>2019</v>
      </c>
      <c r="O27" t="s">
        <v>134</v>
      </c>
      <c r="P27" t="s">
        <v>135</v>
      </c>
      <c r="Q27" t="s">
        <v>136</v>
      </c>
      <c r="R27" t="s">
        <v>20</v>
      </c>
    </row>
    <row r="28" spans="1:19">
      <c r="A28">
        <v>163788</v>
      </c>
      <c r="B28" t="s">
        <v>137</v>
      </c>
      <c r="C28">
        <v>9.3800000000000008</v>
      </c>
      <c r="D28" s="1">
        <v>27442</v>
      </c>
      <c r="E28" s="1">
        <f t="shared" si="0"/>
        <v>257405.96000000002</v>
      </c>
      <c r="F28">
        <f>VLOOKUP(K28,index!$A$2:$C$40,3,FALSE)</f>
        <v>65717</v>
      </c>
      <c r="G28">
        <v>6</v>
      </c>
      <c r="H28">
        <v>7</v>
      </c>
      <c r="I28">
        <f t="shared" si="1"/>
        <v>42</v>
      </c>
      <c r="J28" t="s">
        <v>30</v>
      </c>
      <c r="K28" t="s">
        <v>16</v>
      </c>
      <c r="L28" t="str">
        <f>VLOOKUP(K28,index!$A$2:$B$40,2,FALSE)</f>
        <v>북미</v>
      </c>
      <c r="M28" t="str">
        <f t="shared" si="2"/>
        <v>nK</v>
      </c>
      <c r="N28">
        <v>2019</v>
      </c>
      <c r="O28" t="s">
        <v>138</v>
      </c>
      <c r="P28" t="s">
        <v>139</v>
      </c>
      <c r="Q28" t="s">
        <v>140</v>
      </c>
      <c r="R28" t="s">
        <v>34</v>
      </c>
      <c r="S28" t="s">
        <v>35</v>
      </c>
    </row>
    <row r="29" spans="1:19">
      <c r="A29">
        <v>17170</v>
      </c>
      <c r="B29" t="s">
        <v>141</v>
      </c>
      <c r="C29">
        <v>9.3800000000000008</v>
      </c>
      <c r="D29" s="1">
        <v>9649</v>
      </c>
      <c r="E29" s="1">
        <f t="shared" si="0"/>
        <v>90507.62000000001</v>
      </c>
      <c r="F29">
        <f>VLOOKUP(K29,index!$A$2:$C$40,3,FALSE)</f>
        <v>42500</v>
      </c>
      <c r="G29">
        <v>7.63</v>
      </c>
      <c r="H29">
        <v>2</v>
      </c>
      <c r="I29">
        <f t="shared" si="1"/>
        <v>15.26</v>
      </c>
      <c r="J29" t="s">
        <v>142</v>
      </c>
      <c r="K29" t="s">
        <v>143</v>
      </c>
      <c r="L29" t="str">
        <f>VLOOKUP(K29,index!$A$2:$B$40,2,FALSE)</f>
        <v>북서유럽</v>
      </c>
      <c r="M29" t="str">
        <f t="shared" si="2"/>
        <v>nK</v>
      </c>
      <c r="N29">
        <v>2020</v>
      </c>
      <c r="O29" t="s">
        <v>144</v>
      </c>
      <c r="P29" t="s">
        <v>145</v>
      </c>
      <c r="Q29" t="s">
        <v>146</v>
      </c>
      <c r="R29" t="s">
        <v>147</v>
      </c>
      <c r="S29" t="s">
        <v>28</v>
      </c>
    </row>
    <row r="30" spans="1:19">
      <c r="A30">
        <v>134899</v>
      </c>
      <c r="B30" t="s">
        <v>148</v>
      </c>
      <c r="C30">
        <v>9.3800000000000008</v>
      </c>
      <c r="D30" s="1">
        <v>11267</v>
      </c>
      <c r="E30" s="1">
        <f t="shared" si="0"/>
        <v>105684.46</v>
      </c>
      <c r="F30">
        <f>VLOOKUP(K30,index!$A$2:$C$40,3,FALSE)</f>
        <v>32115</v>
      </c>
      <c r="G30">
        <v>7.5</v>
      </c>
      <c r="H30">
        <v>10</v>
      </c>
      <c r="I30">
        <f t="shared" si="1"/>
        <v>75</v>
      </c>
      <c r="J30" t="s">
        <v>15</v>
      </c>
      <c r="K30" t="s">
        <v>46</v>
      </c>
      <c r="L30" t="str">
        <f>VLOOKUP(K30,index!$A$2:$B$40,2,FALSE)</f>
        <v>한국</v>
      </c>
      <c r="M30" t="str">
        <f t="shared" si="2"/>
        <v>K</v>
      </c>
      <c r="N30">
        <v>2016</v>
      </c>
      <c r="O30" t="s">
        <v>149</v>
      </c>
      <c r="P30" t="s">
        <v>150</v>
      </c>
      <c r="Q30" t="s">
        <v>151</v>
      </c>
      <c r="R30" t="s">
        <v>20</v>
      </c>
    </row>
    <row r="31" spans="1:19">
      <c r="A31">
        <v>161850</v>
      </c>
      <c r="B31" t="s">
        <v>152</v>
      </c>
      <c r="C31">
        <v>9.3699999999999992</v>
      </c>
      <c r="D31" s="1">
        <v>15029</v>
      </c>
      <c r="E31" s="1">
        <f t="shared" si="0"/>
        <v>140821.72999999998</v>
      </c>
      <c r="F31">
        <f>VLOOKUP(K31,index!$A$2:$C$40,3,FALSE)</f>
        <v>32115</v>
      </c>
      <c r="G31">
        <v>7.25</v>
      </c>
      <c r="H31">
        <v>8</v>
      </c>
      <c r="I31">
        <f t="shared" si="1"/>
        <v>58</v>
      </c>
      <c r="J31" t="s">
        <v>15</v>
      </c>
      <c r="K31" t="s">
        <v>46</v>
      </c>
      <c r="L31" t="str">
        <f>VLOOKUP(K31,index!$A$2:$B$40,2,FALSE)</f>
        <v>한국</v>
      </c>
      <c r="M31" t="str">
        <f t="shared" si="2"/>
        <v>K</v>
      </c>
      <c r="N31">
        <v>2017</v>
      </c>
      <c r="O31" t="s">
        <v>153</v>
      </c>
      <c r="P31" t="s">
        <v>154</v>
      </c>
      <c r="Q31" t="s">
        <v>155</v>
      </c>
      <c r="R31" t="s">
        <v>20</v>
      </c>
    </row>
    <row r="32" spans="1:19">
      <c r="A32">
        <v>14450</v>
      </c>
      <c r="B32" t="s">
        <v>156</v>
      </c>
      <c r="C32">
        <v>9.3800000000000008</v>
      </c>
      <c r="D32" s="1">
        <v>3840</v>
      </c>
      <c r="E32" s="1">
        <f t="shared" si="0"/>
        <v>36019.200000000004</v>
      </c>
      <c r="F32">
        <f>VLOOKUP(K32,index!$A$2:$C$40,3,FALSE)</f>
        <v>65717</v>
      </c>
      <c r="G32">
        <v>10</v>
      </c>
      <c r="H32">
        <v>1</v>
      </c>
      <c r="I32">
        <f t="shared" si="1"/>
        <v>10</v>
      </c>
      <c r="J32" t="s">
        <v>15</v>
      </c>
      <c r="K32" t="s">
        <v>16</v>
      </c>
      <c r="L32" t="str">
        <f>VLOOKUP(K32,index!$A$2:$B$40,2,FALSE)</f>
        <v>북미</v>
      </c>
      <c r="M32" t="str">
        <f t="shared" si="2"/>
        <v>nK</v>
      </c>
      <c r="N32">
        <v>2019</v>
      </c>
      <c r="O32" t="s">
        <v>24</v>
      </c>
      <c r="P32" t="s">
        <v>157</v>
      </c>
      <c r="Q32" t="s">
        <v>158</v>
      </c>
      <c r="R32" t="s">
        <v>27</v>
      </c>
      <c r="S32" t="s">
        <v>28</v>
      </c>
    </row>
    <row r="33" spans="1:19">
      <c r="A33">
        <v>181700</v>
      </c>
      <c r="B33" t="s">
        <v>159</v>
      </c>
      <c r="C33">
        <v>9.3699999999999992</v>
      </c>
      <c r="D33">
        <v>915</v>
      </c>
      <c r="E33" s="1">
        <f t="shared" si="0"/>
        <v>8573.5499999999993</v>
      </c>
      <c r="F33">
        <f>VLOOKUP(K33,index!$A$2:$C$40,3,FALSE)</f>
        <v>65717</v>
      </c>
      <c r="G33">
        <v>5.5</v>
      </c>
      <c r="H33">
        <v>2</v>
      </c>
      <c r="I33">
        <f t="shared" si="1"/>
        <v>11</v>
      </c>
      <c r="J33" t="s">
        <v>160</v>
      </c>
      <c r="K33" t="s">
        <v>16</v>
      </c>
      <c r="L33" t="str">
        <f>VLOOKUP(K33,index!$A$2:$B$40,2,FALSE)</f>
        <v>북미</v>
      </c>
      <c r="M33" t="str">
        <f t="shared" si="2"/>
        <v>nK</v>
      </c>
      <c r="N33">
        <v>2019</v>
      </c>
      <c r="O33" t="s">
        <v>161</v>
      </c>
      <c r="P33" t="s">
        <v>162</v>
      </c>
      <c r="Q33" t="s">
        <v>163</v>
      </c>
      <c r="R33" t="s">
        <v>34</v>
      </c>
    </row>
    <row r="34" spans="1:19">
      <c r="A34">
        <v>147092</v>
      </c>
      <c r="B34" t="s">
        <v>164</v>
      </c>
      <c r="C34">
        <v>9.3800000000000008</v>
      </c>
      <c r="D34" s="1">
        <v>4089</v>
      </c>
      <c r="E34" s="1">
        <f t="shared" si="0"/>
        <v>38354.82</v>
      </c>
      <c r="F34">
        <f>VLOOKUP(K34,index!$A$2:$C$40,3,FALSE)</f>
        <v>65717</v>
      </c>
      <c r="G34">
        <v>6.75</v>
      </c>
      <c r="H34">
        <v>8</v>
      </c>
      <c r="I34">
        <f t="shared" si="1"/>
        <v>54</v>
      </c>
      <c r="J34" t="s">
        <v>15</v>
      </c>
      <c r="K34" t="s">
        <v>16</v>
      </c>
      <c r="L34" t="str">
        <f>VLOOKUP(K34,index!$A$2:$B$40,2,FALSE)</f>
        <v>북미</v>
      </c>
      <c r="M34" t="str">
        <f t="shared" si="2"/>
        <v>nK</v>
      </c>
      <c r="N34">
        <v>2017</v>
      </c>
      <c r="O34" t="s">
        <v>165</v>
      </c>
      <c r="P34" t="s">
        <v>166</v>
      </c>
      <c r="Q34" t="s">
        <v>167</v>
      </c>
      <c r="R34" t="s">
        <v>20</v>
      </c>
    </row>
    <row r="35" spans="1:19">
      <c r="A35">
        <v>130850</v>
      </c>
      <c r="B35" t="s">
        <v>168</v>
      </c>
      <c r="C35">
        <v>9.36</v>
      </c>
      <c r="D35" s="1">
        <v>18607</v>
      </c>
      <c r="E35" s="1">
        <f t="shared" si="0"/>
        <v>174161.52</v>
      </c>
      <c r="F35">
        <f>VLOOKUP(K35,index!$A$2:$C$40,3,FALSE)</f>
        <v>65717</v>
      </c>
      <c r="G35">
        <v>7.2</v>
      </c>
      <c r="H35">
        <v>5</v>
      </c>
      <c r="I35">
        <f t="shared" si="1"/>
        <v>36</v>
      </c>
      <c r="J35" t="s">
        <v>55</v>
      </c>
      <c r="K35" t="s">
        <v>16</v>
      </c>
      <c r="L35" t="str">
        <f>VLOOKUP(K35,index!$A$2:$B$40,2,FALSE)</f>
        <v>북미</v>
      </c>
      <c r="M35" t="str">
        <f t="shared" si="2"/>
        <v>nK</v>
      </c>
      <c r="N35">
        <v>2016</v>
      </c>
      <c r="O35" t="s">
        <v>149</v>
      </c>
      <c r="P35" t="s">
        <v>169</v>
      </c>
      <c r="Q35" t="s">
        <v>170</v>
      </c>
      <c r="R35" t="s">
        <v>34</v>
      </c>
      <c r="S35" t="s">
        <v>35</v>
      </c>
    </row>
    <row r="36" spans="1:19">
      <c r="A36">
        <v>182525</v>
      </c>
      <c r="B36" t="s">
        <v>171</v>
      </c>
      <c r="C36">
        <v>9.35</v>
      </c>
      <c r="D36">
        <v>679</v>
      </c>
      <c r="E36" s="1">
        <f t="shared" si="0"/>
        <v>6348.65</v>
      </c>
      <c r="F36">
        <f>VLOOKUP(K36,index!$A$2:$C$40,3,FALSE)</f>
        <v>65717</v>
      </c>
      <c r="G36">
        <v>3.33</v>
      </c>
      <c r="H36">
        <v>3</v>
      </c>
      <c r="I36">
        <f t="shared" si="1"/>
        <v>9.99</v>
      </c>
      <c r="J36" t="s">
        <v>15</v>
      </c>
      <c r="K36" t="s">
        <v>16</v>
      </c>
      <c r="L36" t="str">
        <f>VLOOKUP(K36,index!$A$2:$B$40,2,FALSE)</f>
        <v>북미</v>
      </c>
      <c r="M36" t="str">
        <f t="shared" si="2"/>
        <v>nK</v>
      </c>
      <c r="N36">
        <v>2020</v>
      </c>
      <c r="O36" t="s">
        <v>172</v>
      </c>
      <c r="P36" t="s">
        <v>173</v>
      </c>
      <c r="Q36" t="s">
        <v>174</v>
      </c>
      <c r="R36" t="s">
        <v>27</v>
      </c>
      <c r="S36" t="s">
        <v>28</v>
      </c>
    </row>
    <row r="37" spans="1:19">
      <c r="A37">
        <v>19099</v>
      </c>
      <c r="B37" t="s">
        <v>175</v>
      </c>
      <c r="C37">
        <v>9.36</v>
      </c>
      <c r="D37" s="1">
        <v>6998</v>
      </c>
      <c r="E37" s="1">
        <f t="shared" si="0"/>
        <v>65501.279999999999</v>
      </c>
      <c r="F37">
        <f>VLOOKUP(K37,index!$A$2:$C$40,3,FALSE)</f>
        <v>65717</v>
      </c>
      <c r="G37">
        <v>8</v>
      </c>
      <c r="H37">
        <v>1</v>
      </c>
      <c r="I37">
        <f t="shared" si="1"/>
        <v>8</v>
      </c>
      <c r="J37" t="s">
        <v>176</v>
      </c>
      <c r="K37" t="s">
        <v>16</v>
      </c>
      <c r="L37" t="str">
        <f>VLOOKUP(K37,index!$A$2:$B$40,2,FALSE)</f>
        <v>북미</v>
      </c>
      <c r="M37" t="str">
        <f t="shared" si="2"/>
        <v>nK</v>
      </c>
      <c r="N37">
        <v>2018</v>
      </c>
      <c r="O37" t="s">
        <v>177</v>
      </c>
      <c r="P37" t="s">
        <v>131</v>
      </c>
      <c r="Q37" t="s">
        <v>178</v>
      </c>
      <c r="R37" t="s">
        <v>20</v>
      </c>
      <c r="S37" t="s">
        <v>35</v>
      </c>
    </row>
    <row r="38" spans="1:19">
      <c r="A38">
        <v>51172</v>
      </c>
      <c r="B38" t="s">
        <v>179</v>
      </c>
      <c r="C38">
        <v>9.36</v>
      </c>
      <c r="D38">
        <v>947</v>
      </c>
      <c r="E38" s="1">
        <f t="shared" si="0"/>
        <v>8863.92</v>
      </c>
      <c r="F38">
        <f>VLOOKUP(K38,index!$A$2:$C$40,3,FALSE)</f>
        <v>2081</v>
      </c>
      <c r="G38">
        <v>6.5</v>
      </c>
      <c r="H38">
        <v>2</v>
      </c>
      <c r="I38">
        <f t="shared" si="1"/>
        <v>13</v>
      </c>
      <c r="J38" t="s">
        <v>15</v>
      </c>
      <c r="K38" t="s">
        <v>41</v>
      </c>
      <c r="L38" t="str">
        <f>VLOOKUP(K38,index!$A$2:$B$40,2,FALSE)</f>
        <v>기타</v>
      </c>
      <c r="M38" t="str">
        <f t="shared" si="2"/>
        <v>nK</v>
      </c>
      <c r="N38">
        <v>2012</v>
      </c>
      <c r="O38" t="s">
        <v>180</v>
      </c>
      <c r="P38" t="s">
        <v>181</v>
      </c>
      <c r="Q38" t="s">
        <v>182</v>
      </c>
      <c r="R38" t="s">
        <v>34</v>
      </c>
      <c r="S38" t="s">
        <v>35</v>
      </c>
    </row>
    <row r="39" spans="1:19">
      <c r="A39">
        <v>73372</v>
      </c>
      <c r="B39" t="s">
        <v>183</v>
      </c>
      <c r="C39">
        <v>9.35</v>
      </c>
      <c r="D39" s="1">
        <v>25856</v>
      </c>
      <c r="E39" s="1">
        <f t="shared" si="0"/>
        <v>241753.59999999998</v>
      </c>
      <c r="F39">
        <f>VLOOKUP(K39,index!$A$2:$C$40,3,FALSE)</f>
        <v>2081</v>
      </c>
      <c r="G39">
        <v>6.71</v>
      </c>
      <c r="H39">
        <v>6</v>
      </c>
      <c r="I39">
        <f t="shared" si="1"/>
        <v>40.26</v>
      </c>
      <c r="J39" t="s">
        <v>176</v>
      </c>
      <c r="K39" t="s">
        <v>41</v>
      </c>
      <c r="L39" t="str">
        <f>VLOOKUP(K39,index!$A$2:$B$40,2,FALSE)</f>
        <v>기타</v>
      </c>
      <c r="M39" t="str">
        <f t="shared" si="2"/>
        <v>nK</v>
      </c>
      <c r="N39">
        <v>2016</v>
      </c>
      <c r="O39" t="s">
        <v>184</v>
      </c>
      <c r="P39" t="s">
        <v>185</v>
      </c>
      <c r="Q39" t="s">
        <v>186</v>
      </c>
      <c r="R39" t="s">
        <v>20</v>
      </c>
    </row>
    <row r="40" spans="1:19">
      <c r="A40">
        <v>154573</v>
      </c>
      <c r="B40" t="s">
        <v>187</v>
      </c>
      <c r="C40">
        <v>9.35</v>
      </c>
      <c r="D40" s="1">
        <v>1061</v>
      </c>
      <c r="E40" s="1">
        <f t="shared" si="0"/>
        <v>9920.35</v>
      </c>
      <c r="F40">
        <f>VLOOKUP(K40,index!$A$2:$C$40,3,FALSE)</f>
        <v>32115</v>
      </c>
      <c r="G40">
        <v>6.5</v>
      </c>
      <c r="H40">
        <v>6</v>
      </c>
      <c r="I40">
        <f t="shared" si="1"/>
        <v>39</v>
      </c>
      <c r="J40" t="s">
        <v>51</v>
      </c>
      <c r="K40" t="s">
        <v>46</v>
      </c>
      <c r="L40" t="str">
        <f>VLOOKUP(K40,index!$A$2:$B$40,2,FALSE)</f>
        <v>한국</v>
      </c>
      <c r="M40" t="str">
        <f t="shared" si="2"/>
        <v>K</v>
      </c>
      <c r="N40">
        <v>2017</v>
      </c>
      <c r="O40" t="s">
        <v>188</v>
      </c>
      <c r="P40" t="s">
        <v>189</v>
      </c>
      <c r="Q40" t="s">
        <v>190</v>
      </c>
      <c r="R40" t="s">
        <v>34</v>
      </c>
    </row>
    <row r="41" spans="1:19">
      <c r="A41">
        <v>142632</v>
      </c>
      <c r="B41" t="s">
        <v>191</v>
      </c>
      <c r="C41">
        <v>9.35</v>
      </c>
      <c r="D41" s="1">
        <v>1651</v>
      </c>
      <c r="E41" s="1">
        <f t="shared" si="0"/>
        <v>15436.849999999999</v>
      </c>
      <c r="F41">
        <f>VLOOKUP(K41,index!$A$2:$C$40,3,FALSE)</f>
        <v>65717</v>
      </c>
      <c r="G41">
        <v>6.83</v>
      </c>
      <c r="H41">
        <v>6</v>
      </c>
      <c r="I41">
        <f t="shared" si="1"/>
        <v>40.980000000000004</v>
      </c>
      <c r="J41" t="s">
        <v>15</v>
      </c>
      <c r="K41" t="s">
        <v>16</v>
      </c>
      <c r="L41" t="str">
        <f>VLOOKUP(K41,index!$A$2:$B$40,2,FALSE)</f>
        <v>북미</v>
      </c>
      <c r="M41" t="str">
        <f t="shared" si="2"/>
        <v>nK</v>
      </c>
      <c r="N41">
        <v>2017</v>
      </c>
      <c r="O41" t="s">
        <v>192</v>
      </c>
      <c r="P41" t="s">
        <v>193</v>
      </c>
      <c r="Q41" t="s">
        <v>194</v>
      </c>
      <c r="R41" t="s">
        <v>27</v>
      </c>
      <c r="S41" t="s">
        <v>28</v>
      </c>
    </row>
    <row r="42" spans="1:19">
      <c r="A42">
        <v>39636</v>
      </c>
      <c r="B42" t="s">
        <v>195</v>
      </c>
      <c r="C42">
        <v>9.35</v>
      </c>
      <c r="D42" s="1">
        <v>15676</v>
      </c>
      <c r="E42" s="1">
        <f t="shared" si="0"/>
        <v>146570.6</v>
      </c>
      <c r="F42">
        <f>VLOOKUP(K42,index!$A$2:$C$40,3,FALSE)</f>
        <v>41491</v>
      </c>
      <c r="G42">
        <v>6.5</v>
      </c>
      <c r="H42">
        <v>2</v>
      </c>
      <c r="I42">
        <f t="shared" si="1"/>
        <v>13</v>
      </c>
      <c r="J42" t="s">
        <v>112</v>
      </c>
      <c r="K42" t="s">
        <v>56</v>
      </c>
      <c r="L42" t="str">
        <f>VLOOKUP(K42,index!$A$2:$B$40,2,FALSE)</f>
        <v>일본</v>
      </c>
      <c r="M42" t="str">
        <f t="shared" si="2"/>
        <v>nK</v>
      </c>
      <c r="N42">
        <v>2018</v>
      </c>
      <c r="O42" t="s">
        <v>196</v>
      </c>
      <c r="P42" t="s">
        <v>197</v>
      </c>
      <c r="Q42" t="s">
        <v>198</v>
      </c>
      <c r="R42" t="s">
        <v>20</v>
      </c>
    </row>
    <row r="43" spans="1:19">
      <c r="A43">
        <v>76667</v>
      </c>
      <c r="B43" t="s">
        <v>199</v>
      </c>
      <c r="C43">
        <v>9.35</v>
      </c>
      <c r="D43" s="1">
        <v>4592</v>
      </c>
      <c r="E43" s="1">
        <f t="shared" si="0"/>
        <v>42935.199999999997</v>
      </c>
      <c r="F43">
        <f>VLOOKUP(K43,index!$A$2:$C$40,3,FALSE)</f>
        <v>32115</v>
      </c>
      <c r="G43">
        <v>7</v>
      </c>
      <c r="H43">
        <v>1</v>
      </c>
      <c r="I43">
        <f t="shared" si="1"/>
        <v>7</v>
      </c>
      <c r="J43" t="s">
        <v>51</v>
      </c>
      <c r="K43" t="s">
        <v>46</v>
      </c>
      <c r="L43" t="str">
        <f>VLOOKUP(K43,index!$A$2:$B$40,2,FALSE)</f>
        <v>한국</v>
      </c>
      <c r="M43" t="str">
        <f t="shared" si="2"/>
        <v>K</v>
      </c>
      <c r="N43">
        <v>2010</v>
      </c>
      <c r="O43" t="s">
        <v>200</v>
      </c>
      <c r="P43" t="s">
        <v>201</v>
      </c>
      <c r="Q43" t="s">
        <v>202</v>
      </c>
      <c r="R43" t="s">
        <v>34</v>
      </c>
    </row>
    <row r="44" spans="1:19">
      <c r="A44">
        <v>194334</v>
      </c>
      <c r="B44" t="s">
        <v>203</v>
      </c>
      <c r="C44">
        <v>9.35</v>
      </c>
      <c r="D44">
        <v>402</v>
      </c>
      <c r="E44" s="1">
        <f t="shared" si="0"/>
        <v>3758.7</v>
      </c>
      <c r="F44">
        <f>VLOOKUP(K44,index!$A$2:$C$40,3,FALSE)</f>
        <v>32115</v>
      </c>
      <c r="G44">
        <v>4</v>
      </c>
      <c r="H44">
        <v>1</v>
      </c>
      <c r="I44">
        <f t="shared" si="1"/>
        <v>4</v>
      </c>
      <c r="J44" t="s">
        <v>51</v>
      </c>
      <c r="K44" t="s">
        <v>46</v>
      </c>
      <c r="L44" t="str">
        <f>VLOOKUP(K44,index!$A$2:$B$40,2,FALSE)</f>
        <v>한국</v>
      </c>
      <c r="M44" t="str">
        <f t="shared" si="2"/>
        <v>K</v>
      </c>
      <c r="N44">
        <v>2020</v>
      </c>
      <c r="O44" t="s">
        <v>204</v>
      </c>
      <c r="P44" t="s">
        <v>205</v>
      </c>
      <c r="Q44" t="s">
        <v>206</v>
      </c>
      <c r="R44" t="s">
        <v>34</v>
      </c>
    </row>
    <row r="45" spans="1:19">
      <c r="A45">
        <v>152655</v>
      </c>
      <c r="B45" t="s">
        <v>207</v>
      </c>
      <c r="C45">
        <v>9.34</v>
      </c>
      <c r="D45">
        <v>327</v>
      </c>
      <c r="E45" s="1">
        <f t="shared" si="0"/>
        <v>3054.18</v>
      </c>
      <c r="F45">
        <f>VLOOKUP(K45,index!$A$2:$C$40,3,FALSE)</f>
        <v>41291</v>
      </c>
      <c r="G45">
        <v>6</v>
      </c>
      <c r="H45">
        <v>3</v>
      </c>
      <c r="I45">
        <f t="shared" si="1"/>
        <v>18</v>
      </c>
      <c r="J45" t="s">
        <v>15</v>
      </c>
      <c r="K45" t="s">
        <v>208</v>
      </c>
      <c r="L45" t="str">
        <f>VLOOKUP(K45,index!$A$2:$B$40,2,FALSE)</f>
        <v>북서유럽</v>
      </c>
      <c r="M45" t="str">
        <f t="shared" si="2"/>
        <v>nK</v>
      </c>
      <c r="N45">
        <v>2018</v>
      </c>
      <c r="O45" t="s">
        <v>209</v>
      </c>
      <c r="P45" t="s">
        <v>210</v>
      </c>
      <c r="Q45" t="s">
        <v>211</v>
      </c>
      <c r="R45" t="s">
        <v>20</v>
      </c>
      <c r="S45" t="s">
        <v>21</v>
      </c>
    </row>
    <row r="46" spans="1:19">
      <c r="A46">
        <v>10114</v>
      </c>
      <c r="B46" t="s">
        <v>212</v>
      </c>
      <c r="C46">
        <v>9.34</v>
      </c>
      <c r="D46" s="1">
        <v>2999</v>
      </c>
      <c r="E46" s="1">
        <f t="shared" si="0"/>
        <v>28010.66</v>
      </c>
      <c r="F46">
        <f>VLOOKUP(K46,index!$A$2:$C$40,3,FALSE)</f>
        <v>65717</v>
      </c>
      <c r="G46">
        <v>9.25</v>
      </c>
      <c r="H46">
        <v>1</v>
      </c>
      <c r="I46">
        <f t="shared" si="1"/>
        <v>9.25</v>
      </c>
      <c r="J46" t="s">
        <v>15</v>
      </c>
      <c r="K46" t="s">
        <v>16</v>
      </c>
      <c r="L46" t="str">
        <f>VLOOKUP(K46,index!$A$2:$B$40,2,FALSE)</f>
        <v>북미</v>
      </c>
      <c r="M46" t="str">
        <f t="shared" si="2"/>
        <v>nK</v>
      </c>
      <c r="N46">
        <v>2015</v>
      </c>
      <c r="O46" t="s">
        <v>213</v>
      </c>
      <c r="P46" t="s">
        <v>214</v>
      </c>
      <c r="Q46" t="s">
        <v>215</v>
      </c>
      <c r="R46" t="s">
        <v>20</v>
      </c>
      <c r="S46" t="s">
        <v>35</v>
      </c>
    </row>
    <row r="47" spans="1:19">
      <c r="A47">
        <v>62586</v>
      </c>
      <c r="B47" t="s">
        <v>216</v>
      </c>
      <c r="C47">
        <v>9.34</v>
      </c>
      <c r="D47" s="1">
        <v>27241</v>
      </c>
      <c r="E47" s="1">
        <f t="shared" si="0"/>
        <v>254430.94</v>
      </c>
      <c r="F47">
        <f>VLOOKUP(K47,index!$A$2:$C$40,3,FALSE)</f>
        <v>65717</v>
      </c>
      <c r="G47">
        <v>8.6999999999999993</v>
      </c>
      <c r="H47">
        <v>10</v>
      </c>
      <c r="I47">
        <f t="shared" si="1"/>
        <v>87</v>
      </c>
      <c r="J47" t="s">
        <v>61</v>
      </c>
      <c r="K47" t="s">
        <v>16</v>
      </c>
      <c r="L47" t="str">
        <f>VLOOKUP(K47,index!$A$2:$B$40,2,FALSE)</f>
        <v>북미</v>
      </c>
      <c r="M47" t="str">
        <f t="shared" si="2"/>
        <v>nK</v>
      </c>
      <c r="N47">
        <v>2020</v>
      </c>
      <c r="O47" t="s">
        <v>217</v>
      </c>
      <c r="P47" t="s">
        <v>218</v>
      </c>
      <c r="Q47" t="s">
        <v>219</v>
      </c>
      <c r="R47" t="s">
        <v>27</v>
      </c>
      <c r="S47" t="s">
        <v>21</v>
      </c>
    </row>
    <row r="48" spans="1:19">
      <c r="A48">
        <v>195975</v>
      </c>
      <c r="B48" t="s">
        <v>220</v>
      </c>
      <c r="C48">
        <v>9.33</v>
      </c>
      <c r="D48">
        <v>544</v>
      </c>
      <c r="E48" s="1">
        <f t="shared" si="0"/>
        <v>5075.5200000000004</v>
      </c>
      <c r="F48">
        <f>VLOOKUP(K48,index!$A$2:$C$40,3,FALSE)</f>
        <v>32115</v>
      </c>
      <c r="G48">
        <v>6</v>
      </c>
      <c r="H48">
        <v>1</v>
      </c>
      <c r="I48">
        <f t="shared" si="1"/>
        <v>6</v>
      </c>
      <c r="J48" t="s">
        <v>51</v>
      </c>
      <c r="K48" t="s">
        <v>46</v>
      </c>
      <c r="L48" t="str">
        <f>VLOOKUP(K48,index!$A$2:$B$40,2,FALSE)</f>
        <v>한국</v>
      </c>
      <c r="M48" t="str">
        <f t="shared" si="2"/>
        <v>K</v>
      </c>
      <c r="N48">
        <v>2020</v>
      </c>
      <c r="O48" t="s">
        <v>221</v>
      </c>
      <c r="P48" t="s">
        <v>222</v>
      </c>
      <c r="Q48" t="s">
        <v>223</v>
      </c>
      <c r="R48" t="s">
        <v>34</v>
      </c>
    </row>
    <row r="49" spans="1:19">
      <c r="A49">
        <v>87566</v>
      </c>
      <c r="B49" t="s">
        <v>224</v>
      </c>
      <c r="C49">
        <v>9.34</v>
      </c>
      <c r="D49" s="1">
        <v>7691</v>
      </c>
      <c r="E49" s="1">
        <f t="shared" si="0"/>
        <v>71833.94</v>
      </c>
      <c r="F49">
        <f>VLOOKUP(K49,index!$A$2:$C$40,3,FALSE)</f>
        <v>42500</v>
      </c>
      <c r="G49">
        <v>6.83</v>
      </c>
      <c r="H49">
        <v>6</v>
      </c>
      <c r="I49">
        <f t="shared" si="1"/>
        <v>40.980000000000004</v>
      </c>
      <c r="J49" t="s">
        <v>176</v>
      </c>
      <c r="K49" t="s">
        <v>143</v>
      </c>
      <c r="L49" t="str">
        <f>VLOOKUP(K49,index!$A$2:$B$40,2,FALSE)</f>
        <v>북서유럽</v>
      </c>
      <c r="M49" t="str">
        <f t="shared" si="2"/>
        <v>nK</v>
      </c>
      <c r="N49">
        <v>2012</v>
      </c>
      <c r="O49" t="s">
        <v>225</v>
      </c>
      <c r="P49" t="s">
        <v>226</v>
      </c>
      <c r="Q49" t="s">
        <v>227</v>
      </c>
      <c r="R49" t="s">
        <v>20</v>
      </c>
    </row>
    <row r="50" spans="1:19">
      <c r="A50">
        <v>73476</v>
      </c>
      <c r="B50" t="s">
        <v>228</v>
      </c>
      <c r="C50">
        <v>9.33</v>
      </c>
      <c r="D50" s="1">
        <v>7651</v>
      </c>
      <c r="E50" s="1">
        <f t="shared" si="0"/>
        <v>71383.83</v>
      </c>
      <c r="F50">
        <f>VLOOKUP(K50,index!$A$2:$C$40,3,FALSE)</f>
        <v>32115</v>
      </c>
      <c r="G50">
        <v>7.03</v>
      </c>
      <c r="H50">
        <v>8</v>
      </c>
      <c r="I50">
        <f t="shared" si="1"/>
        <v>56.24</v>
      </c>
      <c r="J50" t="s">
        <v>15</v>
      </c>
      <c r="K50" t="s">
        <v>46</v>
      </c>
      <c r="L50" t="str">
        <f>VLOOKUP(K50,index!$A$2:$B$40,2,FALSE)</f>
        <v>한국</v>
      </c>
      <c r="M50" t="str">
        <f t="shared" si="2"/>
        <v>K</v>
      </c>
      <c r="N50">
        <v>2011</v>
      </c>
      <c r="O50" t="s">
        <v>149</v>
      </c>
      <c r="P50" t="s">
        <v>229</v>
      </c>
      <c r="Q50" t="s">
        <v>230</v>
      </c>
      <c r="R50" t="s">
        <v>27</v>
      </c>
    </row>
    <row r="51" spans="1:19">
      <c r="A51">
        <v>182348</v>
      </c>
      <c r="B51" t="s">
        <v>231</v>
      </c>
      <c r="C51">
        <v>9.34</v>
      </c>
      <c r="D51">
        <v>646</v>
      </c>
      <c r="E51" s="1">
        <f t="shared" si="0"/>
        <v>6033.64</v>
      </c>
      <c r="F51">
        <f>VLOOKUP(K51,index!$A$2:$C$40,3,FALSE)</f>
        <v>32115</v>
      </c>
      <c r="G51">
        <v>5.5</v>
      </c>
      <c r="H51">
        <v>4</v>
      </c>
      <c r="I51">
        <f t="shared" si="1"/>
        <v>22</v>
      </c>
      <c r="J51" t="s">
        <v>112</v>
      </c>
      <c r="K51" t="s">
        <v>46</v>
      </c>
      <c r="L51" t="str">
        <f>VLOOKUP(K51,index!$A$2:$B$40,2,FALSE)</f>
        <v>한국</v>
      </c>
      <c r="M51" t="str">
        <f t="shared" si="2"/>
        <v>K</v>
      </c>
      <c r="N51">
        <v>2019</v>
      </c>
      <c r="O51" t="s">
        <v>232</v>
      </c>
      <c r="P51" t="s">
        <v>233</v>
      </c>
      <c r="Q51" t="s">
        <v>234</v>
      </c>
      <c r="R51" t="s">
        <v>34</v>
      </c>
    </row>
    <row r="52" spans="1:19">
      <c r="A52">
        <v>25915</v>
      </c>
      <c r="B52" t="s">
        <v>235</v>
      </c>
      <c r="C52">
        <v>9.33</v>
      </c>
      <c r="D52" s="1">
        <v>2073</v>
      </c>
      <c r="E52" s="1">
        <f t="shared" si="0"/>
        <v>19341.09</v>
      </c>
      <c r="F52">
        <f>VLOOKUP(K52,index!$A$2:$C$40,3,FALSE)</f>
        <v>65717</v>
      </c>
      <c r="G52">
        <v>8.33</v>
      </c>
      <c r="H52">
        <v>3</v>
      </c>
      <c r="I52">
        <f t="shared" si="1"/>
        <v>24.990000000000002</v>
      </c>
      <c r="J52" t="s">
        <v>55</v>
      </c>
      <c r="K52" t="s">
        <v>16</v>
      </c>
      <c r="L52" t="str">
        <f>VLOOKUP(K52,index!$A$2:$B$40,2,FALSE)</f>
        <v>북미</v>
      </c>
      <c r="M52" t="str">
        <f t="shared" si="2"/>
        <v>nK</v>
      </c>
      <c r="N52">
        <v>2019</v>
      </c>
      <c r="O52" t="s">
        <v>236</v>
      </c>
      <c r="P52" t="s">
        <v>237</v>
      </c>
      <c r="Q52" t="s">
        <v>238</v>
      </c>
      <c r="R52" t="s">
        <v>34</v>
      </c>
      <c r="S52" t="s">
        <v>35</v>
      </c>
    </row>
    <row r="53" spans="1:19">
      <c r="A53">
        <v>75470</v>
      </c>
      <c r="B53" t="s">
        <v>239</v>
      </c>
      <c r="C53">
        <v>9.34</v>
      </c>
      <c r="D53" s="1">
        <v>6921</v>
      </c>
      <c r="E53" s="1">
        <f t="shared" si="0"/>
        <v>64642.14</v>
      </c>
      <c r="F53">
        <f>VLOOKUP(K53,index!$A$2:$C$40,3,FALSE)</f>
        <v>65717</v>
      </c>
      <c r="G53">
        <v>7.13</v>
      </c>
      <c r="H53">
        <v>10</v>
      </c>
      <c r="I53">
        <f t="shared" si="1"/>
        <v>71.3</v>
      </c>
      <c r="J53" t="s">
        <v>55</v>
      </c>
      <c r="K53" t="s">
        <v>16</v>
      </c>
      <c r="L53" t="str">
        <f>VLOOKUP(K53,index!$A$2:$B$40,2,FALSE)</f>
        <v>북미</v>
      </c>
      <c r="M53" t="str">
        <f t="shared" si="2"/>
        <v>nK</v>
      </c>
      <c r="N53">
        <v>2011</v>
      </c>
      <c r="O53" t="s">
        <v>240</v>
      </c>
      <c r="P53" t="s">
        <v>241</v>
      </c>
      <c r="Q53" t="s">
        <v>242</v>
      </c>
      <c r="R53" t="s">
        <v>34</v>
      </c>
      <c r="S53" t="s">
        <v>35</v>
      </c>
    </row>
    <row r="54" spans="1:19">
      <c r="A54">
        <v>189111</v>
      </c>
      <c r="B54" t="s">
        <v>243</v>
      </c>
      <c r="C54">
        <v>9.32</v>
      </c>
      <c r="D54">
        <v>722</v>
      </c>
      <c r="E54" s="1">
        <f t="shared" si="0"/>
        <v>6729.04</v>
      </c>
      <c r="F54">
        <f>VLOOKUP(K54,index!$A$2:$C$40,3,FALSE)</f>
        <v>65717</v>
      </c>
      <c r="G54">
        <v>7</v>
      </c>
      <c r="H54">
        <v>2</v>
      </c>
      <c r="I54">
        <f t="shared" si="1"/>
        <v>14</v>
      </c>
      <c r="J54" t="s">
        <v>15</v>
      </c>
      <c r="K54" t="s">
        <v>16</v>
      </c>
      <c r="L54" t="str">
        <f>VLOOKUP(K54,index!$A$2:$B$40,2,FALSE)</f>
        <v>북미</v>
      </c>
      <c r="M54" t="str">
        <f t="shared" si="2"/>
        <v>nK</v>
      </c>
      <c r="N54">
        <v>2019</v>
      </c>
      <c r="O54" t="s">
        <v>244</v>
      </c>
      <c r="P54" t="s">
        <v>245</v>
      </c>
      <c r="Q54" t="s">
        <v>246</v>
      </c>
      <c r="R54" t="s">
        <v>20</v>
      </c>
    </row>
    <row r="55" spans="1:19">
      <c r="A55">
        <v>10001</v>
      </c>
      <c r="B55" t="s">
        <v>247</v>
      </c>
      <c r="C55">
        <v>9.33</v>
      </c>
      <c r="D55" s="1">
        <v>3972</v>
      </c>
      <c r="E55" s="1">
        <f t="shared" si="0"/>
        <v>37058.76</v>
      </c>
      <c r="F55">
        <f>VLOOKUP(K55,index!$A$2:$C$40,3,FALSE)</f>
        <v>42500</v>
      </c>
      <c r="G55">
        <v>8.3800000000000008</v>
      </c>
      <c r="H55">
        <v>2</v>
      </c>
      <c r="I55">
        <f t="shared" si="1"/>
        <v>16.760000000000002</v>
      </c>
      <c r="J55" t="s">
        <v>15</v>
      </c>
      <c r="K55" t="s">
        <v>143</v>
      </c>
      <c r="L55" t="str">
        <f>VLOOKUP(K55,index!$A$2:$B$40,2,FALSE)</f>
        <v>북서유럽</v>
      </c>
      <c r="M55" t="str">
        <f t="shared" si="2"/>
        <v>nK</v>
      </c>
      <c r="N55">
        <v>2020</v>
      </c>
      <c r="O55" t="s">
        <v>122</v>
      </c>
      <c r="P55" t="s">
        <v>248</v>
      </c>
      <c r="Q55" t="s">
        <v>249</v>
      </c>
      <c r="R55" t="s">
        <v>34</v>
      </c>
      <c r="S55" t="s">
        <v>35</v>
      </c>
    </row>
    <row r="56" spans="1:19">
      <c r="A56">
        <v>103535</v>
      </c>
      <c r="B56" t="s">
        <v>250</v>
      </c>
      <c r="C56">
        <v>9.33</v>
      </c>
      <c r="D56" s="1">
        <v>8593</v>
      </c>
      <c r="E56" s="1">
        <f t="shared" si="0"/>
        <v>80172.69</v>
      </c>
      <c r="F56">
        <f>VLOOKUP(K56,index!$A$2:$C$40,3,FALSE)</f>
        <v>32115</v>
      </c>
      <c r="G56">
        <v>7.46</v>
      </c>
      <c r="H56">
        <v>7</v>
      </c>
      <c r="I56">
        <f t="shared" si="1"/>
        <v>52.22</v>
      </c>
      <c r="J56" t="s">
        <v>15</v>
      </c>
      <c r="K56" t="s">
        <v>46</v>
      </c>
      <c r="L56" t="str">
        <f>VLOOKUP(K56,index!$A$2:$B$40,2,FALSE)</f>
        <v>한국</v>
      </c>
      <c r="M56" t="str">
        <f t="shared" si="2"/>
        <v>K</v>
      </c>
      <c r="N56">
        <v>2013</v>
      </c>
      <c r="O56" t="s">
        <v>251</v>
      </c>
      <c r="P56" t="s">
        <v>150</v>
      </c>
      <c r="Q56" t="s">
        <v>252</v>
      </c>
      <c r="R56" t="s">
        <v>20</v>
      </c>
    </row>
    <row r="57" spans="1:19">
      <c r="A57">
        <v>70457</v>
      </c>
      <c r="B57" t="s">
        <v>253</v>
      </c>
      <c r="C57">
        <v>9.32</v>
      </c>
      <c r="D57" s="1">
        <v>8731</v>
      </c>
      <c r="E57" s="1">
        <f t="shared" si="0"/>
        <v>81372.92</v>
      </c>
      <c r="F57">
        <f>VLOOKUP(K57,index!$A$2:$C$40,3,FALSE)</f>
        <v>65717</v>
      </c>
      <c r="G57">
        <v>7.71</v>
      </c>
      <c r="H57">
        <v>12</v>
      </c>
      <c r="I57">
        <f t="shared" si="1"/>
        <v>92.52</v>
      </c>
      <c r="J57" t="s">
        <v>55</v>
      </c>
      <c r="K57" t="s">
        <v>16</v>
      </c>
      <c r="L57" t="str">
        <f>VLOOKUP(K57,index!$A$2:$B$40,2,FALSE)</f>
        <v>북미</v>
      </c>
      <c r="M57" t="str">
        <f t="shared" si="2"/>
        <v>nK</v>
      </c>
      <c r="N57">
        <v>2019</v>
      </c>
      <c r="O57" t="s">
        <v>254</v>
      </c>
      <c r="P57" t="s">
        <v>255</v>
      </c>
      <c r="Q57" t="s">
        <v>256</v>
      </c>
      <c r="R57" t="s">
        <v>34</v>
      </c>
      <c r="S57" t="s">
        <v>35</v>
      </c>
    </row>
    <row r="58" spans="1:19">
      <c r="A58">
        <v>31013</v>
      </c>
      <c r="B58" t="s">
        <v>257</v>
      </c>
      <c r="C58">
        <v>9.33</v>
      </c>
      <c r="D58" s="1">
        <v>3709</v>
      </c>
      <c r="E58" s="1">
        <f t="shared" si="0"/>
        <v>34604.97</v>
      </c>
      <c r="F58">
        <f>VLOOKUP(K58,index!$A$2:$C$40,3,FALSE)</f>
        <v>41291</v>
      </c>
      <c r="G58">
        <v>8</v>
      </c>
      <c r="H58">
        <v>5</v>
      </c>
      <c r="I58">
        <f t="shared" si="1"/>
        <v>40</v>
      </c>
      <c r="J58" t="s">
        <v>15</v>
      </c>
      <c r="K58" t="s">
        <v>208</v>
      </c>
      <c r="L58" t="str">
        <f>VLOOKUP(K58,index!$A$2:$B$40,2,FALSE)</f>
        <v>북서유럽</v>
      </c>
      <c r="M58" t="str">
        <f t="shared" si="2"/>
        <v>nK</v>
      </c>
      <c r="N58">
        <v>2017</v>
      </c>
      <c r="O58" t="s">
        <v>258</v>
      </c>
      <c r="P58" t="s">
        <v>259</v>
      </c>
      <c r="Q58" t="s">
        <v>260</v>
      </c>
      <c r="R58" t="s">
        <v>20</v>
      </c>
      <c r="S58" t="s">
        <v>28</v>
      </c>
    </row>
    <row r="59" spans="1:19">
      <c r="A59">
        <v>52120</v>
      </c>
      <c r="B59" t="s">
        <v>261</v>
      </c>
      <c r="C59">
        <v>9.33</v>
      </c>
      <c r="D59" s="1">
        <v>6357</v>
      </c>
      <c r="E59" s="1">
        <f t="shared" si="0"/>
        <v>59310.81</v>
      </c>
      <c r="F59">
        <f>VLOOKUP(K59,index!$A$2:$C$40,3,FALSE)</f>
        <v>65717</v>
      </c>
      <c r="G59">
        <v>8.39</v>
      </c>
      <c r="H59">
        <v>7</v>
      </c>
      <c r="I59">
        <f t="shared" si="1"/>
        <v>58.730000000000004</v>
      </c>
      <c r="J59" t="s">
        <v>55</v>
      </c>
      <c r="K59" t="s">
        <v>16</v>
      </c>
      <c r="L59" t="str">
        <f>VLOOKUP(K59,index!$A$2:$B$40,2,FALSE)</f>
        <v>북미</v>
      </c>
      <c r="M59" t="str">
        <f t="shared" si="2"/>
        <v>nK</v>
      </c>
      <c r="N59">
        <v>2009</v>
      </c>
      <c r="O59" t="s">
        <v>262</v>
      </c>
      <c r="P59" t="s">
        <v>263</v>
      </c>
      <c r="Q59" t="s">
        <v>264</v>
      </c>
      <c r="R59" t="s">
        <v>34</v>
      </c>
      <c r="S59" t="s">
        <v>35</v>
      </c>
    </row>
    <row r="60" spans="1:19">
      <c r="A60">
        <v>47528</v>
      </c>
      <c r="B60" t="s">
        <v>265</v>
      </c>
      <c r="C60">
        <v>9.32</v>
      </c>
      <c r="D60" s="1">
        <v>12086</v>
      </c>
      <c r="E60" s="1">
        <f t="shared" si="0"/>
        <v>112641.52</v>
      </c>
      <c r="F60">
        <f>VLOOKUP(K60,index!$A$2:$C$40,3,FALSE)</f>
        <v>41291</v>
      </c>
      <c r="G60">
        <v>8.36</v>
      </c>
      <c r="H60">
        <v>11</v>
      </c>
      <c r="I60">
        <f t="shared" si="1"/>
        <v>91.96</v>
      </c>
      <c r="J60" t="s">
        <v>30</v>
      </c>
      <c r="K60" t="s">
        <v>208</v>
      </c>
      <c r="L60" t="str">
        <f>VLOOKUP(K60,index!$A$2:$B$40,2,FALSE)</f>
        <v>북서유럽</v>
      </c>
      <c r="M60" t="str">
        <f t="shared" si="2"/>
        <v>nK</v>
      </c>
      <c r="N60">
        <v>2011</v>
      </c>
      <c r="O60" t="s">
        <v>266</v>
      </c>
      <c r="P60" t="s">
        <v>267</v>
      </c>
      <c r="Q60" t="s">
        <v>268</v>
      </c>
      <c r="R60" t="s">
        <v>34</v>
      </c>
      <c r="S60" t="s">
        <v>21</v>
      </c>
    </row>
    <row r="61" spans="1:19">
      <c r="A61">
        <v>185275</v>
      </c>
      <c r="B61" t="s">
        <v>269</v>
      </c>
      <c r="C61">
        <v>9.32</v>
      </c>
      <c r="D61">
        <v>518</v>
      </c>
      <c r="E61" s="1">
        <f t="shared" si="0"/>
        <v>4827.76</v>
      </c>
      <c r="F61">
        <f>VLOOKUP(K61,index!$A$2:$C$40,3,FALSE)</f>
        <v>41291</v>
      </c>
      <c r="G61">
        <v>7.29</v>
      </c>
      <c r="H61">
        <v>7</v>
      </c>
      <c r="I61">
        <f t="shared" si="1"/>
        <v>51.03</v>
      </c>
      <c r="J61" t="s">
        <v>15</v>
      </c>
      <c r="K61" t="s">
        <v>208</v>
      </c>
      <c r="L61" t="str">
        <f>VLOOKUP(K61,index!$A$2:$B$40,2,FALSE)</f>
        <v>북서유럽</v>
      </c>
      <c r="M61" t="str">
        <f t="shared" si="2"/>
        <v>nK</v>
      </c>
      <c r="N61">
        <v>2019</v>
      </c>
      <c r="O61" t="s">
        <v>270</v>
      </c>
      <c r="P61" t="s">
        <v>271</v>
      </c>
      <c r="Q61" t="s">
        <v>272</v>
      </c>
      <c r="R61" t="s">
        <v>20</v>
      </c>
    </row>
    <row r="62" spans="1:19">
      <c r="A62">
        <v>87307</v>
      </c>
      <c r="B62" t="s">
        <v>273</v>
      </c>
      <c r="C62">
        <v>9.35</v>
      </c>
      <c r="D62" s="1">
        <v>3153</v>
      </c>
      <c r="E62" s="1">
        <f t="shared" si="0"/>
        <v>29480.55</v>
      </c>
      <c r="F62">
        <f>VLOOKUP(K62,index!$A$2:$C$40,3,FALSE)</f>
        <v>65717</v>
      </c>
      <c r="G62">
        <v>6.83</v>
      </c>
      <c r="H62">
        <v>4</v>
      </c>
      <c r="I62">
        <f t="shared" si="1"/>
        <v>27.32</v>
      </c>
      <c r="J62" t="s">
        <v>55</v>
      </c>
      <c r="K62" t="s">
        <v>16</v>
      </c>
      <c r="L62" t="str">
        <f>VLOOKUP(K62,index!$A$2:$B$40,2,FALSE)</f>
        <v>북미</v>
      </c>
      <c r="M62" t="str">
        <f t="shared" si="2"/>
        <v>nK</v>
      </c>
      <c r="N62">
        <v>2012</v>
      </c>
      <c r="O62" t="s">
        <v>270</v>
      </c>
      <c r="P62" t="s">
        <v>274</v>
      </c>
      <c r="Q62" t="s">
        <v>275</v>
      </c>
      <c r="R62" t="s">
        <v>34</v>
      </c>
      <c r="S62" t="s">
        <v>35</v>
      </c>
    </row>
    <row r="63" spans="1:19">
      <c r="A63">
        <v>71081</v>
      </c>
      <c r="B63" t="s">
        <v>276</v>
      </c>
      <c r="C63">
        <v>9.32</v>
      </c>
      <c r="D63" s="1">
        <v>5181</v>
      </c>
      <c r="E63" s="1">
        <f t="shared" si="0"/>
        <v>48286.92</v>
      </c>
      <c r="F63">
        <f>VLOOKUP(K63,index!$A$2:$C$40,3,FALSE)</f>
        <v>65717</v>
      </c>
      <c r="G63">
        <v>6.08</v>
      </c>
      <c r="H63">
        <v>9</v>
      </c>
      <c r="I63">
        <f t="shared" si="1"/>
        <v>54.72</v>
      </c>
      <c r="J63" t="s">
        <v>15</v>
      </c>
      <c r="K63" t="s">
        <v>16</v>
      </c>
      <c r="L63" t="str">
        <f>VLOOKUP(K63,index!$A$2:$B$40,2,FALSE)</f>
        <v>북미</v>
      </c>
      <c r="M63" t="str">
        <f t="shared" si="2"/>
        <v>nK</v>
      </c>
      <c r="N63">
        <v>2010</v>
      </c>
      <c r="O63" t="s">
        <v>277</v>
      </c>
      <c r="P63" t="s">
        <v>278</v>
      </c>
      <c r="Q63" t="s">
        <v>279</v>
      </c>
      <c r="R63" t="s">
        <v>20</v>
      </c>
      <c r="S63" t="s">
        <v>21</v>
      </c>
    </row>
    <row r="64" spans="1:19">
      <c r="A64">
        <v>178434</v>
      </c>
      <c r="B64" t="s">
        <v>280</v>
      </c>
      <c r="C64">
        <v>9.31</v>
      </c>
      <c r="D64">
        <v>565</v>
      </c>
      <c r="E64" s="1">
        <f t="shared" si="0"/>
        <v>5260.1500000000005</v>
      </c>
      <c r="F64">
        <f>VLOOKUP(K64,index!$A$2:$C$40,3,FALSE)</f>
        <v>32115</v>
      </c>
      <c r="G64">
        <v>6.2</v>
      </c>
      <c r="H64">
        <v>5</v>
      </c>
      <c r="I64">
        <f t="shared" si="1"/>
        <v>31</v>
      </c>
      <c r="J64" t="s">
        <v>51</v>
      </c>
      <c r="K64" t="s">
        <v>46</v>
      </c>
      <c r="L64" t="str">
        <f>VLOOKUP(K64,index!$A$2:$B$40,2,FALSE)</f>
        <v>한국</v>
      </c>
      <c r="M64" t="str">
        <f t="shared" si="2"/>
        <v>K</v>
      </c>
      <c r="N64">
        <v>2018</v>
      </c>
      <c r="O64" t="s">
        <v>78</v>
      </c>
      <c r="P64" t="s">
        <v>281</v>
      </c>
      <c r="Q64" t="s">
        <v>282</v>
      </c>
      <c r="R64" t="s">
        <v>34</v>
      </c>
    </row>
    <row r="65" spans="1:19">
      <c r="A65">
        <v>176354</v>
      </c>
      <c r="B65" t="s">
        <v>283</v>
      </c>
      <c r="C65">
        <v>9.31</v>
      </c>
      <c r="D65" s="1">
        <v>2307</v>
      </c>
      <c r="E65" s="1">
        <f t="shared" si="0"/>
        <v>21478.170000000002</v>
      </c>
      <c r="F65">
        <f>VLOOKUP(K65,index!$A$2:$C$40,3,FALSE)</f>
        <v>32115</v>
      </c>
      <c r="G65">
        <v>6</v>
      </c>
      <c r="H65">
        <v>1</v>
      </c>
      <c r="I65">
        <f t="shared" si="1"/>
        <v>6</v>
      </c>
      <c r="K65" t="s">
        <v>46</v>
      </c>
      <c r="L65" t="str">
        <f>VLOOKUP(K65,index!$A$2:$B$40,2,FALSE)</f>
        <v>한국</v>
      </c>
      <c r="M65" t="str">
        <f t="shared" si="2"/>
        <v>K</v>
      </c>
      <c r="N65">
        <v>2018</v>
      </c>
      <c r="O65" t="s">
        <v>284</v>
      </c>
      <c r="P65" t="s">
        <v>222</v>
      </c>
      <c r="Q65" t="s">
        <v>223</v>
      </c>
      <c r="R65" t="s">
        <v>34</v>
      </c>
    </row>
    <row r="66" spans="1:19">
      <c r="A66">
        <v>151728</v>
      </c>
      <c r="B66" t="s">
        <v>285</v>
      </c>
      <c r="C66">
        <v>9.31</v>
      </c>
      <c r="D66" s="1">
        <v>16759</v>
      </c>
      <c r="E66" s="1">
        <f t="shared" si="0"/>
        <v>156026.29</v>
      </c>
      <c r="F66">
        <f>VLOOKUP(K66,index!$A$2:$C$40,3,FALSE)</f>
        <v>65717</v>
      </c>
      <c r="G66">
        <v>8</v>
      </c>
      <c r="H66">
        <v>6</v>
      </c>
      <c r="I66">
        <f t="shared" si="1"/>
        <v>48</v>
      </c>
      <c r="J66" t="s">
        <v>55</v>
      </c>
      <c r="K66" t="s">
        <v>16</v>
      </c>
      <c r="L66" t="str">
        <f>VLOOKUP(K66,index!$A$2:$B$40,2,FALSE)</f>
        <v>북미</v>
      </c>
      <c r="M66" t="str">
        <f t="shared" si="2"/>
        <v>nK</v>
      </c>
      <c r="N66">
        <v>2018</v>
      </c>
      <c r="O66" t="s">
        <v>286</v>
      </c>
      <c r="P66" t="s">
        <v>118</v>
      </c>
      <c r="Q66" t="s">
        <v>287</v>
      </c>
      <c r="R66" t="s">
        <v>34</v>
      </c>
      <c r="S66" t="s">
        <v>35</v>
      </c>
    </row>
    <row r="67" spans="1:19">
      <c r="A67">
        <v>196051</v>
      </c>
      <c r="B67" t="s">
        <v>288</v>
      </c>
      <c r="C67">
        <v>9.31</v>
      </c>
      <c r="D67" s="1">
        <v>10557</v>
      </c>
      <c r="E67" s="1">
        <f t="shared" ref="E67:E130" si="3">C67*D67</f>
        <v>98285.67</v>
      </c>
      <c r="F67">
        <f>VLOOKUP(K67,index!$A$2:$C$40,3,FALSE)</f>
        <v>41491</v>
      </c>
      <c r="G67">
        <v>6</v>
      </c>
      <c r="H67">
        <v>2</v>
      </c>
      <c r="I67">
        <f t="shared" ref="I67:I130" si="4">G67*H67</f>
        <v>12</v>
      </c>
      <c r="J67" t="s">
        <v>55</v>
      </c>
      <c r="K67" t="s">
        <v>56</v>
      </c>
      <c r="L67" t="str">
        <f>VLOOKUP(K67,index!$A$2:$B$40,2,FALSE)</f>
        <v>일본</v>
      </c>
      <c r="M67" t="str">
        <f t="shared" ref="M67:M130" si="5">IF(L67="한국", "K", "nK")</f>
        <v>nK</v>
      </c>
      <c r="N67">
        <v>2021</v>
      </c>
      <c r="O67" t="s">
        <v>289</v>
      </c>
      <c r="P67" t="s">
        <v>290</v>
      </c>
      <c r="Q67" t="s">
        <v>291</v>
      </c>
      <c r="R67" t="s">
        <v>27</v>
      </c>
    </row>
    <row r="68" spans="1:19">
      <c r="A68">
        <v>10249</v>
      </c>
      <c r="B68" t="s">
        <v>292</v>
      </c>
      <c r="C68">
        <v>9.32</v>
      </c>
      <c r="D68" s="1">
        <v>1195</v>
      </c>
      <c r="E68" s="1">
        <f t="shared" si="3"/>
        <v>11137.4</v>
      </c>
      <c r="F68">
        <f>VLOOKUP(K68,index!$A$2:$C$40,3,FALSE)</f>
        <v>65717</v>
      </c>
      <c r="G68">
        <v>8.81</v>
      </c>
      <c r="H68">
        <v>4</v>
      </c>
      <c r="I68">
        <f t="shared" si="4"/>
        <v>35.24</v>
      </c>
      <c r="J68" t="s">
        <v>176</v>
      </c>
      <c r="K68" t="s">
        <v>16</v>
      </c>
      <c r="L68" t="str">
        <f>VLOOKUP(K68,index!$A$2:$B$40,2,FALSE)</f>
        <v>북미</v>
      </c>
      <c r="M68" t="str">
        <f t="shared" si="5"/>
        <v>nK</v>
      </c>
      <c r="N68">
        <v>2015</v>
      </c>
      <c r="O68" t="s">
        <v>293</v>
      </c>
      <c r="P68" t="s">
        <v>294</v>
      </c>
      <c r="Q68" t="s">
        <v>295</v>
      </c>
      <c r="R68" t="s">
        <v>34</v>
      </c>
      <c r="S68" t="s">
        <v>296</v>
      </c>
    </row>
    <row r="69" spans="1:19">
      <c r="A69">
        <v>144318</v>
      </c>
      <c r="B69" t="s">
        <v>297</v>
      </c>
      <c r="C69">
        <v>9.31</v>
      </c>
      <c r="D69" s="1">
        <v>1554</v>
      </c>
      <c r="E69" s="1">
        <f t="shared" si="3"/>
        <v>14467.740000000002</v>
      </c>
      <c r="F69">
        <f>VLOOKUP(K69,index!$A$2:$C$40,3,FALSE)</f>
        <v>32115</v>
      </c>
      <c r="G69">
        <v>7</v>
      </c>
      <c r="H69">
        <v>7</v>
      </c>
      <c r="I69">
        <f t="shared" si="4"/>
        <v>49</v>
      </c>
      <c r="J69" t="s">
        <v>55</v>
      </c>
      <c r="K69" t="s">
        <v>46</v>
      </c>
      <c r="L69" t="str">
        <f>VLOOKUP(K69,index!$A$2:$B$40,2,FALSE)</f>
        <v>한국</v>
      </c>
      <c r="M69" t="str">
        <f t="shared" si="5"/>
        <v>K</v>
      </c>
      <c r="N69">
        <v>2019</v>
      </c>
      <c r="O69" t="s">
        <v>298</v>
      </c>
      <c r="P69" t="s">
        <v>299</v>
      </c>
      <c r="Q69" t="s">
        <v>300</v>
      </c>
      <c r="R69" t="s">
        <v>34</v>
      </c>
    </row>
    <row r="70" spans="1:19">
      <c r="A70">
        <v>184517</v>
      </c>
      <c r="B70" t="s">
        <v>301</v>
      </c>
      <c r="C70">
        <v>9.3000000000000007</v>
      </c>
      <c r="D70" s="1">
        <v>9549</v>
      </c>
      <c r="E70" s="1">
        <f t="shared" si="3"/>
        <v>88805.700000000012</v>
      </c>
      <c r="F70">
        <f>VLOOKUP(K70,index!$A$2:$C$40,3,FALSE)</f>
        <v>65717</v>
      </c>
      <c r="G70">
        <v>8.44</v>
      </c>
      <c r="H70">
        <v>9</v>
      </c>
      <c r="I70">
        <f t="shared" si="4"/>
        <v>75.959999999999994</v>
      </c>
      <c r="J70" t="s">
        <v>55</v>
      </c>
      <c r="K70" t="s">
        <v>16</v>
      </c>
      <c r="L70" t="str">
        <f>VLOOKUP(K70,index!$A$2:$B$40,2,FALSE)</f>
        <v>북미</v>
      </c>
      <c r="M70" t="str">
        <f t="shared" si="5"/>
        <v>nK</v>
      </c>
      <c r="N70">
        <v>2021</v>
      </c>
      <c r="O70" t="s">
        <v>302</v>
      </c>
      <c r="P70" t="s">
        <v>303</v>
      </c>
      <c r="Q70" t="s">
        <v>304</v>
      </c>
      <c r="R70" t="s">
        <v>34</v>
      </c>
    </row>
    <row r="71" spans="1:19">
      <c r="A71">
        <v>65021</v>
      </c>
      <c r="B71" t="s">
        <v>305</v>
      </c>
      <c r="C71">
        <v>9.31</v>
      </c>
      <c r="D71" s="1">
        <v>7489</v>
      </c>
      <c r="E71" s="1">
        <f t="shared" si="3"/>
        <v>69722.59</v>
      </c>
      <c r="F71">
        <f>VLOOKUP(K71,index!$A$2:$C$40,3,FALSE)</f>
        <v>65717</v>
      </c>
      <c r="G71">
        <v>6.25</v>
      </c>
      <c r="H71">
        <v>4</v>
      </c>
      <c r="I71">
        <f t="shared" si="4"/>
        <v>25</v>
      </c>
      <c r="J71" t="s">
        <v>176</v>
      </c>
      <c r="K71" t="s">
        <v>16</v>
      </c>
      <c r="L71" t="str">
        <f>VLOOKUP(K71,index!$A$2:$B$40,2,FALSE)</f>
        <v>북미</v>
      </c>
      <c r="M71" t="str">
        <f t="shared" si="5"/>
        <v>nK</v>
      </c>
      <c r="N71">
        <v>2007</v>
      </c>
      <c r="O71" t="s">
        <v>52</v>
      </c>
      <c r="P71" t="s">
        <v>237</v>
      </c>
      <c r="Q71" t="s">
        <v>306</v>
      </c>
      <c r="R71" t="s">
        <v>34</v>
      </c>
      <c r="S71" t="s">
        <v>85</v>
      </c>
    </row>
    <row r="72" spans="1:19">
      <c r="A72">
        <v>16521</v>
      </c>
      <c r="B72" t="s">
        <v>307</v>
      </c>
      <c r="C72">
        <v>9.2899999999999991</v>
      </c>
      <c r="D72" s="1">
        <v>2230</v>
      </c>
      <c r="E72" s="1">
        <f t="shared" si="3"/>
        <v>20716.699999999997</v>
      </c>
      <c r="F72">
        <f>VLOOKUP(K72,index!$A$2:$C$40,3,FALSE)</f>
        <v>65717</v>
      </c>
      <c r="G72">
        <v>7.33</v>
      </c>
      <c r="H72">
        <v>4</v>
      </c>
      <c r="I72">
        <f t="shared" si="4"/>
        <v>29.32</v>
      </c>
      <c r="J72" t="s">
        <v>55</v>
      </c>
      <c r="K72" t="s">
        <v>16</v>
      </c>
      <c r="L72" t="str">
        <f>VLOOKUP(K72,index!$A$2:$B$40,2,FALSE)</f>
        <v>북미</v>
      </c>
      <c r="M72" t="str">
        <f t="shared" si="5"/>
        <v>nK</v>
      </c>
      <c r="N72">
        <v>2011</v>
      </c>
      <c r="O72" t="s">
        <v>308</v>
      </c>
      <c r="P72" t="s">
        <v>309</v>
      </c>
      <c r="Q72" t="s">
        <v>310</v>
      </c>
      <c r="R72" t="s">
        <v>34</v>
      </c>
      <c r="S72" t="s">
        <v>85</v>
      </c>
    </row>
    <row r="73" spans="1:19">
      <c r="A73">
        <v>89752</v>
      </c>
      <c r="B73" t="s">
        <v>311</v>
      </c>
      <c r="C73">
        <v>9.3000000000000007</v>
      </c>
      <c r="D73">
        <v>501</v>
      </c>
      <c r="E73" s="1">
        <f t="shared" si="3"/>
        <v>4659.3</v>
      </c>
      <c r="F73">
        <f>VLOOKUP(K73,index!$A$2:$C$40,3,FALSE)</f>
        <v>41291</v>
      </c>
      <c r="G73">
        <v>6.67</v>
      </c>
      <c r="H73">
        <v>3</v>
      </c>
      <c r="I73">
        <f t="shared" si="4"/>
        <v>20.009999999999998</v>
      </c>
      <c r="J73" t="s">
        <v>312</v>
      </c>
      <c r="K73" t="s">
        <v>208</v>
      </c>
      <c r="L73" t="str">
        <f>VLOOKUP(K73,index!$A$2:$B$40,2,FALSE)</f>
        <v>북서유럽</v>
      </c>
      <c r="M73" t="str">
        <f t="shared" si="5"/>
        <v>nK</v>
      </c>
      <c r="N73">
        <v>2011</v>
      </c>
      <c r="O73" t="s">
        <v>313</v>
      </c>
      <c r="P73" t="s">
        <v>314</v>
      </c>
      <c r="Q73" t="s">
        <v>315</v>
      </c>
      <c r="R73" t="s">
        <v>34</v>
      </c>
    </row>
    <row r="74" spans="1:19">
      <c r="A74">
        <v>167787</v>
      </c>
      <c r="B74" t="s">
        <v>316</v>
      </c>
      <c r="C74">
        <v>9.2899999999999991</v>
      </c>
      <c r="D74" s="1">
        <v>2428</v>
      </c>
      <c r="E74" s="1">
        <f t="shared" si="3"/>
        <v>22556.12</v>
      </c>
      <c r="F74">
        <f>VLOOKUP(K74,index!$A$2:$C$40,3,FALSE)</f>
        <v>32115</v>
      </c>
      <c r="G74">
        <v>6.67</v>
      </c>
      <c r="H74">
        <v>9</v>
      </c>
      <c r="I74">
        <f t="shared" si="4"/>
        <v>60.03</v>
      </c>
      <c r="J74" t="s">
        <v>15</v>
      </c>
      <c r="K74" t="s">
        <v>46</v>
      </c>
      <c r="L74" t="str">
        <f>VLOOKUP(K74,index!$A$2:$B$40,2,FALSE)</f>
        <v>한국</v>
      </c>
      <c r="M74" t="str">
        <f t="shared" si="5"/>
        <v>K</v>
      </c>
      <c r="N74">
        <v>2018</v>
      </c>
      <c r="O74" t="s">
        <v>317</v>
      </c>
      <c r="P74" t="s">
        <v>318</v>
      </c>
      <c r="Q74" t="s">
        <v>319</v>
      </c>
      <c r="R74" t="s">
        <v>20</v>
      </c>
    </row>
    <row r="75" spans="1:19">
      <c r="A75">
        <v>70651</v>
      </c>
      <c r="B75" t="s">
        <v>320</v>
      </c>
      <c r="C75">
        <v>9.2899999999999991</v>
      </c>
      <c r="D75" s="1">
        <v>6000</v>
      </c>
      <c r="E75" s="1">
        <f t="shared" si="3"/>
        <v>55739.999999999993</v>
      </c>
      <c r="F75">
        <f>VLOOKUP(K75,index!$A$2:$C$40,3,FALSE)</f>
        <v>2081</v>
      </c>
      <c r="G75">
        <v>5.75</v>
      </c>
      <c r="H75">
        <v>4</v>
      </c>
      <c r="I75">
        <f t="shared" si="4"/>
        <v>23</v>
      </c>
      <c r="J75" t="s">
        <v>15</v>
      </c>
      <c r="K75" t="s">
        <v>41</v>
      </c>
      <c r="L75" t="str">
        <f>VLOOKUP(K75,index!$A$2:$B$40,2,FALSE)</f>
        <v>기타</v>
      </c>
      <c r="M75" t="str">
        <f t="shared" si="5"/>
        <v>nK</v>
      </c>
      <c r="N75">
        <v>2011</v>
      </c>
      <c r="O75" t="s">
        <v>321</v>
      </c>
      <c r="P75" t="s">
        <v>322</v>
      </c>
      <c r="Q75" t="s">
        <v>323</v>
      </c>
      <c r="R75" t="s">
        <v>20</v>
      </c>
      <c r="S75" t="s">
        <v>21</v>
      </c>
    </row>
    <row r="76" spans="1:19">
      <c r="A76">
        <v>18817</v>
      </c>
      <c r="B76" t="s">
        <v>324</v>
      </c>
      <c r="C76">
        <v>9.2899999999999991</v>
      </c>
      <c r="D76" s="1">
        <v>2974</v>
      </c>
      <c r="E76" s="1">
        <f t="shared" si="3"/>
        <v>27628.46</v>
      </c>
      <c r="F76">
        <f>VLOOKUP(K76,index!$A$2:$C$40,3,FALSE)</f>
        <v>32115</v>
      </c>
      <c r="G76">
        <v>7.96</v>
      </c>
      <c r="H76">
        <v>6</v>
      </c>
      <c r="I76">
        <f t="shared" si="4"/>
        <v>47.76</v>
      </c>
      <c r="J76" t="s">
        <v>15</v>
      </c>
      <c r="K76" t="s">
        <v>46</v>
      </c>
      <c r="L76" t="str">
        <f>VLOOKUP(K76,index!$A$2:$B$40,2,FALSE)</f>
        <v>한국</v>
      </c>
      <c r="M76" t="str">
        <f t="shared" si="5"/>
        <v>K</v>
      </c>
      <c r="N76">
        <v>2013</v>
      </c>
      <c r="O76" t="s">
        <v>325</v>
      </c>
      <c r="P76" t="s">
        <v>326</v>
      </c>
      <c r="Q76" t="s">
        <v>327</v>
      </c>
      <c r="R76" t="s">
        <v>27</v>
      </c>
    </row>
    <row r="77" spans="1:19">
      <c r="A77">
        <v>183136</v>
      </c>
      <c r="B77" t="s">
        <v>328</v>
      </c>
      <c r="C77">
        <v>9.2899999999999991</v>
      </c>
      <c r="D77" s="1">
        <v>2481</v>
      </c>
      <c r="E77" s="1">
        <f t="shared" si="3"/>
        <v>23048.489999999998</v>
      </c>
      <c r="F77">
        <f>VLOOKUP(K77,index!$A$2:$C$40,3,FALSE)</f>
        <v>32115</v>
      </c>
      <c r="G77">
        <v>7</v>
      </c>
      <c r="H77">
        <v>3</v>
      </c>
      <c r="I77">
        <f t="shared" si="4"/>
        <v>21</v>
      </c>
      <c r="J77" t="s">
        <v>55</v>
      </c>
      <c r="K77" t="s">
        <v>46</v>
      </c>
      <c r="L77" t="str">
        <f>VLOOKUP(K77,index!$A$2:$B$40,2,FALSE)</f>
        <v>한국</v>
      </c>
      <c r="M77" t="str">
        <f t="shared" si="5"/>
        <v>K</v>
      </c>
      <c r="N77">
        <v>2019</v>
      </c>
      <c r="O77" t="s">
        <v>42</v>
      </c>
      <c r="P77" t="s">
        <v>329</v>
      </c>
      <c r="Q77" t="s">
        <v>330</v>
      </c>
      <c r="R77" t="s">
        <v>34</v>
      </c>
    </row>
    <row r="78" spans="1:19">
      <c r="A78">
        <v>51708</v>
      </c>
      <c r="B78" t="s">
        <v>331</v>
      </c>
      <c r="C78">
        <v>9.2899999999999991</v>
      </c>
      <c r="D78" s="1">
        <v>15343</v>
      </c>
      <c r="E78" s="1">
        <f t="shared" si="3"/>
        <v>142536.47</v>
      </c>
      <c r="F78">
        <f>VLOOKUP(K78,index!$A$2:$C$40,3,FALSE)</f>
        <v>11287</v>
      </c>
      <c r="G78">
        <v>2.94</v>
      </c>
      <c r="H78">
        <v>4</v>
      </c>
      <c r="I78">
        <f t="shared" si="4"/>
        <v>11.76</v>
      </c>
      <c r="J78" t="s">
        <v>61</v>
      </c>
      <c r="K78" t="s">
        <v>332</v>
      </c>
      <c r="L78" t="str">
        <f>VLOOKUP(K78,index!$A$2:$B$40,2,FALSE)</f>
        <v>동유럽</v>
      </c>
      <c r="M78" t="str">
        <f t="shared" si="5"/>
        <v>nK</v>
      </c>
      <c r="N78">
        <v>2013</v>
      </c>
      <c r="O78" t="s">
        <v>333</v>
      </c>
      <c r="P78" t="s">
        <v>334</v>
      </c>
      <c r="Q78" t="s">
        <v>335</v>
      </c>
      <c r="R78" t="s">
        <v>27</v>
      </c>
    </row>
    <row r="79" spans="1:19">
      <c r="A79">
        <v>150376</v>
      </c>
      <c r="B79" t="s">
        <v>336</v>
      </c>
      <c r="C79">
        <v>9.3000000000000007</v>
      </c>
      <c r="D79" s="1">
        <v>2255</v>
      </c>
      <c r="E79" s="1">
        <f t="shared" si="3"/>
        <v>20971.5</v>
      </c>
      <c r="F79">
        <f>VLOOKUP(K79,index!$A$2:$C$40,3,FALSE)</f>
        <v>41291</v>
      </c>
      <c r="G79">
        <v>8.4</v>
      </c>
      <c r="H79">
        <v>15</v>
      </c>
      <c r="I79">
        <f t="shared" si="4"/>
        <v>126</v>
      </c>
      <c r="J79" t="s">
        <v>15</v>
      </c>
      <c r="K79" t="s">
        <v>208</v>
      </c>
      <c r="L79" t="str">
        <f>VLOOKUP(K79,index!$A$2:$B$40,2,FALSE)</f>
        <v>북서유럽</v>
      </c>
      <c r="M79" t="str">
        <f t="shared" si="5"/>
        <v>nK</v>
      </c>
      <c r="N79">
        <v>2016</v>
      </c>
      <c r="O79" t="s">
        <v>337</v>
      </c>
      <c r="P79" t="s">
        <v>271</v>
      </c>
      <c r="Q79" t="s">
        <v>338</v>
      </c>
      <c r="R79" t="s">
        <v>20</v>
      </c>
    </row>
    <row r="80" spans="1:19">
      <c r="A80">
        <v>10670</v>
      </c>
      <c r="B80" t="s">
        <v>339</v>
      </c>
      <c r="C80">
        <v>9.2799999999999994</v>
      </c>
      <c r="D80" s="1">
        <v>1933</v>
      </c>
      <c r="E80" s="1">
        <f t="shared" si="3"/>
        <v>17938.239999999998</v>
      </c>
      <c r="F80">
        <f>VLOOKUP(K80,index!$A$2:$C$40,3,FALSE)</f>
        <v>51766</v>
      </c>
      <c r="G80">
        <v>8</v>
      </c>
      <c r="H80">
        <v>1</v>
      </c>
      <c r="I80">
        <f t="shared" si="4"/>
        <v>8</v>
      </c>
      <c r="J80" t="s">
        <v>340</v>
      </c>
      <c r="K80" t="s">
        <v>341</v>
      </c>
      <c r="L80" t="str">
        <f>VLOOKUP(K80,index!$A$2:$B$40,2,FALSE)</f>
        <v>범중국</v>
      </c>
      <c r="M80" t="str">
        <f t="shared" si="5"/>
        <v>nK</v>
      </c>
      <c r="N80">
        <v>2019</v>
      </c>
      <c r="O80" t="s">
        <v>342</v>
      </c>
      <c r="P80" t="s">
        <v>343</v>
      </c>
      <c r="Q80" t="s">
        <v>344</v>
      </c>
      <c r="R80" t="s">
        <v>20</v>
      </c>
    </row>
    <row r="81" spans="1:19">
      <c r="A81">
        <v>54900</v>
      </c>
      <c r="B81" t="s">
        <v>345</v>
      </c>
      <c r="C81">
        <v>9.2899999999999991</v>
      </c>
      <c r="D81">
        <v>330</v>
      </c>
      <c r="E81" s="1">
        <f t="shared" si="3"/>
        <v>3065.7</v>
      </c>
      <c r="F81">
        <f>VLOOKUP(K81,index!$A$2:$C$40,3,FALSE)</f>
        <v>41291</v>
      </c>
      <c r="G81">
        <v>6.67</v>
      </c>
      <c r="H81">
        <v>3</v>
      </c>
      <c r="I81">
        <f t="shared" si="4"/>
        <v>20.009999999999998</v>
      </c>
      <c r="J81" t="s">
        <v>51</v>
      </c>
      <c r="K81" t="s">
        <v>208</v>
      </c>
      <c r="L81" t="str">
        <f>VLOOKUP(K81,index!$A$2:$B$40,2,FALSE)</f>
        <v>북서유럽</v>
      </c>
      <c r="M81" t="str">
        <f t="shared" si="5"/>
        <v>nK</v>
      </c>
      <c r="N81">
        <v>2011</v>
      </c>
      <c r="O81" t="s">
        <v>346</v>
      </c>
      <c r="P81" t="s">
        <v>347</v>
      </c>
      <c r="Q81" t="s">
        <v>348</v>
      </c>
      <c r="R81" t="s">
        <v>34</v>
      </c>
    </row>
    <row r="82" spans="1:19">
      <c r="A82">
        <v>146534</v>
      </c>
      <c r="B82" t="s">
        <v>349</v>
      </c>
      <c r="C82">
        <v>9.2899999999999991</v>
      </c>
      <c r="D82" s="1">
        <v>3140</v>
      </c>
      <c r="E82" s="1">
        <f t="shared" si="3"/>
        <v>29170.6</v>
      </c>
      <c r="F82">
        <f>VLOOKUP(K82,index!$A$2:$C$40,3,FALSE)</f>
        <v>32115</v>
      </c>
      <c r="G82">
        <v>7.67</v>
      </c>
      <c r="H82">
        <v>10</v>
      </c>
      <c r="I82">
        <f t="shared" si="4"/>
        <v>76.7</v>
      </c>
      <c r="J82" t="s">
        <v>51</v>
      </c>
      <c r="K82" t="s">
        <v>46</v>
      </c>
      <c r="L82" t="str">
        <f>VLOOKUP(K82,index!$A$2:$B$40,2,FALSE)</f>
        <v>한국</v>
      </c>
      <c r="M82" t="str">
        <f t="shared" si="5"/>
        <v>K</v>
      </c>
      <c r="N82">
        <v>2016</v>
      </c>
      <c r="O82" t="s">
        <v>350</v>
      </c>
      <c r="P82" t="s">
        <v>351</v>
      </c>
      <c r="Q82" t="s">
        <v>352</v>
      </c>
      <c r="R82" t="s">
        <v>27</v>
      </c>
    </row>
    <row r="83" spans="1:19">
      <c r="A83">
        <v>172980</v>
      </c>
      <c r="B83" t="s">
        <v>353</v>
      </c>
      <c r="C83">
        <v>9.32</v>
      </c>
      <c r="D83">
        <v>328</v>
      </c>
      <c r="E83" s="1">
        <f t="shared" si="3"/>
        <v>3056.96</v>
      </c>
      <c r="F83">
        <f>VLOOKUP(K83,index!$A$2:$C$40,3,FALSE)</f>
        <v>78105</v>
      </c>
      <c r="G83">
        <v>7</v>
      </c>
      <c r="H83">
        <v>1</v>
      </c>
      <c r="I83">
        <f t="shared" si="4"/>
        <v>7</v>
      </c>
      <c r="J83" t="s">
        <v>354</v>
      </c>
      <c r="K83" t="s">
        <v>355</v>
      </c>
      <c r="L83" t="str">
        <f>VLOOKUP(K83,index!$A$2:$B$40,2,FALSE)</f>
        <v>북서유럽</v>
      </c>
      <c r="M83" t="str">
        <f t="shared" si="5"/>
        <v>nK</v>
      </c>
      <c r="N83">
        <v>2019</v>
      </c>
      <c r="O83" t="s">
        <v>356</v>
      </c>
      <c r="P83" t="s">
        <v>357</v>
      </c>
      <c r="Q83" t="s">
        <v>358</v>
      </c>
      <c r="R83" t="s">
        <v>20</v>
      </c>
    </row>
    <row r="84" spans="1:19">
      <c r="A84">
        <v>79762</v>
      </c>
      <c r="B84" t="s">
        <v>359</v>
      </c>
      <c r="C84">
        <v>9.2799999999999994</v>
      </c>
      <c r="D84" s="1">
        <v>3967</v>
      </c>
      <c r="E84" s="1">
        <f t="shared" si="3"/>
        <v>36813.759999999995</v>
      </c>
      <c r="F84">
        <f>VLOOKUP(K84,index!$A$2:$C$40,3,FALSE)</f>
        <v>32115</v>
      </c>
      <c r="G84">
        <v>6.32</v>
      </c>
      <c r="H84">
        <v>7</v>
      </c>
      <c r="I84">
        <f t="shared" si="4"/>
        <v>44.24</v>
      </c>
      <c r="J84" t="s">
        <v>15</v>
      </c>
      <c r="K84" t="s">
        <v>46</v>
      </c>
      <c r="L84" t="str">
        <f>VLOOKUP(K84,index!$A$2:$B$40,2,FALSE)</f>
        <v>한국</v>
      </c>
      <c r="M84" t="str">
        <f t="shared" si="5"/>
        <v>K</v>
      </c>
      <c r="N84">
        <v>2011</v>
      </c>
      <c r="O84" t="s">
        <v>360</v>
      </c>
      <c r="P84" t="s">
        <v>318</v>
      </c>
      <c r="Q84" t="s">
        <v>361</v>
      </c>
      <c r="R84" t="s">
        <v>27</v>
      </c>
    </row>
    <row r="85" spans="1:19">
      <c r="A85">
        <v>76309</v>
      </c>
      <c r="B85" t="s">
        <v>362</v>
      </c>
      <c r="C85">
        <v>9.27</v>
      </c>
      <c r="D85" s="1">
        <v>3928</v>
      </c>
      <c r="E85" s="1">
        <f t="shared" si="3"/>
        <v>36412.559999999998</v>
      </c>
      <c r="F85">
        <f>VLOOKUP(K85,index!$A$2:$C$40,3,FALSE)</f>
        <v>65717</v>
      </c>
      <c r="G85">
        <v>6</v>
      </c>
      <c r="H85">
        <v>2</v>
      </c>
      <c r="I85">
        <f t="shared" si="4"/>
        <v>12</v>
      </c>
      <c r="J85" t="s">
        <v>112</v>
      </c>
      <c r="K85" t="s">
        <v>16</v>
      </c>
      <c r="L85" t="str">
        <f>VLOOKUP(K85,index!$A$2:$B$40,2,FALSE)</f>
        <v>북미</v>
      </c>
      <c r="M85" t="str">
        <f t="shared" si="5"/>
        <v>nK</v>
      </c>
      <c r="N85">
        <v>2021</v>
      </c>
      <c r="O85" t="s">
        <v>363</v>
      </c>
      <c r="P85" t="s">
        <v>364</v>
      </c>
      <c r="Q85" t="s">
        <v>365</v>
      </c>
      <c r="R85" t="s">
        <v>20</v>
      </c>
      <c r="S85" t="s">
        <v>35</v>
      </c>
    </row>
    <row r="86" spans="1:19">
      <c r="A86">
        <v>68555</v>
      </c>
      <c r="B86" t="s">
        <v>366</v>
      </c>
      <c r="C86">
        <v>9.27</v>
      </c>
      <c r="D86" s="1">
        <v>38029</v>
      </c>
      <c r="E86" s="1">
        <f t="shared" si="3"/>
        <v>352528.82999999996</v>
      </c>
      <c r="F86">
        <f>VLOOKUP(K86,index!$A$2:$C$40,3,FALSE)</f>
        <v>26514</v>
      </c>
      <c r="G86">
        <v>5.67</v>
      </c>
      <c r="H86">
        <v>3</v>
      </c>
      <c r="I86">
        <f t="shared" si="4"/>
        <v>17.009999999999998</v>
      </c>
      <c r="J86" t="s">
        <v>112</v>
      </c>
      <c r="K86" t="s">
        <v>367</v>
      </c>
      <c r="L86" t="str">
        <f>VLOOKUP(K86,index!$A$2:$B$40,2,FALSE)</f>
        <v>범중국</v>
      </c>
      <c r="M86" t="str">
        <f t="shared" si="5"/>
        <v>nK</v>
      </c>
      <c r="N86">
        <v>2015</v>
      </c>
      <c r="O86" t="s">
        <v>368</v>
      </c>
      <c r="P86" t="s">
        <v>369</v>
      </c>
      <c r="Q86" t="s">
        <v>370</v>
      </c>
      <c r="R86" t="s">
        <v>20</v>
      </c>
    </row>
    <row r="87" spans="1:19">
      <c r="A87">
        <v>51083</v>
      </c>
      <c r="B87" t="s">
        <v>371</v>
      </c>
      <c r="C87">
        <v>9.27</v>
      </c>
      <c r="D87" s="1">
        <v>3509</v>
      </c>
      <c r="E87" s="1">
        <f t="shared" si="3"/>
        <v>32528.43</v>
      </c>
      <c r="F87">
        <f>VLOOKUP(K87,index!$A$2:$C$40,3,FALSE)</f>
        <v>32115</v>
      </c>
      <c r="G87">
        <v>6.93</v>
      </c>
      <c r="H87">
        <v>7</v>
      </c>
      <c r="I87">
        <f t="shared" si="4"/>
        <v>48.51</v>
      </c>
      <c r="J87" t="s">
        <v>15</v>
      </c>
      <c r="K87" t="s">
        <v>46</v>
      </c>
      <c r="L87" t="str">
        <f>VLOOKUP(K87,index!$A$2:$B$40,2,FALSE)</f>
        <v>한국</v>
      </c>
      <c r="M87" t="str">
        <f t="shared" si="5"/>
        <v>K</v>
      </c>
      <c r="N87">
        <v>2010</v>
      </c>
      <c r="O87" t="s">
        <v>372</v>
      </c>
      <c r="P87" t="s">
        <v>373</v>
      </c>
      <c r="Q87" t="s">
        <v>374</v>
      </c>
      <c r="R87" t="s">
        <v>34</v>
      </c>
    </row>
    <row r="88" spans="1:19">
      <c r="A88">
        <v>15899</v>
      </c>
      <c r="B88" t="s">
        <v>375</v>
      </c>
      <c r="C88">
        <v>9.2799999999999994</v>
      </c>
      <c r="D88" s="1">
        <v>2742</v>
      </c>
      <c r="E88" s="1">
        <f t="shared" si="3"/>
        <v>25445.759999999998</v>
      </c>
      <c r="F88">
        <f>VLOOKUP(K88,index!$A$2:$C$40,3,FALSE)</f>
        <v>32115</v>
      </c>
      <c r="G88">
        <v>9</v>
      </c>
      <c r="H88">
        <v>1</v>
      </c>
      <c r="I88">
        <f t="shared" si="4"/>
        <v>9</v>
      </c>
      <c r="J88" t="s">
        <v>15</v>
      </c>
      <c r="K88" t="s">
        <v>46</v>
      </c>
      <c r="L88" t="str">
        <f>VLOOKUP(K88,index!$A$2:$B$40,2,FALSE)</f>
        <v>한국</v>
      </c>
      <c r="M88" t="str">
        <f t="shared" si="5"/>
        <v>K</v>
      </c>
      <c r="N88">
        <v>2015</v>
      </c>
      <c r="O88" t="s">
        <v>376</v>
      </c>
      <c r="P88" t="s">
        <v>377</v>
      </c>
      <c r="Q88" t="s">
        <v>378</v>
      </c>
      <c r="R88" t="s">
        <v>27</v>
      </c>
    </row>
    <row r="89" spans="1:19">
      <c r="A89">
        <v>58323</v>
      </c>
      <c r="B89" t="s">
        <v>379</v>
      </c>
      <c r="C89">
        <v>9.26</v>
      </c>
      <c r="D89" s="1">
        <v>4174</v>
      </c>
      <c r="E89" s="1">
        <f t="shared" si="3"/>
        <v>38651.24</v>
      </c>
      <c r="F89">
        <f>VLOOKUP(K89,index!$A$2:$C$40,3,FALSE)</f>
        <v>65717</v>
      </c>
      <c r="G89">
        <v>6.33</v>
      </c>
      <c r="H89">
        <v>3</v>
      </c>
      <c r="I89">
        <f t="shared" si="4"/>
        <v>18.990000000000002</v>
      </c>
      <c r="J89" t="s">
        <v>30</v>
      </c>
      <c r="K89" t="s">
        <v>16</v>
      </c>
      <c r="L89" t="str">
        <f>VLOOKUP(K89,index!$A$2:$B$40,2,FALSE)</f>
        <v>북미</v>
      </c>
      <c r="M89" t="str">
        <f t="shared" si="5"/>
        <v>nK</v>
      </c>
      <c r="N89">
        <v>2006</v>
      </c>
      <c r="O89" t="s">
        <v>380</v>
      </c>
      <c r="P89" t="s">
        <v>381</v>
      </c>
      <c r="Q89" t="s">
        <v>382</v>
      </c>
      <c r="R89" t="s">
        <v>34</v>
      </c>
      <c r="S89" t="s">
        <v>35</v>
      </c>
    </row>
    <row r="90" spans="1:19">
      <c r="A90">
        <v>53951</v>
      </c>
      <c r="B90" t="s">
        <v>383</v>
      </c>
      <c r="C90">
        <v>9.27</v>
      </c>
      <c r="D90" s="1">
        <v>1592</v>
      </c>
      <c r="E90" s="1">
        <f t="shared" si="3"/>
        <v>14757.84</v>
      </c>
      <c r="F90">
        <f>VLOOKUP(K90,index!$A$2:$C$40,3,FALSE)</f>
        <v>65717</v>
      </c>
      <c r="G90">
        <v>7.58</v>
      </c>
      <c r="H90">
        <v>3</v>
      </c>
      <c r="I90">
        <f t="shared" si="4"/>
        <v>22.740000000000002</v>
      </c>
      <c r="J90" t="s">
        <v>51</v>
      </c>
      <c r="K90" t="s">
        <v>16</v>
      </c>
      <c r="L90" t="str">
        <f>VLOOKUP(K90,index!$A$2:$B$40,2,FALSE)</f>
        <v>북미</v>
      </c>
      <c r="M90" t="str">
        <f t="shared" si="5"/>
        <v>nK</v>
      </c>
      <c r="N90">
        <v>2009</v>
      </c>
      <c r="O90" t="s">
        <v>213</v>
      </c>
      <c r="P90" t="s">
        <v>384</v>
      </c>
      <c r="Q90" t="s">
        <v>385</v>
      </c>
      <c r="R90" t="s">
        <v>20</v>
      </c>
      <c r="S90" t="s">
        <v>21</v>
      </c>
    </row>
    <row r="91" spans="1:19">
      <c r="A91">
        <v>70251</v>
      </c>
      <c r="B91" t="s">
        <v>386</v>
      </c>
      <c r="C91">
        <v>9.27</v>
      </c>
      <c r="D91" s="1">
        <v>2107</v>
      </c>
      <c r="E91" s="1">
        <f t="shared" si="3"/>
        <v>19531.89</v>
      </c>
      <c r="F91">
        <f>VLOOKUP(K91,index!$A$2:$C$40,3,FALSE)</f>
        <v>65717</v>
      </c>
      <c r="G91">
        <v>7.89</v>
      </c>
      <c r="H91">
        <v>3</v>
      </c>
      <c r="I91">
        <f t="shared" si="4"/>
        <v>23.669999999999998</v>
      </c>
      <c r="J91" t="s">
        <v>51</v>
      </c>
      <c r="K91" t="s">
        <v>16</v>
      </c>
      <c r="L91" t="str">
        <f>VLOOKUP(K91,index!$A$2:$B$40,2,FALSE)</f>
        <v>북미</v>
      </c>
      <c r="M91" t="str">
        <f t="shared" si="5"/>
        <v>nK</v>
      </c>
      <c r="N91">
        <v>2009</v>
      </c>
      <c r="O91" t="s">
        <v>387</v>
      </c>
      <c r="P91" t="s">
        <v>388</v>
      </c>
      <c r="Q91" t="s">
        <v>389</v>
      </c>
      <c r="R91" t="s">
        <v>34</v>
      </c>
      <c r="S91" t="s">
        <v>35</v>
      </c>
    </row>
    <row r="92" spans="1:19">
      <c r="A92">
        <v>70773</v>
      </c>
      <c r="B92" t="s">
        <v>390</v>
      </c>
      <c r="C92">
        <v>9.27</v>
      </c>
      <c r="D92" s="1">
        <v>9354</v>
      </c>
      <c r="E92" s="1">
        <f t="shared" si="3"/>
        <v>86711.58</v>
      </c>
      <c r="F92">
        <f>VLOOKUP(K92,index!$A$2:$C$40,3,FALSE)</f>
        <v>32115</v>
      </c>
      <c r="G92">
        <v>6.25</v>
      </c>
      <c r="H92">
        <v>3</v>
      </c>
      <c r="I92">
        <f t="shared" si="4"/>
        <v>18.75</v>
      </c>
      <c r="J92" t="s">
        <v>15</v>
      </c>
      <c r="K92" t="s">
        <v>46</v>
      </c>
      <c r="L92" t="str">
        <f>VLOOKUP(K92,index!$A$2:$B$40,2,FALSE)</f>
        <v>한국</v>
      </c>
      <c r="M92" t="str">
        <f t="shared" si="5"/>
        <v>K</v>
      </c>
      <c r="N92">
        <v>2009</v>
      </c>
      <c r="O92" t="s">
        <v>74</v>
      </c>
      <c r="P92" t="s">
        <v>391</v>
      </c>
      <c r="Q92" t="s">
        <v>392</v>
      </c>
      <c r="R92" t="s">
        <v>147</v>
      </c>
    </row>
    <row r="93" spans="1:19">
      <c r="A93">
        <v>146504</v>
      </c>
      <c r="B93" t="s">
        <v>393</v>
      </c>
      <c r="C93">
        <v>9.2799999999999994</v>
      </c>
      <c r="D93" s="1">
        <v>2122</v>
      </c>
      <c r="E93" s="1">
        <f t="shared" si="3"/>
        <v>19692.16</v>
      </c>
      <c r="F93">
        <f>VLOOKUP(K93,index!$A$2:$C$40,3,FALSE)</f>
        <v>32115</v>
      </c>
      <c r="G93">
        <v>7.66</v>
      </c>
      <c r="H93">
        <v>14</v>
      </c>
      <c r="I93">
        <f t="shared" si="4"/>
        <v>107.24000000000001</v>
      </c>
      <c r="J93" t="s">
        <v>15</v>
      </c>
      <c r="K93" t="s">
        <v>46</v>
      </c>
      <c r="L93" t="str">
        <f>VLOOKUP(K93,index!$A$2:$B$40,2,FALSE)</f>
        <v>한국</v>
      </c>
      <c r="M93" t="str">
        <f t="shared" si="5"/>
        <v>K</v>
      </c>
      <c r="N93">
        <v>2016</v>
      </c>
      <c r="O93" t="s">
        <v>394</v>
      </c>
      <c r="P93" t="s">
        <v>395</v>
      </c>
      <c r="Q93" t="s">
        <v>396</v>
      </c>
      <c r="R93" t="s">
        <v>34</v>
      </c>
    </row>
    <row r="94" spans="1:19">
      <c r="A94">
        <v>75413</v>
      </c>
      <c r="B94" t="s">
        <v>397</v>
      </c>
      <c r="C94">
        <v>9.27</v>
      </c>
      <c r="D94" s="1">
        <v>10217</v>
      </c>
      <c r="E94" s="1">
        <f t="shared" si="3"/>
        <v>94711.59</v>
      </c>
      <c r="F94">
        <f>VLOOKUP(K94,index!$A$2:$C$40,3,FALSE)</f>
        <v>32115</v>
      </c>
      <c r="G94">
        <v>6.92</v>
      </c>
      <c r="H94">
        <v>12</v>
      </c>
      <c r="I94">
        <f t="shared" si="4"/>
        <v>83.039999999999992</v>
      </c>
      <c r="J94" t="s">
        <v>15</v>
      </c>
      <c r="K94" t="s">
        <v>46</v>
      </c>
      <c r="L94" t="str">
        <f>VLOOKUP(K94,index!$A$2:$B$40,2,FALSE)</f>
        <v>한국</v>
      </c>
      <c r="M94" t="str">
        <f t="shared" si="5"/>
        <v>K</v>
      </c>
      <c r="N94">
        <v>2011</v>
      </c>
      <c r="O94" t="s">
        <v>398</v>
      </c>
      <c r="P94" t="s">
        <v>399</v>
      </c>
      <c r="Q94" t="s">
        <v>400</v>
      </c>
      <c r="R94" t="s">
        <v>147</v>
      </c>
    </row>
    <row r="95" spans="1:19">
      <c r="A95">
        <v>18781</v>
      </c>
      <c r="B95" t="s">
        <v>401</v>
      </c>
      <c r="C95">
        <v>9.26</v>
      </c>
      <c r="D95" s="1">
        <v>3141</v>
      </c>
      <c r="E95" s="1">
        <f t="shared" si="3"/>
        <v>29085.66</v>
      </c>
      <c r="F95">
        <f>VLOOKUP(K95,index!$A$2:$C$40,3,FALSE)</f>
        <v>41491</v>
      </c>
      <c r="G95">
        <v>9</v>
      </c>
      <c r="H95">
        <v>2</v>
      </c>
      <c r="I95">
        <f t="shared" si="4"/>
        <v>18</v>
      </c>
      <c r="J95" t="s">
        <v>55</v>
      </c>
      <c r="K95" t="s">
        <v>56</v>
      </c>
      <c r="L95" t="str">
        <f>VLOOKUP(K95,index!$A$2:$B$40,2,FALSE)</f>
        <v>일본</v>
      </c>
      <c r="M95" t="str">
        <f t="shared" si="5"/>
        <v>nK</v>
      </c>
      <c r="N95">
        <v>2019</v>
      </c>
      <c r="O95" t="s">
        <v>402</v>
      </c>
      <c r="P95" t="s">
        <v>403</v>
      </c>
      <c r="Q95" t="s">
        <v>404</v>
      </c>
      <c r="R95" t="s">
        <v>34</v>
      </c>
      <c r="S95" t="s">
        <v>85</v>
      </c>
    </row>
    <row r="96" spans="1:19">
      <c r="A96">
        <v>100654</v>
      </c>
      <c r="B96" t="s">
        <v>405</v>
      </c>
      <c r="C96">
        <v>9.27</v>
      </c>
      <c r="D96" s="1">
        <v>5889</v>
      </c>
      <c r="E96" s="1">
        <f t="shared" si="3"/>
        <v>54591.03</v>
      </c>
      <c r="F96">
        <f>VLOOKUP(K96,index!$A$2:$C$40,3,FALSE)</f>
        <v>32115</v>
      </c>
      <c r="G96">
        <v>6.46</v>
      </c>
      <c r="H96">
        <v>6</v>
      </c>
      <c r="I96">
        <f t="shared" si="4"/>
        <v>38.76</v>
      </c>
      <c r="J96" t="s">
        <v>15</v>
      </c>
      <c r="K96" t="s">
        <v>46</v>
      </c>
      <c r="L96" t="str">
        <f>VLOOKUP(K96,index!$A$2:$B$40,2,FALSE)</f>
        <v>한국</v>
      </c>
      <c r="M96" t="str">
        <f t="shared" si="5"/>
        <v>K</v>
      </c>
      <c r="N96">
        <v>2014</v>
      </c>
      <c r="O96" t="s">
        <v>406</v>
      </c>
      <c r="P96" t="s">
        <v>407</v>
      </c>
      <c r="Q96" t="s">
        <v>408</v>
      </c>
      <c r="R96" t="s">
        <v>20</v>
      </c>
    </row>
    <row r="97" spans="1:19">
      <c r="A97">
        <v>59075</v>
      </c>
      <c r="B97" t="s">
        <v>409</v>
      </c>
      <c r="C97">
        <v>9.25</v>
      </c>
      <c r="D97" s="1">
        <v>8709</v>
      </c>
      <c r="E97" s="1">
        <f t="shared" si="3"/>
        <v>80558.25</v>
      </c>
      <c r="F97">
        <f>VLOOKUP(K97,index!$A$2:$C$40,3,FALSE)</f>
        <v>65717</v>
      </c>
      <c r="G97">
        <v>7.75</v>
      </c>
      <c r="H97">
        <v>4</v>
      </c>
      <c r="I97">
        <f t="shared" si="4"/>
        <v>31</v>
      </c>
      <c r="J97" t="s">
        <v>61</v>
      </c>
      <c r="K97" t="s">
        <v>16</v>
      </c>
      <c r="L97" t="str">
        <f>VLOOKUP(K97,index!$A$2:$B$40,2,FALSE)</f>
        <v>북미</v>
      </c>
      <c r="M97" t="str">
        <f t="shared" si="5"/>
        <v>nK</v>
      </c>
      <c r="N97">
        <v>2016</v>
      </c>
      <c r="O97" t="s">
        <v>410</v>
      </c>
      <c r="P97" t="s">
        <v>411</v>
      </c>
      <c r="Q97" t="s">
        <v>412</v>
      </c>
      <c r="R97" t="s">
        <v>20</v>
      </c>
      <c r="S97" t="s">
        <v>21</v>
      </c>
    </row>
    <row r="98" spans="1:19">
      <c r="A98">
        <v>109193</v>
      </c>
      <c r="B98" t="s">
        <v>413</v>
      </c>
      <c r="C98">
        <v>9.25</v>
      </c>
      <c r="D98" s="1">
        <v>4050</v>
      </c>
      <c r="E98" s="1">
        <f t="shared" si="3"/>
        <v>37462.5</v>
      </c>
      <c r="F98">
        <f>VLOOKUP(K98,index!$A$2:$C$40,3,FALSE)</f>
        <v>65717</v>
      </c>
      <c r="G98">
        <v>6.71</v>
      </c>
      <c r="H98">
        <v>7</v>
      </c>
      <c r="I98">
        <f t="shared" si="4"/>
        <v>46.97</v>
      </c>
      <c r="J98" t="s">
        <v>55</v>
      </c>
      <c r="K98" t="s">
        <v>16</v>
      </c>
      <c r="L98" t="str">
        <f>VLOOKUP(K98,index!$A$2:$B$40,2,FALSE)</f>
        <v>북미</v>
      </c>
      <c r="M98" t="str">
        <f t="shared" si="5"/>
        <v>nK</v>
      </c>
      <c r="N98">
        <v>2019</v>
      </c>
      <c r="O98" t="s">
        <v>414</v>
      </c>
      <c r="P98" t="s">
        <v>415</v>
      </c>
      <c r="Q98" t="s">
        <v>416</v>
      </c>
      <c r="R98" t="s">
        <v>34</v>
      </c>
      <c r="S98" t="s">
        <v>35</v>
      </c>
    </row>
    <row r="99" spans="1:19">
      <c r="A99">
        <v>41375</v>
      </c>
      <c r="B99" t="s">
        <v>417</v>
      </c>
      <c r="C99">
        <v>9.25</v>
      </c>
      <c r="D99" s="1">
        <v>3464</v>
      </c>
      <c r="E99" s="1">
        <f t="shared" si="3"/>
        <v>32042</v>
      </c>
      <c r="F99">
        <f>VLOOKUP(K99,index!$A$2:$C$40,3,FALSE)</f>
        <v>65717</v>
      </c>
      <c r="G99">
        <v>6</v>
      </c>
      <c r="H99">
        <v>2</v>
      </c>
      <c r="I99">
        <f t="shared" si="4"/>
        <v>12</v>
      </c>
      <c r="J99" t="s">
        <v>15</v>
      </c>
      <c r="K99" t="s">
        <v>16</v>
      </c>
      <c r="L99" t="str">
        <f>VLOOKUP(K99,index!$A$2:$B$40,2,FALSE)</f>
        <v>북미</v>
      </c>
      <c r="M99" t="str">
        <f t="shared" si="5"/>
        <v>nK</v>
      </c>
      <c r="N99">
        <v>2005</v>
      </c>
      <c r="O99" t="s">
        <v>418</v>
      </c>
      <c r="P99" t="s">
        <v>419</v>
      </c>
      <c r="Q99" t="s">
        <v>420</v>
      </c>
      <c r="R99" t="s">
        <v>34</v>
      </c>
      <c r="S99" t="s">
        <v>21</v>
      </c>
    </row>
    <row r="100" spans="1:19">
      <c r="A100">
        <v>144100</v>
      </c>
      <c r="B100" t="s">
        <v>421</v>
      </c>
      <c r="C100">
        <v>9.26</v>
      </c>
      <c r="D100">
        <v>437</v>
      </c>
      <c r="E100" s="1">
        <f t="shared" si="3"/>
        <v>4046.62</v>
      </c>
      <c r="F100">
        <f>VLOOKUP(K100,index!$A$2:$C$40,3,FALSE)</f>
        <v>61899</v>
      </c>
      <c r="G100">
        <v>7</v>
      </c>
      <c r="H100">
        <v>4</v>
      </c>
      <c r="I100">
        <f t="shared" si="4"/>
        <v>28</v>
      </c>
      <c r="J100" t="s">
        <v>15</v>
      </c>
      <c r="K100" t="s">
        <v>422</v>
      </c>
      <c r="L100" t="str">
        <f>VLOOKUP(K100,index!$A$2:$B$40,2,FALSE)</f>
        <v>북서유럽</v>
      </c>
      <c r="M100" t="str">
        <f t="shared" si="5"/>
        <v>nK</v>
      </c>
      <c r="N100">
        <v>2017</v>
      </c>
      <c r="O100" t="s">
        <v>380</v>
      </c>
      <c r="P100" t="s">
        <v>423</v>
      </c>
      <c r="Q100" t="s">
        <v>424</v>
      </c>
      <c r="R100" t="s">
        <v>27</v>
      </c>
    </row>
    <row r="101" spans="1:19">
      <c r="A101">
        <v>29059</v>
      </c>
      <c r="B101" t="s">
        <v>425</v>
      </c>
      <c r="C101">
        <v>9.25</v>
      </c>
      <c r="D101" s="1">
        <v>3123</v>
      </c>
      <c r="E101" s="1">
        <f t="shared" si="3"/>
        <v>28887.75</v>
      </c>
      <c r="F101">
        <f>VLOOKUP(K101,index!$A$2:$C$40,3,FALSE)</f>
        <v>33334</v>
      </c>
      <c r="G101">
        <v>5.5</v>
      </c>
      <c r="H101">
        <v>2</v>
      </c>
      <c r="I101">
        <f t="shared" si="4"/>
        <v>11</v>
      </c>
      <c r="J101" t="s">
        <v>15</v>
      </c>
      <c r="K101" t="s">
        <v>107</v>
      </c>
      <c r="L101" t="str">
        <f>VLOOKUP(K101,index!$A$2:$B$40,2,FALSE)</f>
        <v>북서유럽</v>
      </c>
      <c r="M101" t="str">
        <f t="shared" si="5"/>
        <v>nK</v>
      </c>
      <c r="N101">
        <v>2020</v>
      </c>
      <c r="O101" t="s">
        <v>426</v>
      </c>
      <c r="P101" t="s">
        <v>248</v>
      </c>
      <c r="Q101" t="s">
        <v>427</v>
      </c>
      <c r="R101" t="s">
        <v>27</v>
      </c>
      <c r="S101" t="s">
        <v>28</v>
      </c>
    </row>
    <row r="102" spans="1:19">
      <c r="A102">
        <v>151752</v>
      </c>
      <c r="B102" t="s">
        <v>428</v>
      </c>
      <c r="C102">
        <v>9.27</v>
      </c>
      <c r="D102" s="1">
        <v>1147</v>
      </c>
      <c r="E102" s="1">
        <f t="shared" si="3"/>
        <v>10632.689999999999</v>
      </c>
      <c r="F102">
        <f>VLOOKUP(K102,index!$A$2:$C$40,3,FALSE)</f>
        <v>65717</v>
      </c>
      <c r="G102">
        <v>6.5</v>
      </c>
      <c r="H102">
        <v>2</v>
      </c>
      <c r="I102">
        <f t="shared" si="4"/>
        <v>13</v>
      </c>
      <c r="J102" t="s">
        <v>15</v>
      </c>
      <c r="K102" t="s">
        <v>16</v>
      </c>
      <c r="L102" t="str">
        <f>VLOOKUP(K102,index!$A$2:$B$40,2,FALSE)</f>
        <v>북미</v>
      </c>
      <c r="M102" t="str">
        <f t="shared" si="5"/>
        <v>nK</v>
      </c>
      <c r="N102">
        <v>2018</v>
      </c>
      <c r="O102" t="s">
        <v>429</v>
      </c>
      <c r="P102" t="s">
        <v>430</v>
      </c>
      <c r="Q102" t="s">
        <v>431</v>
      </c>
      <c r="R102" t="s">
        <v>20</v>
      </c>
      <c r="S102" t="s">
        <v>21</v>
      </c>
    </row>
    <row r="103" spans="1:19">
      <c r="A103">
        <v>71932</v>
      </c>
      <c r="B103" t="s">
        <v>432</v>
      </c>
      <c r="C103">
        <v>9.25</v>
      </c>
      <c r="D103" s="1">
        <v>2592</v>
      </c>
      <c r="E103" s="1">
        <f t="shared" si="3"/>
        <v>23976</v>
      </c>
      <c r="F103">
        <f>VLOOKUP(K103,index!$A$2:$C$40,3,FALSE)</f>
        <v>32115</v>
      </c>
      <c r="G103">
        <v>6.15</v>
      </c>
      <c r="H103">
        <v>5</v>
      </c>
      <c r="I103">
        <f t="shared" si="4"/>
        <v>30.75</v>
      </c>
      <c r="J103" t="s">
        <v>15</v>
      </c>
      <c r="K103" t="s">
        <v>46</v>
      </c>
      <c r="L103" t="str">
        <f>VLOOKUP(K103,index!$A$2:$B$40,2,FALSE)</f>
        <v>한국</v>
      </c>
      <c r="M103" t="str">
        <f t="shared" si="5"/>
        <v>K</v>
      </c>
      <c r="N103">
        <v>2010</v>
      </c>
      <c r="O103" t="s">
        <v>122</v>
      </c>
      <c r="P103" t="s">
        <v>433</v>
      </c>
      <c r="Q103" t="s">
        <v>434</v>
      </c>
      <c r="R103" t="s">
        <v>34</v>
      </c>
    </row>
    <row r="104" spans="1:19">
      <c r="A104">
        <v>84148</v>
      </c>
      <c r="B104" t="s">
        <v>435</v>
      </c>
      <c r="C104">
        <v>9.25</v>
      </c>
      <c r="D104" s="1">
        <v>2118</v>
      </c>
      <c r="E104" s="1">
        <f t="shared" si="3"/>
        <v>19591.5</v>
      </c>
      <c r="F104">
        <f>VLOOKUP(K104,index!$A$2:$C$40,3,FALSE)</f>
        <v>32115</v>
      </c>
      <c r="G104">
        <v>7</v>
      </c>
      <c r="H104">
        <v>5</v>
      </c>
      <c r="I104">
        <f t="shared" si="4"/>
        <v>35</v>
      </c>
      <c r="J104" t="s">
        <v>51</v>
      </c>
      <c r="K104" t="s">
        <v>46</v>
      </c>
      <c r="L104" t="str">
        <f>VLOOKUP(K104,index!$A$2:$B$40,2,FALSE)</f>
        <v>한국</v>
      </c>
      <c r="M104" t="str">
        <f t="shared" si="5"/>
        <v>K</v>
      </c>
      <c r="N104">
        <v>2011</v>
      </c>
      <c r="O104" t="s">
        <v>436</v>
      </c>
      <c r="P104" t="s">
        <v>437</v>
      </c>
      <c r="Q104" t="s">
        <v>438</v>
      </c>
      <c r="R104" t="s">
        <v>20</v>
      </c>
    </row>
    <row r="105" spans="1:19">
      <c r="A105">
        <v>45774</v>
      </c>
      <c r="B105" t="s">
        <v>439</v>
      </c>
      <c r="C105">
        <v>9.24</v>
      </c>
      <c r="D105" s="1">
        <v>2188</v>
      </c>
      <c r="E105" s="1">
        <f t="shared" si="3"/>
        <v>20217.12</v>
      </c>
      <c r="F105">
        <f>VLOOKUP(K105,index!$A$2:$C$40,3,FALSE)</f>
        <v>65717</v>
      </c>
      <c r="G105">
        <v>5.0599999999999996</v>
      </c>
      <c r="H105">
        <v>4</v>
      </c>
      <c r="I105">
        <f t="shared" si="4"/>
        <v>20.239999999999998</v>
      </c>
      <c r="J105" t="s">
        <v>440</v>
      </c>
      <c r="K105" t="s">
        <v>16</v>
      </c>
      <c r="L105" t="str">
        <f>VLOOKUP(K105,index!$A$2:$B$40,2,FALSE)</f>
        <v>북미</v>
      </c>
      <c r="M105" t="str">
        <f t="shared" si="5"/>
        <v>nK</v>
      </c>
      <c r="N105">
        <v>2009</v>
      </c>
      <c r="O105" t="s">
        <v>441</v>
      </c>
      <c r="P105" t="s">
        <v>388</v>
      </c>
      <c r="Q105" t="s">
        <v>442</v>
      </c>
      <c r="R105" t="s">
        <v>34</v>
      </c>
      <c r="S105" t="s">
        <v>35</v>
      </c>
    </row>
    <row r="106" spans="1:19">
      <c r="A106">
        <v>167107</v>
      </c>
      <c r="B106" t="s">
        <v>443</v>
      </c>
      <c r="C106">
        <v>9.26</v>
      </c>
      <c r="D106">
        <v>547</v>
      </c>
      <c r="E106" s="1">
        <f t="shared" si="3"/>
        <v>5065.22</v>
      </c>
      <c r="F106">
        <f>VLOOKUP(K106,index!$A$2:$C$40,3,FALSE)</f>
        <v>32115</v>
      </c>
      <c r="G106">
        <v>7</v>
      </c>
      <c r="H106">
        <v>2</v>
      </c>
      <c r="I106">
        <f t="shared" si="4"/>
        <v>14</v>
      </c>
      <c r="J106" t="s">
        <v>51</v>
      </c>
      <c r="K106" t="s">
        <v>46</v>
      </c>
      <c r="L106" t="str">
        <f>VLOOKUP(K106,index!$A$2:$B$40,2,FALSE)</f>
        <v>한국</v>
      </c>
      <c r="M106" t="str">
        <f t="shared" si="5"/>
        <v>K</v>
      </c>
      <c r="N106">
        <v>2017</v>
      </c>
      <c r="O106" t="s">
        <v>188</v>
      </c>
      <c r="P106" t="s">
        <v>444</v>
      </c>
      <c r="Q106" t="s">
        <v>445</v>
      </c>
      <c r="R106" t="s">
        <v>20</v>
      </c>
    </row>
    <row r="107" spans="1:19">
      <c r="A107">
        <v>71509</v>
      </c>
      <c r="B107" t="s">
        <v>446</v>
      </c>
      <c r="C107">
        <v>9.24</v>
      </c>
      <c r="D107" s="1">
        <v>28920</v>
      </c>
      <c r="E107" s="1">
        <f t="shared" si="3"/>
        <v>267220.8</v>
      </c>
      <c r="F107">
        <f>VLOOKUP(K107,index!$A$2:$C$40,3,FALSE)</f>
        <v>32115</v>
      </c>
      <c r="G107">
        <v>6.25</v>
      </c>
      <c r="H107">
        <v>10</v>
      </c>
      <c r="I107">
        <f t="shared" si="4"/>
        <v>62.5</v>
      </c>
      <c r="J107" t="s">
        <v>61</v>
      </c>
      <c r="K107" t="s">
        <v>46</v>
      </c>
      <c r="L107" t="str">
        <f>VLOOKUP(K107,index!$A$2:$B$40,2,FALSE)</f>
        <v>한국</v>
      </c>
      <c r="M107" t="str">
        <f t="shared" si="5"/>
        <v>K</v>
      </c>
      <c r="N107">
        <v>2010</v>
      </c>
      <c r="O107" t="s">
        <v>447</v>
      </c>
      <c r="P107" t="s">
        <v>448</v>
      </c>
      <c r="Q107" t="s">
        <v>449</v>
      </c>
      <c r="R107" t="s">
        <v>147</v>
      </c>
    </row>
    <row r="108" spans="1:19">
      <c r="A108">
        <v>83893</v>
      </c>
      <c r="B108" t="s">
        <v>450</v>
      </c>
      <c r="C108">
        <v>9.25</v>
      </c>
      <c r="D108" s="1">
        <v>28065</v>
      </c>
      <c r="E108" s="1">
        <f t="shared" si="3"/>
        <v>259601.25</v>
      </c>
      <c r="F108">
        <f>VLOOKUP(K108,index!$A$2:$C$40,3,FALSE)</f>
        <v>32115</v>
      </c>
      <c r="G108">
        <v>7.27</v>
      </c>
      <c r="H108">
        <v>12</v>
      </c>
      <c r="I108">
        <f t="shared" si="4"/>
        <v>87.24</v>
      </c>
      <c r="J108" t="s">
        <v>15</v>
      </c>
      <c r="K108" t="s">
        <v>46</v>
      </c>
      <c r="L108" t="str">
        <f>VLOOKUP(K108,index!$A$2:$B$40,2,FALSE)</f>
        <v>한국</v>
      </c>
      <c r="M108" t="str">
        <f t="shared" si="5"/>
        <v>K</v>
      </c>
      <c r="N108">
        <v>2012</v>
      </c>
      <c r="O108" t="s">
        <v>451</v>
      </c>
      <c r="P108" t="s">
        <v>229</v>
      </c>
      <c r="Q108" t="s">
        <v>452</v>
      </c>
      <c r="R108" t="s">
        <v>27</v>
      </c>
    </row>
    <row r="109" spans="1:19">
      <c r="A109">
        <v>13172</v>
      </c>
      <c r="B109" t="s">
        <v>453</v>
      </c>
      <c r="C109">
        <v>9.25</v>
      </c>
      <c r="D109">
        <v>659</v>
      </c>
      <c r="E109" s="1">
        <f t="shared" si="3"/>
        <v>6095.75</v>
      </c>
      <c r="F109">
        <f>VLOOKUP(K109,index!$A$2:$C$40,3,FALSE)</f>
        <v>65717</v>
      </c>
      <c r="G109">
        <v>8.5</v>
      </c>
      <c r="H109">
        <v>2</v>
      </c>
      <c r="I109">
        <f t="shared" si="4"/>
        <v>17</v>
      </c>
      <c r="J109" t="s">
        <v>55</v>
      </c>
      <c r="K109" t="s">
        <v>16</v>
      </c>
      <c r="L109" t="str">
        <f>VLOOKUP(K109,index!$A$2:$B$40,2,FALSE)</f>
        <v>북미</v>
      </c>
      <c r="M109" t="str">
        <f t="shared" si="5"/>
        <v>nK</v>
      </c>
      <c r="N109">
        <v>2012</v>
      </c>
      <c r="O109" t="s">
        <v>356</v>
      </c>
      <c r="P109" t="s">
        <v>454</v>
      </c>
      <c r="Q109" t="s">
        <v>455</v>
      </c>
      <c r="R109" t="s">
        <v>34</v>
      </c>
      <c r="S109" t="s">
        <v>85</v>
      </c>
    </row>
    <row r="110" spans="1:19">
      <c r="A110">
        <v>44529</v>
      </c>
      <c r="B110" t="s">
        <v>456</v>
      </c>
      <c r="C110">
        <v>9.2200000000000006</v>
      </c>
      <c r="D110" s="1">
        <v>16075</v>
      </c>
      <c r="E110" s="1">
        <f t="shared" si="3"/>
        <v>148211.5</v>
      </c>
      <c r="F110">
        <f>VLOOKUP(K110,index!$A$2:$C$40,3,FALSE)</f>
        <v>32115</v>
      </c>
      <c r="G110">
        <v>5.5</v>
      </c>
      <c r="H110">
        <v>2</v>
      </c>
      <c r="I110">
        <f t="shared" si="4"/>
        <v>11</v>
      </c>
      <c r="J110" t="s">
        <v>61</v>
      </c>
      <c r="K110" t="s">
        <v>46</v>
      </c>
      <c r="L110" t="str">
        <f>VLOOKUP(K110,index!$A$2:$B$40,2,FALSE)</f>
        <v>한국</v>
      </c>
      <c r="M110" t="str">
        <f t="shared" si="5"/>
        <v>K</v>
      </c>
      <c r="N110">
        <v>2006</v>
      </c>
      <c r="O110" t="s">
        <v>457</v>
      </c>
      <c r="P110" t="s">
        <v>458</v>
      </c>
      <c r="Q110" t="s">
        <v>459</v>
      </c>
      <c r="R110" t="s">
        <v>27</v>
      </c>
    </row>
    <row r="111" spans="1:19">
      <c r="A111">
        <v>51462</v>
      </c>
      <c r="B111" t="s">
        <v>460</v>
      </c>
      <c r="C111">
        <v>9.24</v>
      </c>
      <c r="D111" s="1">
        <v>4271</v>
      </c>
      <c r="E111" s="1">
        <f t="shared" si="3"/>
        <v>39464.04</v>
      </c>
      <c r="F111">
        <f>VLOOKUP(K111,index!$A$2:$C$40,3,FALSE)</f>
        <v>65717</v>
      </c>
      <c r="G111">
        <v>8.6300000000000008</v>
      </c>
      <c r="H111">
        <v>13</v>
      </c>
      <c r="I111">
        <f t="shared" si="4"/>
        <v>112.19000000000001</v>
      </c>
      <c r="J111" t="s">
        <v>142</v>
      </c>
      <c r="K111" t="s">
        <v>16</v>
      </c>
      <c r="L111" t="str">
        <f>VLOOKUP(K111,index!$A$2:$B$40,2,FALSE)</f>
        <v>북미</v>
      </c>
      <c r="M111" t="str">
        <f t="shared" si="5"/>
        <v>nK</v>
      </c>
      <c r="N111">
        <v>2009</v>
      </c>
      <c r="O111" t="s">
        <v>293</v>
      </c>
      <c r="P111" t="s">
        <v>461</v>
      </c>
      <c r="Q111" t="s">
        <v>462</v>
      </c>
      <c r="R111" t="s">
        <v>20</v>
      </c>
      <c r="S111" t="s">
        <v>28</v>
      </c>
    </row>
    <row r="112" spans="1:19">
      <c r="A112">
        <v>175727</v>
      </c>
      <c r="B112" t="s">
        <v>463</v>
      </c>
      <c r="C112">
        <v>9.24</v>
      </c>
      <c r="D112" s="1">
        <v>2196</v>
      </c>
      <c r="E112" s="1">
        <f t="shared" si="3"/>
        <v>20291.04</v>
      </c>
      <c r="F112">
        <f>VLOOKUP(K112,index!$A$2:$C$40,3,FALSE)</f>
        <v>32115</v>
      </c>
      <c r="G112">
        <v>6</v>
      </c>
      <c r="H112">
        <v>1</v>
      </c>
      <c r="I112">
        <f t="shared" si="4"/>
        <v>6</v>
      </c>
      <c r="J112" t="s">
        <v>55</v>
      </c>
      <c r="K112" t="s">
        <v>46</v>
      </c>
      <c r="L112" t="str">
        <f>VLOOKUP(K112,index!$A$2:$B$40,2,FALSE)</f>
        <v>한국</v>
      </c>
      <c r="M112" t="str">
        <f t="shared" si="5"/>
        <v>K</v>
      </c>
      <c r="N112">
        <v>2018</v>
      </c>
      <c r="O112" t="s">
        <v>464</v>
      </c>
      <c r="P112" t="s">
        <v>465</v>
      </c>
      <c r="Q112" t="s">
        <v>466</v>
      </c>
      <c r="R112" t="s">
        <v>34</v>
      </c>
    </row>
    <row r="113" spans="1:19">
      <c r="A113">
        <v>130013</v>
      </c>
      <c r="B113" t="s">
        <v>467</v>
      </c>
      <c r="C113">
        <v>9.23</v>
      </c>
      <c r="D113" s="1">
        <v>15346</v>
      </c>
      <c r="E113" s="1">
        <f t="shared" si="3"/>
        <v>141643.58000000002</v>
      </c>
      <c r="F113">
        <f>VLOOKUP(K113,index!$A$2:$C$40,3,FALSE)</f>
        <v>32115</v>
      </c>
      <c r="G113">
        <v>6</v>
      </c>
      <c r="H113">
        <v>1</v>
      </c>
      <c r="I113">
        <f t="shared" si="4"/>
        <v>6</v>
      </c>
      <c r="J113" t="s">
        <v>51</v>
      </c>
      <c r="K113" t="s">
        <v>46</v>
      </c>
      <c r="L113" t="str">
        <f>VLOOKUP(K113,index!$A$2:$B$40,2,FALSE)</f>
        <v>한국</v>
      </c>
      <c r="M113" t="str">
        <f t="shared" si="5"/>
        <v>K</v>
      </c>
      <c r="N113">
        <v>2014</v>
      </c>
      <c r="O113" t="s">
        <v>468</v>
      </c>
      <c r="P113" t="s">
        <v>469</v>
      </c>
      <c r="Q113" t="s">
        <v>470</v>
      </c>
      <c r="R113" t="s">
        <v>34</v>
      </c>
    </row>
    <row r="114" spans="1:19">
      <c r="A114">
        <v>190244</v>
      </c>
      <c r="B114" t="s">
        <v>471</v>
      </c>
      <c r="C114">
        <v>9.23</v>
      </c>
      <c r="D114">
        <v>715</v>
      </c>
      <c r="E114" s="1">
        <f t="shared" si="3"/>
        <v>6599.4500000000007</v>
      </c>
      <c r="F114">
        <f>VLOOKUP(K114,index!$A$2:$C$40,3,FALSE)</f>
        <v>42500</v>
      </c>
      <c r="G114">
        <v>6</v>
      </c>
      <c r="H114">
        <v>1</v>
      </c>
      <c r="I114">
        <f t="shared" si="4"/>
        <v>6</v>
      </c>
      <c r="J114" t="s">
        <v>112</v>
      </c>
      <c r="K114" t="s">
        <v>143</v>
      </c>
      <c r="L114" t="str">
        <f>VLOOKUP(K114,index!$A$2:$B$40,2,FALSE)</f>
        <v>북서유럽</v>
      </c>
      <c r="M114" t="str">
        <f t="shared" si="5"/>
        <v>nK</v>
      </c>
      <c r="N114">
        <v>2019</v>
      </c>
      <c r="O114" t="s">
        <v>468</v>
      </c>
      <c r="P114" t="s">
        <v>472</v>
      </c>
      <c r="Q114" t="s">
        <v>473</v>
      </c>
      <c r="R114" t="s">
        <v>20</v>
      </c>
    </row>
    <row r="115" spans="1:19">
      <c r="A115">
        <v>52515</v>
      </c>
      <c r="B115" t="s">
        <v>474</v>
      </c>
      <c r="C115">
        <v>9.23</v>
      </c>
      <c r="D115" s="1">
        <v>26134</v>
      </c>
      <c r="E115" s="1">
        <f t="shared" si="3"/>
        <v>241216.82</v>
      </c>
      <c r="F115">
        <f>VLOOKUP(K115,index!$A$2:$C$40,3,FALSE)</f>
        <v>65717</v>
      </c>
      <c r="G115">
        <v>7.93</v>
      </c>
      <c r="H115">
        <v>11</v>
      </c>
      <c r="I115">
        <f t="shared" si="4"/>
        <v>87.22999999999999</v>
      </c>
      <c r="J115" t="s">
        <v>61</v>
      </c>
      <c r="K115" t="s">
        <v>16</v>
      </c>
      <c r="L115" t="str">
        <f>VLOOKUP(K115,index!$A$2:$B$40,2,FALSE)</f>
        <v>북미</v>
      </c>
      <c r="M115" t="str">
        <f t="shared" si="5"/>
        <v>nK</v>
      </c>
      <c r="N115">
        <v>2020</v>
      </c>
      <c r="O115" t="s">
        <v>475</v>
      </c>
      <c r="P115" t="s">
        <v>218</v>
      </c>
      <c r="Q115" t="s">
        <v>476</v>
      </c>
      <c r="R115" t="s">
        <v>20</v>
      </c>
      <c r="S115" t="s">
        <v>21</v>
      </c>
    </row>
    <row r="116" spans="1:19">
      <c r="A116">
        <v>172780</v>
      </c>
      <c r="B116" t="s">
        <v>477</v>
      </c>
      <c r="C116">
        <v>9.23</v>
      </c>
      <c r="D116" s="1">
        <v>1546</v>
      </c>
      <c r="E116" s="1">
        <f t="shared" si="3"/>
        <v>14269.58</v>
      </c>
      <c r="F116">
        <f>VLOOKUP(K116,index!$A$2:$C$40,3,FALSE)</f>
        <v>65717</v>
      </c>
      <c r="G116">
        <v>6.25</v>
      </c>
      <c r="H116">
        <v>4</v>
      </c>
      <c r="I116">
        <f t="shared" si="4"/>
        <v>25</v>
      </c>
      <c r="J116" t="s">
        <v>55</v>
      </c>
      <c r="K116" t="s">
        <v>16</v>
      </c>
      <c r="L116" t="str">
        <f>VLOOKUP(K116,index!$A$2:$B$40,2,FALSE)</f>
        <v>북미</v>
      </c>
      <c r="M116" t="str">
        <f t="shared" si="5"/>
        <v>nK</v>
      </c>
      <c r="N116">
        <v>2020</v>
      </c>
      <c r="O116" t="s">
        <v>478</v>
      </c>
      <c r="P116" t="s">
        <v>479</v>
      </c>
      <c r="Q116" t="s">
        <v>480</v>
      </c>
      <c r="R116" t="s">
        <v>34</v>
      </c>
      <c r="S116" t="s">
        <v>35</v>
      </c>
    </row>
    <row r="117" spans="1:19">
      <c r="A117">
        <v>10341</v>
      </c>
      <c r="B117" t="s">
        <v>481</v>
      </c>
      <c r="C117">
        <v>9.25</v>
      </c>
      <c r="D117">
        <v>385</v>
      </c>
      <c r="E117" s="1">
        <f t="shared" si="3"/>
        <v>3561.25</v>
      </c>
      <c r="F117">
        <f>VLOOKUP(K117,index!$A$2:$C$40,3,FALSE)</f>
        <v>65717</v>
      </c>
      <c r="G117">
        <v>9.1300000000000008</v>
      </c>
      <c r="H117">
        <v>2</v>
      </c>
      <c r="I117">
        <f t="shared" si="4"/>
        <v>18.260000000000002</v>
      </c>
      <c r="J117" t="s">
        <v>176</v>
      </c>
      <c r="K117" t="s">
        <v>16</v>
      </c>
      <c r="L117" t="str">
        <f>VLOOKUP(K117,index!$A$2:$B$40,2,FALSE)</f>
        <v>북미</v>
      </c>
      <c r="M117" t="str">
        <f t="shared" si="5"/>
        <v>nK</v>
      </c>
      <c r="N117">
        <v>2015</v>
      </c>
      <c r="O117" t="s">
        <v>482</v>
      </c>
      <c r="P117" t="s">
        <v>294</v>
      </c>
      <c r="Q117" t="s">
        <v>483</v>
      </c>
      <c r="R117" t="s">
        <v>34</v>
      </c>
    </row>
    <row r="118" spans="1:19">
      <c r="A118">
        <v>50672</v>
      </c>
      <c r="B118" t="s">
        <v>484</v>
      </c>
      <c r="C118">
        <v>9.23</v>
      </c>
      <c r="D118" s="1">
        <v>8529</v>
      </c>
      <c r="E118" s="1">
        <f t="shared" si="3"/>
        <v>78722.67</v>
      </c>
      <c r="F118">
        <f>VLOOKUP(K118,index!$A$2:$C$40,3,FALSE)</f>
        <v>32115</v>
      </c>
      <c r="G118">
        <v>6.38</v>
      </c>
      <c r="H118">
        <v>10</v>
      </c>
      <c r="I118">
        <f t="shared" si="4"/>
        <v>63.8</v>
      </c>
      <c r="J118" t="s">
        <v>15</v>
      </c>
      <c r="K118" t="s">
        <v>46</v>
      </c>
      <c r="L118" t="str">
        <f>VLOOKUP(K118,index!$A$2:$B$40,2,FALSE)</f>
        <v>한국</v>
      </c>
      <c r="M118" t="str">
        <f t="shared" si="5"/>
        <v>K</v>
      </c>
      <c r="N118">
        <v>2009</v>
      </c>
      <c r="O118" t="s">
        <v>217</v>
      </c>
      <c r="P118" t="s">
        <v>485</v>
      </c>
      <c r="Q118" t="s">
        <v>486</v>
      </c>
      <c r="R118" t="s">
        <v>34</v>
      </c>
    </row>
    <row r="119" spans="1:19">
      <c r="A119">
        <v>68502</v>
      </c>
      <c r="B119" t="s">
        <v>487</v>
      </c>
      <c r="C119">
        <v>9.23</v>
      </c>
      <c r="D119" s="1">
        <v>2706</v>
      </c>
      <c r="E119" s="1">
        <f t="shared" si="3"/>
        <v>24976.38</v>
      </c>
      <c r="F119">
        <f>VLOOKUP(K119,index!$A$2:$C$40,3,FALSE)</f>
        <v>41491</v>
      </c>
      <c r="G119">
        <v>7.17</v>
      </c>
      <c r="H119">
        <v>6</v>
      </c>
      <c r="I119">
        <f t="shared" si="4"/>
        <v>43.019999999999996</v>
      </c>
      <c r="J119" t="s">
        <v>55</v>
      </c>
      <c r="K119" t="s">
        <v>56</v>
      </c>
      <c r="L119" t="str">
        <f>VLOOKUP(K119,index!$A$2:$B$40,2,FALSE)</f>
        <v>일본</v>
      </c>
      <c r="M119" t="str">
        <f t="shared" si="5"/>
        <v>nK</v>
      </c>
      <c r="N119">
        <v>2016</v>
      </c>
      <c r="O119" t="s">
        <v>488</v>
      </c>
      <c r="P119" t="s">
        <v>489</v>
      </c>
      <c r="Q119" t="s">
        <v>490</v>
      </c>
      <c r="R119" t="s">
        <v>34</v>
      </c>
    </row>
    <row r="120" spans="1:19">
      <c r="A120">
        <v>48602</v>
      </c>
      <c r="B120" t="s">
        <v>491</v>
      </c>
      <c r="C120">
        <v>9.23</v>
      </c>
      <c r="D120" s="1">
        <v>5296</v>
      </c>
      <c r="E120" s="1">
        <f t="shared" si="3"/>
        <v>48882.080000000002</v>
      </c>
      <c r="F120">
        <f>VLOOKUP(K120,index!$A$2:$C$40,3,FALSE)</f>
        <v>51766</v>
      </c>
      <c r="G120">
        <v>6.46</v>
      </c>
      <c r="H120">
        <v>7</v>
      </c>
      <c r="I120">
        <f t="shared" si="4"/>
        <v>45.22</v>
      </c>
      <c r="J120" t="s">
        <v>61</v>
      </c>
      <c r="K120" t="s">
        <v>341</v>
      </c>
      <c r="L120" t="str">
        <f>VLOOKUP(K120,index!$A$2:$B$40,2,FALSE)</f>
        <v>범중국</v>
      </c>
      <c r="M120" t="str">
        <f t="shared" si="5"/>
        <v>nK</v>
      </c>
      <c r="N120">
        <v>2009</v>
      </c>
      <c r="O120" t="s">
        <v>482</v>
      </c>
      <c r="P120" t="s">
        <v>492</v>
      </c>
      <c r="Q120" t="s">
        <v>493</v>
      </c>
      <c r="R120" t="s">
        <v>20</v>
      </c>
    </row>
    <row r="121" spans="1:19">
      <c r="A121">
        <v>63403</v>
      </c>
      <c r="B121" t="s">
        <v>494</v>
      </c>
      <c r="C121">
        <v>9.23</v>
      </c>
      <c r="D121" s="1">
        <v>3329</v>
      </c>
      <c r="E121" s="1">
        <f t="shared" si="3"/>
        <v>30726.670000000002</v>
      </c>
      <c r="F121">
        <f>VLOOKUP(K121,index!$A$2:$C$40,3,FALSE)</f>
        <v>47389</v>
      </c>
      <c r="G121">
        <v>7.14</v>
      </c>
      <c r="H121">
        <v>7</v>
      </c>
      <c r="I121">
        <f t="shared" si="4"/>
        <v>49.98</v>
      </c>
      <c r="J121" t="s">
        <v>15</v>
      </c>
      <c r="K121" t="s">
        <v>495</v>
      </c>
      <c r="L121" t="str">
        <f>VLOOKUP(K121,index!$A$2:$B$40,2,FALSE)</f>
        <v>북서유럽</v>
      </c>
      <c r="M121" t="str">
        <f t="shared" si="5"/>
        <v>nK</v>
      </c>
      <c r="N121">
        <v>2013</v>
      </c>
      <c r="O121" t="s">
        <v>254</v>
      </c>
      <c r="P121" t="s">
        <v>496</v>
      </c>
      <c r="Q121" t="s">
        <v>497</v>
      </c>
      <c r="R121" t="s">
        <v>27</v>
      </c>
      <c r="S121" t="s">
        <v>28</v>
      </c>
    </row>
    <row r="122" spans="1:19">
      <c r="A122">
        <v>148338</v>
      </c>
      <c r="B122" t="s">
        <v>498</v>
      </c>
      <c r="C122">
        <v>9.24</v>
      </c>
      <c r="D122">
        <v>768</v>
      </c>
      <c r="E122" s="1">
        <f t="shared" si="3"/>
        <v>7096.32</v>
      </c>
      <c r="F122">
        <f>VLOOKUP(K122,index!$A$2:$C$40,3,FALSE)</f>
        <v>41491</v>
      </c>
      <c r="G122">
        <v>7</v>
      </c>
      <c r="H122">
        <v>1</v>
      </c>
      <c r="I122">
        <f t="shared" si="4"/>
        <v>7</v>
      </c>
      <c r="J122" t="s">
        <v>55</v>
      </c>
      <c r="K122" t="s">
        <v>56</v>
      </c>
      <c r="L122" t="str">
        <f>VLOOKUP(K122,index!$A$2:$B$40,2,FALSE)</f>
        <v>일본</v>
      </c>
      <c r="M122" t="str">
        <f t="shared" si="5"/>
        <v>nK</v>
      </c>
      <c r="N122">
        <v>2016</v>
      </c>
      <c r="O122" t="s">
        <v>499</v>
      </c>
      <c r="P122" t="s">
        <v>500</v>
      </c>
      <c r="Q122" t="s">
        <v>501</v>
      </c>
      <c r="R122" t="s">
        <v>27</v>
      </c>
    </row>
    <row r="123" spans="1:19">
      <c r="A123">
        <v>79435</v>
      </c>
      <c r="B123" t="s">
        <v>502</v>
      </c>
      <c r="C123">
        <v>9.24</v>
      </c>
      <c r="D123" s="1">
        <v>2150</v>
      </c>
      <c r="E123" s="1">
        <f t="shared" si="3"/>
        <v>19866</v>
      </c>
      <c r="F123">
        <f>VLOOKUP(K123,index!$A$2:$C$40,3,FALSE)</f>
        <v>65717</v>
      </c>
      <c r="G123">
        <v>7.58</v>
      </c>
      <c r="H123">
        <v>4</v>
      </c>
      <c r="I123">
        <f t="shared" si="4"/>
        <v>30.32</v>
      </c>
      <c r="J123" t="s">
        <v>55</v>
      </c>
      <c r="K123" t="s">
        <v>16</v>
      </c>
      <c r="L123" t="str">
        <f>VLOOKUP(K123,index!$A$2:$B$40,2,FALSE)</f>
        <v>북미</v>
      </c>
      <c r="M123" t="str">
        <f t="shared" si="5"/>
        <v>nK</v>
      </c>
      <c r="N123">
        <v>2013</v>
      </c>
      <c r="O123" t="s">
        <v>503</v>
      </c>
      <c r="P123" t="s">
        <v>504</v>
      </c>
      <c r="Q123" t="s">
        <v>505</v>
      </c>
      <c r="R123" t="s">
        <v>34</v>
      </c>
      <c r="S123" t="s">
        <v>35</v>
      </c>
    </row>
    <row r="124" spans="1:19">
      <c r="A124">
        <v>158191</v>
      </c>
      <c r="B124">
        <v>1987</v>
      </c>
      <c r="C124">
        <v>9.23</v>
      </c>
      <c r="D124" s="1">
        <v>33387</v>
      </c>
      <c r="E124" s="1">
        <f t="shared" si="3"/>
        <v>308162.01</v>
      </c>
      <c r="F124">
        <f>VLOOKUP(K124,index!$A$2:$C$40,3,FALSE)</f>
        <v>32115</v>
      </c>
      <c r="G124">
        <v>8.08</v>
      </c>
      <c r="H124">
        <v>12</v>
      </c>
      <c r="I124">
        <f t="shared" si="4"/>
        <v>96.960000000000008</v>
      </c>
      <c r="J124" t="s">
        <v>15</v>
      </c>
      <c r="K124" t="s">
        <v>46</v>
      </c>
      <c r="L124" t="str">
        <f>VLOOKUP(K124,index!$A$2:$B$40,2,FALSE)</f>
        <v>한국</v>
      </c>
      <c r="M124" t="str">
        <f t="shared" si="5"/>
        <v>K</v>
      </c>
      <c r="N124">
        <v>2017</v>
      </c>
      <c r="O124" t="s">
        <v>506</v>
      </c>
      <c r="P124" t="s">
        <v>507</v>
      </c>
      <c r="Q124" t="s">
        <v>508</v>
      </c>
      <c r="R124" t="s">
        <v>27</v>
      </c>
    </row>
    <row r="125" spans="1:19">
      <c r="A125">
        <v>79749</v>
      </c>
      <c r="B125" t="s">
        <v>509</v>
      </c>
      <c r="C125">
        <v>9.23</v>
      </c>
      <c r="D125" s="1">
        <v>1136</v>
      </c>
      <c r="E125" s="1">
        <f t="shared" si="3"/>
        <v>10485.280000000001</v>
      </c>
      <c r="F125">
        <f>VLOOKUP(K125,index!$A$2:$C$40,3,FALSE)</f>
        <v>41491</v>
      </c>
      <c r="G125">
        <v>6</v>
      </c>
      <c r="H125">
        <v>1</v>
      </c>
      <c r="I125">
        <f t="shared" si="4"/>
        <v>6</v>
      </c>
      <c r="J125" t="s">
        <v>55</v>
      </c>
      <c r="K125" t="s">
        <v>56</v>
      </c>
      <c r="L125" t="str">
        <f>VLOOKUP(K125,index!$A$2:$B$40,2,FALSE)</f>
        <v>일본</v>
      </c>
      <c r="M125" t="str">
        <f t="shared" si="5"/>
        <v>nK</v>
      </c>
      <c r="N125">
        <v>2011</v>
      </c>
      <c r="O125" t="s">
        <v>510</v>
      </c>
      <c r="P125" t="s">
        <v>511</v>
      </c>
      <c r="Q125" t="s">
        <v>512</v>
      </c>
      <c r="R125" t="s">
        <v>34</v>
      </c>
    </row>
    <row r="126" spans="1:19">
      <c r="A126">
        <v>10003</v>
      </c>
      <c r="B126" t="s">
        <v>513</v>
      </c>
      <c r="C126">
        <v>9.24</v>
      </c>
      <c r="D126" s="1">
        <v>1063</v>
      </c>
      <c r="E126" s="1">
        <f t="shared" si="3"/>
        <v>9822.1200000000008</v>
      </c>
      <c r="F126">
        <f>VLOOKUP(K126,index!$A$2:$C$40,3,FALSE)</f>
        <v>65717</v>
      </c>
      <c r="G126">
        <v>7.5</v>
      </c>
      <c r="H126">
        <v>1</v>
      </c>
      <c r="I126">
        <f t="shared" si="4"/>
        <v>7.5</v>
      </c>
      <c r="J126" t="s">
        <v>87</v>
      </c>
      <c r="K126" t="s">
        <v>16</v>
      </c>
      <c r="L126" t="str">
        <f>VLOOKUP(K126,index!$A$2:$B$40,2,FALSE)</f>
        <v>북미</v>
      </c>
      <c r="M126" t="str">
        <f t="shared" si="5"/>
        <v>nK</v>
      </c>
      <c r="N126">
        <v>2015</v>
      </c>
      <c r="O126" t="s">
        <v>88</v>
      </c>
      <c r="P126" t="s">
        <v>89</v>
      </c>
      <c r="Q126" t="s">
        <v>514</v>
      </c>
      <c r="R126" t="s">
        <v>20</v>
      </c>
      <c r="S126" t="s">
        <v>35</v>
      </c>
    </row>
    <row r="127" spans="1:19">
      <c r="A127">
        <v>136990</v>
      </c>
      <c r="B127" t="s">
        <v>515</v>
      </c>
      <c r="C127">
        <v>9.2200000000000006</v>
      </c>
      <c r="D127" s="1">
        <v>10394</v>
      </c>
      <c r="E127" s="1">
        <f t="shared" si="3"/>
        <v>95832.680000000008</v>
      </c>
      <c r="F127">
        <f>VLOOKUP(K127,index!$A$2:$C$40,3,FALSE)</f>
        <v>65717</v>
      </c>
      <c r="G127">
        <v>7.33</v>
      </c>
      <c r="H127">
        <v>9</v>
      </c>
      <c r="I127">
        <f t="shared" si="4"/>
        <v>65.97</v>
      </c>
      <c r="J127" t="s">
        <v>55</v>
      </c>
      <c r="K127" t="s">
        <v>16</v>
      </c>
      <c r="L127" t="str">
        <f>VLOOKUP(K127,index!$A$2:$B$40,2,FALSE)</f>
        <v>북미</v>
      </c>
      <c r="M127" t="str">
        <f t="shared" si="5"/>
        <v>nK</v>
      </c>
      <c r="N127">
        <v>2018</v>
      </c>
      <c r="O127" t="s">
        <v>516</v>
      </c>
      <c r="P127" t="s">
        <v>237</v>
      </c>
      <c r="Q127" t="s">
        <v>517</v>
      </c>
      <c r="R127" t="s">
        <v>34</v>
      </c>
    </row>
    <row r="128" spans="1:19">
      <c r="A128">
        <v>164907</v>
      </c>
      <c r="B128" t="s">
        <v>518</v>
      </c>
      <c r="C128">
        <v>9.23</v>
      </c>
      <c r="D128" s="1">
        <v>4288</v>
      </c>
      <c r="E128" s="1">
        <f t="shared" si="3"/>
        <v>39578.240000000005</v>
      </c>
      <c r="F128">
        <f>VLOOKUP(K128,index!$A$2:$C$40,3,FALSE)</f>
        <v>32115</v>
      </c>
      <c r="G128">
        <v>6</v>
      </c>
      <c r="H128">
        <v>1</v>
      </c>
      <c r="I128">
        <f t="shared" si="4"/>
        <v>6</v>
      </c>
      <c r="J128" t="s">
        <v>55</v>
      </c>
      <c r="K128" t="s">
        <v>46</v>
      </c>
      <c r="L128" t="str">
        <f>VLOOKUP(K128,index!$A$2:$B$40,2,FALSE)</f>
        <v>한국</v>
      </c>
      <c r="M128" t="str">
        <f t="shared" si="5"/>
        <v>K</v>
      </c>
      <c r="N128">
        <v>2019</v>
      </c>
      <c r="O128" t="s">
        <v>52</v>
      </c>
      <c r="P128" t="s">
        <v>519</v>
      </c>
      <c r="Q128" t="s">
        <v>520</v>
      </c>
      <c r="R128" t="s">
        <v>34</v>
      </c>
    </row>
    <row r="129" spans="1:19">
      <c r="A129">
        <v>68031</v>
      </c>
      <c r="B129" t="s">
        <v>521</v>
      </c>
      <c r="C129">
        <v>9.23</v>
      </c>
      <c r="D129" s="1">
        <v>7090</v>
      </c>
      <c r="E129" s="1">
        <f t="shared" si="3"/>
        <v>65440.700000000004</v>
      </c>
      <c r="F129">
        <f>VLOOKUP(K129,index!$A$2:$C$40,3,FALSE)</f>
        <v>32115</v>
      </c>
      <c r="G129">
        <v>7.68</v>
      </c>
      <c r="H129">
        <v>10</v>
      </c>
      <c r="I129">
        <f t="shared" si="4"/>
        <v>76.8</v>
      </c>
      <c r="J129" t="s">
        <v>15</v>
      </c>
      <c r="K129" t="s">
        <v>46</v>
      </c>
      <c r="L129" t="str">
        <f>VLOOKUP(K129,index!$A$2:$B$40,2,FALSE)</f>
        <v>한국</v>
      </c>
      <c r="M129" t="str">
        <f t="shared" si="5"/>
        <v>K</v>
      </c>
      <c r="N129">
        <v>2009</v>
      </c>
      <c r="O129" t="s">
        <v>482</v>
      </c>
      <c r="P129" t="s">
        <v>522</v>
      </c>
      <c r="Q129" t="s">
        <v>523</v>
      </c>
      <c r="R129" t="s">
        <v>147</v>
      </c>
    </row>
    <row r="130" spans="1:19">
      <c r="A130">
        <v>115298</v>
      </c>
      <c r="B130" t="s">
        <v>524</v>
      </c>
      <c r="C130">
        <v>9.25</v>
      </c>
      <c r="D130" s="1">
        <v>1148</v>
      </c>
      <c r="E130" s="1">
        <f t="shared" si="3"/>
        <v>10619</v>
      </c>
      <c r="F130">
        <f>VLOOKUP(K130,index!$A$2:$C$40,3,FALSE)</f>
        <v>32115</v>
      </c>
      <c r="G130">
        <v>7.38</v>
      </c>
      <c r="H130">
        <v>6</v>
      </c>
      <c r="I130">
        <f t="shared" si="4"/>
        <v>44.28</v>
      </c>
      <c r="J130" t="s">
        <v>51</v>
      </c>
      <c r="K130" t="s">
        <v>46</v>
      </c>
      <c r="L130" t="str">
        <f>VLOOKUP(K130,index!$A$2:$B$40,2,FALSE)</f>
        <v>한국</v>
      </c>
      <c r="M130" t="str">
        <f t="shared" si="5"/>
        <v>K</v>
      </c>
      <c r="N130">
        <v>2013</v>
      </c>
      <c r="O130" t="s">
        <v>525</v>
      </c>
      <c r="P130" t="s">
        <v>526</v>
      </c>
      <c r="Q130" t="s">
        <v>527</v>
      </c>
      <c r="R130" t="s">
        <v>20</v>
      </c>
    </row>
    <row r="131" spans="1:19">
      <c r="A131">
        <v>144379</v>
      </c>
      <c r="B131" t="s">
        <v>528</v>
      </c>
      <c r="C131">
        <v>9.2200000000000006</v>
      </c>
      <c r="D131" s="1">
        <v>5841</v>
      </c>
      <c r="E131" s="1">
        <f t="shared" ref="E131:E194" si="6">C131*D131</f>
        <v>53854.020000000004</v>
      </c>
      <c r="F131">
        <f>VLOOKUP(K131,index!$A$2:$C$40,3,FALSE)</f>
        <v>41291</v>
      </c>
      <c r="G131">
        <v>7.5</v>
      </c>
      <c r="H131">
        <v>8</v>
      </c>
      <c r="I131">
        <f t="shared" ref="I131:I194" si="7">G131*H131</f>
        <v>60</v>
      </c>
      <c r="J131" t="s">
        <v>55</v>
      </c>
      <c r="K131" t="s">
        <v>208</v>
      </c>
      <c r="L131" t="str">
        <f>VLOOKUP(K131,index!$A$2:$B$40,2,FALSE)</f>
        <v>북서유럽</v>
      </c>
      <c r="M131" t="str">
        <f t="shared" ref="M131:M194" si="8">IF(L131="한국", "K", "nK")</f>
        <v>nK</v>
      </c>
      <c r="N131">
        <v>2021</v>
      </c>
      <c r="O131" t="s">
        <v>529</v>
      </c>
      <c r="P131" t="s">
        <v>530</v>
      </c>
      <c r="Q131" t="s">
        <v>531</v>
      </c>
      <c r="R131" t="s">
        <v>27</v>
      </c>
      <c r="S131" t="s">
        <v>21</v>
      </c>
    </row>
    <row r="132" spans="1:19">
      <c r="A132">
        <v>134841</v>
      </c>
      <c r="B132" t="s">
        <v>532</v>
      </c>
      <c r="C132">
        <v>9.23</v>
      </c>
      <c r="D132" s="1">
        <v>1161</v>
      </c>
      <c r="E132" s="1">
        <f t="shared" si="6"/>
        <v>10716.03</v>
      </c>
      <c r="F132">
        <f>VLOOKUP(K132,index!$A$2:$C$40,3,FALSE)</f>
        <v>53431</v>
      </c>
      <c r="G132">
        <v>6.5</v>
      </c>
      <c r="H132">
        <v>4</v>
      </c>
      <c r="I132">
        <f t="shared" si="7"/>
        <v>26</v>
      </c>
      <c r="J132" t="s">
        <v>15</v>
      </c>
      <c r="K132" t="s">
        <v>533</v>
      </c>
      <c r="L132" t="str">
        <f>VLOOKUP(K132,index!$A$2:$B$40,2,FALSE)</f>
        <v>기타</v>
      </c>
      <c r="M132" t="str">
        <f t="shared" si="8"/>
        <v>nK</v>
      </c>
      <c r="N132">
        <v>2017</v>
      </c>
      <c r="O132" t="s">
        <v>113</v>
      </c>
      <c r="P132" t="s">
        <v>534</v>
      </c>
      <c r="Q132" t="s">
        <v>535</v>
      </c>
      <c r="R132" t="s">
        <v>20</v>
      </c>
      <c r="S132" t="s">
        <v>21</v>
      </c>
    </row>
    <row r="133" spans="1:19">
      <c r="A133">
        <v>10058</v>
      </c>
      <c r="B133" t="s">
        <v>536</v>
      </c>
      <c r="C133">
        <v>9.23</v>
      </c>
      <c r="D133" s="1">
        <v>1246</v>
      </c>
      <c r="E133" s="1">
        <f t="shared" si="6"/>
        <v>11500.58</v>
      </c>
      <c r="F133">
        <f>VLOOKUP(K133,index!$A$2:$C$40,3,FALSE)</f>
        <v>65717</v>
      </c>
      <c r="G133">
        <v>8.75</v>
      </c>
      <c r="H133">
        <v>1</v>
      </c>
      <c r="I133">
        <f t="shared" si="7"/>
        <v>8.75</v>
      </c>
      <c r="J133" t="s">
        <v>15</v>
      </c>
      <c r="K133" t="s">
        <v>16</v>
      </c>
      <c r="L133" t="str">
        <f>VLOOKUP(K133,index!$A$2:$B$40,2,FALSE)</f>
        <v>북미</v>
      </c>
      <c r="M133" t="str">
        <f t="shared" si="8"/>
        <v>nK</v>
      </c>
      <c r="N133">
        <v>2019</v>
      </c>
      <c r="O133" t="s">
        <v>537</v>
      </c>
      <c r="P133" t="s">
        <v>538</v>
      </c>
      <c r="Q133" t="s">
        <v>539</v>
      </c>
      <c r="R133" t="s">
        <v>34</v>
      </c>
      <c r="S133" t="s">
        <v>85</v>
      </c>
    </row>
    <row r="134" spans="1:19">
      <c r="A134">
        <v>142305</v>
      </c>
      <c r="B134" t="s">
        <v>540</v>
      </c>
      <c r="C134">
        <v>9.2200000000000006</v>
      </c>
      <c r="D134" s="1">
        <v>3653</v>
      </c>
      <c r="E134" s="1">
        <f t="shared" si="6"/>
        <v>33680.660000000003</v>
      </c>
      <c r="F134">
        <f>VLOOKUP(K134,index!$A$2:$C$40,3,FALSE)</f>
        <v>65717</v>
      </c>
      <c r="G134">
        <v>6</v>
      </c>
      <c r="H134">
        <v>5</v>
      </c>
      <c r="I134">
        <f t="shared" si="7"/>
        <v>30</v>
      </c>
      <c r="J134" t="s">
        <v>15</v>
      </c>
      <c r="K134" t="s">
        <v>16</v>
      </c>
      <c r="L134" t="str">
        <f>VLOOKUP(K134,index!$A$2:$B$40,2,FALSE)</f>
        <v>북미</v>
      </c>
      <c r="M134" t="str">
        <f t="shared" si="8"/>
        <v>nK</v>
      </c>
      <c r="N134">
        <v>2017</v>
      </c>
      <c r="O134" t="s">
        <v>541</v>
      </c>
      <c r="P134" t="s">
        <v>542</v>
      </c>
      <c r="Q134" t="s">
        <v>543</v>
      </c>
      <c r="R134" t="s">
        <v>27</v>
      </c>
      <c r="S134" t="s">
        <v>28</v>
      </c>
    </row>
    <row r="135" spans="1:19">
      <c r="A135">
        <v>47152</v>
      </c>
      <c r="B135" t="s">
        <v>544</v>
      </c>
      <c r="C135">
        <v>9.2100000000000009</v>
      </c>
      <c r="D135" s="1">
        <v>11564</v>
      </c>
      <c r="E135" s="1">
        <f t="shared" si="6"/>
        <v>106504.44000000002</v>
      </c>
      <c r="F135">
        <f>VLOOKUP(K135,index!$A$2:$C$40,3,FALSE)</f>
        <v>42500</v>
      </c>
      <c r="G135">
        <v>5.75</v>
      </c>
      <c r="H135">
        <v>4</v>
      </c>
      <c r="I135">
        <f t="shared" si="7"/>
        <v>23</v>
      </c>
      <c r="J135" t="s">
        <v>61</v>
      </c>
      <c r="K135" t="s">
        <v>143</v>
      </c>
      <c r="L135" t="str">
        <f>VLOOKUP(K135,index!$A$2:$B$40,2,FALSE)</f>
        <v>북서유럽</v>
      </c>
      <c r="M135" t="str">
        <f t="shared" si="8"/>
        <v>nK</v>
      </c>
      <c r="N135">
        <v>2020</v>
      </c>
      <c r="O135" t="s">
        <v>293</v>
      </c>
      <c r="P135" t="s">
        <v>545</v>
      </c>
      <c r="Q135" t="s">
        <v>546</v>
      </c>
      <c r="R135" t="s">
        <v>147</v>
      </c>
      <c r="S135" t="s">
        <v>21</v>
      </c>
    </row>
    <row r="136" spans="1:19">
      <c r="A136">
        <v>38227</v>
      </c>
      <c r="B136" t="s">
        <v>547</v>
      </c>
      <c r="C136">
        <v>9.2200000000000006</v>
      </c>
      <c r="D136" s="1">
        <v>3671</v>
      </c>
      <c r="E136" s="1">
        <f t="shared" si="6"/>
        <v>33846.620000000003</v>
      </c>
      <c r="F136">
        <f>VLOOKUP(K136,index!$A$2:$C$40,3,FALSE)</f>
        <v>65717</v>
      </c>
      <c r="G136">
        <v>6</v>
      </c>
      <c r="H136">
        <v>2</v>
      </c>
      <c r="I136">
        <f t="shared" si="7"/>
        <v>12</v>
      </c>
      <c r="J136" t="s">
        <v>112</v>
      </c>
      <c r="K136" t="s">
        <v>16</v>
      </c>
      <c r="L136" t="str">
        <f>VLOOKUP(K136,index!$A$2:$B$40,2,FALSE)</f>
        <v>북미</v>
      </c>
      <c r="M136" t="str">
        <f t="shared" si="8"/>
        <v>nK</v>
      </c>
      <c r="N136">
        <v>2017</v>
      </c>
      <c r="O136" t="s">
        <v>548</v>
      </c>
      <c r="P136" t="s">
        <v>549</v>
      </c>
      <c r="Q136" t="s">
        <v>550</v>
      </c>
      <c r="R136" t="s">
        <v>27</v>
      </c>
      <c r="S136" t="s">
        <v>21</v>
      </c>
    </row>
    <row r="137" spans="1:19">
      <c r="A137">
        <v>154379</v>
      </c>
      <c r="B137" t="s">
        <v>551</v>
      </c>
      <c r="C137">
        <v>9.2200000000000006</v>
      </c>
      <c r="D137">
        <v>752</v>
      </c>
      <c r="E137" s="1">
        <f t="shared" si="6"/>
        <v>6933.4400000000005</v>
      </c>
      <c r="F137">
        <f>VLOOKUP(K137,index!$A$2:$C$40,3,FALSE)</f>
        <v>41291</v>
      </c>
      <c r="G137">
        <v>6</v>
      </c>
      <c r="H137">
        <v>4</v>
      </c>
      <c r="I137">
        <f t="shared" si="7"/>
        <v>24</v>
      </c>
      <c r="J137" t="s">
        <v>15</v>
      </c>
      <c r="K137" t="s">
        <v>208</v>
      </c>
      <c r="L137" t="str">
        <f>VLOOKUP(K137,index!$A$2:$B$40,2,FALSE)</f>
        <v>북서유럽</v>
      </c>
      <c r="M137" t="str">
        <f t="shared" si="8"/>
        <v>nK</v>
      </c>
      <c r="N137">
        <v>2017</v>
      </c>
      <c r="O137" t="s">
        <v>552</v>
      </c>
      <c r="P137" t="s">
        <v>553</v>
      </c>
      <c r="Q137" t="s">
        <v>554</v>
      </c>
      <c r="R137" t="s">
        <v>20</v>
      </c>
    </row>
    <row r="138" spans="1:19">
      <c r="A138">
        <v>10072</v>
      </c>
      <c r="B138" t="s">
        <v>555</v>
      </c>
      <c r="C138">
        <v>9.2100000000000009</v>
      </c>
      <c r="D138" s="1">
        <v>1389</v>
      </c>
      <c r="E138" s="1">
        <f t="shared" si="6"/>
        <v>12792.69</v>
      </c>
      <c r="F138">
        <f>VLOOKUP(K138,index!$A$2:$C$40,3,FALSE)</f>
        <v>65717</v>
      </c>
      <c r="G138">
        <v>9.07</v>
      </c>
      <c r="H138">
        <v>7</v>
      </c>
      <c r="I138">
        <f t="shared" si="7"/>
        <v>63.49</v>
      </c>
      <c r="J138" t="s">
        <v>142</v>
      </c>
      <c r="K138" t="s">
        <v>16</v>
      </c>
      <c r="L138" t="str">
        <f>VLOOKUP(K138,index!$A$2:$B$40,2,FALSE)</f>
        <v>북미</v>
      </c>
      <c r="M138" t="str">
        <f t="shared" si="8"/>
        <v>nK</v>
      </c>
      <c r="N138">
        <v>2010</v>
      </c>
      <c r="O138" t="s">
        <v>556</v>
      </c>
      <c r="P138" t="s">
        <v>557</v>
      </c>
      <c r="Q138" t="s">
        <v>558</v>
      </c>
      <c r="R138" t="s">
        <v>147</v>
      </c>
      <c r="S138" t="s">
        <v>28</v>
      </c>
    </row>
    <row r="139" spans="1:19">
      <c r="A139">
        <v>10173</v>
      </c>
      <c r="B139" t="s">
        <v>559</v>
      </c>
      <c r="C139">
        <v>9.2200000000000006</v>
      </c>
      <c r="D139">
        <v>907</v>
      </c>
      <c r="E139" s="1">
        <f t="shared" si="6"/>
        <v>8362.5400000000009</v>
      </c>
      <c r="F139">
        <f>VLOOKUP(K139,index!$A$2:$C$40,3,FALSE)</f>
        <v>65717</v>
      </c>
      <c r="G139">
        <v>6</v>
      </c>
      <c r="H139">
        <v>1</v>
      </c>
      <c r="I139">
        <f t="shared" si="7"/>
        <v>6</v>
      </c>
      <c r="J139" t="s">
        <v>112</v>
      </c>
      <c r="K139" t="s">
        <v>16</v>
      </c>
      <c r="L139" t="str">
        <f>VLOOKUP(K139,index!$A$2:$B$40,2,FALSE)</f>
        <v>북미</v>
      </c>
      <c r="M139" t="str">
        <f t="shared" si="8"/>
        <v>nK</v>
      </c>
      <c r="N139">
        <v>2017</v>
      </c>
      <c r="O139" t="s">
        <v>506</v>
      </c>
      <c r="P139" t="s">
        <v>560</v>
      </c>
      <c r="Q139" t="s">
        <v>561</v>
      </c>
      <c r="R139" t="s">
        <v>27</v>
      </c>
      <c r="S139" t="s">
        <v>21</v>
      </c>
    </row>
    <row r="140" spans="1:19">
      <c r="A140">
        <v>37486</v>
      </c>
      <c r="B140" t="s">
        <v>562</v>
      </c>
      <c r="C140">
        <v>9.2100000000000009</v>
      </c>
      <c r="D140" s="1">
        <v>5648</v>
      </c>
      <c r="E140" s="1">
        <f t="shared" si="6"/>
        <v>52018.080000000002</v>
      </c>
      <c r="F140">
        <f>VLOOKUP(K140,index!$A$2:$C$40,3,FALSE)</f>
        <v>41291</v>
      </c>
      <c r="G140">
        <v>8</v>
      </c>
      <c r="H140">
        <v>1</v>
      </c>
      <c r="I140">
        <f t="shared" si="7"/>
        <v>8</v>
      </c>
      <c r="J140" t="s">
        <v>176</v>
      </c>
      <c r="K140" t="s">
        <v>208</v>
      </c>
      <c r="L140" t="str">
        <f>VLOOKUP(K140,index!$A$2:$B$40,2,FALSE)</f>
        <v>북서유럽</v>
      </c>
      <c r="M140" t="str">
        <f t="shared" si="8"/>
        <v>nK</v>
      </c>
      <c r="N140">
        <v>2017</v>
      </c>
      <c r="O140" t="s">
        <v>563</v>
      </c>
      <c r="P140" t="s">
        <v>564</v>
      </c>
      <c r="Q140" t="s">
        <v>565</v>
      </c>
      <c r="R140" t="s">
        <v>20</v>
      </c>
      <c r="S140" t="s">
        <v>21</v>
      </c>
    </row>
    <row r="141" spans="1:19">
      <c r="A141">
        <v>171725</v>
      </c>
      <c r="B141" t="s">
        <v>566</v>
      </c>
      <c r="C141">
        <v>9.2100000000000009</v>
      </c>
      <c r="D141" s="1">
        <v>5722</v>
      </c>
      <c r="E141" s="1">
        <f t="shared" si="6"/>
        <v>52699.62</v>
      </c>
      <c r="F141">
        <f>VLOOKUP(K141,index!$A$2:$C$40,3,FALSE)</f>
        <v>65717</v>
      </c>
      <c r="G141">
        <v>8.25</v>
      </c>
      <c r="H141">
        <v>8</v>
      </c>
      <c r="I141">
        <f t="shared" si="7"/>
        <v>66</v>
      </c>
      <c r="J141" t="s">
        <v>55</v>
      </c>
      <c r="K141" t="s">
        <v>16</v>
      </c>
      <c r="L141" t="str">
        <f>VLOOKUP(K141,index!$A$2:$B$40,2,FALSE)</f>
        <v>북미</v>
      </c>
      <c r="M141" t="str">
        <f t="shared" si="8"/>
        <v>nK</v>
      </c>
      <c r="N141">
        <v>2018</v>
      </c>
      <c r="O141" t="s">
        <v>567</v>
      </c>
      <c r="P141" t="s">
        <v>568</v>
      </c>
      <c r="Q141" t="s">
        <v>569</v>
      </c>
      <c r="R141" t="s">
        <v>20</v>
      </c>
    </row>
    <row r="142" spans="1:19">
      <c r="A142">
        <v>172174</v>
      </c>
      <c r="B142" t="s">
        <v>570</v>
      </c>
      <c r="C142">
        <v>9.2100000000000009</v>
      </c>
      <c r="D142" s="1">
        <v>3477</v>
      </c>
      <c r="E142" s="1">
        <f t="shared" si="6"/>
        <v>32023.170000000002</v>
      </c>
      <c r="F142">
        <f>VLOOKUP(K142,index!$A$2:$C$40,3,FALSE)</f>
        <v>41491</v>
      </c>
      <c r="G142">
        <v>8.1300000000000008</v>
      </c>
      <c r="H142">
        <v>8</v>
      </c>
      <c r="I142">
        <f t="shared" si="7"/>
        <v>65.040000000000006</v>
      </c>
      <c r="J142" t="s">
        <v>15</v>
      </c>
      <c r="K142" t="s">
        <v>56</v>
      </c>
      <c r="L142" t="str">
        <f>VLOOKUP(K142,index!$A$2:$B$40,2,FALSE)</f>
        <v>일본</v>
      </c>
      <c r="M142" t="str">
        <f t="shared" si="8"/>
        <v>nK</v>
      </c>
      <c r="N142">
        <v>2018</v>
      </c>
      <c r="O142" t="s">
        <v>571</v>
      </c>
      <c r="P142" t="s">
        <v>572</v>
      </c>
      <c r="Q142" t="s">
        <v>573</v>
      </c>
      <c r="R142" t="s">
        <v>27</v>
      </c>
    </row>
    <row r="143" spans="1:19">
      <c r="A143">
        <v>10018</v>
      </c>
      <c r="B143" t="s">
        <v>574</v>
      </c>
      <c r="C143">
        <v>9.2100000000000009</v>
      </c>
      <c r="D143" s="1">
        <v>1155</v>
      </c>
      <c r="E143" s="1">
        <f t="shared" si="6"/>
        <v>10637.550000000001</v>
      </c>
      <c r="F143">
        <f>VLOOKUP(K143,index!$A$2:$C$40,3,FALSE)</f>
        <v>65717</v>
      </c>
      <c r="G143">
        <v>9.5</v>
      </c>
      <c r="H143">
        <v>4</v>
      </c>
      <c r="I143">
        <f t="shared" si="7"/>
        <v>38</v>
      </c>
      <c r="J143" t="s">
        <v>87</v>
      </c>
      <c r="K143" t="s">
        <v>16</v>
      </c>
      <c r="L143" t="str">
        <f>VLOOKUP(K143,index!$A$2:$B$40,2,FALSE)</f>
        <v>북미</v>
      </c>
      <c r="M143" t="str">
        <f t="shared" si="8"/>
        <v>nK</v>
      </c>
      <c r="N143">
        <v>2011</v>
      </c>
      <c r="O143" t="s">
        <v>575</v>
      </c>
      <c r="P143" t="s">
        <v>157</v>
      </c>
      <c r="Q143" t="s">
        <v>576</v>
      </c>
      <c r="R143" t="s">
        <v>34</v>
      </c>
      <c r="S143" t="s">
        <v>35</v>
      </c>
    </row>
    <row r="144" spans="1:19">
      <c r="A144">
        <v>58088</v>
      </c>
      <c r="B144" t="s">
        <v>577</v>
      </c>
      <c r="C144">
        <v>9.1999999999999993</v>
      </c>
      <c r="D144" s="1">
        <v>10792</v>
      </c>
      <c r="E144" s="1">
        <f t="shared" si="6"/>
        <v>99286.399999999994</v>
      </c>
      <c r="F144">
        <f>VLOOKUP(K144,index!$A$2:$C$40,3,FALSE)</f>
        <v>32115</v>
      </c>
      <c r="G144">
        <v>7.4</v>
      </c>
      <c r="H144">
        <v>5</v>
      </c>
      <c r="I144">
        <f t="shared" si="7"/>
        <v>37</v>
      </c>
      <c r="J144" t="s">
        <v>176</v>
      </c>
      <c r="K144" t="s">
        <v>46</v>
      </c>
      <c r="L144" t="str">
        <f>VLOOKUP(K144,index!$A$2:$B$40,2,FALSE)</f>
        <v>한국</v>
      </c>
      <c r="M144" t="str">
        <f t="shared" si="8"/>
        <v>K</v>
      </c>
      <c r="N144">
        <v>2006</v>
      </c>
      <c r="O144" t="s">
        <v>578</v>
      </c>
      <c r="P144" t="s">
        <v>150</v>
      </c>
      <c r="Q144" t="s">
        <v>579</v>
      </c>
      <c r="R144" t="s">
        <v>20</v>
      </c>
    </row>
    <row r="145" spans="1:19">
      <c r="A145">
        <v>63513</v>
      </c>
      <c r="B145" t="s">
        <v>580</v>
      </c>
      <c r="C145">
        <v>9.1999999999999993</v>
      </c>
      <c r="D145" s="1">
        <v>11292</v>
      </c>
      <c r="E145" s="1">
        <f t="shared" si="6"/>
        <v>103886.39999999999</v>
      </c>
      <c r="F145">
        <f>VLOOKUP(K145,index!$A$2:$C$40,3,FALSE)</f>
        <v>41491</v>
      </c>
      <c r="G145">
        <v>7.8</v>
      </c>
      <c r="H145">
        <v>5</v>
      </c>
      <c r="I145">
        <f t="shared" si="7"/>
        <v>39</v>
      </c>
      <c r="J145" t="s">
        <v>55</v>
      </c>
      <c r="K145" t="s">
        <v>56</v>
      </c>
      <c r="L145" t="str">
        <f>VLOOKUP(K145,index!$A$2:$B$40,2,FALSE)</f>
        <v>일본</v>
      </c>
      <c r="M145" t="str">
        <f t="shared" si="8"/>
        <v>nK</v>
      </c>
      <c r="N145">
        <v>2016</v>
      </c>
      <c r="O145" t="s">
        <v>581</v>
      </c>
      <c r="P145" t="s">
        <v>582</v>
      </c>
      <c r="Q145" t="s">
        <v>583</v>
      </c>
      <c r="R145" t="s">
        <v>34</v>
      </c>
    </row>
    <row r="146" spans="1:19">
      <c r="A146">
        <v>151106</v>
      </c>
      <c r="B146" t="s">
        <v>584</v>
      </c>
      <c r="C146">
        <v>9.2200000000000006</v>
      </c>
      <c r="D146">
        <v>530</v>
      </c>
      <c r="E146" s="1">
        <f t="shared" si="6"/>
        <v>4886.6000000000004</v>
      </c>
      <c r="F146">
        <f>VLOOKUP(K146,index!$A$2:$C$40,3,FALSE)</f>
        <v>41291</v>
      </c>
      <c r="G146">
        <v>7.16</v>
      </c>
      <c r="H146">
        <v>2</v>
      </c>
      <c r="I146">
        <f t="shared" si="7"/>
        <v>14.32</v>
      </c>
      <c r="J146" t="s">
        <v>51</v>
      </c>
      <c r="K146" t="s">
        <v>208</v>
      </c>
      <c r="L146" t="str">
        <f>VLOOKUP(K146,index!$A$2:$B$40,2,FALSE)</f>
        <v>북서유럽</v>
      </c>
      <c r="M146" t="str">
        <f t="shared" si="8"/>
        <v>nK</v>
      </c>
      <c r="N146">
        <v>2016</v>
      </c>
      <c r="O146" t="s">
        <v>346</v>
      </c>
      <c r="P146" t="s">
        <v>585</v>
      </c>
      <c r="Q146" t="s">
        <v>586</v>
      </c>
      <c r="R146" t="s">
        <v>27</v>
      </c>
      <c r="S146" t="s">
        <v>28</v>
      </c>
    </row>
    <row r="147" spans="1:19">
      <c r="A147">
        <v>139613</v>
      </c>
      <c r="B147" t="s">
        <v>587</v>
      </c>
      <c r="C147">
        <v>9.23</v>
      </c>
      <c r="D147" s="1">
        <v>1884</v>
      </c>
      <c r="E147" s="1">
        <f t="shared" si="6"/>
        <v>17389.32</v>
      </c>
      <c r="F147">
        <f>VLOOKUP(K147,index!$A$2:$C$40,3,FALSE)</f>
        <v>54296</v>
      </c>
      <c r="G147">
        <v>6.86</v>
      </c>
      <c r="H147">
        <v>7</v>
      </c>
      <c r="I147">
        <f t="shared" si="7"/>
        <v>48.02</v>
      </c>
      <c r="J147" t="s">
        <v>15</v>
      </c>
      <c r="K147" t="s">
        <v>588</v>
      </c>
      <c r="L147" t="str">
        <f>VLOOKUP(K147,index!$A$2:$B$40,2,FALSE)</f>
        <v>북서유럽</v>
      </c>
      <c r="M147" t="str">
        <f t="shared" si="8"/>
        <v>nK</v>
      </c>
      <c r="N147">
        <v>2016</v>
      </c>
      <c r="O147" t="s">
        <v>589</v>
      </c>
      <c r="P147" t="s">
        <v>590</v>
      </c>
      <c r="Q147" t="s">
        <v>591</v>
      </c>
      <c r="R147" t="s">
        <v>20</v>
      </c>
    </row>
    <row r="148" spans="1:19">
      <c r="A148">
        <v>19335</v>
      </c>
      <c r="B148" t="s">
        <v>592</v>
      </c>
      <c r="C148">
        <v>9.1999999999999993</v>
      </c>
      <c r="D148" s="1">
        <v>1143</v>
      </c>
      <c r="E148" s="1">
        <f t="shared" si="6"/>
        <v>10515.599999999999</v>
      </c>
      <c r="F148">
        <f>VLOOKUP(K148,index!$A$2:$C$40,3,FALSE)</f>
        <v>51766</v>
      </c>
      <c r="G148">
        <v>8</v>
      </c>
      <c r="H148">
        <v>1</v>
      </c>
      <c r="I148">
        <f t="shared" si="7"/>
        <v>8</v>
      </c>
      <c r="J148" t="s">
        <v>15</v>
      </c>
      <c r="K148" t="s">
        <v>341</v>
      </c>
      <c r="L148" t="str">
        <f>VLOOKUP(K148,index!$A$2:$B$40,2,FALSE)</f>
        <v>범중국</v>
      </c>
      <c r="M148" t="str">
        <f t="shared" si="8"/>
        <v>nK</v>
      </c>
      <c r="N148">
        <v>2021</v>
      </c>
      <c r="O148" t="s">
        <v>593</v>
      </c>
      <c r="P148" t="s">
        <v>594</v>
      </c>
      <c r="Q148" t="s">
        <v>595</v>
      </c>
      <c r="R148" t="s">
        <v>27</v>
      </c>
    </row>
    <row r="149" spans="1:19">
      <c r="A149">
        <v>189075</v>
      </c>
      <c r="B149" t="s">
        <v>596</v>
      </c>
      <c r="C149">
        <v>9.2200000000000006</v>
      </c>
      <c r="D149" s="1">
        <v>1047</v>
      </c>
      <c r="E149" s="1">
        <f t="shared" si="6"/>
        <v>9653.34</v>
      </c>
      <c r="F149">
        <f>VLOOKUP(K149,index!$A$2:$C$40,3,FALSE)</f>
        <v>32115</v>
      </c>
      <c r="G149">
        <v>7</v>
      </c>
      <c r="H149">
        <v>9</v>
      </c>
      <c r="I149">
        <f t="shared" si="7"/>
        <v>63</v>
      </c>
      <c r="J149" t="s">
        <v>15</v>
      </c>
      <c r="K149" t="s">
        <v>46</v>
      </c>
      <c r="L149" t="str">
        <f>VLOOKUP(K149,index!$A$2:$B$40,2,FALSE)</f>
        <v>한국</v>
      </c>
      <c r="M149" t="str">
        <f t="shared" si="8"/>
        <v>K</v>
      </c>
      <c r="N149">
        <v>2021</v>
      </c>
      <c r="O149" t="s">
        <v>597</v>
      </c>
      <c r="P149" t="s">
        <v>150</v>
      </c>
      <c r="Q149" t="s">
        <v>598</v>
      </c>
      <c r="R149" t="s">
        <v>20</v>
      </c>
    </row>
    <row r="150" spans="1:19">
      <c r="A150">
        <v>142304</v>
      </c>
      <c r="B150" t="s">
        <v>600</v>
      </c>
      <c r="C150">
        <v>9.1999999999999993</v>
      </c>
      <c r="D150">
        <v>480</v>
      </c>
      <c r="E150" s="1">
        <f t="shared" si="6"/>
        <v>4416</v>
      </c>
      <c r="F150">
        <f>VLOOKUP(K150,index!$A$2:$C$40,3,FALSE)</f>
        <v>32115</v>
      </c>
      <c r="G150">
        <v>6.2</v>
      </c>
      <c r="H150">
        <v>5</v>
      </c>
      <c r="I150">
        <f t="shared" si="7"/>
        <v>31</v>
      </c>
      <c r="J150" t="s">
        <v>51</v>
      </c>
      <c r="K150" t="s">
        <v>46</v>
      </c>
      <c r="L150" t="str">
        <f>VLOOKUP(K150,index!$A$2:$B$40,2,FALSE)</f>
        <v>한국</v>
      </c>
      <c r="M150" t="str">
        <f t="shared" si="8"/>
        <v>K</v>
      </c>
      <c r="N150">
        <v>2017</v>
      </c>
      <c r="O150" t="s">
        <v>113</v>
      </c>
      <c r="P150" t="s">
        <v>601</v>
      </c>
      <c r="Q150" t="s">
        <v>602</v>
      </c>
      <c r="R150" t="s">
        <v>20</v>
      </c>
    </row>
    <row r="151" spans="1:19">
      <c r="A151">
        <v>51143</v>
      </c>
      <c r="B151" t="s">
        <v>603</v>
      </c>
      <c r="C151">
        <v>9.1999999999999993</v>
      </c>
      <c r="D151" s="1">
        <v>31465</v>
      </c>
      <c r="E151" s="1">
        <f t="shared" si="6"/>
        <v>289478</v>
      </c>
      <c r="F151">
        <f>VLOOKUP(K151,index!$A$2:$C$40,3,FALSE)</f>
        <v>32115</v>
      </c>
      <c r="G151">
        <v>6.78</v>
      </c>
      <c r="H151">
        <v>8</v>
      </c>
      <c r="I151">
        <f t="shared" si="7"/>
        <v>54.24</v>
      </c>
      <c r="J151" t="s">
        <v>176</v>
      </c>
      <c r="K151" t="s">
        <v>46</v>
      </c>
      <c r="L151" t="str">
        <f>VLOOKUP(K151,index!$A$2:$B$40,2,FALSE)</f>
        <v>한국</v>
      </c>
      <c r="M151" t="str">
        <f t="shared" si="8"/>
        <v>K</v>
      </c>
      <c r="N151">
        <v>2008</v>
      </c>
      <c r="O151" t="s">
        <v>604</v>
      </c>
      <c r="P151" t="s">
        <v>605</v>
      </c>
      <c r="Q151" t="s">
        <v>606</v>
      </c>
      <c r="R151" t="s">
        <v>20</v>
      </c>
    </row>
    <row r="152" spans="1:19">
      <c r="A152">
        <v>57723</v>
      </c>
      <c r="B152" t="s">
        <v>607</v>
      </c>
      <c r="C152">
        <v>9.19</v>
      </c>
      <c r="D152" s="1">
        <v>9853</v>
      </c>
      <c r="E152" s="1">
        <f t="shared" si="6"/>
        <v>90549.069999999992</v>
      </c>
      <c r="F152">
        <f>VLOOKUP(K152,index!$A$2:$C$40,3,FALSE)</f>
        <v>32115</v>
      </c>
      <c r="G152">
        <v>7.17</v>
      </c>
      <c r="H152">
        <v>6</v>
      </c>
      <c r="I152">
        <f t="shared" si="7"/>
        <v>43.019999999999996</v>
      </c>
      <c r="J152" t="s">
        <v>142</v>
      </c>
      <c r="K152" t="s">
        <v>46</v>
      </c>
      <c r="L152" t="str">
        <f>VLOOKUP(K152,index!$A$2:$B$40,2,FALSE)</f>
        <v>한국</v>
      </c>
      <c r="M152" t="str">
        <f t="shared" si="8"/>
        <v>K</v>
      </c>
      <c r="N152">
        <v>2006</v>
      </c>
      <c r="O152" t="s">
        <v>578</v>
      </c>
      <c r="P152" t="s">
        <v>608</v>
      </c>
      <c r="Q152" t="s">
        <v>609</v>
      </c>
      <c r="R152" t="s">
        <v>147</v>
      </c>
    </row>
    <row r="153" spans="1:19">
      <c r="A153">
        <v>85825</v>
      </c>
      <c r="B153" t="s">
        <v>610</v>
      </c>
      <c r="C153">
        <v>9.19</v>
      </c>
      <c r="D153">
        <v>425</v>
      </c>
      <c r="E153" s="1">
        <f t="shared" si="6"/>
        <v>3905.75</v>
      </c>
      <c r="F153">
        <f>VLOOKUP(K153,index!$A$2:$C$40,3,FALSE)</f>
        <v>42500</v>
      </c>
      <c r="G153">
        <v>7.33</v>
      </c>
      <c r="H153">
        <v>9</v>
      </c>
      <c r="I153">
        <f t="shared" si="7"/>
        <v>65.97</v>
      </c>
      <c r="J153" t="s">
        <v>15</v>
      </c>
      <c r="K153" t="s">
        <v>143</v>
      </c>
      <c r="L153" t="str">
        <f>VLOOKUP(K153,index!$A$2:$B$40,2,FALSE)</f>
        <v>북서유럽</v>
      </c>
      <c r="M153" t="str">
        <f t="shared" si="8"/>
        <v>nK</v>
      </c>
      <c r="N153">
        <v>2020</v>
      </c>
      <c r="O153" t="s">
        <v>611</v>
      </c>
      <c r="P153" t="s">
        <v>612</v>
      </c>
      <c r="Q153" t="s">
        <v>613</v>
      </c>
      <c r="R153" t="s">
        <v>20</v>
      </c>
      <c r="S153" t="s">
        <v>296</v>
      </c>
    </row>
    <row r="154" spans="1:19">
      <c r="A154">
        <v>160135</v>
      </c>
      <c r="B154" t="s">
        <v>614</v>
      </c>
      <c r="C154">
        <v>9.18</v>
      </c>
      <c r="D154">
        <v>542</v>
      </c>
      <c r="E154" s="1">
        <f t="shared" si="6"/>
        <v>4975.5599999999995</v>
      </c>
      <c r="F154">
        <f>VLOOKUP(K154,index!$A$2:$C$40,3,FALSE)</f>
        <v>32115</v>
      </c>
      <c r="G154">
        <v>5.5</v>
      </c>
      <c r="H154">
        <v>4</v>
      </c>
      <c r="I154">
        <f t="shared" si="7"/>
        <v>22</v>
      </c>
      <c r="J154" t="s">
        <v>51</v>
      </c>
      <c r="K154" t="s">
        <v>46</v>
      </c>
      <c r="L154" t="str">
        <f>VLOOKUP(K154,index!$A$2:$B$40,2,FALSE)</f>
        <v>한국</v>
      </c>
      <c r="M154" t="str">
        <f t="shared" si="8"/>
        <v>K</v>
      </c>
      <c r="N154">
        <v>2017</v>
      </c>
      <c r="O154" t="s">
        <v>615</v>
      </c>
      <c r="P154" t="s">
        <v>616</v>
      </c>
      <c r="Q154" t="s">
        <v>617</v>
      </c>
      <c r="R154" t="s">
        <v>34</v>
      </c>
    </row>
    <row r="155" spans="1:19">
      <c r="A155">
        <v>10110</v>
      </c>
      <c r="B155" t="s">
        <v>618</v>
      </c>
      <c r="C155">
        <v>9.19</v>
      </c>
      <c r="D155" s="1">
        <v>2322</v>
      </c>
      <c r="E155" s="1">
        <f t="shared" si="6"/>
        <v>21339.18</v>
      </c>
      <c r="F155">
        <f>VLOOKUP(K155,index!$A$2:$C$40,3,FALSE)</f>
        <v>51766</v>
      </c>
      <c r="G155">
        <v>7.79</v>
      </c>
      <c r="H155">
        <v>7</v>
      </c>
      <c r="I155">
        <f t="shared" si="7"/>
        <v>54.53</v>
      </c>
      <c r="J155" t="s">
        <v>61</v>
      </c>
      <c r="K155" t="s">
        <v>341</v>
      </c>
      <c r="L155" t="str">
        <f>VLOOKUP(K155,index!$A$2:$B$40,2,FALSE)</f>
        <v>범중국</v>
      </c>
      <c r="M155" t="str">
        <f t="shared" si="8"/>
        <v>nK</v>
      </c>
      <c r="N155">
        <v>2016</v>
      </c>
      <c r="O155" t="s">
        <v>149</v>
      </c>
      <c r="P155" t="s">
        <v>619</v>
      </c>
      <c r="Q155" t="s">
        <v>620</v>
      </c>
      <c r="R155" t="s">
        <v>27</v>
      </c>
    </row>
    <row r="156" spans="1:19">
      <c r="A156">
        <v>168050</v>
      </c>
      <c r="B156" t="s">
        <v>621</v>
      </c>
      <c r="C156">
        <v>9.19</v>
      </c>
      <c r="D156" s="1">
        <v>7688</v>
      </c>
      <c r="E156" s="1">
        <f t="shared" si="6"/>
        <v>70652.72</v>
      </c>
      <c r="F156">
        <f>VLOOKUP(K156,index!$A$2:$C$40,3,FALSE)</f>
        <v>65717</v>
      </c>
      <c r="G156">
        <v>7.43</v>
      </c>
      <c r="H156">
        <v>7</v>
      </c>
      <c r="I156">
        <f t="shared" si="7"/>
        <v>52.01</v>
      </c>
      <c r="J156" t="s">
        <v>15</v>
      </c>
      <c r="K156" t="s">
        <v>16</v>
      </c>
      <c r="L156" t="str">
        <f>VLOOKUP(K156,index!$A$2:$B$40,2,FALSE)</f>
        <v>북미</v>
      </c>
      <c r="M156" t="str">
        <f t="shared" si="8"/>
        <v>nK</v>
      </c>
      <c r="N156">
        <v>2018</v>
      </c>
      <c r="O156" t="s">
        <v>236</v>
      </c>
      <c r="P156" t="s">
        <v>622</v>
      </c>
      <c r="Q156" t="s">
        <v>623</v>
      </c>
      <c r="R156" t="s">
        <v>27</v>
      </c>
    </row>
    <row r="157" spans="1:19">
      <c r="A157">
        <v>134772</v>
      </c>
      <c r="B157" t="s">
        <v>624</v>
      </c>
      <c r="C157">
        <v>9.19</v>
      </c>
      <c r="D157" s="1">
        <v>1009</v>
      </c>
      <c r="E157" s="1">
        <f t="shared" si="6"/>
        <v>9272.7099999999991</v>
      </c>
      <c r="F157">
        <f>VLOOKUP(K157,index!$A$2:$C$40,3,FALSE)</f>
        <v>32115</v>
      </c>
      <c r="G157">
        <v>6</v>
      </c>
      <c r="H157">
        <v>4</v>
      </c>
      <c r="I157">
        <f t="shared" si="7"/>
        <v>24</v>
      </c>
      <c r="J157" t="s">
        <v>15</v>
      </c>
      <c r="K157" t="s">
        <v>46</v>
      </c>
      <c r="L157" t="str">
        <f>VLOOKUP(K157,index!$A$2:$B$40,2,FALSE)</f>
        <v>한국</v>
      </c>
      <c r="M157" t="str">
        <f t="shared" si="8"/>
        <v>K</v>
      </c>
      <c r="N157">
        <v>2017</v>
      </c>
      <c r="O157" t="s">
        <v>625</v>
      </c>
      <c r="P157" t="s">
        <v>626</v>
      </c>
      <c r="Q157" t="s">
        <v>627</v>
      </c>
      <c r="R157" t="s">
        <v>27</v>
      </c>
    </row>
    <row r="158" spans="1:19">
      <c r="A158">
        <v>138877</v>
      </c>
      <c r="B158" t="s">
        <v>628</v>
      </c>
      <c r="C158">
        <v>9.19</v>
      </c>
      <c r="D158" s="1">
        <v>1285</v>
      </c>
      <c r="E158" s="1">
        <f t="shared" si="6"/>
        <v>11809.15</v>
      </c>
      <c r="F158">
        <f>VLOOKUP(K158,index!$A$2:$C$40,3,FALSE)</f>
        <v>41491</v>
      </c>
      <c r="G158">
        <v>6.67</v>
      </c>
      <c r="H158">
        <v>3</v>
      </c>
      <c r="I158">
        <f t="shared" si="7"/>
        <v>20.009999999999998</v>
      </c>
      <c r="J158" t="s">
        <v>15</v>
      </c>
      <c r="K158" t="s">
        <v>56</v>
      </c>
      <c r="L158" t="str">
        <f>VLOOKUP(K158,index!$A$2:$B$40,2,FALSE)</f>
        <v>일본</v>
      </c>
      <c r="M158" t="str">
        <f t="shared" si="8"/>
        <v>nK</v>
      </c>
      <c r="N158">
        <v>2016</v>
      </c>
      <c r="O158" t="s">
        <v>153</v>
      </c>
      <c r="P158" t="s">
        <v>197</v>
      </c>
      <c r="Q158" t="s">
        <v>629</v>
      </c>
      <c r="R158" t="s">
        <v>20</v>
      </c>
    </row>
    <row r="159" spans="1:19">
      <c r="A159">
        <v>75378</v>
      </c>
      <c r="B159" t="s">
        <v>630</v>
      </c>
      <c r="C159">
        <v>9.19</v>
      </c>
      <c r="D159" s="1">
        <v>4193</v>
      </c>
      <c r="E159" s="1">
        <f t="shared" si="6"/>
        <v>38533.67</v>
      </c>
      <c r="F159">
        <f>VLOOKUP(K159,index!$A$2:$C$40,3,FALSE)</f>
        <v>32115</v>
      </c>
      <c r="G159">
        <v>7.53</v>
      </c>
      <c r="H159">
        <v>8</v>
      </c>
      <c r="I159">
        <f t="shared" si="7"/>
        <v>60.24</v>
      </c>
      <c r="J159" t="s">
        <v>15</v>
      </c>
      <c r="K159" t="s">
        <v>46</v>
      </c>
      <c r="L159" t="str">
        <f>VLOOKUP(K159,index!$A$2:$B$40,2,FALSE)</f>
        <v>한국</v>
      </c>
      <c r="M159" t="str">
        <f t="shared" si="8"/>
        <v>K</v>
      </c>
      <c r="N159">
        <v>2011</v>
      </c>
      <c r="O159" t="s">
        <v>631</v>
      </c>
      <c r="P159" t="s">
        <v>632</v>
      </c>
      <c r="Q159" t="s">
        <v>633</v>
      </c>
      <c r="R159" t="s">
        <v>27</v>
      </c>
    </row>
    <row r="160" spans="1:19">
      <c r="A160">
        <v>92075</v>
      </c>
      <c r="B160" t="s">
        <v>634</v>
      </c>
      <c r="C160">
        <v>9.19</v>
      </c>
      <c r="D160" s="1">
        <v>14905</v>
      </c>
      <c r="E160" s="1">
        <f t="shared" si="6"/>
        <v>136976.94999999998</v>
      </c>
      <c r="F160">
        <f>VLOOKUP(K160,index!$A$2:$C$40,3,FALSE)</f>
        <v>41291</v>
      </c>
      <c r="G160">
        <v>6.8</v>
      </c>
      <c r="H160">
        <v>10</v>
      </c>
      <c r="I160">
        <f t="shared" si="7"/>
        <v>68</v>
      </c>
      <c r="J160" t="s">
        <v>112</v>
      </c>
      <c r="K160" t="s">
        <v>208</v>
      </c>
      <c r="L160" t="str">
        <f>VLOOKUP(K160,index!$A$2:$B$40,2,FALSE)</f>
        <v>북서유럽</v>
      </c>
      <c r="M160" t="str">
        <f t="shared" si="8"/>
        <v>nK</v>
      </c>
      <c r="N160">
        <v>2013</v>
      </c>
      <c r="O160" t="s">
        <v>635</v>
      </c>
      <c r="P160" t="s">
        <v>636</v>
      </c>
      <c r="Q160" t="s">
        <v>637</v>
      </c>
      <c r="R160" t="s">
        <v>27</v>
      </c>
      <c r="S160" t="s">
        <v>28</v>
      </c>
    </row>
    <row r="161" spans="1:19">
      <c r="A161">
        <v>190395</v>
      </c>
      <c r="B161" t="s">
        <v>638</v>
      </c>
      <c r="C161">
        <v>9.18</v>
      </c>
      <c r="D161">
        <v>390</v>
      </c>
      <c r="E161" s="1">
        <f t="shared" si="6"/>
        <v>3580.2</v>
      </c>
      <c r="F161">
        <f>VLOOKUP(K161,index!$A$2:$C$40,3,FALSE)</f>
        <v>11287</v>
      </c>
      <c r="G161">
        <v>6</v>
      </c>
      <c r="H161">
        <v>1</v>
      </c>
      <c r="I161">
        <f t="shared" si="7"/>
        <v>6</v>
      </c>
      <c r="J161" t="s">
        <v>55</v>
      </c>
      <c r="K161" t="s">
        <v>332</v>
      </c>
      <c r="L161" t="str">
        <f>VLOOKUP(K161,index!$A$2:$B$40,2,FALSE)</f>
        <v>동유럽</v>
      </c>
      <c r="M161" t="str">
        <f t="shared" si="8"/>
        <v>nK</v>
      </c>
      <c r="N161">
        <v>2019</v>
      </c>
      <c r="O161" t="s">
        <v>639</v>
      </c>
      <c r="P161" t="s">
        <v>640</v>
      </c>
      <c r="Q161" t="s">
        <v>641</v>
      </c>
      <c r="R161" t="s">
        <v>34</v>
      </c>
    </row>
    <row r="162" spans="1:19">
      <c r="A162">
        <v>154437</v>
      </c>
      <c r="B162" t="s">
        <v>642</v>
      </c>
      <c r="C162">
        <v>9.18</v>
      </c>
      <c r="D162" s="1">
        <v>3267</v>
      </c>
      <c r="E162" s="1">
        <f t="shared" si="6"/>
        <v>29991.059999999998</v>
      </c>
      <c r="F162">
        <f>VLOOKUP(K162,index!$A$2:$C$40,3,FALSE)</f>
        <v>61392</v>
      </c>
      <c r="G162">
        <v>6.71</v>
      </c>
      <c r="H162">
        <v>7</v>
      </c>
      <c r="I162">
        <f t="shared" si="7"/>
        <v>46.97</v>
      </c>
      <c r="J162" t="s">
        <v>15</v>
      </c>
      <c r="K162" t="s">
        <v>643</v>
      </c>
      <c r="L162" t="str">
        <f>VLOOKUP(K162,index!$A$2:$B$40,2,FALSE)</f>
        <v>북서유럽</v>
      </c>
      <c r="M162" t="str">
        <f t="shared" si="8"/>
        <v>nK</v>
      </c>
      <c r="N162">
        <v>2017</v>
      </c>
      <c r="O162" t="s">
        <v>644</v>
      </c>
      <c r="P162" t="s">
        <v>645</v>
      </c>
      <c r="Q162" t="s">
        <v>646</v>
      </c>
      <c r="R162" t="s">
        <v>20</v>
      </c>
      <c r="S162" t="s">
        <v>21</v>
      </c>
    </row>
    <row r="163" spans="1:19">
      <c r="A163">
        <v>130849</v>
      </c>
      <c r="B163" t="s">
        <v>647</v>
      </c>
      <c r="C163">
        <v>9.18</v>
      </c>
      <c r="D163" s="1">
        <v>11382</v>
      </c>
      <c r="E163" s="1">
        <f t="shared" si="6"/>
        <v>104486.76</v>
      </c>
      <c r="F163">
        <f>VLOOKUP(K163,index!$A$2:$C$40,3,FALSE)</f>
        <v>65717</v>
      </c>
      <c r="G163">
        <v>6.4</v>
      </c>
      <c r="H163">
        <v>5</v>
      </c>
      <c r="I163">
        <f t="shared" si="7"/>
        <v>32</v>
      </c>
      <c r="J163" t="s">
        <v>55</v>
      </c>
      <c r="K163" t="s">
        <v>16</v>
      </c>
      <c r="L163" t="str">
        <f>VLOOKUP(K163,index!$A$2:$B$40,2,FALSE)</f>
        <v>북미</v>
      </c>
      <c r="M163" t="str">
        <f t="shared" si="8"/>
        <v>nK</v>
      </c>
      <c r="N163">
        <v>2017</v>
      </c>
      <c r="O163" t="s">
        <v>648</v>
      </c>
      <c r="P163" t="s">
        <v>649</v>
      </c>
      <c r="Q163" t="s">
        <v>650</v>
      </c>
      <c r="R163" t="s">
        <v>34</v>
      </c>
      <c r="S163" t="s">
        <v>35</v>
      </c>
    </row>
    <row r="164" spans="1:19">
      <c r="A164">
        <v>63156</v>
      </c>
      <c r="B164" t="s">
        <v>651</v>
      </c>
      <c r="C164">
        <v>9.17</v>
      </c>
      <c r="D164" s="1">
        <v>3405</v>
      </c>
      <c r="E164" s="1">
        <f t="shared" si="6"/>
        <v>31223.85</v>
      </c>
      <c r="F164">
        <f>VLOOKUP(K164,index!$A$2:$C$40,3,FALSE)</f>
        <v>65717</v>
      </c>
      <c r="G164">
        <v>7.27</v>
      </c>
      <c r="H164">
        <v>11</v>
      </c>
      <c r="I164">
        <f t="shared" si="7"/>
        <v>79.97</v>
      </c>
      <c r="J164" t="s">
        <v>15</v>
      </c>
      <c r="K164" t="s">
        <v>16</v>
      </c>
      <c r="L164" t="str">
        <f>VLOOKUP(K164,index!$A$2:$B$40,2,FALSE)</f>
        <v>북미</v>
      </c>
      <c r="M164" t="str">
        <f t="shared" si="8"/>
        <v>nK</v>
      </c>
      <c r="N164">
        <v>2009</v>
      </c>
      <c r="O164" t="s">
        <v>478</v>
      </c>
      <c r="P164" t="s">
        <v>461</v>
      </c>
      <c r="Q164" t="s">
        <v>652</v>
      </c>
      <c r="R164" t="s">
        <v>147</v>
      </c>
      <c r="S164" t="s">
        <v>28</v>
      </c>
    </row>
    <row r="165" spans="1:19">
      <c r="A165">
        <v>17942</v>
      </c>
      <c r="B165" t="s">
        <v>653</v>
      </c>
      <c r="C165">
        <v>9.18</v>
      </c>
      <c r="D165" s="1">
        <v>1648</v>
      </c>
      <c r="E165" s="1">
        <f t="shared" si="6"/>
        <v>15128.64</v>
      </c>
      <c r="F165">
        <f>VLOOKUP(K165,index!$A$2:$C$40,3,FALSE)</f>
        <v>65717</v>
      </c>
      <c r="G165">
        <v>8</v>
      </c>
      <c r="H165">
        <v>2</v>
      </c>
      <c r="I165">
        <f t="shared" si="7"/>
        <v>16</v>
      </c>
      <c r="J165" t="s">
        <v>15</v>
      </c>
      <c r="K165" t="s">
        <v>16</v>
      </c>
      <c r="L165" t="str">
        <f>VLOOKUP(K165,index!$A$2:$B$40,2,FALSE)</f>
        <v>북미</v>
      </c>
      <c r="M165" t="str">
        <f t="shared" si="8"/>
        <v>nK</v>
      </c>
      <c r="N165">
        <v>2017</v>
      </c>
      <c r="O165" t="s">
        <v>654</v>
      </c>
      <c r="P165" t="s">
        <v>655</v>
      </c>
      <c r="Q165" t="s">
        <v>656</v>
      </c>
      <c r="R165" t="s">
        <v>27</v>
      </c>
      <c r="S165" t="s">
        <v>28</v>
      </c>
    </row>
    <row r="166" spans="1:19">
      <c r="A166">
        <v>10071</v>
      </c>
      <c r="B166" t="s">
        <v>657</v>
      </c>
      <c r="C166">
        <v>9.18</v>
      </c>
      <c r="D166" s="1">
        <v>3140</v>
      </c>
      <c r="E166" s="1">
        <f t="shared" si="6"/>
        <v>28825.200000000001</v>
      </c>
      <c r="F166">
        <f>VLOOKUP(K166,index!$A$2:$C$40,3,FALSE)</f>
        <v>65717</v>
      </c>
      <c r="G166">
        <v>8.7200000000000006</v>
      </c>
      <c r="H166">
        <v>8</v>
      </c>
      <c r="I166">
        <f t="shared" si="7"/>
        <v>69.760000000000005</v>
      </c>
      <c r="J166" t="s">
        <v>142</v>
      </c>
      <c r="K166" t="s">
        <v>16</v>
      </c>
      <c r="L166" t="str">
        <f>VLOOKUP(K166,index!$A$2:$B$40,2,FALSE)</f>
        <v>북미</v>
      </c>
      <c r="M166" t="str">
        <f t="shared" si="8"/>
        <v>nK</v>
      </c>
      <c r="N166">
        <v>2010</v>
      </c>
      <c r="O166" t="s">
        <v>658</v>
      </c>
      <c r="P166" t="s">
        <v>557</v>
      </c>
      <c r="Q166" t="s">
        <v>659</v>
      </c>
      <c r="R166" t="s">
        <v>147</v>
      </c>
      <c r="S166" t="s">
        <v>28</v>
      </c>
    </row>
    <row r="167" spans="1:19">
      <c r="A167">
        <v>66801</v>
      </c>
      <c r="B167" t="s">
        <v>660</v>
      </c>
      <c r="C167">
        <v>9.16</v>
      </c>
      <c r="D167" s="1">
        <v>2186</v>
      </c>
      <c r="E167" s="1">
        <f t="shared" si="6"/>
        <v>20023.760000000002</v>
      </c>
      <c r="F167">
        <f>VLOOKUP(K167,index!$A$2:$C$40,3,FALSE)</f>
        <v>65717</v>
      </c>
      <c r="G167">
        <v>6.83</v>
      </c>
      <c r="H167">
        <v>6</v>
      </c>
      <c r="I167">
        <f t="shared" si="7"/>
        <v>40.980000000000004</v>
      </c>
      <c r="J167" t="s">
        <v>51</v>
      </c>
      <c r="K167" t="s">
        <v>16</v>
      </c>
      <c r="L167" t="str">
        <f>VLOOKUP(K167,index!$A$2:$B$40,2,FALSE)</f>
        <v>북미</v>
      </c>
      <c r="M167" t="str">
        <f t="shared" si="8"/>
        <v>nK</v>
      </c>
      <c r="N167">
        <v>2008</v>
      </c>
      <c r="O167" t="s">
        <v>232</v>
      </c>
      <c r="P167" t="s">
        <v>661</v>
      </c>
      <c r="Q167" t="s">
        <v>662</v>
      </c>
      <c r="R167" t="s">
        <v>20</v>
      </c>
    </row>
    <row r="168" spans="1:19">
      <c r="A168">
        <v>17796</v>
      </c>
      <c r="B168" t="s">
        <v>663</v>
      </c>
      <c r="C168">
        <v>9.18</v>
      </c>
      <c r="D168">
        <v>792</v>
      </c>
      <c r="E168" s="1">
        <f t="shared" si="6"/>
        <v>7270.5599999999995</v>
      </c>
      <c r="F168">
        <f>VLOOKUP(K168,index!$A$2:$C$40,3,FALSE)</f>
        <v>33334</v>
      </c>
      <c r="G168">
        <v>8</v>
      </c>
      <c r="H168">
        <v>1</v>
      </c>
      <c r="I168">
        <f t="shared" si="7"/>
        <v>8</v>
      </c>
      <c r="J168" t="s">
        <v>15</v>
      </c>
      <c r="K168" t="s">
        <v>107</v>
      </c>
      <c r="L168" t="str">
        <f>VLOOKUP(K168,index!$A$2:$B$40,2,FALSE)</f>
        <v>북서유럽</v>
      </c>
      <c r="M168" t="str">
        <f t="shared" si="8"/>
        <v>nK</v>
      </c>
      <c r="N168">
        <v>2017</v>
      </c>
      <c r="O168" t="s">
        <v>165</v>
      </c>
      <c r="P168" t="s">
        <v>664</v>
      </c>
      <c r="Q168" t="s">
        <v>665</v>
      </c>
      <c r="R168" t="s">
        <v>27</v>
      </c>
      <c r="S168" t="s">
        <v>35</v>
      </c>
    </row>
    <row r="169" spans="1:19">
      <c r="A169">
        <v>173692</v>
      </c>
      <c r="B169" t="s">
        <v>666</v>
      </c>
      <c r="C169">
        <v>9.16</v>
      </c>
      <c r="D169" s="1">
        <v>1987</v>
      </c>
      <c r="E169" s="1">
        <f t="shared" si="6"/>
        <v>18200.920000000002</v>
      </c>
      <c r="F169">
        <f>VLOOKUP(K169,index!$A$2:$C$40,3,FALSE)</f>
        <v>65717</v>
      </c>
      <c r="G169">
        <v>5</v>
      </c>
      <c r="H169">
        <v>1</v>
      </c>
      <c r="I169">
        <f t="shared" si="7"/>
        <v>5</v>
      </c>
      <c r="J169" t="s">
        <v>15</v>
      </c>
      <c r="K169" t="s">
        <v>16</v>
      </c>
      <c r="L169" t="str">
        <f>VLOOKUP(K169,index!$A$2:$B$40,2,FALSE)</f>
        <v>북미</v>
      </c>
      <c r="M169" t="str">
        <f t="shared" si="8"/>
        <v>nK</v>
      </c>
      <c r="N169">
        <v>2018</v>
      </c>
      <c r="O169" t="s">
        <v>78</v>
      </c>
      <c r="P169" t="s">
        <v>667</v>
      </c>
      <c r="Q169" t="s">
        <v>668</v>
      </c>
      <c r="R169" t="s">
        <v>27</v>
      </c>
      <c r="S169" t="s">
        <v>21</v>
      </c>
    </row>
    <row r="170" spans="1:19">
      <c r="A170">
        <v>145736</v>
      </c>
      <c r="B170" t="s">
        <v>669</v>
      </c>
      <c r="C170">
        <v>9.18</v>
      </c>
      <c r="D170">
        <v>302</v>
      </c>
      <c r="E170" s="1">
        <f t="shared" si="6"/>
        <v>2772.36</v>
      </c>
      <c r="F170">
        <f>VLOOKUP(K170,index!$A$2:$C$40,3,FALSE)</f>
        <v>41491</v>
      </c>
      <c r="G170">
        <v>5.33</v>
      </c>
      <c r="H170">
        <v>3</v>
      </c>
      <c r="I170">
        <f t="shared" si="7"/>
        <v>15.99</v>
      </c>
      <c r="J170" t="s">
        <v>55</v>
      </c>
      <c r="K170" t="s">
        <v>56</v>
      </c>
      <c r="L170" t="str">
        <f>VLOOKUP(K170,index!$A$2:$B$40,2,FALSE)</f>
        <v>일본</v>
      </c>
      <c r="M170" t="str">
        <f t="shared" si="8"/>
        <v>nK</v>
      </c>
      <c r="N170">
        <v>2016</v>
      </c>
      <c r="O170" t="s">
        <v>321</v>
      </c>
      <c r="P170" t="s">
        <v>670</v>
      </c>
      <c r="Q170" t="s">
        <v>671</v>
      </c>
      <c r="R170" t="s">
        <v>34</v>
      </c>
    </row>
    <row r="171" spans="1:19">
      <c r="A171">
        <v>187308</v>
      </c>
      <c r="B171" t="s">
        <v>672</v>
      </c>
      <c r="C171">
        <v>9.16</v>
      </c>
      <c r="D171" s="1">
        <v>1496</v>
      </c>
      <c r="E171" s="1">
        <f t="shared" si="6"/>
        <v>13703.36</v>
      </c>
      <c r="F171">
        <f>VLOOKUP(K171,index!$A$2:$C$40,3,FALSE)</f>
        <v>65717</v>
      </c>
      <c r="G171">
        <v>7.17</v>
      </c>
      <c r="H171">
        <v>6</v>
      </c>
      <c r="I171">
        <f t="shared" si="7"/>
        <v>43.019999999999996</v>
      </c>
      <c r="J171" t="s">
        <v>176</v>
      </c>
      <c r="K171" t="s">
        <v>16</v>
      </c>
      <c r="L171" t="str">
        <f>VLOOKUP(K171,index!$A$2:$B$40,2,FALSE)</f>
        <v>북미</v>
      </c>
      <c r="M171" t="str">
        <f t="shared" si="8"/>
        <v>nK</v>
      </c>
      <c r="N171">
        <v>2020</v>
      </c>
      <c r="O171" t="s">
        <v>673</v>
      </c>
      <c r="P171" t="s">
        <v>674</v>
      </c>
      <c r="Q171" t="s">
        <v>675</v>
      </c>
      <c r="R171" t="s">
        <v>20</v>
      </c>
      <c r="S171" t="s">
        <v>21</v>
      </c>
    </row>
    <row r="172" spans="1:19">
      <c r="A172">
        <v>184518</v>
      </c>
      <c r="B172" t="s">
        <v>676</v>
      </c>
      <c r="C172">
        <v>9.16</v>
      </c>
      <c r="D172" s="1">
        <v>1569</v>
      </c>
      <c r="E172" s="1">
        <f t="shared" si="6"/>
        <v>14372.04</v>
      </c>
      <c r="F172">
        <f>VLOOKUP(K172,index!$A$2:$C$40,3,FALSE)</f>
        <v>65717</v>
      </c>
      <c r="G172">
        <v>6.2</v>
      </c>
      <c r="H172">
        <v>5</v>
      </c>
      <c r="I172">
        <f t="shared" si="7"/>
        <v>31</v>
      </c>
      <c r="J172" t="s">
        <v>55</v>
      </c>
      <c r="K172" t="s">
        <v>16</v>
      </c>
      <c r="L172" t="str">
        <f>VLOOKUP(K172,index!$A$2:$B$40,2,FALSE)</f>
        <v>북미</v>
      </c>
      <c r="M172" t="str">
        <f t="shared" si="8"/>
        <v>nK</v>
      </c>
      <c r="N172">
        <v>2021</v>
      </c>
      <c r="O172" t="s">
        <v>677</v>
      </c>
      <c r="P172" t="s">
        <v>678</v>
      </c>
      <c r="Q172" t="s">
        <v>679</v>
      </c>
      <c r="R172" t="s">
        <v>34</v>
      </c>
    </row>
    <row r="173" spans="1:19">
      <c r="A173">
        <v>62329</v>
      </c>
      <c r="B173" t="s">
        <v>680</v>
      </c>
      <c r="C173">
        <v>9.17</v>
      </c>
      <c r="D173" s="1">
        <v>1250</v>
      </c>
      <c r="E173" s="1">
        <f t="shared" si="6"/>
        <v>11462.5</v>
      </c>
      <c r="F173">
        <f>VLOOKUP(K173,index!$A$2:$C$40,3,FALSE)</f>
        <v>41491</v>
      </c>
      <c r="G173">
        <v>7.75</v>
      </c>
      <c r="H173">
        <v>4</v>
      </c>
      <c r="I173">
        <f t="shared" si="7"/>
        <v>31</v>
      </c>
      <c r="J173" t="s">
        <v>15</v>
      </c>
      <c r="K173" t="s">
        <v>56</v>
      </c>
      <c r="L173" t="str">
        <f>VLOOKUP(K173,index!$A$2:$B$40,2,FALSE)</f>
        <v>일본</v>
      </c>
      <c r="M173" t="str">
        <f t="shared" si="8"/>
        <v>nK</v>
      </c>
      <c r="N173">
        <v>2008</v>
      </c>
      <c r="O173" t="s">
        <v>244</v>
      </c>
      <c r="P173" t="s">
        <v>681</v>
      </c>
      <c r="Q173" t="s">
        <v>682</v>
      </c>
      <c r="S173" t="s">
        <v>296</v>
      </c>
    </row>
    <row r="174" spans="1:19">
      <c r="A174">
        <v>135843</v>
      </c>
      <c r="B174" t="s">
        <v>683</v>
      </c>
      <c r="C174">
        <v>9.16</v>
      </c>
      <c r="D174" s="1">
        <v>20763</v>
      </c>
      <c r="E174" s="1">
        <f t="shared" si="6"/>
        <v>190189.08000000002</v>
      </c>
      <c r="F174">
        <f>VLOOKUP(K174,index!$A$2:$C$40,3,FALSE)</f>
        <v>32115</v>
      </c>
      <c r="G174">
        <v>5.8</v>
      </c>
      <c r="H174">
        <v>5</v>
      </c>
      <c r="I174">
        <f t="shared" si="7"/>
        <v>29</v>
      </c>
      <c r="J174" t="s">
        <v>15</v>
      </c>
      <c r="K174" t="s">
        <v>46</v>
      </c>
      <c r="L174" t="str">
        <f>VLOOKUP(K174,index!$A$2:$B$40,2,FALSE)</f>
        <v>한국</v>
      </c>
      <c r="M174" t="str">
        <f t="shared" si="8"/>
        <v>K</v>
      </c>
      <c r="N174">
        <v>2016</v>
      </c>
      <c r="O174" t="s">
        <v>66</v>
      </c>
      <c r="P174" t="s">
        <v>684</v>
      </c>
      <c r="Q174" t="s">
        <v>685</v>
      </c>
      <c r="R174" t="s">
        <v>27</v>
      </c>
    </row>
    <row r="175" spans="1:19">
      <c r="A175">
        <v>87308</v>
      </c>
      <c r="B175" t="s">
        <v>686</v>
      </c>
      <c r="C175">
        <v>9.18</v>
      </c>
      <c r="D175" s="1">
        <v>3569</v>
      </c>
      <c r="E175" s="1">
        <f t="shared" si="6"/>
        <v>32763.42</v>
      </c>
      <c r="F175">
        <f>VLOOKUP(K175,index!$A$2:$C$40,3,FALSE)</f>
        <v>65717</v>
      </c>
      <c r="G175">
        <v>6.75</v>
      </c>
      <c r="H175">
        <v>4</v>
      </c>
      <c r="I175">
        <f t="shared" si="7"/>
        <v>27</v>
      </c>
      <c r="J175" t="s">
        <v>55</v>
      </c>
      <c r="K175" t="s">
        <v>16</v>
      </c>
      <c r="L175" t="str">
        <f>VLOOKUP(K175,index!$A$2:$B$40,2,FALSE)</f>
        <v>북미</v>
      </c>
      <c r="M175" t="str">
        <f t="shared" si="8"/>
        <v>nK</v>
      </c>
      <c r="N175">
        <v>2012</v>
      </c>
      <c r="O175" t="s">
        <v>563</v>
      </c>
      <c r="P175" t="s">
        <v>687</v>
      </c>
      <c r="Q175" t="s">
        <v>688</v>
      </c>
      <c r="R175" t="s">
        <v>34</v>
      </c>
      <c r="S175" t="s">
        <v>35</v>
      </c>
    </row>
    <row r="176" spans="1:19">
      <c r="A176">
        <v>180372</v>
      </c>
      <c r="B176" t="s">
        <v>689</v>
      </c>
      <c r="C176">
        <v>9.14</v>
      </c>
      <c r="D176" s="1">
        <v>1946</v>
      </c>
      <c r="E176" s="1">
        <f t="shared" si="6"/>
        <v>17786.440000000002</v>
      </c>
      <c r="F176">
        <f>VLOOKUP(K176,index!$A$2:$C$40,3,FALSE)</f>
        <v>32115</v>
      </c>
      <c r="G176">
        <v>5</v>
      </c>
      <c r="H176">
        <v>1</v>
      </c>
      <c r="I176">
        <f t="shared" si="7"/>
        <v>5</v>
      </c>
      <c r="J176" t="s">
        <v>55</v>
      </c>
      <c r="K176" t="s">
        <v>46</v>
      </c>
      <c r="L176" t="str">
        <f>VLOOKUP(K176,index!$A$2:$B$40,2,FALSE)</f>
        <v>한국</v>
      </c>
      <c r="M176" t="str">
        <f t="shared" si="8"/>
        <v>K</v>
      </c>
      <c r="N176">
        <v>2019</v>
      </c>
      <c r="O176" t="s">
        <v>690</v>
      </c>
      <c r="P176" t="s">
        <v>691</v>
      </c>
      <c r="Q176" t="s">
        <v>692</v>
      </c>
      <c r="R176" t="s">
        <v>34</v>
      </c>
    </row>
    <row r="177" spans="1:19">
      <c r="A177">
        <v>24008</v>
      </c>
      <c r="B177" t="s">
        <v>693</v>
      </c>
      <c r="C177">
        <v>9.14</v>
      </c>
      <c r="D177" s="1">
        <v>2091</v>
      </c>
      <c r="E177" s="1">
        <f t="shared" si="6"/>
        <v>19111.740000000002</v>
      </c>
      <c r="F177">
        <f>VLOOKUP(K177,index!$A$2:$C$40,3,FALSE)</f>
        <v>41491</v>
      </c>
      <c r="G177">
        <v>7</v>
      </c>
      <c r="H177">
        <v>3</v>
      </c>
      <c r="I177">
        <f t="shared" si="7"/>
        <v>21</v>
      </c>
      <c r="J177" t="s">
        <v>55</v>
      </c>
      <c r="K177" t="s">
        <v>56</v>
      </c>
      <c r="L177" t="str">
        <f>VLOOKUP(K177,index!$A$2:$B$40,2,FALSE)</f>
        <v>일본</v>
      </c>
      <c r="M177" t="str">
        <f t="shared" si="8"/>
        <v>nK</v>
      </c>
      <c r="N177">
        <v>2007</v>
      </c>
      <c r="O177" t="s">
        <v>31</v>
      </c>
      <c r="P177" t="s">
        <v>694</v>
      </c>
      <c r="Q177" t="s">
        <v>695</v>
      </c>
      <c r="R177" t="s">
        <v>34</v>
      </c>
      <c r="S177" t="s">
        <v>85</v>
      </c>
    </row>
    <row r="178" spans="1:19">
      <c r="A178">
        <v>143495</v>
      </c>
      <c r="B178" t="s">
        <v>696</v>
      </c>
      <c r="C178">
        <v>9.16</v>
      </c>
      <c r="D178" s="1">
        <v>3508</v>
      </c>
      <c r="E178" s="1">
        <f t="shared" si="6"/>
        <v>32133.279999999999</v>
      </c>
      <c r="F178">
        <f>VLOOKUP(K178,index!$A$2:$C$40,3,FALSE)</f>
        <v>65717</v>
      </c>
      <c r="G178">
        <v>7.75</v>
      </c>
      <c r="H178">
        <v>8</v>
      </c>
      <c r="I178">
        <f t="shared" si="7"/>
        <v>62</v>
      </c>
      <c r="J178" t="s">
        <v>15</v>
      </c>
      <c r="K178" t="s">
        <v>16</v>
      </c>
      <c r="L178" t="str">
        <f>VLOOKUP(K178,index!$A$2:$B$40,2,FALSE)</f>
        <v>북미</v>
      </c>
      <c r="M178" t="str">
        <f t="shared" si="8"/>
        <v>nK</v>
      </c>
      <c r="N178">
        <v>2016</v>
      </c>
      <c r="O178" t="s">
        <v>578</v>
      </c>
      <c r="P178" t="s">
        <v>461</v>
      </c>
      <c r="Q178" t="s">
        <v>697</v>
      </c>
      <c r="R178" t="s">
        <v>20</v>
      </c>
      <c r="S178" t="s">
        <v>21</v>
      </c>
    </row>
    <row r="179" spans="1:19">
      <c r="A179">
        <v>161242</v>
      </c>
      <c r="B179" t="s">
        <v>698</v>
      </c>
      <c r="C179">
        <v>9.14</v>
      </c>
      <c r="D179" s="1">
        <v>28979</v>
      </c>
      <c r="E179" s="1">
        <f t="shared" si="6"/>
        <v>264868.06</v>
      </c>
      <c r="F179">
        <f>VLOOKUP(K179,index!$A$2:$C$40,3,FALSE)</f>
        <v>32115</v>
      </c>
      <c r="G179">
        <v>6</v>
      </c>
      <c r="H179">
        <v>3</v>
      </c>
      <c r="I179">
        <f t="shared" si="7"/>
        <v>18</v>
      </c>
      <c r="J179" t="s">
        <v>61</v>
      </c>
      <c r="K179" t="s">
        <v>46</v>
      </c>
      <c r="L179" t="str">
        <f>VLOOKUP(K179,index!$A$2:$B$40,2,FALSE)</f>
        <v>한국</v>
      </c>
      <c r="M179" t="str">
        <f t="shared" si="8"/>
        <v>K</v>
      </c>
      <c r="N179">
        <v>2017</v>
      </c>
      <c r="O179" t="s">
        <v>699</v>
      </c>
      <c r="P179" t="s">
        <v>700</v>
      </c>
      <c r="Q179" t="s">
        <v>701</v>
      </c>
      <c r="R179" t="s">
        <v>147</v>
      </c>
    </row>
    <row r="180" spans="1:19">
      <c r="A180">
        <v>64128</v>
      </c>
      <c r="B180" t="s">
        <v>702</v>
      </c>
      <c r="C180">
        <v>9.18</v>
      </c>
      <c r="D180" s="1">
        <v>1093</v>
      </c>
      <c r="E180" s="1">
        <f t="shared" si="6"/>
        <v>10033.74</v>
      </c>
      <c r="F180">
        <f>VLOOKUP(K180,index!$A$2:$C$40,3,FALSE)</f>
        <v>32115</v>
      </c>
      <c r="G180">
        <v>8</v>
      </c>
      <c r="H180">
        <v>1</v>
      </c>
      <c r="I180">
        <f t="shared" si="7"/>
        <v>8</v>
      </c>
      <c r="J180" t="s">
        <v>51</v>
      </c>
      <c r="K180" t="s">
        <v>46</v>
      </c>
      <c r="L180" t="str">
        <f>VLOOKUP(K180,index!$A$2:$B$40,2,FALSE)</f>
        <v>한국</v>
      </c>
      <c r="M180" t="str">
        <f t="shared" si="8"/>
        <v>K</v>
      </c>
      <c r="N180">
        <v>2006</v>
      </c>
      <c r="O180" t="s">
        <v>703</v>
      </c>
      <c r="P180" t="s">
        <v>704</v>
      </c>
      <c r="Q180" t="s">
        <v>705</v>
      </c>
      <c r="R180" t="s">
        <v>34</v>
      </c>
    </row>
    <row r="181" spans="1:19">
      <c r="A181">
        <v>65463</v>
      </c>
      <c r="B181" t="s">
        <v>706</v>
      </c>
      <c r="C181">
        <v>9.14</v>
      </c>
      <c r="D181" s="1">
        <v>5303</v>
      </c>
      <c r="E181" s="1">
        <f t="shared" si="6"/>
        <v>48469.420000000006</v>
      </c>
      <c r="F181">
        <f>VLOOKUP(K181,index!$A$2:$C$40,3,FALSE)</f>
        <v>32115</v>
      </c>
      <c r="G181">
        <v>5.4</v>
      </c>
      <c r="H181">
        <v>5</v>
      </c>
      <c r="I181">
        <f t="shared" si="7"/>
        <v>27</v>
      </c>
      <c r="J181" t="s">
        <v>176</v>
      </c>
      <c r="K181" t="s">
        <v>46</v>
      </c>
      <c r="L181" t="str">
        <f>VLOOKUP(K181,index!$A$2:$B$40,2,FALSE)</f>
        <v>한국</v>
      </c>
      <c r="M181" t="str">
        <f t="shared" si="8"/>
        <v>K</v>
      </c>
      <c r="N181">
        <v>2007</v>
      </c>
      <c r="O181" t="s">
        <v>451</v>
      </c>
      <c r="P181" t="s">
        <v>150</v>
      </c>
      <c r="Q181" t="s">
        <v>707</v>
      </c>
      <c r="R181" t="s">
        <v>34</v>
      </c>
    </row>
    <row r="182" spans="1:19">
      <c r="A182">
        <v>67696</v>
      </c>
      <c r="B182" t="s">
        <v>708</v>
      </c>
      <c r="C182">
        <v>9.14</v>
      </c>
      <c r="D182" s="1">
        <v>2425</v>
      </c>
      <c r="E182" s="1">
        <f t="shared" si="6"/>
        <v>22164.5</v>
      </c>
      <c r="F182">
        <f>VLOOKUP(K182,index!$A$2:$C$40,3,FALSE)</f>
        <v>65717</v>
      </c>
      <c r="G182">
        <v>8.06</v>
      </c>
      <c r="H182">
        <v>4</v>
      </c>
      <c r="I182">
        <f t="shared" si="7"/>
        <v>32.24</v>
      </c>
      <c r="J182" t="s">
        <v>55</v>
      </c>
      <c r="K182" t="s">
        <v>16</v>
      </c>
      <c r="L182" t="str">
        <f>VLOOKUP(K182,index!$A$2:$B$40,2,FALSE)</f>
        <v>북미</v>
      </c>
      <c r="M182" t="str">
        <f t="shared" si="8"/>
        <v>nK</v>
      </c>
      <c r="N182">
        <v>2009</v>
      </c>
      <c r="O182" t="s">
        <v>103</v>
      </c>
      <c r="P182" t="s">
        <v>709</v>
      </c>
      <c r="Q182" t="s">
        <v>710</v>
      </c>
      <c r="R182" t="s">
        <v>34</v>
      </c>
      <c r="S182" t="s">
        <v>35</v>
      </c>
    </row>
    <row r="183" spans="1:19">
      <c r="A183">
        <v>181717</v>
      </c>
      <c r="B183" t="s">
        <v>711</v>
      </c>
      <c r="C183">
        <v>9.1300000000000008</v>
      </c>
      <c r="D183">
        <v>432</v>
      </c>
      <c r="E183" s="1">
        <f t="shared" si="6"/>
        <v>3944.1600000000003</v>
      </c>
      <c r="F183">
        <f>VLOOKUP(K183,index!$A$2:$C$40,3,FALSE)</f>
        <v>32115</v>
      </c>
      <c r="G183">
        <v>6.6</v>
      </c>
      <c r="H183">
        <v>5</v>
      </c>
      <c r="I183">
        <f t="shared" si="7"/>
        <v>33</v>
      </c>
      <c r="J183" t="s">
        <v>51</v>
      </c>
      <c r="K183" t="s">
        <v>46</v>
      </c>
      <c r="L183" t="str">
        <f>VLOOKUP(K183,index!$A$2:$B$40,2,FALSE)</f>
        <v>한국</v>
      </c>
      <c r="M183" t="str">
        <f t="shared" si="8"/>
        <v>K</v>
      </c>
      <c r="N183">
        <v>2019</v>
      </c>
      <c r="O183" t="s">
        <v>712</v>
      </c>
      <c r="P183" t="s">
        <v>437</v>
      </c>
      <c r="Q183" t="s">
        <v>713</v>
      </c>
      <c r="R183" t="s">
        <v>34</v>
      </c>
    </row>
    <row r="184" spans="1:19">
      <c r="A184">
        <v>113132</v>
      </c>
      <c r="B184" t="s">
        <v>714</v>
      </c>
      <c r="C184">
        <v>9.16</v>
      </c>
      <c r="D184">
        <v>608</v>
      </c>
      <c r="E184" s="1">
        <f t="shared" si="6"/>
        <v>5569.28</v>
      </c>
      <c r="F184">
        <f>VLOOKUP(K184,index!$A$2:$C$40,3,FALSE)</f>
        <v>41291</v>
      </c>
      <c r="G184">
        <v>6.5</v>
      </c>
      <c r="H184">
        <v>4</v>
      </c>
      <c r="I184">
        <f t="shared" si="7"/>
        <v>26</v>
      </c>
      <c r="J184" t="s">
        <v>15</v>
      </c>
      <c r="K184" t="s">
        <v>208</v>
      </c>
      <c r="L184" t="str">
        <f>VLOOKUP(K184,index!$A$2:$B$40,2,FALSE)</f>
        <v>북서유럽</v>
      </c>
      <c r="M184" t="str">
        <f t="shared" si="8"/>
        <v>nK</v>
      </c>
      <c r="N184">
        <v>2014</v>
      </c>
      <c r="O184" t="s">
        <v>715</v>
      </c>
      <c r="P184" t="s">
        <v>716</v>
      </c>
      <c r="Q184" t="s">
        <v>717</v>
      </c>
      <c r="R184" t="s">
        <v>20</v>
      </c>
    </row>
    <row r="185" spans="1:19">
      <c r="A185">
        <v>62265</v>
      </c>
      <c r="B185" t="s">
        <v>718</v>
      </c>
      <c r="C185">
        <v>9.1300000000000008</v>
      </c>
      <c r="D185" s="1">
        <v>4495</v>
      </c>
      <c r="E185" s="1">
        <f t="shared" si="6"/>
        <v>41039.350000000006</v>
      </c>
      <c r="F185">
        <f>VLOOKUP(K185,index!$A$2:$C$40,3,FALSE)</f>
        <v>65717</v>
      </c>
      <c r="G185">
        <v>6</v>
      </c>
      <c r="H185">
        <v>3</v>
      </c>
      <c r="I185">
        <f t="shared" si="7"/>
        <v>18</v>
      </c>
      <c r="J185" t="s">
        <v>30</v>
      </c>
      <c r="K185" t="s">
        <v>16</v>
      </c>
      <c r="L185" t="str">
        <f>VLOOKUP(K185,index!$A$2:$B$40,2,FALSE)</f>
        <v>북미</v>
      </c>
      <c r="M185" t="str">
        <f t="shared" si="8"/>
        <v>nK</v>
      </c>
      <c r="N185">
        <v>2007</v>
      </c>
      <c r="O185" t="s">
        <v>286</v>
      </c>
      <c r="P185" t="s">
        <v>719</v>
      </c>
      <c r="Q185" t="s">
        <v>720</v>
      </c>
      <c r="R185" t="s">
        <v>147</v>
      </c>
      <c r="S185" t="s">
        <v>28</v>
      </c>
    </row>
    <row r="186" spans="1:19">
      <c r="A186">
        <v>162824</v>
      </c>
      <c r="B186" t="s">
        <v>721</v>
      </c>
      <c r="C186">
        <v>9.1300000000000008</v>
      </c>
      <c r="D186" s="1">
        <v>2849</v>
      </c>
      <c r="E186" s="1">
        <f t="shared" si="6"/>
        <v>26011.370000000003</v>
      </c>
      <c r="F186">
        <f>VLOOKUP(K186,index!$A$2:$C$40,3,FALSE)</f>
        <v>32115</v>
      </c>
      <c r="G186">
        <v>6.67</v>
      </c>
      <c r="H186">
        <v>3</v>
      </c>
      <c r="I186">
        <f t="shared" si="7"/>
        <v>20.009999999999998</v>
      </c>
      <c r="J186" t="s">
        <v>722</v>
      </c>
      <c r="K186" t="s">
        <v>46</v>
      </c>
      <c r="L186" t="str">
        <f>VLOOKUP(K186,index!$A$2:$B$40,2,FALSE)</f>
        <v>한국</v>
      </c>
      <c r="M186" t="str">
        <f t="shared" si="8"/>
        <v>K</v>
      </c>
      <c r="N186">
        <v>2017</v>
      </c>
      <c r="O186" t="s">
        <v>92</v>
      </c>
      <c r="P186" t="s">
        <v>723</v>
      </c>
      <c r="Q186" t="s">
        <v>724</v>
      </c>
      <c r="R186" t="s">
        <v>27</v>
      </c>
    </row>
    <row r="187" spans="1:19">
      <c r="A187">
        <v>58333</v>
      </c>
      <c r="B187" t="s">
        <v>725</v>
      </c>
      <c r="C187">
        <v>9.14</v>
      </c>
      <c r="D187" s="1">
        <v>6256</v>
      </c>
      <c r="E187" s="1">
        <f t="shared" si="6"/>
        <v>57179.840000000004</v>
      </c>
      <c r="F187">
        <f>VLOOKUP(K187,index!$A$2:$C$40,3,FALSE)</f>
        <v>41491</v>
      </c>
      <c r="G187">
        <v>7.8</v>
      </c>
      <c r="H187">
        <v>5</v>
      </c>
      <c r="I187">
        <f t="shared" si="7"/>
        <v>39</v>
      </c>
      <c r="J187" t="s">
        <v>176</v>
      </c>
      <c r="K187" t="s">
        <v>56</v>
      </c>
      <c r="L187" t="str">
        <f>VLOOKUP(K187,index!$A$2:$B$40,2,FALSE)</f>
        <v>일본</v>
      </c>
      <c r="M187" t="str">
        <f t="shared" si="8"/>
        <v>nK</v>
      </c>
      <c r="N187">
        <v>2007</v>
      </c>
      <c r="O187" t="s">
        <v>209</v>
      </c>
      <c r="P187" t="s">
        <v>726</v>
      </c>
      <c r="Q187" t="s">
        <v>727</v>
      </c>
      <c r="R187" t="s">
        <v>27</v>
      </c>
    </row>
    <row r="188" spans="1:19">
      <c r="A188">
        <v>47385</v>
      </c>
      <c r="B188" t="s">
        <v>728</v>
      </c>
      <c r="C188">
        <v>9.1300000000000008</v>
      </c>
      <c r="D188" s="1">
        <v>40637</v>
      </c>
      <c r="E188" s="1">
        <f t="shared" si="6"/>
        <v>371015.81000000006</v>
      </c>
      <c r="F188">
        <f>VLOOKUP(K188,index!$A$2:$C$40,3,FALSE)</f>
        <v>32115</v>
      </c>
      <c r="G188">
        <v>6.97</v>
      </c>
      <c r="H188">
        <v>8</v>
      </c>
      <c r="I188">
        <f t="shared" si="7"/>
        <v>55.76</v>
      </c>
      <c r="J188" t="s">
        <v>15</v>
      </c>
      <c r="K188" t="s">
        <v>46</v>
      </c>
      <c r="L188" t="str">
        <f>VLOOKUP(K188,index!$A$2:$B$40,2,FALSE)</f>
        <v>한국</v>
      </c>
      <c r="M188" t="str">
        <f t="shared" si="8"/>
        <v>K</v>
      </c>
      <c r="N188">
        <v>2009</v>
      </c>
      <c r="O188" t="s">
        <v>729</v>
      </c>
      <c r="P188" t="s">
        <v>730</v>
      </c>
      <c r="Q188" t="s">
        <v>731</v>
      </c>
      <c r="R188" t="s">
        <v>20</v>
      </c>
    </row>
    <row r="189" spans="1:19">
      <c r="A189">
        <v>58437</v>
      </c>
      <c r="B189" t="s">
        <v>732</v>
      </c>
      <c r="C189">
        <v>9.1300000000000008</v>
      </c>
      <c r="D189" s="1">
        <v>8487</v>
      </c>
      <c r="E189" s="1">
        <f t="shared" si="6"/>
        <v>77486.310000000012</v>
      </c>
      <c r="F189">
        <f>VLOOKUP(K189,index!$A$2:$C$40,3,FALSE)</f>
        <v>65717</v>
      </c>
      <c r="G189">
        <v>5.5</v>
      </c>
      <c r="H189">
        <v>2</v>
      </c>
      <c r="I189">
        <f t="shared" si="7"/>
        <v>11</v>
      </c>
      <c r="J189" t="s">
        <v>176</v>
      </c>
      <c r="K189" t="s">
        <v>16</v>
      </c>
      <c r="L189" t="str">
        <f>VLOOKUP(K189,index!$A$2:$B$40,2,FALSE)</f>
        <v>북미</v>
      </c>
      <c r="M189" t="str">
        <f t="shared" si="8"/>
        <v>nK</v>
      </c>
      <c r="N189">
        <v>2007</v>
      </c>
      <c r="O189" t="s">
        <v>113</v>
      </c>
      <c r="P189" t="s">
        <v>733</v>
      </c>
      <c r="Q189" t="s">
        <v>734</v>
      </c>
      <c r="R189" t="s">
        <v>20</v>
      </c>
      <c r="S189" t="s">
        <v>21</v>
      </c>
    </row>
    <row r="190" spans="1:19">
      <c r="A190">
        <v>71987</v>
      </c>
      <c r="B190" t="s">
        <v>735</v>
      </c>
      <c r="C190">
        <v>9.1300000000000008</v>
      </c>
      <c r="D190" s="1">
        <v>3561</v>
      </c>
      <c r="E190" s="1">
        <f t="shared" si="6"/>
        <v>32511.930000000004</v>
      </c>
      <c r="F190">
        <f>VLOOKUP(K190,index!$A$2:$C$40,3,FALSE)</f>
        <v>65717</v>
      </c>
      <c r="G190">
        <v>4.5999999999999996</v>
      </c>
      <c r="H190">
        <v>5</v>
      </c>
      <c r="I190">
        <f t="shared" si="7"/>
        <v>23</v>
      </c>
      <c r="J190" t="s">
        <v>15</v>
      </c>
      <c r="K190" t="s">
        <v>16</v>
      </c>
      <c r="L190" t="str">
        <f>VLOOKUP(K190,index!$A$2:$B$40,2,FALSE)</f>
        <v>북미</v>
      </c>
      <c r="M190" t="str">
        <f t="shared" si="8"/>
        <v>nK</v>
      </c>
      <c r="N190">
        <v>2010</v>
      </c>
      <c r="O190" t="s">
        <v>117</v>
      </c>
      <c r="P190" t="s">
        <v>736</v>
      </c>
      <c r="Q190" t="s">
        <v>737</v>
      </c>
      <c r="R190" t="s">
        <v>20</v>
      </c>
      <c r="S190" t="s">
        <v>21</v>
      </c>
    </row>
    <row r="191" spans="1:19">
      <c r="A191">
        <v>82219</v>
      </c>
      <c r="B191" t="s">
        <v>738</v>
      </c>
      <c r="C191">
        <v>9.1300000000000008</v>
      </c>
      <c r="D191" s="1">
        <v>7578</v>
      </c>
      <c r="E191" s="1">
        <f t="shared" si="6"/>
        <v>69187.14</v>
      </c>
      <c r="F191">
        <f>VLOOKUP(K191,index!$A$2:$C$40,3,FALSE)</f>
        <v>32115</v>
      </c>
      <c r="G191">
        <v>5.25</v>
      </c>
      <c r="H191">
        <v>6</v>
      </c>
      <c r="I191">
        <f t="shared" si="7"/>
        <v>31.5</v>
      </c>
      <c r="J191" t="s">
        <v>112</v>
      </c>
      <c r="K191" t="s">
        <v>46</v>
      </c>
      <c r="L191" t="str">
        <f>VLOOKUP(K191,index!$A$2:$B$40,2,FALSE)</f>
        <v>한국</v>
      </c>
      <c r="M191" t="str">
        <f t="shared" si="8"/>
        <v>K</v>
      </c>
      <c r="N191">
        <v>2011</v>
      </c>
      <c r="O191" t="s">
        <v>739</v>
      </c>
      <c r="P191" t="s">
        <v>740</v>
      </c>
      <c r="Q191" t="s">
        <v>741</v>
      </c>
      <c r="R191" t="s">
        <v>27</v>
      </c>
    </row>
    <row r="192" spans="1:19">
      <c r="A192">
        <v>167699</v>
      </c>
      <c r="B192" t="s">
        <v>742</v>
      </c>
      <c r="C192">
        <v>9.1199999999999992</v>
      </c>
      <c r="D192" s="1">
        <v>15268</v>
      </c>
      <c r="E192" s="1">
        <f t="shared" si="6"/>
        <v>139244.15999999997</v>
      </c>
      <c r="F192">
        <f>VLOOKUP(K192,index!$A$2:$C$40,3,FALSE)</f>
        <v>32115</v>
      </c>
      <c r="G192">
        <v>5.86</v>
      </c>
      <c r="H192">
        <v>7</v>
      </c>
      <c r="I192">
        <f t="shared" si="7"/>
        <v>41.02</v>
      </c>
      <c r="J192" t="s">
        <v>15</v>
      </c>
      <c r="K192" t="s">
        <v>46</v>
      </c>
      <c r="L192" t="str">
        <f>VLOOKUP(K192,index!$A$2:$B$40,2,FALSE)</f>
        <v>한국</v>
      </c>
      <c r="M192" t="str">
        <f t="shared" si="8"/>
        <v>K</v>
      </c>
      <c r="N192">
        <v>2019</v>
      </c>
      <c r="O192" t="s">
        <v>17</v>
      </c>
      <c r="P192" t="s">
        <v>743</v>
      </c>
      <c r="Q192" t="s">
        <v>744</v>
      </c>
      <c r="R192" t="s">
        <v>20</v>
      </c>
    </row>
    <row r="193" spans="1:19">
      <c r="A193">
        <v>47986</v>
      </c>
      <c r="B193" t="s">
        <v>745</v>
      </c>
      <c r="C193">
        <v>9.1199999999999992</v>
      </c>
      <c r="D193" s="1">
        <v>1146</v>
      </c>
      <c r="E193" s="1">
        <f t="shared" si="6"/>
        <v>10451.519999999999</v>
      </c>
      <c r="F193">
        <f>VLOOKUP(K193,index!$A$2:$C$40,3,FALSE)</f>
        <v>41491</v>
      </c>
      <c r="G193">
        <v>7.17</v>
      </c>
      <c r="H193">
        <v>3</v>
      </c>
      <c r="I193">
        <f t="shared" si="7"/>
        <v>21.509999999999998</v>
      </c>
      <c r="J193" t="s">
        <v>61</v>
      </c>
      <c r="K193" t="s">
        <v>56</v>
      </c>
      <c r="L193" t="str">
        <f>VLOOKUP(K193,index!$A$2:$B$40,2,FALSE)</f>
        <v>일본</v>
      </c>
      <c r="M193" t="str">
        <f t="shared" si="8"/>
        <v>nK</v>
      </c>
      <c r="N193">
        <v>2009</v>
      </c>
      <c r="O193" t="s">
        <v>746</v>
      </c>
      <c r="P193" t="s">
        <v>747</v>
      </c>
      <c r="Q193" t="s">
        <v>748</v>
      </c>
      <c r="R193" t="s">
        <v>27</v>
      </c>
    </row>
    <row r="194" spans="1:19">
      <c r="A194">
        <v>180379</v>
      </c>
      <c r="B194" t="s">
        <v>749</v>
      </c>
      <c r="C194">
        <v>9.1199999999999992</v>
      </c>
      <c r="D194" s="1">
        <v>1745</v>
      </c>
      <c r="E194" s="1">
        <f t="shared" si="6"/>
        <v>15914.399999999998</v>
      </c>
      <c r="F194">
        <f>VLOOKUP(K194,index!$A$2:$C$40,3,FALSE)</f>
        <v>32115</v>
      </c>
      <c r="G194">
        <v>7</v>
      </c>
      <c r="H194">
        <v>1</v>
      </c>
      <c r="I194">
        <f t="shared" si="7"/>
        <v>7</v>
      </c>
      <c r="J194" t="s">
        <v>55</v>
      </c>
      <c r="K194" t="s">
        <v>46</v>
      </c>
      <c r="L194" t="str">
        <f>VLOOKUP(K194,index!$A$2:$B$40,2,FALSE)</f>
        <v>한국</v>
      </c>
      <c r="M194" t="str">
        <f t="shared" si="8"/>
        <v>K</v>
      </c>
      <c r="N194">
        <v>2018</v>
      </c>
      <c r="O194" t="s">
        <v>750</v>
      </c>
      <c r="P194" t="s">
        <v>751</v>
      </c>
      <c r="Q194" t="s">
        <v>752</v>
      </c>
      <c r="R194" t="s">
        <v>34</v>
      </c>
    </row>
    <row r="195" spans="1:19">
      <c r="A195">
        <v>137358</v>
      </c>
      <c r="B195" t="s">
        <v>753</v>
      </c>
      <c r="C195">
        <v>9.19</v>
      </c>
      <c r="D195">
        <v>413</v>
      </c>
      <c r="E195" s="1">
        <f t="shared" ref="E195:E258" si="9">C195*D195</f>
        <v>3795.47</v>
      </c>
      <c r="F195">
        <f>VLOOKUP(K195,index!$A$2:$C$40,3,FALSE)</f>
        <v>65717</v>
      </c>
      <c r="G195">
        <v>6.78</v>
      </c>
      <c r="H195">
        <v>6</v>
      </c>
      <c r="I195">
        <f t="shared" ref="I195:I258" si="10">G195*H195</f>
        <v>40.68</v>
      </c>
      <c r="J195" t="s">
        <v>51</v>
      </c>
      <c r="K195" t="s">
        <v>16</v>
      </c>
      <c r="L195" t="str">
        <f>VLOOKUP(K195,index!$A$2:$B$40,2,FALSE)</f>
        <v>북미</v>
      </c>
      <c r="M195" t="str">
        <f t="shared" ref="M195:M258" si="11">IF(L195="한국", "K", "nK")</f>
        <v>nK</v>
      </c>
      <c r="N195">
        <v>2016</v>
      </c>
      <c r="O195" t="s">
        <v>631</v>
      </c>
      <c r="P195" t="s">
        <v>754</v>
      </c>
      <c r="Q195" t="s">
        <v>755</v>
      </c>
      <c r="R195" t="s">
        <v>20</v>
      </c>
    </row>
    <row r="196" spans="1:19">
      <c r="A196">
        <v>123688</v>
      </c>
      <c r="B196" t="s">
        <v>756</v>
      </c>
      <c r="C196">
        <v>9.14</v>
      </c>
      <c r="D196">
        <v>586</v>
      </c>
      <c r="E196" s="1">
        <f t="shared" si="9"/>
        <v>5356.04</v>
      </c>
      <c r="F196">
        <f>VLOOKUP(K196,index!$A$2:$C$40,3,FALSE)</f>
        <v>41491</v>
      </c>
      <c r="G196">
        <v>6.5</v>
      </c>
      <c r="H196">
        <v>2</v>
      </c>
      <c r="I196">
        <f t="shared" si="10"/>
        <v>13</v>
      </c>
      <c r="J196" t="s">
        <v>176</v>
      </c>
      <c r="K196" t="s">
        <v>56</v>
      </c>
      <c r="L196" t="str">
        <f>VLOOKUP(K196,index!$A$2:$B$40,2,FALSE)</f>
        <v>일본</v>
      </c>
      <c r="M196" t="str">
        <f t="shared" si="11"/>
        <v>nK</v>
      </c>
      <c r="N196">
        <v>2015</v>
      </c>
      <c r="O196" t="s">
        <v>757</v>
      </c>
      <c r="P196" t="s">
        <v>758</v>
      </c>
      <c r="Q196" t="s">
        <v>759</v>
      </c>
      <c r="R196" t="s">
        <v>20</v>
      </c>
    </row>
    <row r="197" spans="1:19">
      <c r="A197">
        <v>100931</v>
      </c>
      <c r="B197" t="s">
        <v>760</v>
      </c>
      <c r="C197">
        <v>9.1300000000000008</v>
      </c>
      <c r="D197" s="1">
        <v>36647</v>
      </c>
      <c r="E197" s="1">
        <f t="shared" si="9"/>
        <v>334587.11000000004</v>
      </c>
      <c r="F197">
        <f>VLOOKUP(K197,index!$A$2:$C$40,3,FALSE)</f>
        <v>65717</v>
      </c>
      <c r="G197">
        <v>7.32</v>
      </c>
      <c r="H197">
        <v>10</v>
      </c>
      <c r="I197">
        <f t="shared" si="10"/>
        <v>73.2</v>
      </c>
      <c r="J197" t="s">
        <v>55</v>
      </c>
      <c r="K197" t="s">
        <v>16</v>
      </c>
      <c r="L197" t="str">
        <f>VLOOKUP(K197,index!$A$2:$B$40,2,FALSE)</f>
        <v>북미</v>
      </c>
      <c r="M197" t="str">
        <f t="shared" si="11"/>
        <v>nK</v>
      </c>
      <c r="N197">
        <v>2014</v>
      </c>
      <c r="O197" t="s">
        <v>298</v>
      </c>
      <c r="P197" t="s">
        <v>761</v>
      </c>
      <c r="Q197" t="s">
        <v>762</v>
      </c>
      <c r="R197" t="s">
        <v>34</v>
      </c>
      <c r="S197" t="s">
        <v>35</v>
      </c>
    </row>
    <row r="198" spans="1:19">
      <c r="A198">
        <v>154222</v>
      </c>
      <c r="B198" t="s">
        <v>763</v>
      </c>
      <c r="C198">
        <v>9.1199999999999992</v>
      </c>
      <c r="D198" s="1">
        <v>21672</v>
      </c>
      <c r="E198" s="1">
        <f t="shared" si="9"/>
        <v>197648.63999999998</v>
      </c>
      <c r="F198">
        <f>VLOOKUP(K198,index!$A$2:$C$40,3,FALSE)</f>
        <v>65717</v>
      </c>
      <c r="G198">
        <v>7.56</v>
      </c>
      <c r="H198">
        <v>9</v>
      </c>
      <c r="I198">
        <f t="shared" si="10"/>
        <v>68.039999999999992</v>
      </c>
      <c r="J198" t="s">
        <v>61</v>
      </c>
      <c r="K198" t="s">
        <v>16</v>
      </c>
      <c r="L198" t="str">
        <f>VLOOKUP(K198,index!$A$2:$B$40,2,FALSE)</f>
        <v>북미</v>
      </c>
      <c r="M198" t="str">
        <f t="shared" si="11"/>
        <v>nK</v>
      </c>
      <c r="N198">
        <v>2018</v>
      </c>
      <c r="O198" t="s">
        <v>52</v>
      </c>
      <c r="P198" t="s">
        <v>764</v>
      </c>
      <c r="Q198" t="s">
        <v>765</v>
      </c>
      <c r="R198" t="s">
        <v>27</v>
      </c>
    </row>
    <row r="199" spans="1:19">
      <c r="A199">
        <v>93005</v>
      </c>
      <c r="B199" t="s">
        <v>766</v>
      </c>
      <c r="C199">
        <v>9.1300000000000008</v>
      </c>
      <c r="D199" s="1">
        <v>6827</v>
      </c>
      <c r="E199" s="1">
        <f t="shared" si="9"/>
        <v>62330.51</v>
      </c>
      <c r="F199">
        <f>VLOOKUP(K199,index!$A$2:$C$40,3,FALSE)</f>
        <v>41491</v>
      </c>
      <c r="G199">
        <v>7.97</v>
      </c>
      <c r="H199">
        <v>8</v>
      </c>
      <c r="I199">
        <f t="shared" si="10"/>
        <v>63.76</v>
      </c>
      <c r="J199" t="s">
        <v>55</v>
      </c>
      <c r="K199" t="s">
        <v>56</v>
      </c>
      <c r="L199" t="str">
        <f>VLOOKUP(K199,index!$A$2:$B$40,2,FALSE)</f>
        <v>일본</v>
      </c>
      <c r="M199" t="str">
        <f t="shared" si="11"/>
        <v>nK</v>
      </c>
      <c r="N199">
        <v>2012</v>
      </c>
      <c r="O199" t="s">
        <v>451</v>
      </c>
      <c r="P199" t="s">
        <v>582</v>
      </c>
      <c r="Q199" t="s">
        <v>767</v>
      </c>
      <c r="R199" t="s">
        <v>34</v>
      </c>
    </row>
    <row r="200" spans="1:19">
      <c r="A200">
        <v>19031</v>
      </c>
      <c r="B200" t="s">
        <v>768</v>
      </c>
      <c r="C200">
        <v>9.1199999999999992</v>
      </c>
      <c r="D200" s="1">
        <v>6190</v>
      </c>
      <c r="E200" s="1">
        <f t="shared" si="9"/>
        <v>56452.799999999996</v>
      </c>
      <c r="F200">
        <f>VLOOKUP(K200,index!$A$2:$C$40,3,FALSE)</f>
        <v>41491</v>
      </c>
      <c r="G200">
        <v>8.6300000000000008</v>
      </c>
      <c r="H200">
        <v>4</v>
      </c>
      <c r="I200">
        <f t="shared" si="10"/>
        <v>34.520000000000003</v>
      </c>
      <c r="J200" t="s">
        <v>15</v>
      </c>
      <c r="K200" t="s">
        <v>56</v>
      </c>
      <c r="L200" t="str">
        <f>VLOOKUP(K200,index!$A$2:$B$40,2,FALSE)</f>
        <v>일본</v>
      </c>
      <c r="M200" t="str">
        <f t="shared" si="11"/>
        <v>nK</v>
      </c>
      <c r="N200">
        <v>2020</v>
      </c>
      <c r="O200" t="s">
        <v>769</v>
      </c>
      <c r="P200" t="s">
        <v>770</v>
      </c>
      <c r="Q200" t="s">
        <v>771</v>
      </c>
      <c r="R200" t="s">
        <v>34</v>
      </c>
      <c r="S200" t="s">
        <v>35</v>
      </c>
    </row>
    <row r="201" spans="1:19">
      <c r="A201">
        <v>146489</v>
      </c>
      <c r="B201" t="s">
        <v>772</v>
      </c>
      <c r="C201">
        <v>9.1199999999999992</v>
      </c>
      <c r="D201" s="1">
        <v>1136</v>
      </c>
      <c r="E201" s="1">
        <f t="shared" si="9"/>
        <v>10360.32</v>
      </c>
      <c r="F201">
        <f>VLOOKUP(K201,index!$A$2:$C$40,3,FALSE)</f>
        <v>41291</v>
      </c>
      <c r="G201">
        <v>7.67</v>
      </c>
      <c r="H201">
        <v>3</v>
      </c>
      <c r="I201">
        <f t="shared" si="10"/>
        <v>23.009999999999998</v>
      </c>
      <c r="J201" t="s">
        <v>176</v>
      </c>
      <c r="K201" t="s">
        <v>208</v>
      </c>
      <c r="L201" t="str">
        <f>VLOOKUP(K201,index!$A$2:$B$40,2,FALSE)</f>
        <v>북서유럽</v>
      </c>
      <c r="M201" t="str">
        <f t="shared" si="11"/>
        <v>nK</v>
      </c>
      <c r="N201">
        <v>2018</v>
      </c>
      <c r="O201" t="s">
        <v>773</v>
      </c>
      <c r="P201" t="s">
        <v>774</v>
      </c>
      <c r="Q201" t="s">
        <v>775</v>
      </c>
      <c r="R201" t="s">
        <v>34</v>
      </c>
      <c r="S201" t="s">
        <v>35</v>
      </c>
    </row>
    <row r="202" spans="1:19">
      <c r="A202">
        <v>38444</v>
      </c>
      <c r="B202" t="s">
        <v>776</v>
      </c>
      <c r="C202">
        <v>9.1199999999999992</v>
      </c>
      <c r="D202" s="1">
        <v>9969</v>
      </c>
      <c r="E202" s="1">
        <f t="shared" si="9"/>
        <v>90917.28</v>
      </c>
      <c r="F202">
        <f>VLOOKUP(K202,index!$A$2:$C$40,3,FALSE)</f>
        <v>65717</v>
      </c>
      <c r="G202">
        <v>8.4499999999999993</v>
      </c>
      <c r="H202">
        <v>5</v>
      </c>
      <c r="I202">
        <f t="shared" si="10"/>
        <v>42.25</v>
      </c>
      <c r="J202" t="s">
        <v>112</v>
      </c>
      <c r="K202" t="s">
        <v>16</v>
      </c>
      <c r="L202" t="str">
        <f>VLOOKUP(K202,index!$A$2:$B$40,2,FALSE)</f>
        <v>북미</v>
      </c>
      <c r="M202" t="str">
        <f t="shared" si="11"/>
        <v>nK</v>
      </c>
      <c r="N202">
        <v>2015</v>
      </c>
      <c r="O202" t="s">
        <v>777</v>
      </c>
      <c r="P202" t="s">
        <v>778</v>
      </c>
      <c r="Q202" t="s">
        <v>779</v>
      </c>
      <c r="R202" t="s">
        <v>27</v>
      </c>
      <c r="S202" t="s">
        <v>28</v>
      </c>
    </row>
    <row r="203" spans="1:19">
      <c r="A203">
        <v>88473</v>
      </c>
      <c r="B203" t="s">
        <v>780</v>
      </c>
      <c r="C203">
        <v>9.1199999999999992</v>
      </c>
      <c r="D203" s="1">
        <v>1204</v>
      </c>
      <c r="E203" s="1">
        <f t="shared" si="9"/>
        <v>10980.48</v>
      </c>
      <c r="F203">
        <f>VLOOKUP(K203,index!$A$2:$C$40,3,FALSE)</f>
        <v>32115</v>
      </c>
      <c r="G203">
        <v>4.5</v>
      </c>
      <c r="H203">
        <v>2</v>
      </c>
      <c r="I203">
        <f t="shared" si="10"/>
        <v>9</v>
      </c>
      <c r="J203" t="s">
        <v>15</v>
      </c>
      <c r="K203" t="s">
        <v>46</v>
      </c>
      <c r="L203" t="str">
        <f>VLOOKUP(K203,index!$A$2:$B$40,2,FALSE)</f>
        <v>한국</v>
      </c>
      <c r="M203" t="str">
        <f t="shared" si="11"/>
        <v>K</v>
      </c>
      <c r="N203">
        <v>2012</v>
      </c>
      <c r="O203" t="s">
        <v>31</v>
      </c>
      <c r="P203" t="s">
        <v>781</v>
      </c>
      <c r="Q203" t="s">
        <v>782</v>
      </c>
      <c r="R203" t="s">
        <v>20</v>
      </c>
    </row>
    <row r="204" spans="1:19">
      <c r="A204">
        <v>18871</v>
      </c>
      <c r="B204" t="s">
        <v>783</v>
      </c>
      <c r="C204">
        <v>9.11</v>
      </c>
      <c r="D204" s="1">
        <v>2742</v>
      </c>
      <c r="E204" s="1">
        <f t="shared" si="9"/>
        <v>24979.62</v>
      </c>
      <c r="F204">
        <f>VLOOKUP(K204,index!$A$2:$C$40,3,FALSE)</f>
        <v>47389</v>
      </c>
      <c r="G204">
        <v>7.88</v>
      </c>
      <c r="H204">
        <v>2</v>
      </c>
      <c r="I204">
        <f t="shared" si="10"/>
        <v>15.76</v>
      </c>
      <c r="J204" t="s">
        <v>61</v>
      </c>
      <c r="K204" t="s">
        <v>495</v>
      </c>
      <c r="L204" t="str">
        <f>VLOOKUP(K204,index!$A$2:$B$40,2,FALSE)</f>
        <v>북서유럽</v>
      </c>
      <c r="M204" t="str">
        <f t="shared" si="11"/>
        <v>nK</v>
      </c>
      <c r="N204">
        <v>2013</v>
      </c>
      <c r="O204" t="s">
        <v>503</v>
      </c>
      <c r="P204" t="s">
        <v>784</v>
      </c>
      <c r="Q204" t="s">
        <v>785</v>
      </c>
      <c r="R204" t="s">
        <v>27</v>
      </c>
      <c r="S204" t="s">
        <v>28</v>
      </c>
    </row>
    <row r="205" spans="1:19">
      <c r="A205">
        <v>180687</v>
      </c>
      <c r="B205" t="s">
        <v>786</v>
      </c>
      <c r="C205">
        <v>9.11</v>
      </c>
      <c r="D205" s="1">
        <v>1109</v>
      </c>
      <c r="E205" s="1">
        <f t="shared" si="9"/>
        <v>10102.99</v>
      </c>
      <c r="F205">
        <f>VLOOKUP(K205,index!$A$2:$C$40,3,FALSE)</f>
        <v>41491</v>
      </c>
      <c r="G205">
        <v>6</v>
      </c>
      <c r="H205">
        <v>1</v>
      </c>
      <c r="I205">
        <f t="shared" si="10"/>
        <v>6</v>
      </c>
      <c r="J205" t="s">
        <v>55</v>
      </c>
      <c r="K205" t="s">
        <v>56</v>
      </c>
      <c r="L205" t="str">
        <f>VLOOKUP(K205,index!$A$2:$B$40,2,FALSE)</f>
        <v>일본</v>
      </c>
      <c r="M205" t="str">
        <f t="shared" si="11"/>
        <v>nK</v>
      </c>
      <c r="N205">
        <v>2019</v>
      </c>
      <c r="O205" t="s">
        <v>654</v>
      </c>
      <c r="P205" t="s">
        <v>787</v>
      </c>
      <c r="Q205" t="s">
        <v>788</v>
      </c>
      <c r="R205" t="s">
        <v>34</v>
      </c>
    </row>
    <row r="206" spans="1:19">
      <c r="A206">
        <v>76016</v>
      </c>
      <c r="B206" t="s">
        <v>789</v>
      </c>
      <c r="C206">
        <v>9.11</v>
      </c>
      <c r="D206" s="1">
        <v>18373</v>
      </c>
      <c r="E206" s="1">
        <f t="shared" si="9"/>
        <v>167378.03</v>
      </c>
      <c r="F206">
        <f>VLOOKUP(K206,index!$A$2:$C$40,3,FALSE)</f>
        <v>32115</v>
      </c>
      <c r="G206">
        <v>6.71</v>
      </c>
      <c r="H206">
        <v>13</v>
      </c>
      <c r="I206">
        <f t="shared" si="10"/>
        <v>87.23</v>
      </c>
      <c r="J206" t="s">
        <v>176</v>
      </c>
      <c r="K206" t="s">
        <v>46</v>
      </c>
      <c r="L206" t="str">
        <f>VLOOKUP(K206,index!$A$2:$B$40,2,FALSE)</f>
        <v>한국</v>
      </c>
      <c r="M206" t="str">
        <f t="shared" si="11"/>
        <v>K</v>
      </c>
      <c r="N206">
        <v>2011</v>
      </c>
      <c r="O206" t="s">
        <v>790</v>
      </c>
      <c r="P206" t="s">
        <v>605</v>
      </c>
      <c r="Q206" t="s">
        <v>791</v>
      </c>
      <c r="R206" t="s">
        <v>27</v>
      </c>
    </row>
    <row r="207" spans="1:19">
      <c r="A207">
        <v>150687</v>
      </c>
      <c r="B207" t="s">
        <v>792</v>
      </c>
      <c r="C207">
        <v>9.1199999999999992</v>
      </c>
      <c r="D207" s="1">
        <v>1049</v>
      </c>
      <c r="E207" s="1">
        <f t="shared" si="9"/>
        <v>9566.8799999999992</v>
      </c>
      <c r="F207">
        <f>VLOOKUP(K207,index!$A$2:$C$40,3,FALSE)</f>
        <v>41291</v>
      </c>
      <c r="G207">
        <v>6.38</v>
      </c>
      <c r="H207">
        <v>8</v>
      </c>
      <c r="I207">
        <f t="shared" si="10"/>
        <v>51.04</v>
      </c>
      <c r="J207" t="s">
        <v>15</v>
      </c>
      <c r="K207" t="s">
        <v>208</v>
      </c>
      <c r="L207" t="str">
        <f>VLOOKUP(K207,index!$A$2:$B$40,2,FALSE)</f>
        <v>북서유럽</v>
      </c>
      <c r="M207" t="str">
        <f t="shared" si="11"/>
        <v>nK</v>
      </c>
      <c r="N207">
        <v>2018</v>
      </c>
      <c r="O207" t="s">
        <v>254</v>
      </c>
      <c r="P207" t="s">
        <v>793</v>
      </c>
      <c r="Q207" t="s">
        <v>794</v>
      </c>
      <c r="R207" t="s">
        <v>20</v>
      </c>
      <c r="S207" t="s">
        <v>21</v>
      </c>
    </row>
    <row r="208" spans="1:19">
      <c r="A208">
        <v>120788</v>
      </c>
      <c r="B208" t="s">
        <v>795</v>
      </c>
      <c r="C208">
        <v>9.1199999999999992</v>
      </c>
      <c r="D208" s="1">
        <v>1200</v>
      </c>
      <c r="E208" s="1">
        <f t="shared" si="9"/>
        <v>10943.999999999998</v>
      </c>
      <c r="F208">
        <f>VLOOKUP(K208,index!$A$2:$C$40,3,FALSE)</f>
        <v>41491</v>
      </c>
      <c r="G208">
        <v>7</v>
      </c>
      <c r="H208">
        <v>1</v>
      </c>
      <c r="I208">
        <f t="shared" si="10"/>
        <v>7</v>
      </c>
      <c r="J208" t="s">
        <v>55</v>
      </c>
      <c r="K208" t="s">
        <v>56</v>
      </c>
      <c r="L208" t="str">
        <f>VLOOKUP(K208,index!$A$2:$B$40,2,FALSE)</f>
        <v>일본</v>
      </c>
      <c r="M208" t="str">
        <f t="shared" si="11"/>
        <v>nK</v>
      </c>
      <c r="N208">
        <v>2015</v>
      </c>
      <c r="O208" t="s">
        <v>796</v>
      </c>
      <c r="P208" t="s">
        <v>797</v>
      </c>
      <c r="Q208" t="s">
        <v>798</v>
      </c>
      <c r="R208" t="s">
        <v>34</v>
      </c>
    </row>
    <row r="209" spans="1:19">
      <c r="A209">
        <v>109905</v>
      </c>
      <c r="B209" t="s">
        <v>799</v>
      </c>
      <c r="C209">
        <v>9.1199999999999992</v>
      </c>
      <c r="D209" s="1">
        <v>9472</v>
      </c>
      <c r="E209" s="1">
        <f t="shared" si="9"/>
        <v>86384.639999999999</v>
      </c>
      <c r="F209">
        <f>VLOOKUP(K209,index!$A$2:$C$40,3,FALSE)</f>
        <v>65717</v>
      </c>
      <c r="G209">
        <v>7.08</v>
      </c>
      <c r="H209">
        <v>3</v>
      </c>
      <c r="I209">
        <f t="shared" si="10"/>
        <v>21.240000000000002</v>
      </c>
      <c r="J209" t="s">
        <v>61</v>
      </c>
      <c r="K209" t="s">
        <v>16</v>
      </c>
      <c r="L209" t="str">
        <f>VLOOKUP(K209,index!$A$2:$B$40,2,FALSE)</f>
        <v>북미</v>
      </c>
      <c r="M209" t="str">
        <f t="shared" si="11"/>
        <v>nK</v>
      </c>
      <c r="N209">
        <v>2015</v>
      </c>
      <c r="O209" t="s">
        <v>130</v>
      </c>
      <c r="P209" t="s">
        <v>800</v>
      </c>
      <c r="Q209" t="s">
        <v>801</v>
      </c>
      <c r="R209" t="s">
        <v>27</v>
      </c>
    </row>
    <row r="210" spans="1:19">
      <c r="A210">
        <v>56083</v>
      </c>
      <c r="B210" t="s">
        <v>802</v>
      </c>
      <c r="C210">
        <v>9.11</v>
      </c>
      <c r="D210" s="1">
        <v>3989</v>
      </c>
      <c r="E210" s="1">
        <f t="shared" si="9"/>
        <v>36339.79</v>
      </c>
      <c r="F210">
        <f>VLOOKUP(K210,index!$A$2:$C$40,3,FALSE)</f>
        <v>32115</v>
      </c>
      <c r="G210">
        <v>5.8</v>
      </c>
      <c r="H210">
        <v>5</v>
      </c>
      <c r="I210">
        <f t="shared" si="10"/>
        <v>29</v>
      </c>
      <c r="J210" t="s">
        <v>15</v>
      </c>
      <c r="K210" t="s">
        <v>46</v>
      </c>
      <c r="L210" t="str">
        <f>VLOOKUP(K210,index!$A$2:$B$40,2,FALSE)</f>
        <v>한국</v>
      </c>
      <c r="M210" t="str">
        <f t="shared" si="11"/>
        <v>K</v>
      </c>
      <c r="N210">
        <v>2006</v>
      </c>
      <c r="O210" t="s">
        <v>589</v>
      </c>
      <c r="P210" t="s">
        <v>803</v>
      </c>
      <c r="Q210" t="s">
        <v>804</v>
      </c>
      <c r="R210" t="s">
        <v>34</v>
      </c>
    </row>
    <row r="211" spans="1:19">
      <c r="A211">
        <v>36565</v>
      </c>
      <c r="B211" t="s">
        <v>805</v>
      </c>
      <c r="C211">
        <v>9.11</v>
      </c>
      <c r="D211" s="1">
        <v>2825</v>
      </c>
      <c r="E211" s="1">
        <f t="shared" si="9"/>
        <v>25735.75</v>
      </c>
      <c r="F211">
        <f>VLOOKUP(K211,index!$A$2:$C$40,3,FALSE)</f>
        <v>51766</v>
      </c>
      <c r="G211">
        <v>8</v>
      </c>
      <c r="H211">
        <v>3</v>
      </c>
      <c r="I211">
        <f t="shared" si="10"/>
        <v>24</v>
      </c>
      <c r="J211" t="s">
        <v>142</v>
      </c>
      <c r="K211" t="s">
        <v>341</v>
      </c>
      <c r="L211" t="str">
        <f>VLOOKUP(K211,index!$A$2:$B$40,2,FALSE)</f>
        <v>범중국</v>
      </c>
      <c r="M211" t="str">
        <f t="shared" si="11"/>
        <v>nK</v>
      </c>
      <c r="N211">
        <v>2016</v>
      </c>
      <c r="O211" t="s">
        <v>529</v>
      </c>
      <c r="P211" t="s">
        <v>806</v>
      </c>
      <c r="Q211" t="s">
        <v>807</v>
      </c>
      <c r="R211" t="s">
        <v>20</v>
      </c>
      <c r="S211" t="s">
        <v>28</v>
      </c>
    </row>
    <row r="212" spans="1:19">
      <c r="A212">
        <v>189000</v>
      </c>
      <c r="B212" t="s">
        <v>808</v>
      </c>
      <c r="C212">
        <v>9.11</v>
      </c>
      <c r="D212" s="1">
        <v>4543</v>
      </c>
      <c r="E212" s="1">
        <f t="shared" si="9"/>
        <v>41386.729999999996</v>
      </c>
      <c r="F212">
        <f>VLOOKUP(K212,index!$A$2:$C$40,3,FALSE)</f>
        <v>65717</v>
      </c>
      <c r="G212">
        <v>7</v>
      </c>
      <c r="H212">
        <v>7</v>
      </c>
      <c r="I212">
        <f t="shared" si="10"/>
        <v>49</v>
      </c>
      <c r="J212" t="s">
        <v>809</v>
      </c>
      <c r="K212" t="s">
        <v>16</v>
      </c>
      <c r="L212" t="str">
        <f>VLOOKUP(K212,index!$A$2:$B$40,2,FALSE)</f>
        <v>북미</v>
      </c>
      <c r="M212" t="str">
        <f t="shared" si="11"/>
        <v>nK</v>
      </c>
      <c r="N212">
        <v>2021</v>
      </c>
      <c r="O212" t="s">
        <v>581</v>
      </c>
      <c r="P212" t="s">
        <v>810</v>
      </c>
      <c r="Q212" t="s">
        <v>811</v>
      </c>
      <c r="R212" t="s">
        <v>20</v>
      </c>
    </row>
    <row r="213" spans="1:19">
      <c r="A213">
        <v>109911</v>
      </c>
      <c r="B213" t="s">
        <v>812</v>
      </c>
      <c r="C213">
        <v>9.1199999999999992</v>
      </c>
      <c r="D213" s="1">
        <v>10725</v>
      </c>
      <c r="E213" s="1">
        <f t="shared" si="9"/>
        <v>97811.999999999985</v>
      </c>
      <c r="F213">
        <f>VLOOKUP(K213,index!$A$2:$C$40,3,FALSE)</f>
        <v>65717</v>
      </c>
      <c r="G213">
        <v>7.16</v>
      </c>
      <c r="H213">
        <v>8</v>
      </c>
      <c r="I213">
        <f t="shared" si="10"/>
        <v>57.28</v>
      </c>
      <c r="J213" t="s">
        <v>55</v>
      </c>
      <c r="K213" t="s">
        <v>16</v>
      </c>
      <c r="L213" t="str">
        <f>VLOOKUP(K213,index!$A$2:$B$40,2,FALSE)</f>
        <v>북미</v>
      </c>
      <c r="M213" t="str">
        <f t="shared" si="11"/>
        <v>nK</v>
      </c>
      <c r="N213">
        <v>2015</v>
      </c>
      <c r="O213" t="s">
        <v>813</v>
      </c>
      <c r="P213" t="s">
        <v>814</v>
      </c>
      <c r="Q213" t="s">
        <v>815</v>
      </c>
      <c r="R213" t="s">
        <v>34</v>
      </c>
      <c r="S213" t="s">
        <v>35</v>
      </c>
    </row>
    <row r="214" spans="1:19">
      <c r="A214">
        <v>45290</v>
      </c>
      <c r="B214" t="s">
        <v>816</v>
      </c>
      <c r="C214">
        <v>9.1</v>
      </c>
      <c r="D214" s="1">
        <v>51037</v>
      </c>
      <c r="E214" s="1">
        <f t="shared" si="9"/>
        <v>464436.69999999995</v>
      </c>
      <c r="F214">
        <f>VLOOKUP(K214,index!$A$2:$C$40,3,FALSE)</f>
        <v>65717</v>
      </c>
      <c r="G214">
        <v>7.9</v>
      </c>
      <c r="H214">
        <v>10</v>
      </c>
      <c r="I214">
        <f t="shared" si="10"/>
        <v>79</v>
      </c>
      <c r="J214" t="s">
        <v>87</v>
      </c>
      <c r="K214" t="s">
        <v>16</v>
      </c>
      <c r="L214" t="str">
        <f>VLOOKUP(K214,index!$A$2:$B$40,2,FALSE)</f>
        <v>북미</v>
      </c>
      <c r="M214" t="str">
        <f t="shared" si="11"/>
        <v>nK</v>
      </c>
      <c r="N214">
        <v>2016</v>
      </c>
      <c r="O214" t="s">
        <v>581</v>
      </c>
      <c r="P214" t="s">
        <v>218</v>
      </c>
      <c r="Q214" t="s">
        <v>817</v>
      </c>
      <c r="R214" t="s">
        <v>20</v>
      </c>
    </row>
    <row r="215" spans="1:19">
      <c r="A215">
        <v>17327</v>
      </c>
      <c r="B215" t="s">
        <v>818</v>
      </c>
      <c r="C215">
        <v>9.1</v>
      </c>
      <c r="D215" s="1">
        <v>1417</v>
      </c>
      <c r="E215" s="1">
        <f t="shared" si="9"/>
        <v>12894.699999999999</v>
      </c>
      <c r="F215">
        <f>VLOOKUP(K215,index!$A$2:$C$40,3,FALSE)</f>
        <v>65717</v>
      </c>
      <c r="G215">
        <v>8</v>
      </c>
      <c r="H215">
        <v>1</v>
      </c>
      <c r="I215">
        <f t="shared" si="10"/>
        <v>8</v>
      </c>
      <c r="J215" t="s">
        <v>142</v>
      </c>
      <c r="K215" t="s">
        <v>16</v>
      </c>
      <c r="L215" t="str">
        <f>VLOOKUP(K215,index!$A$2:$B$40,2,FALSE)</f>
        <v>북미</v>
      </c>
      <c r="M215" t="str">
        <f t="shared" si="11"/>
        <v>nK</v>
      </c>
      <c r="N215">
        <v>2017</v>
      </c>
      <c r="O215" t="s">
        <v>184</v>
      </c>
      <c r="P215" t="s">
        <v>819</v>
      </c>
      <c r="Q215" t="s">
        <v>820</v>
      </c>
      <c r="R215" t="s">
        <v>147</v>
      </c>
      <c r="S215" t="s">
        <v>28</v>
      </c>
    </row>
    <row r="216" spans="1:19">
      <c r="A216">
        <v>177374</v>
      </c>
      <c r="B216" t="s">
        <v>821</v>
      </c>
      <c r="C216">
        <v>9.1</v>
      </c>
      <c r="D216" s="1">
        <v>13002</v>
      </c>
      <c r="E216" s="1">
        <f t="shared" si="9"/>
        <v>118318.2</v>
      </c>
      <c r="F216">
        <f>VLOOKUP(K216,index!$A$2:$C$40,3,FALSE)</f>
        <v>32115</v>
      </c>
      <c r="G216">
        <v>6</v>
      </c>
      <c r="H216">
        <v>8</v>
      </c>
      <c r="I216">
        <f t="shared" si="10"/>
        <v>48</v>
      </c>
      <c r="J216" t="s">
        <v>15</v>
      </c>
      <c r="K216" t="s">
        <v>46</v>
      </c>
      <c r="L216" t="str">
        <f>VLOOKUP(K216,index!$A$2:$B$40,2,FALSE)</f>
        <v>한국</v>
      </c>
      <c r="M216" t="str">
        <f t="shared" si="11"/>
        <v>K</v>
      </c>
      <c r="N216">
        <v>2019</v>
      </c>
      <c r="O216" t="s">
        <v>822</v>
      </c>
      <c r="P216" t="s">
        <v>823</v>
      </c>
      <c r="Q216" t="s">
        <v>824</v>
      </c>
      <c r="R216" t="s">
        <v>20</v>
      </c>
    </row>
    <row r="217" spans="1:19">
      <c r="A217">
        <v>44111</v>
      </c>
      <c r="B217" t="s">
        <v>825</v>
      </c>
      <c r="C217">
        <v>9.1</v>
      </c>
      <c r="D217" s="1">
        <v>2792</v>
      </c>
      <c r="E217" s="1">
        <f t="shared" si="9"/>
        <v>25407.200000000001</v>
      </c>
      <c r="F217">
        <f>VLOOKUP(K217,index!$A$2:$C$40,3,FALSE)</f>
        <v>32115</v>
      </c>
      <c r="G217">
        <v>7.67</v>
      </c>
      <c r="H217">
        <v>6</v>
      </c>
      <c r="I217">
        <f t="shared" si="10"/>
        <v>46.019999999999996</v>
      </c>
      <c r="J217" t="s">
        <v>15</v>
      </c>
      <c r="K217" t="s">
        <v>46</v>
      </c>
      <c r="L217" t="str">
        <f>VLOOKUP(K217,index!$A$2:$B$40,2,FALSE)</f>
        <v>한국</v>
      </c>
      <c r="M217" t="str">
        <f t="shared" si="11"/>
        <v>K</v>
      </c>
      <c r="N217">
        <v>2005</v>
      </c>
      <c r="O217" t="s">
        <v>826</v>
      </c>
      <c r="P217" t="s">
        <v>827</v>
      </c>
      <c r="Q217" t="s">
        <v>828</v>
      </c>
      <c r="R217" t="s">
        <v>27</v>
      </c>
    </row>
    <row r="218" spans="1:19">
      <c r="A218">
        <v>165461</v>
      </c>
      <c r="B218" t="s">
        <v>829</v>
      </c>
      <c r="C218">
        <v>9.09</v>
      </c>
      <c r="D218" s="1">
        <v>5502</v>
      </c>
      <c r="E218" s="1">
        <f t="shared" si="9"/>
        <v>50013.18</v>
      </c>
      <c r="F218">
        <f>VLOOKUP(K218,index!$A$2:$C$40,3,FALSE)</f>
        <v>32115</v>
      </c>
      <c r="G218">
        <v>6.44</v>
      </c>
      <c r="H218">
        <v>9</v>
      </c>
      <c r="I218">
        <f t="shared" si="10"/>
        <v>57.96</v>
      </c>
      <c r="J218" t="s">
        <v>51</v>
      </c>
      <c r="K218" t="s">
        <v>46</v>
      </c>
      <c r="L218" t="str">
        <f>VLOOKUP(K218,index!$A$2:$B$40,2,FALSE)</f>
        <v>한국</v>
      </c>
      <c r="M218" t="str">
        <f t="shared" si="11"/>
        <v>K</v>
      </c>
      <c r="N218">
        <v>2017</v>
      </c>
      <c r="O218" t="s">
        <v>830</v>
      </c>
      <c r="P218" t="s">
        <v>351</v>
      </c>
      <c r="Q218" t="s">
        <v>831</v>
      </c>
      <c r="R218" t="s">
        <v>27</v>
      </c>
    </row>
    <row r="219" spans="1:19">
      <c r="A219">
        <v>53158</v>
      </c>
      <c r="B219" t="s">
        <v>832</v>
      </c>
      <c r="C219">
        <v>9.09</v>
      </c>
      <c r="D219" s="1">
        <v>2250</v>
      </c>
      <c r="E219" s="1">
        <f t="shared" si="9"/>
        <v>20452.5</v>
      </c>
      <c r="F219">
        <f>VLOOKUP(K219,index!$A$2:$C$40,3,FALSE)</f>
        <v>32115</v>
      </c>
      <c r="G219">
        <v>5.5</v>
      </c>
      <c r="H219">
        <v>2</v>
      </c>
      <c r="I219">
        <f t="shared" si="10"/>
        <v>11</v>
      </c>
      <c r="J219" t="s">
        <v>15</v>
      </c>
      <c r="K219" t="s">
        <v>46</v>
      </c>
      <c r="L219" t="str">
        <f>VLOOKUP(K219,index!$A$2:$B$40,2,FALSE)</f>
        <v>한국</v>
      </c>
      <c r="M219" t="str">
        <f t="shared" si="11"/>
        <v>K</v>
      </c>
      <c r="N219">
        <v>2010</v>
      </c>
      <c r="O219" t="s">
        <v>581</v>
      </c>
      <c r="P219" t="s">
        <v>803</v>
      </c>
      <c r="Q219" t="s">
        <v>833</v>
      </c>
      <c r="R219" t="s">
        <v>34</v>
      </c>
    </row>
    <row r="220" spans="1:19">
      <c r="A220">
        <v>155356</v>
      </c>
      <c r="B220" t="s">
        <v>834</v>
      </c>
      <c r="C220">
        <v>9.09</v>
      </c>
      <c r="D220" s="1">
        <v>8590</v>
      </c>
      <c r="E220" s="1">
        <f t="shared" si="9"/>
        <v>78083.100000000006</v>
      </c>
      <c r="F220">
        <f>VLOOKUP(K220,index!$A$2:$C$40,3,FALSE)</f>
        <v>32115</v>
      </c>
      <c r="G220">
        <v>6.11</v>
      </c>
      <c r="H220">
        <v>9</v>
      </c>
      <c r="I220">
        <f t="shared" si="10"/>
        <v>54.99</v>
      </c>
      <c r="J220" t="s">
        <v>15</v>
      </c>
      <c r="K220" t="s">
        <v>46</v>
      </c>
      <c r="L220" t="str">
        <f>VLOOKUP(K220,index!$A$2:$B$40,2,FALSE)</f>
        <v>한국</v>
      </c>
      <c r="M220" t="str">
        <f t="shared" si="11"/>
        <v>K</v>
      </c>
      <c r="N220">
        <v>2018</v>
      </c>
      <c r="O220" t="s">
        <v>835</v>
      </c>
      <c r="P220" t="s">
        <v>836</v>
      </c>
      <c r="Q220" t="s">
        <v>837</v>
      </c>
      <c r="R220" t="s">
        <v>27</v>
      </c>
    </row>
    <row r="221" spans="1:19">
      <c r="A221">
        <v>68695</v>
      </c>
      <c r="B221" t="s">
        <v>838</v>
      </c>
      <c r="C221">
        <v>9.09</v>
      </c>
      <c r="D221" s="1">
        <v>16941</v>
      </c>
      <c r="E221" s="1">
        <f t="shared" si="9"/>
        <v>153993.69</v>
      </c>
      <c r="F221">
        <f>VLOOKUP(K221,index!$A$2:$C$40,3,FALSE)</f>
        <v>32115</v>
      </c>
      <c r="G221">
        <v>7.5</v>
      </c>
      <c r="H221">
        <v>6</v>
      </c>
      <c r="I221">
        <f t="shared" si="10"/>
        <v>45</v>
      </c>
      <c r="J221" t="s">
        <v>142</v>
      </c>
      <c r="K221" t="s">
        <v>46</v>
      </c>
      <c r="L221" t="str">
        <f>VLOOKUP(K221,index!$A$2:$B$40,2,FALSE)</f>
        <v>한국</v>
      </c>
      <c r="M221" t="str">
        <f t="shared" si="11"/>
        <v>K</v>
      </c>
      <c r="N221">
        <v>2008</v>
      </c>
      <c r="O221" t="s">
        <v>654</v>
      </c>
      <c r="P221" t="s">
        <v>839</v>
      </c>
      <c r="Q221" t="s">
        <v>840</v>
      </c>
      <c r="R221" t="s">
        <v>147</v>
      </c>
    </row>
    <row r="222" spans="1:19">
      <c r="A222">
        <v>69102</v>
      </c>
      <c r="B222" t="s">
        <v>841</v>
      </c>
      <c r="C222">
        <v>9.1</v>
      </c>
      <c r="D222" s="1">
        <v>2781</v>
      </c>
      <c r="E222" s="1">
        <f t="shared" si="9"/>
        <v>25307.1</v>
      </c>
      <c r="F222">
        <f>VLOOKUP(K222,index!$A$2:$C$40,3,FALSE)</f>
        <v>65717</v>
      </c>
      <c r="G222">
        <v>5.5</v>
      </c>
      <c r="H222">
        <v>2</v>
      </c>
      <c r="I222">
        <f t="shared" si="10"/>
        <v>11</v>
      </c>
      <c r="J222" t="s">
        <v>30</v>
      </c>
      <c r="K222" t="s">
        <v>16</v>
      </c>
      <c r="L222" t="str">
        <f>VLOOKUP(K222,index!$A$2:$B$40,2,FALSE)</f>
        <v>북미</v>
      </c>
      <c r="M222" t="str">
        <f t="shared" si="11"/>
        <v>nK</v>
      </c>
      <c r="N222">
        <v>2017</v>
      </c>
      <c r="O222" t="s">
        <v>563</v>
      </c>
      <c r="P222" t="s">
        <v>364</v>
      </c>
      <c r="Q222" t="s">
        <v>842</v>
      </c>
      <c r="R222" t="s">
        <v>20</v>
      </c>
      <c r="S222" t="s">
        <v>21</v>
      </c>
    </row>
    <row r="223" spans="1:19">
      <c r="A223">
        <v>24830</v>
      </c>
      <c r="B223" t="s">
        <v>843</v>
      </c>
      <c r="C223">
        <v>9.09</v>
      </c>
      <c r="D223" s="1">
        <v>3614</v>
      </c>
      <c r="E223" s="1">
        <f t="shared" si="9"/>
        <v>32851.26</v>
      </c>
      <c r="F223">
        <f>VLOOKUP(K223,index!$A$2:$C$40,3,FALSE)</f>
        <v>41291</v>
      </c>
      <c r="G223">
        <v>8</v>
      </c>
      <c r="H223">
        <v>2</v>
      </c>
      <c r="I223">
        <f t="shared" si="10"/>
        <v>16</v>
      </c>
      <c r="J223" t="s">
        <v>112</v>
      </c>
      <c r="K223" t="s">
        <v>208</v>
      </c>
      <c r="L223" t="str">
        <f>VLOOKUP(K223,index!$A$2:$B$40,2,FALSE)</f>
        <v>북서유럽</v>
      </c>
      <c r="M223" t="str">
        <f t="shared" si="11"/>
        <v>nK</v>
      </c>
      <c r="N223">
        <v>2019</v>
      </c>
      <c r="O223" t="s">
        <v>844</v>
      </c>
      <c r="P223" t="s">
        <v>845</v>
      </c>
      <c r="Q223" t="s">
        <v>846</v>
      </c>
      <c r="R223" t="s">
        <v>20</v>
      </c>
      <c r="S223" t="s">
        <v>21</v>
      </c>
    </row>
    <row r="224" spans="1:19">
      <c r="A224">
        <v>39813</v>
      </c>
      <c r="B224" t="s">
        <v>847</v>
      </c>
      <c r="C224">
        <v>9.09</v>
      </c>
      <c r="D224" s="1">
        <v>1703</v>
      </c>
      <c r="E224" s="1">
        <f t="shared" si="9"/>
        <v>15480.27</v>
      </c>
      <c r="F224">
        <f>VLOOKUP(K224,index!$A$2:$C$40,3,FALSE)</f>
        <v>45937</v>
      </c>
      <c r="G224">
        <v>7</v>
      </c>
      <c r="H224">
        <v>4</v>
      </c>
      <c r="I224">
        <f t="shared" si="10"/>
        <v>28</v>
      </c>
      <c r="J224" t="s">
        <v>15</v>
      </c>
      <c r="K224" t="s">
        <v>848</v>
      </c>
      <c r="L224" t="str">
        <f>VLOOKUP(K224,index!$A$2:$B$40,2,FALSE)</f>
        <v>북미</v>
      </c>
      <c r="M224" t="str">
        <f t="shared" si="11"/>
        <v>nK</v>
      </c>
      <c r="N224">
        <v>2006</v>
      </c>
      <c r="O224" t="s">
        <v>92</v>
      </c>
      <c r="P224" t="s">
        <v>849</v>
      </c>
      <c r="Q224" t="s">
        <v>850</v>
      </c>
      <c r="R224" t="s">
        <v>20</v>
      </c>
    </row>
    <row r="225" spans="1:19">
      <c r="A225">
        <v>184403</v>
      </c>
      <c r="B225" t="s">
        <v>851</v>
      </c>
      <c r="C225">
        <v>9.08</v>
      </c>
      <c r="D225">
        <v>302</v>
      </c>
      <c r="E225" s="1">
        <f t="shared" si="9"/>
        <v>2742.16</v>
      </c>
      <c r="F225">
        <f>VLOOKUP(K225,index!$A$2:$C$40,3,FALSE)</f>
        <v>11287</v>
      </c>
      <c r="G225">
        <v>5.67</v>
      </c>
      <c r="H225">
        <v>3</v>
      </c>
      <c r="I225">
        <f t="shared" si="10"/>
        <v>17.009999999999998</v>
      </c>
      <c r="J225" t="s">
        <v>15</v>
      </c>
      <c r="K225" t="s">
        <v>332</v>
      </c>
      <c r="L225" t="str">
        <f>VLOOKUP(K225,index!$A$2:$B$40,2,FALSE)</f>
        <v>동유럽</v>
      </c>
      <c r="M225" t="str">
        <f t="shared" si="11"/>
        <v>nK</v>
      </c>
      <c r="N225">
        <v>2019</v>
      </c>
      <c r="O225" t="s">
        <v>852</v>
      </c>
      <c r="P225" t="s">
        <v>853</v>
      </c>
      <c r="Q225" t="s">
        <v>854</v>
      </c>
      <c r="R225" t="s">
        <v>20</v>
      </c>
    </row>
    <row r="226" spans="1:19">
      <c r="A226">
        <v>125417</v>
      </c>
      <c r="B226" t="s">
        <v>855</v>
      </c>
      <c r="C226">
        <v>9.1</v>
      </c>
      <c r="D226" s="1">
        <v>1103</v>
      </c>
      <c r="E226" s="1">
        <f t="shared" si="9"/>
        <v>10037.299999999999</v>
      </c>
      <c r="F226">
        <f>VLOOKUP(K226,index!$A$2:$C$40,3,FALSE)</f>
        <v>65717</v>
      </c>
      <c r="G226">
        <v>6</v>
      </c>
      <c r="H226">
        <v>4</v>
      </c>
      <c r="I226">
        <f t="shared" si="10"/>
        <v>24</v>
      </c>
      <c r="J226" t="s">
        <v>15</v>
      </c>
      <c r="K226" t="s">
        <v>16</v>
      </c>
      <c r="L226" t="str">
        <f>VLOOKUP(K226,index!$A$2:$B$40,2,FALSE)</f>
        <v>북미</v>
      </c>
      <c r="M226" t="str">
        <f t="shared" si="11"/>
        <v>nK</v>
      </c>
      <c r="N226">
        <v>2017</v>
      </c>
      <c r="O226" t="s">
        <v>856</v>
      </c>
      <c r="P226" t="s">
        <v>857</v>
      </c>
      <c r="Q226" t="s">
        <v>858</v>
      </c>
      <c r="R226" t="s">
        <v>27</v>
      </c>
      <c r="S226" t="s">
        <v>21</v>
      </c>
    </row>
    <row r="227" spans="1:19">
      <c r="A227">
        <v>39654</v>
      </c>
      <c r="B227" t="s">
        <v>859</v>
      </c>
      <c r="C227">
        <v>9.08</v>
      </c>
      <c r="D227" s="1">
        <v>6127</v>
      </c>
      <c r="E227" s="1">
        <f t="shared" si="9"/>
        <v>55633.16</v>
      </c>
      <c r="F227">
        <f>VLOOKUP(K227,index!$A$2:$C$40,3,FALSE)</f>
        <v>32115</v>
      </c>
      <c r="G227">
        <v>6.6</v>
      </c>
      <c r="H227">
        <v>5</v>
      </c>
      <c r="I227">
        <f t="shared" si="10"/>
        <v>33</v>
      </c>
      <c r="J227" t="s">
        <v>112</v>
      </c>
      <c r="K227" t="s">
        <v>46</v>
      </c>
      <c r="L227" t="str">
        <f>VLOOKUP(K227,index!$A$2:$B$40,2,FALSE)</f>
        <v>한국</v>
      </c>
      <c r="M227" t="str">
        <f t="shared" si="11"/>
        <v>K</v>
      </c>
      <c r="N227">
        <v>2005</v>
      </c>
      <c r="O227" t="s">
        <v>860</v>
      </c>
      <c r="P227" t="s">
        <v>861</v>
      </c>
      <c r="Q227" t="s">
        <v>862</v>
      </c>
      <c r="R227" t="s">
        <v>147</v>
      </c>
    </row>
    <row r="228" spans="1:19">
      <c r="A228">
        <v>133402</v>
      </c>
      <c r="B228" t="s">
        <v>863</v>
      </c>
      <c r="C228">
        <v>9.1199999999999992</v>
      </c>
      <c r="D228">
        <v>955</v>
      </c>
      <c r="E228" s="1">
        <f t="shared" si="9"/>
        <v>8709.5999999999985</v>
      </c>
      <c r="F228">
        <f>VLOOKUP(K228,index!$A$2:$C$40,3,FALSE)</f>
        <v>2081</v>
      </c>
      <c r="G228">
        <v>6.38</v>
      </c>
      <c r="H228">
        <v>4</v>
      </c>
      <c r="I228">
        <f t="shared" si="10"/>
        <v>25.52</v>
      </c>
      <c r="J228" t="s">
        <v>176</v>
      </c>
      <c r="K228" t="s">
        <v>41</v>
      </c>
      <c r="L228" t="str">
        <f>VLOOKUP(K228,index!$A$2:$B$40,2,FALSE)</f>
        <v>기타</v>
      </c>
      <c r="M228" t="str">
        <f t="shared" si="11"/>
        <v>nK</v>
      </c>
      <c r="N228">
        <v>2015</v>
      </c>
      <c r="O228" t="s">
        <v>864</v>
      </c>
      <c r="P228" t="s">
        <v>185</v>
      </c>
      <c r="Q228" t="s">
        <v>865</v>
      </c>
      <c r="R228" t="s">
        <v>27</v>
      </c>
    </row>
    <row r="229" spans="1:19">
      <c r="A229">
        <v>10113</v>
      </c>
      <c r="B229" t="s">
        <v>866</v>
      </c>
      <c r="C229">
        <v>9.11</v>
      </c>
      <c r="D229">
        <v>731</v>
      </c>
      <c r="E229" s="1">
        <f t="shared" si="9"/>
        <v>6659.41</v>
      </c>
      <c r="F229">
        <f>VLOOKUP(K229,index!$A$2:$C$40,3,FALSE)</f>
        <v>51766</v>
      </c>
      <c r="G229">
        <v>7</v>
      </c>
      <c r="H229">
        <v>1</v>
      </c>
      <c r="I229">
        <f t="shared" si="10"/>
        <v>7</v>
      </c>
      <c r="J229" t="s">
        <v>61</v>
      </c>
      <c r="K229" t="s">
        <v>341</v>
      </c>
      <c r="L229" t="str">
        <f>VLOOKUP(K229,index!$A$2:$B$40,2,FALSE)</f>
        <v>범중국</v>
      </c>
      <c r="M229" t="str">
        <f t="shared" si="11"/>
        <v>nK</v>
      </c>
      <c r="N229">
        <v>2016</v>
      </c>
      <c r="O229" t="s">
        <v>488</v>
      </c>
      <c r="P229" t="s">
        <v>619</v>
      </c>
      <c r="Q229" t="s">
        <v>867</v>
      </c>
      <c r="R229" t="s">
        <v>147</v>
      </c>
      <c r="S229" t="s">
        <v>28</v>
      </c>
    </row>
    <row r="230" spans="1:19">
      <c r="A230">
        <v>129802</v>
      </c>
      <c r="B230" t="s">
        <v>868</v>
      </c>
      <c r="C230">
        <v>9.1199999999999992</v>
      </c>
      <c r="D230">
        <v>507</v>
      </c>
      <c r="E230" s="1">
        <f t="shared" si="9"/>
        <v>4623.8399999999992</v>
      </c>
      <c r="F230">
        <f>VLOOKUP(K230,index!$A$2:$C$40,3,FALSE)</f>
        <v>65717</v>
      </c>
      <c r="G230">
        <v>7</v>
      </c>
      <c r="H230">
        <v>5</v>
      </c>
      <c r="I230">
        <f t="shared" si="10"/>
        <v>35</v>
      </c>
      <c r="J230" t="s">
        <v>51</v>
      </c>
      <c r="K230" t="s">
        <v>16</v>
      </c>
      <c r="L230" t="str">
        <f>VLOOKUP(K230,index!$A$2:$B$40,2,FALSE)</f>
        <v>북미</v>
      </c>
      <c r="M230" t="str">
        <f t="shared" si="11"/>
        <v>nK</v>
      </c>
      <c r="N230">
        <v>2016</v>
      </c>
      <c r="O230" t="s">
        <v>869</v>
      </c>
      <c r="P230" t="s">
        <v>870</v>
      </c>
      <c r="Q230" t="s">
        <v>871</v>
      </c>
      <c r="R230" t="s">
        <v>34</v>
      </c>
      <c r="S230" t="s">
        <v>35</v>
      </c>
    </row>
    <row r="231" spans="1:19">
      <c r="A231">
        <v>17970</v>
      </c>
      <c r="B231" t="s">
        <v>872</v>
      </c>
      <c r="C231">
        <v>9.07</v>
      </c>
      <c r="D231" s="1">
        <v>1277</v>
      </c>
      <c r="E231" s="1">
        <f t="shared" si="9"/>
        <v>11582.390000000001</v>
      </c>
      <c r="F231">
        <f>VLOOKUP(K231,index!$A$2:$C$40,3,FALSE)</f>
        <v>65717</v>
      </c>
      <c r="G231">
        <v>8</v>
      </c>
      <c r="H231">
        <v>1</v>
      </c>
      <c r="I231">
        <f t="shared" si="10"/>
        <v>8</v>
      </c>
      <c r="J231" t="s">
        <v>15</v>
      </c>
      <c r="K231" t="s">
        <v>16</v>
      </c>
      <c r="L231" t="str">
        <f>VLOOKUP(K231,index!$A$2:$B$40,2,FALSE)</f>
        <v>북미</v>
      </c>
      <c r="M231" t="str">
        <f t="shared" si="11"/>
        <v>nK</v>
      </c>
      <c r="N231">
        <v>2020</v>
      </c>
      <c r="O231" t="s">
        <v>712</v>
      </c>
      <c r="P231" t="s">
        <v>873</v>
      </c>
      <c r="Q231" t="s">
        <v>874</v>
      </c>
      <c r="R231" t="s">
        <v>27</v>
      </c>
      <c r="S231" t="s">
        <v>21</v>
      </c>
    </row>
    <row r="232" spans="1:19">
      <c r="A232">
        <v>115622</v>
      </c>
      <c r="B232" t="s">
        <v>875</v>
      </c>
      <c r="C232">
        <v>9.08</v>
      </c>
      <c r="D232" s="1">
        <v>18242</v>
      </c>
      <c r="E232" s="1">
        <f t="shared" si="9"/>
        <v>165637.36000000002</v>
      </c>
      <c r="F232">
        <f>VLOOKUP(K232,index!$A$2:$C$40,3,FALSE)</f>
        <v>65717</v>
      </c>
      <c r="G232">
        <v>7.88</v>
      </c>
      <c r="H232">
        <v>11</v>
      </c>
      <c r="I232">
        <f t="shared" si="10"/>
        <v>86.679999999999993</v>
      </c>
      <c r="J232" t="s">
        <v>55</v>
      </c>
      <c r="K232" t="s">
        <v>16</v>
      </c>
      <c r="L232" t="str">
        <f>VLOOKUP(K232,index!$A$2:$B$40,2,FALSE)</f>
        <v>북미</v>
      </c>
      <c r="M232" t="str">
        <f t="shared" si="11"/>
        <v>nK</v>
      </c>
      <c r="N232">
        <v>2015</v>
      </c>
      <c r="O232" t="s">
        <v>876</v>
      </c>
      <c r="P232" t="s">
        <v>303</v>
      </c>
      <c r="Q232" t="s">
        <v>877</v>
      </c>
      <c r="R232" t="s">
        <v>34</v>
      </c>
      <c r="S232" t="s">
        <v>35</v>
      </c>
    </row>
    <row r="233" spans="1:19">
      <c r="A233">
        <v>11307</v>
      </c>
      <c r="B233" t="s">
        <v>878</v>
      </c>
      <c r="C233">
        <v>9.07</v>
      </c>
      <c r="D233">
        <v>567</v>
      </c>
      <c r="E233" s="1">
        <f t="shared" si="9"/>
        <v>5142.6900000000005</v>
      </c>
      <c r="F233">
        <f>VLOOKUP(K233,index!$A$2:$C$40,3,FALSE)</f>
        <v>65717</v>
      </c>
      <c r="G233">
        <v>6.5</v>
      </c>
      <c r="H233">
        <v>2</v>
      </c>
      <c r="I233">
        <f t="shared" si="10"/>
        <v>13</v>
      </c>
      <c r="J233" t="s">
        <v>112</v>
      </c>
      <c r="K233" t="s">
        <v>16</v>
      </c>
      <c r="L233" t="str">
        <f>VLOOKUP(K233,index!$A$2:$B$40,2,FALSE)</f>
        <v>북미</v>
      </c>
      <c r="M233" t="str">
        <f t="shared" si="11"/>
        <v>nK</v>
      </c>
      <c r="N233">
        <v>2018</v>
      </c>
      <c r="O233" t="s">
        <v>879</v>
      </c>
      <c r="P233" t="s">
        <v>880</v>
      </c>
      <c r="Q233" t="s">
        <v>881</v>
      </c>
      <c r="R233" t="s">
        <v>27</v>
      </c>
      <c r="S233" t="s">
        <v>28</v>
      </c>
    </row>
    <row r="234" spans="1:19">
      <c r="A234">
        <v>62266</v>
      </c>
      <c r="B234" t="s">
        <v>882</v>
      </c>
      <c r="C234">
        <v>9.07</v>
      </c>
      <c r="D234" s="1">
        <v>40920</v>
      </c>
      <c r="E234" s="1">
        <f t="shared" si="9"/>
        <v>371144.4</v>
      </c>
      <c r="F234">
        <f>VLOOKUP(K234,index!$A$2:$C$40,3,FALSE)</f>
        <v>65717</v>
      </c>
      <c r="G234">
        <v>8.83</v>
      </c>
      <c r="H234">
        <v>12</v>
      </c>
      <c r="I234">
        <f t="shared" si="10"/>
        <v>105.96000000000001</v>
      </c>
      <c r="J234" t="s">
        <v>87</v>
      </c>
      <c r="K234" t="s">
        <v>16</v>
      </c>
      <c r="L234" t="str">
        <f>VLOOKUP(K234,index!$A$2:$B$40,2,FALSE)</f>
        <v>북미</v>
      </c>
      <c r="M234" t="str">
        <f t="shared" si="11"/>
        <v>nK</v>
      </c>
      <c r="N234">
        <v>2018</v>
      </c>
      <c r="O234" t="s">
        <v>47</v>
      </c>
      <c r="P234" t="s">
        <v>114</v>
      </c>
      <c r="Q234" t="s">
        <v>883</v>
      </c>
      <c r="R234" t="s">
        <v>20</v>
      </c>
      <c r="S234" t="s">
        <v>21</v>
      </c>
    </row>
    <row r="235" spans="1:19">
      <c r="A235">
        <v>174626</v>
      </c>
      <c r="B235" t="s">
        <v>884</v>
      </c>
      <c r="C235">
        <v>9.08</v>
      </c>
      <c r="D235" s="1">
        <v>2243</v>
      </c>
      <c r="E235" s="1">
        <f t="shared" si="9"/>
        <v>20366.439999999999</v>
      </c>
      <c r="F235">
        <f>VLOOKUP(K235,index!$A$2:$C$40,3,FALSE)</f>
        <v>53431</v>
      </c>
      <c r="G235">
        <v>6.67</v>
      </c>
      <c r="H235">
        <v>3</v>
      </c>
      <c r="I235">
        <f t="shared" si="10"/>
        <v>20.009999999999998</v>
      </c>
      <c r="J235" t="s">
        <v>61</v>
      </c>
      <c r="K235" t="s">
        <v>533</v>
      </c>
      <c r="L235" t="str">
        <f>VLOOKUP(K235,index!$A$2:$B$40,2,FALSE)</f>
        <v>기타</v>
      </c>
      <c r="M235" t="str">
        <f t="shared" si="11"/>
        <v>nK</v>
      </c>
      <c r="N235">
        <v>2018</v>
      </c>
      <c r="O235" t="s">
        <v>180</v>
      </c>
      <c r="P235" t="s">
        <v>885</v>
      </c>
      <c r="Q235" t="s">
        <v>886</v>
      </c>
      <c r="R235" t="s">
        <v>27</v>
      </c>
    </row>
    <row r="236" spans="1:19">
      <c r="A236">
        <v>54973</v>
      </c>
      <c r="B236" t="s">
        <v>887</v>
      </c>
      <c r="C236">
        <v>9.08</v>
      </c>
      <c r="D236" s="1">
        <v>2124</v>
      </c>
      <c r="E236" s="1">
        <f t="shared" si="9"/>
        <v>19285.920000000002</v>
      </c>
      <c r="F236">
        <f>VLOOKUP(K236,index!$A$2:$C$40,3,FALSE)</f>
        <v>41491</v>
      </c>
      <c r="G236">
        <v>8.5</v>
      </c>
      <c r="H236">
        <v>3</v>
      </c>
      <c r="I236">
        <f t="shared" si="10"/>
        <v>25.5</v>
      </c>
      <c r="J236" t="s">
        <v>55</v>
      </c>
      <c r="K236" t="s">
        <v>56</v>
      </c>
      <c r="L236" t="str">
        <f>VLOOKUP(K236,index!$A$2:$B$40,2,FALSE)</f>
        <v>일본</v>
      </c>
      <c r="M236" t="str">
        <f t="shared" si="11"/>
        <v>nK</v>
      </c>
      <c r="N236">
        <v>2009</v>
      </c>
      <c r="O236" t="s">
        <v>604</v>
      </c>
      <c r="P236" t="s">
        <v>888</v>
      </c>
      <c r="Q236" t="s">
        <v>889</v>
      </c>
      <c r="R236" t="s">
        <v>20</v>
      </c>
    </row>
    <row r="237" spans="1:19">
      <c r="A237">
        <v>14802</v>
      </c>
      <c r="B237" t="s">
        <v>890</v>
      </c>
      <c r="C237">
        <v>9.07</v>
      </c>
      <c r="D237" s="1">
        <v>1375</v>
      </c>
      <c r="E237" s="1">
        <f t="shared" si="9"/>
        <v>12471.25</v>
      </c>
      <c r="F237">
        <f>VLOOKUP(K237,index!$A$2:$C$40,3,FALSE)</f>
        <v>47389</v>
      </c>
      <c r="G237">
        <v>7.25</v>
      </c>
      <c r="H237">
        <v>1</v>
      </c>
      <c r="I237">
        <f t="shared" si="10"/>
        <v>7.25</v>
      </c>
      <c r="J237" t="s">
        <v>15</v>
      </c>
      <c r="K237" t="s">
        <v>495</v>
      </c>
      <c r="L237" t="str">
        <f>VLOOKUP(K237,index!$A$2:$B$40,2,FALSE)</f>
        <v>북서유럽</v>
      </c>
      <c r="M237" t="str">
        <f t="shared" si="11"/>
        <v>nK</v>
      </c>
      <c r="N237">
        <v>2016</v>
      </c>
      <c r="O237" t="s">
        <v>95</v>
      </c>
      <c r="P237" t="s">
        <v>891</v>
      </c>
      <c r="Q237" t="s">
        <v>892</v>
      </c>
      <c r="R237" t="s">
        <v>147</v>
      </c>
    </row>
    <row r="238" spans="1:19">
      <c r="A238">
        <v>117787</v>
      </c>
      <c r="B238" t="s">
        <v>893</v>
      </c>
      <c r="C238">
        <v>9.07</v>
      </c>
      <c r="D238" s="1">
        <v>13272</v>
      </c>
      <c r="E238" s="1">
        <f t="shared" si="9"/>
        <v>120377.04000000001</v>
      </c>
      <c r="F238">
        <f>VLOOKUP(K238,index!$A$2:$C$40,3,FALSE)</f>
        <v>65717</v>
      </c>
      <c r="G238">
        <v>7.55</v>
      </c>
      <c r="H238">
        <v>11</v>
      </c>
      <c r="I238">
        <f t="shared" si="10"/>
        <v>83.05</v>
      </c>
      <c r="J238" t="s">
        <v>61</v>
      </c>
      <c r="K238" t="s">
        <v>16</v>
      </c>
      <c r="L238" t="str">
        <f>VLOOKUP(K238,index!$A$2:$B$40,2,FALSE)</f>
        <v>북미</v>
      </c>
      <c r="M238" t="str">
        <f t="shared" si="11"/>
        <v>nK</v>
      </c>
      <c r="N238">
        <v>2017</v>
      </c>
      <c r="O238" t="s">
        <v>625</v>
      </c>
      <c r="P238" t="s">
        <v>63</v>
      </c>
      <c r="Q238" t="s">
        <v>894</v>
      </c>
      <c r="R238" t="s">
        <v>147</v>
      </c>
      <c r="S238" t="s">
        <v>28</v>
      </c>
    </row>
    <row r="239" spans="1:19">
      <c r="A239">
        <v>164104</v>
      </c>
      <c r="B239" t="s">
        <v>895</v>
      </c>
      <c r="C239">
        <v>9.1</v>
      </c>
      <c r="D239">
        <v>324</v>
      </c>
      <c r="E239" s="1">
        <f t="shared" si="9"/>
        <v>2948.4</v>
      </c>
      <c r="F239">
        <f>VLOOKUP(K239,index!$A$2:$C$40,3,FALSE)</f>
        <v>32115</v>
      </c>
      <c r="G239">
        <v>6.5</v>
      </c>
      <c r="H239">
        <v>8</v>
      </c>
      <c r="I239">
        <f t="shared" si="10"/>
        <v>52</v>
      </c>
      <c r="J239" t="s">
        <v>51</v>
      </c>
      <c r="K239" t="s">
        <v>46</v>
      </c>
      <c r="L239" t="str">
        <f>VLOOKUP(K239,index!$A$2:$B$40,2,FALSE)</f>
        <v>한국</v>
      </c>
      <c r="M239" t="str">
        <f t="shared" si="11"/>
        <v>K</v>
      </c>
      <c r="N239">
        <v>2018</v>
      </c>
      <c r="O239" t="s">
        <v>258</v>
      </c>
      <c r="P239" t="s">
        <v>896</v>
      </c>
      <c r="Q239" t="s">
        <v>897</v>
      </c>
      <c r="R239" t="s">
        <v>20</v>
      </c>
    </row>
    <row r="240" spans="1:19">
      <c r="A240">
        <v>39440</v>
      </c>
      <c r="B240" t="s">
        <v>898</v>
      </c>
      <c r="C240">
        <v>9.07</v>
      </c>
      <c r="D240" s="1">
        <v>9203</v>
      </c>
      <c r="E240" s="1">
        <f t="shared" si="9"/>
        <v>83471.210000000006</v>
      </c>
      <c r="F240">
        <f>VLOOKUP(K240,index!$A$2:$C$40,3,FALSE)</f>
        <v>65717</v>
      </c>
      <c r="G240">
        <v>6</v>
      </c>
      <c r="H240">
        <v>1</v>
      </c>
      <c r="I240">
        <f t="shared" si="10"/>
        <v>6</v>
      </c>
      <c r="J240" t="s">
        <v>112</v>
      </c>
      <c r="K240" t="s">
        <v>16</v>
      </c>
      <c r="L240" t="str">
        <f>VLOOKUP(K240,index!$A$2:$B$40,2,FALSE)</f>
        <v>북미</v>
      </c>
      <c r="M240" t="str">
        <f t="shared" si="11"/>
        <v>nK</v>
      </c>
      <c r="N240">
        <v>2017</v>
      </c>
      <c r="O240" t="s">
        <v>563</v>
      </c>
      <c r="P240" t="s">
        <v>899</v>
      </c>
      <c r="Q240" t="s">
        <v>900</v>
      </c>
      <c r="R240" t="s">
        <v>27</v>
      </c>
      <c r="S240" t="s">
        <v>21</v>
      </c>
    </row>
    <row r="241" spans="1:19">
      <c r="A241">
        <v>85094</v>
      </c>
      <c r="B241" t="s">
        <v>901</v>
      </c>
      <c r="C241">
        <v>9.07</v>
      </c>
      <c r="D241" s="1">
        <v>3344</v>
      </c>
      <c r="E241" s="1">
        <f t="shared" si="9"/>
        <v>30330.080000000002</v>
      </c>
      <c r="F241">
        <f>VLOOKUP(K241,index!$A$2:$C$40,3,FALSE)</f>
        <v>41491</v>
      </c>
      <c r="G241">
        <v>7</v>
      </c>
      <c r="H241">
        <v>1</v>
      </c>
      <c r="I241">
        <f t="shared" si="10"/>
        <v>7</v>
      </c>
      <c r="J241" t="s">
        <v>55</v>
      </c>
      <c r="K241" t="s">
        <v>56</v>
      </c>
      <c r="L241" t="str">
        <f>VLOOKUP(K241,index!$A$2:$B$40,2,FALSE)</f>
        <v>일본</v>
      </c>
      <c r="M241" t="str">
        <f t="shared" si="11"/>
        <v>nK</v>
      </c>
      <c r="N241">
        <v>2011</v>
      </c>
      <c r="O241" t="s">
        <v>902</v>
      </c>
      <c r="P241" t="s">
        <v>903</v>
      </c>
      <c r="Q241" t="s">
        <v>904</v>
      </c>
      <c r="R241" t="s">
        <v>34</v>
      </c>
    </row>
    <row r="242" spans="1:19">
      <c r="A242">
        <v>192623</v>
      </c>
      <c r="B242" t="s">
        <v>905</v>
      </c>
      <c r="C242">
        <v>9.06</v>
      </c>
      <c r="D242">
        <v>369</v>
      </c>
      <c r="E242" s="1">
        <f t="shared" si="9"/>
        <v>3343.1400000000003</v>
      </c>
      <c r="F242">
        <f>VLOOKUP(K242,index!$A$2:$C$40,3,FALSE)</f>
        <v>41291</v>
      </c>
      <c r="G242">
        <v>6</v>
      </c>
      <c r="H242">
        <v>5</v>
      </c>
      <c r="I242">
        <f t="shared" si="10"/>
        <v>30</v>
      </c>
      <c r="J242" t="s">
        <v>15</v>
      </c>
      <c r="K242" t="s">
        <v>208</v>
      </c>
      <c r="L242" t="str">
        <f>VLOOKUP(K242,index!$A$2:$B$40,2,FALSE)</f>
        <v>북서유럽</v>
      </c>
      <c r="M242" t="str">
        <f t="shared" si="11"/>
        <v>nK</v>
      </c>
      <c r="N242">
        <v>2020</v>
      </c>
      <c r="O242" t="s">
        <v>658</v>
      </c>
      <c r="P242" t="s">
        <v>906</v>
      </c>
      <c r="Q242" t="s">
        <v>907</v>
      </c>
      <c r="R242" t="s">
        <v>27</v>
      </c>
    </row>
    <row r="243" spans="1:19">
      <c r="A243">
        <v>53881</v>
      </c>
      <c r="B243" t="s">
        <v>908</v>
      </c>
      <c r="C243">
        <v>9.06</v>
      </c>
      <c r="D243" s="1">
        <v>1503</v>
      </c>
      <c r="E243" s="1">
        <f t="shared" si="9"/>
        <v>13617.18</v>
      </c>
      <c r="F243">
        <f>VLOOKUP(K243,index!$A$2:$C$40,3,FALSE)</f>
        <v>65717</v>
      </c>
      <c r="G243">
        <v>4.5</v>
      </c>
      <c r="H243">
        <v>4</v>
      </c>
      <c r="I243">
        <f t="shared" si="10"/>
        <v>18</v>
      </c>
      <c r="J243" t="s">
        <v>160</v>
      </c>
      <c r="K243" t="s">
        <v>16</v>
      </c>
      <c r="L243" t="str">
        <f>VLOOKUP(K243,index!$A$2:$B$40,2,FALSE)</f>
        <v>북미</v>
      </c>
      <c r="M243" t="str">
        <f t="shared" si="11"/>
        <v>nK</v>
      </c>
      <c r="N243">
        <v>2010</v>
      </c>
      <c r="O243" t="s">
        <v>909</v>
      </c>
      <c r="P243" t="s">
        <v>32</v>
      </c>
      <c r="Q243" t="s">
        <v>910</v>
      </c>
      <c r="R243" t="s">
        <v>34</v>
      </c>
      <c r="S243" t="s">
        <v>85</v>
      </c>
    </row>
    <row r="244" spans="1:19">
      <c r="A244">
        <v>165022</v>
      </c>
      <c r="B244" t="s">
        <v>911</v>
      </c>
      <c r="C244">
        <v>9.06</v>
      </c>
      <c r="D244" s="1">
        <v>1718</v>
      </c>
      <c r="E244" s="1">
        <f t="shared" si="9"/>
        <v>15565.080000000002</v>
      </c>
      <c r="F244">
        <f>VLOOKUP(K244,index!$A$2:$C$40,3,FALSE)</f>
        <v>53431</v>
      </c>
      <c r="G244">
        <v>6.2</v>
      </c>
      <c r="H244">
        <v>5</v>
      </c>
      <c r="I244">
        <f t="shared" si="10"/>
        <v>31</v>
      </c>
      <c r="J244" t="s">
        <v>142</v>
      </c>
      <c r="K244" t="s">
        <v>533</v>
      </c>
      <c r="L244" t="str">
        <f>VLOOKUP(K244,index!$A$2:$B$40,2,FALSE)</f>
        <v>기타</v>
      </c>
      <c r="M244" t="str">
        <f t="shared" si="11"/>
        <v>nK</v>
      </c>
      <c r="N244">
        <v>2019</v>
      </c>
      <c r="O244" t="s">
        <v>912</v>
      </c>
      <c r="P244" t="s">
        <v>913</v>
      </c>
      <c r="Q244" t="s">
        <v>914</v>
      </c>
      <c r="R244" t="s">
        <v>27</v>
      </c>
      <c r="S244" t="s">
        <v>28</v>
      </c>
    </row>
    <row r="245" spans="1:19">
      <c r="A245">
        <v>153621</v>
      </c>
      <c r="B245" t="s">
        <v>915</v>
      </c>
      <c r="C245">
        <v>9.08</v>
      </c>
      <c r="D245">
        <v>719</v>
      </c>
      <c r="E245" s="1">
        <f t="shared" si="9"/>
        <v>6528.52</v>
      </c>
      <c r="F245">
        <f>VLOOKUP(K245,index!$A$2:$C$40,3,FALSE)</f>
        <v>41291</v>
      </c>
      <c r="G245">
        <v>6.67</v>
      </c>
      <c r="H245">
        <v>6</v>
      </c>
      <c r="I245">
        <f t="shared" si="10"/>
        <v>40.019999999999996</v>
      </c>
      <c r="J245" t="s">
        <v>51</v>
      </c>
      <c r="K245" t="s">
        <v>208</v>
      </c>
      <c r="L245" t="str">
        <f>VLOOKUP(K245,index!$A$2:$B$40,2,FALSE)</f>
        <v>북서유럽</v>
      </c>
      <c r="M245" t="str">
        <f t="shared" si="11"/>
        <v>nK</v>
      </c>
      <c r="N245">
        <v>2017</v>
      </c>
      <c r="O245" t="s">
        <v>108</v>
      </c>
      <c r="P245" t="s">
        <v>916</v>
      </c>
      <c r="Q245" t="s">
        <v>917</v>
      </c>
      <c r="R245" t="s">
        <v>27</v>
      </c>
    </row>
    <row r="246" spans="1:19">
      <c r="A246">
        <v>70910</v>
      </c>
      <c r="B246" t="s">
        <v>918</v>
      </c>
      <c r="C246">
        <v>9.07</v>
      </c>
      <c r="D246" s="1">
        <v>5787</v>
      </c>
      <c r="E246" s="1">
        <f t="shared" si="9"/>
        <v>52488.090000000004</v>
      </c>
      <c r="F246">
        <f>VLOOKUP(K246,index!$A$2:$C$40,3,FALSE)</f>
        <v>32115</v>
      </c>
      <c r="G246">
        <v>6.94</v>
      </c>
      <c r="H246">
        <v>8</v>
      </c>
      <c r="I246">
        <f t="shared" si="10"/>
        <v>55.52</v>
      </c>
      <c r="J246" t="s">
        <v>176</v>
      </c>
      <c r="K246" t="s">
        <v>46</v>
      </c>
      <c r="L246" t="str">
        <f>VLOOKUP(K246,index!$A$2:$B$40,2,FALSE)</f>
        <v>한국</v>
      </c>
      <c r="M246" t="str">
        <f t="shared" si="11"/>
        <v>K</v>
      </c>
      <c r="N246">
        <v>2010</v>
      </c>
      <c r="O246" t="s">
        <v>919</v>
      </c>
      <c r="P246" t="s">
        <v>920</v>
      </c>
      <c r="Q246" t="s">
        <v>921</v>
      </c>
      <c r="R246" t="s">
        <v>27</v>
      </c>
    </row>
    <row r="247" spans="1:19">
      <c r="A247">
        <v>45264</v>
      </c>
      <c r="B247" t="s">
        <v>922</v>
      </c>
      <c r="C247">
        <v>9.0500000000000007</v>
      </c>
      <c r="D247">
        <v>485</v>
      </c>
      <c r="E247" s="1">
        <f t="shared" si="9"/>
        <v>4389.25</v>
      </c>
      <c r="F247">
        <f>VLOOKUP(K247,index!$A$2:$C$40,3,FALSE)</f>
        <v>46318</v>
      </c>
      <c r="G247">
        <v>7.5</v>
      </c>
      <c r="H247">
        <v>2</v>
      </c>
      <c r="I247">
        <f t="shared" si="10"/>
        <v>15</v>
      </c>
      <c r="J247" t="s">
        <v>15</v>
      </c>
      <c r="K247" t="s">
        <v>923</v>
      </c>
      <c r="L247" t="str">
        <f>VLOOKUP(K247,index!$A$2:$B$40,2,FALSE)</f>
        <v>기타</v>
      </c>
      <c r="M247" t="str">
        <f t="shared" si="11"/>
        <v>nK</v>
      </c>
      <c r="N247">
        <v>2008</v>
      </c>
      <c r="O247" t="s">
        <v>924</v>
      </c>
      <c r="P247" t="s">
        <v>925</v>
      </c>
      <c r="Q247" t="s">
        <v>926</v>
      </c>
      <c r="R247" t="s">
        <v>34</v>
      </c>
    </row>
    <row r="248" spans="1:19">
      <c r="A248">
        <v>185282</v>
      </c>
      <c r="B248" t="s">
        <v>927</v>
      </c>
      <c r="C248">
        <v>9.0500000000000007</v>
      </c>
      <c r="D248" s="1">
        <v>1773</v>
      </c>
      <c r="E248" s="1">
        <f t="shared" si="9"/>
        <v>16045.650000000001</v>
      </c>
      <c r="F248">
        <f>VLOOKUP(K248,index!$A$2:$C$40,3,FALSE)</f>
        <v>42500</v>
      </c>
      <c r="G248">
        <v>9.2200000000000006</v>
      </c>
      <c r="H248">
        <v>9</v>
      </c>
      <c r="I248">
        <f t="shared" si="10"/>
        <v>82.98</v>
      </c>
      <c r="J248" t="s">
        <v>15</v>
      </c>
      <c r="K248" t="s">
        <v>143</v>
      </c>
      <c r="L248" t="str">
        <f>VLOOKUP(K248,index!$A$2:$B$40,2,FALSE)</f>
        <v>북서유럽</v>
      </c>
      <c r="M248" t="str">
        <f t="shared" si="11"/>
        <v>nK</v>
      </c>
      <c r="N248">
        <v>2020</v>
      </c>
      <c r="O248" t="s">
        <v>298</v>
      </c>
      <c r="P248" t="s">
        <v>612</v>
      </c>
      <c r="Q248" t="s">
        <v>928</v>
      </c>
      <c r="R248" t="s">
        <v>27</v>
      </c>
    </row>
    <row r="249" spans="1:19">
      <c r="A249">
        <v>38899</v>
      </c>
      <c r="B249" t="s">
        <v>929</v>
      </c>
      <c r="C249">
        <v>9.0500000000000007</v>
      </c>
      <c r="D249" s="1">
        <v>8703</v>
      </c>
      <c r="E249" s="1">
        <f t="shared" si="9"/>
        <v>78762.150000000009</v>
      </c>
      <c r="F249">
        <f>VLOOKUP(K249,index!$A$2:$C$40,3,FALSE)</f>
        <v>65717</v>
      </c>
      <c r="G249">
        <v>7</v>
      </c>
      <c r="H249">
        <v>1</v>
      </c>
      <c r="I249">
        <f t="shared" si="10"/>
        <v>7</v>
      </c>
      <c r="J249" t="s">
        <v>112</v>
      </c>
      <c r="K249" t="s">
        <v>16</v>
      </c>
      <c r="L249" t="str">
        <f>VLOOKUP(K249,index!$A$2:$B$40,2,FALSE)</f>
        <v>북미</v>
      </c>
      <c r="M249" t="str">
        <f t="shared" si="11"/>
        <v>nK</v>
      </c>
      <c r="N249">
        <v>2020</v>
      </c>
      <c r="O249" t="s">
        <v>930</v>
      </c>
      <c r="P249" t="s">
        <v>931</v>
      </c>
      <c r="Q249" t="s">
        <v>932</v>
      </c>
      <c r="R249" t="s">
        <v>27</v>
      </c>
      <c r="S249" t="s">
        <v>21</v>
      </c>
    </row>
    <row r="250" spans="1:19">
      <c r="A250">
        <v>60753</v>
      </c>
      <c r="B250" t="s">
        <v>933</v>
      </c>
      <c r="C250">
        <v>9.06</v>
      </c>
      <c r="D250" s="1">
        <v>12190</v>
      </c>
      <c r="E250" s="1">
        <f t="shared" si="9"/>
        <v>110441.40000000001</v>
      </c>
      <c r="F250">
        <f>VLOOKUP(K250,index!$A$2:$C$40,3,FALSE)</f>
        <v>32115</v>
      </c>
      <c r="G250">
        <v>5.67</v>
      </c>
      <c r="H250">
        <v>3</v>
      </c>
      <c r="I250">
        <f t="shared" si="10"/>
        <v>17.009999999999998</v>
      </c>
      <c r="J250" t="s">
        <v>142</v>
      </c>
      <c r="K250" t="s">
        <v>46</v>
      </c>
      <c r="L250" t="str">
        <f>VLOOKUP(K250,index!$A$2:$B$40,2,FALSE)</f>
        <v>한국</v>
      </c>
      <c r="M250" t="str">
        <f t="shared" si="11"/>
        <v>K</v>
      </c>
      <c r="N250">
        <v>2007</v>
      </c>
      <c r="O250" t="s">
        <v>934</v>
      </c>
      <c r="P250" t="s">
        <v>935</v>
      </c>
      <c r="Q250" t="s">
        <v>936</v>
      </c>
      <c r="R250" t="s">
        <v>147</v>
      </c>
    </row>
    <row r="251" spans="1:19">
      <c r="A251">
        <v>76460</v>
      </c>
      <c r="B251" t="s">
        <v>937</v>
      </c>
      <c r="C251">
        <v>9.06</v>
      </c>
      <c r="D251" s="1">
        <v>12309</v>
      </c>
      <c r="E251" s="1">
        <f t="shared" si="9"/>
        <v>111519.54000000001</v>
      </c>
      <c r="F251">
        <f>VLOOKUP(K251,index!$A$2:$C$40,3,FALSE)</f>
        <v>65717</v>
      </c>
      <c r="G251">
        <v>6.5</v>
      </c>
      <c r="H251">
        <v>6</v>
      </c>
      <c r="I251">
        <f t="shared" si="10"/>
        <v>39</v>
      </c>
      <c r="J251" t="s">
        <v>61</v>
      </c>
      <c r="K251" t="s">
        <v>16</v>
      </c>
      <c r="L251" t="str">
        <f>VLOOKUP(K251,index!$A$2:$B$40,2,FALSE)</f>
        <v>북미</v>
      </c>
      <c r="M251" t="str">
        <f t="shared" si="11"/>
        <v>nK</v>
      </c>
      <c r="N251">
        <v>2011</v>
      </c>
      <c r="O251" t="s">
        <v>938</v>
      </c>
      <c r="P251" t="s">
        <v>939</v>
      </c>
      <c r="Q251" t="s">
        <v>940</v>
      </c>
      <c r="R251" t="s">
        <v>20</v>
      </c>
      <c r="S251" t="s">
        <v>21</v>
      </c>
    </row>
    <row r="252" spans="1:19">
      <c r="A252">
        <v>39809</v>
      </c>
      <c r="B252" t="s">
        <v>941</v>
      </c>
      <c r="C252">
        <v>9.06</v>
      </c>
      <c r="D252" s="1">
        <v>3349</v>
      </c>
      <c r="E252" s="1">
        <f t="shared" si="9"/>
        <v>30341.940000000002</v>
      </c>
      <c r="F252">
        <f>VLOOKUP(K252,index!$A$2:$C$40,3,FALSE)</f>
        <v>65717</v>
      </c>
      <c r="G252">
        <v>8.5</v>
      </c>
      <c r="H252">
        <v>2</v>
      </c>
      <c r="I252">
        <f t="shared" si="10"/>
        <v>17</v>
      </c>
      <c r="J252" t="s">
        <v>15</v>
      </c>
      <c r="K252" t="s">
        <v>16</v>
      </c>
      <c r="L252" t="str">
        <f>VLOOKUP(K252,index!$A$2:$B$40,2,FALSE)</f>
        <v>북미</v>
      </c>
      <c r="M252" t="str">
        <f t="shared" si="11"/>
        <v>nK</v>
      </c>
      <c r="N252">
        <v>2017</v>
      </c>
      <c r="O252" t="s">
        <v>856</v>
      </c>
      <c r="P252" t="s">
        <v>461</v>
      </c>
      <c r="Q252" t="s">
        <v>942</v>
      </c>
      <c r="R252" t="s">
        <v>20</v>
      </c>
      <c r="S252" t="s">
        <v>21</v>
      </c>
    </row>
    <row r="253" spans="1:19">
      <c r="A253">
        <v>68567</v>
      </c>
      <c r="B253" t="s">
        <v>943</v>
      </c>
      <c r="C253">
        <v>9.0500000000000007</v>
      </c>
      <c r="D253" s="1">
        <v>6612</v>
      </c>
      <c r="E253" s="1">
        <f t="shared" si="9"/>
        <v>59838.600000000006</v>
      </c>
      <c r="F253">
        <f>VLOOKUP(K253,index!$A$2:$C$40,3,FALSE)</f>
        <v>2081</v>
      </c>
      <c r="G253">
        <v>6.93</v>
      </c>
      <c r="H253">
        <v>7</v>
      </c>
      <c r="I253">
        <f t="shared" si="10"/>
        <v>48.51</v>
      </c>
      <c r="J253" t="s">
        <v>15</v>
      </c>
      <c r="K253" t="s">
        <v>41</v>
      </c>
      <c r="L253" t="str">
        <f>VLOOKUP(K253,index!$A$2:$B$40,2,FALSE)</f>
        <v>기타</v>
      </c>
      <c r="M253" t="str">
        <f t="shared" si="11"/>
        <v>nK</v>
      </c>
      <c r="N253">
        <v>2017</v>
      </c>
      <c r="O253" t="s">
        <v>31</v>
      </c>
      <c r="P253" t="s">
        <v>944</v>
      </c>
      <c r="Q253" t="s">
        <v>945</v>
      </c>
      <c r="R253" t="s">
        <v>34</v>
      </c>
    </row>
    <row r="254" spans="1:19">
      <c r="A254">
        <v>129781</v>
      </c>
      <c r="B254" t="s">
        <v>946</v>
      </c>
      <c r="C254">
        <v>9.0500000000000007</v>
      </c>
      <c r="D254">
        <v>669</v>
      </c>
      <c r="E254" s="1">
        <f t="shared" si="9"/>
        <v>6054.4500000000007</v>
      </c>
      <c r="F254">
        <f>VLOOKUP(K254,index!$A$2:$C$40,3,FALSE)</f>
        <v>32115</v>
      </c>
      <c r="G254">
        <v>4</v>
      </c>
      <c r="H254">
        <v>1</v>
      </c>
      <c r="I254">
        <f t="shared" si="10"/>
        <v>4</v>
      </c>
      <c r="K254" t="s">
        <v>46</v>
      </c>
      <c r="L254" t="str">
        <f>VLOOKUP(K254,index!$A$2:$B$40,2,FALSE)</f>
        <v>한국</v>
      </c>
      <c r="M254" t="str">
        <f t="shared" si="11"/>
        <v>K</v>
      </c>
      <c r="N254">
        <v>2014</v>
      </c>
      <c r="O254" t="s">
        <v>62</v>
      </c>
      <c r="P254" t="s">
        <v>947</v>
      </c>
      <c r="Q254" t="s">
        <v>948</v>
      </c>
      <c r="R254" t="s">
        <v>34</v>
      </c>
    </row>
    <row r="255" spans="1:19">
      <c r="A255">
        <v>83213</v>
      </c>
      <c r="B255" t="s">
        <v>949</v>
      </c>
      <c r="C255">
        <v>9.09</v>
      </c>
      <c r="D255" s="1">
        <v>1702</v>
      </c>
      <c r="E255" s="1">
        <f t="shared" si="9"/>
        <v>15471.18</v>
      </c>
      <c r="F255">
        <f>VLOOKUP(K255,index!$A$2:$C$40,3,FALSE)</f>
        <v>65717</v>
      </c>
      <c r="G255">
        <v>6.72</v>
      </c>
      <c r="H255">
        <v>9</v>
      </c>
      <c r="I255">
        <f t="shared" si="10"/>
        <v>60.48</v>
      </c>
      <c r="J255" t="s">
        <v>15</v>
      </c>
      <c r="K255" t="s">
        <v>16</v>
      </c>
      <c r="L255" t="str">
        <f>VLOOKUP(K255,index!$A$2:$B$40,2,FALSE)</f>
        <v>북미</v>
      </c>
      <c r="M255" t="str">
        <f t="shared" si="11"/>
        <v>nK</v>
      </c>
      <c r="N255">
        <v>2013</v>
      </c>
      <c r="O255" t="s">
        <v>356</v>
      </c>
      <c r="P255" t="s">
        <v>38</v>
      </c>
      <c r="Q255" t="s">
        <v>950</v>
      </c>
      <c r="R255" t="s">
        <v>27</v>
      </c>
      <c r="S255" t="s">
        <v>21</v>
      </c>
    </row>
    <row r="256" spans="1:19">
      <c r="A256">
        <v>173019</v>
      </c>
      <c r="B256" t="s">
        <v>951</v>
      </c>
      <c r="C256">
        <v>9.0500000000000007</v>
      </c>
      <c r="D256" s="1">
        <v>2745</v>
      </c>
      <c r="E256" s="1">
        <f t="shared" si="9"/>
        <v>24842.250000000004</v>
      </c>
      <c r="F256">
        <f>VLOOKUP(K256,index!$A$2:$C$40,3,FALSE)</f>
        <v>41491</v>
      </c>
      <c r="G256">
        <v>6</v>
      </c>
      <c r="H256">
        <v>1</v>
      </c>
      <c r="I256">
        <f t="shared" si="10"/>
        <v>6</v>
      </c>
      <c r="J256" t="s">
        <v>55</v>
      </c>
      <c r="K256" t="s">
        <v>56</v>
      </c>
      <c r="L256" t="str">
        <f>VLOOKUP(K256,index!$A$2:$B$40,2,FALSE)</f>
        <v>일본</v>
      </c>
      <c r="M256" t="str">
        <f t="shared" si="11"/>
        <v>nK</v>
      </c>
      <c r="N256">
        <v>2019</v>
      </c>
      <c r="O256" t="s">
        <v>17</v>
      </c>
      <c r="P256" t="s">
        <v>952</v>
      </c>
      <c r="Q256" t="s">
        <v>953</v>
      </c>
      <c r="R256" t="s">
        <v>20</v>
      </c>
    </row>
    <row r="257" spans="1:19">
      <c r="A257">
        <v>36944</v>
      </c>
      <c r="B257" t="s">
        <v>954</v>
      </c>
      <c r="C257">
        <v>9.0399999999999991</v>
      </c>
      <c r="D257" s="1">
        <v>6807</v>
      </c>
      <c r="E257" s="1">
        <f t="shared" si="9"/>
        <v>61535.279999999992</v>
      </c>
      <c r="F257">
        <f>VLOOKUP(K257,index!$A$2:$C$40,3,FALSE)</f>
        <v>32115</v>
      </c>
      <c r="G257">
        <v>8.5</v>
      </c>
      <c r="H257">
        <v>2</v>
      </c>
      <c r="I257">
        <f t="shared" si="10"/>
        <v>17</v>
      </c>
      <c r="J257" t="s">
        <v>15</v>
      </c>
      <c r="K257" t="s">
        <v>46</v>
      </c>
      <c r="L257" t="str">
        <f>VLOOKUP(K257,index!$A$2:$B$40,2,FALSE)</f>
        <v>한국</v>
      </c>
      <c r="M257" t="str">
        <f t="shared" si="11"/>
        <v>K</v>
      </c>
      <c r="N257">
        <v>2013</v>
      </c>
      <c r="O257" t="s">
        <v>955</v>
      </c>
      <c r="P257" t="s">
        <v>377</v>
      </c>
      <c r="Q257" t="s">
        <v>956</v>
      </c>
      <c r="R257" t="s">
        <v>147</v>
      </c>
    </row>
    <row r="258" spans="1:19">
      <c r="A258">
        <v>53034</v>
      </c>
      <c r="B258" t="s">
        <v>957</v>
      </c>
      <c r="C258">
        <v>9.0500000000000007</v>
      </c>
      <c r="D258" s="1">
        <v>13336</v>
      </c>
      <c r="E258" s="1">
        <f t="shared" si="9"/>
        <v>120690.8</v>
      </c>
      <c r="F258">
        <f>VLOOKUP(K258,index!$A$2:$C$40,3,FALSE)</f>
        <v>32115</v>
      </c>
      <c r="G258">
        <v>5.79</v>
      </c>
      <c r="H258">
        <v>6</v>
      </c>
      <c r="I258">
        <f t="shared" si="10"/>
        <v>34.74</v>
      </c>
      <c r="J258" t="s">
        <v>15</v>
      </c>
      <c r="K258" t="s">
        <v>46</v>
      </c>
      <c r="L258" t="str">
        <f>VLOOKUP(K258,index!$A$2:$B$40,2,FALSE)</f>
        <v>한국</v>
      </c>
      <c r="M258" t="str">
        <f t="shared" si="11"/>
        <v>K</v>
      </c>
      <c r="N258">
        <v>2010</v>
      </c>
      <c r="O258" t="s">
        <v>958</v>
      </c>
      <c r="P258" t="s">
        <v>959</v>
      </c>
      <c r="Q258" t="s">
        <v>960</v>
      </c>
      <c r="R258" t="s">
        <v>20</v>
      </c>
    </row>
    <row r="259" spans="1:19">
      <c r="A259">
        <v>97826</v>
      </c>
      <c r="B259" t="s">
        <v>961</v>
      </c>
      <c r="C259">
        <v>9.0500000000000007</v>
      </c>
      <c r="D259" s="1">
        <v>1541</v>
      </c>
      <c r="E259" s="1">
        <f t="shared" ref="E259:E322" si="12">C259*D259</f>
        <v>13946.050000000001</v>
      </c>
      <c r="F259">
        <f>VLOOKUP(K259,index!$A$2:$C$40,3,FALSE)</f>
        <v>65717</v>
      </c>
      <c r="G259">
        <v>6.67</v>
      </c>
      <c r="H259">
        <v>3</v>
      </c>
      <c r="I259">
        <f t="shared" ref="I259:I322" si="13">G259*H259</f>
        <v>20.009999999999998</v>
      </c>
      <c r="J259" t="s">
        <v>55</v>
      </c>
      <c r="K259" t="s">
        <v>16</v>
      </c>
      <c r="L259" t="str">
        <f>VLOOKUP(K259,index!$A$2:$B$40,2,FALSE)</f>
        <v>북미</v>
      </c>
      <c r="M259" t="str">
        <f t="shared" ref="M259:M322" si="14">IF(L259="한국", "K", "nK")</f>
        <v>nK</v>
      </c>
      <c r="N259">
        <v>2013</v>
      </c>
      <c r="O259" t="s">
        <v>52</v>
      </c>
      <c r="P259" t="s">
        <v>962</v>
      </c>
      <c r="Q259" t="s">
        <v>963</v>
      </c>
      <c r="R259" t="s">
        <v>34</v>
      </c>
    </row>
    <row r="260" spans="1:19">
      <c r="A260">
        <v>188056</v>
      </c>
      <c r="B260" t="s">
        <v>964</v>
      </c>
      <c r="C260">
        <v>9.0399999999999991</v>
      </c>
      <c r="D260" s="1">
        <v>1016</v>
      </c>
      <c r="E260" s="1">
        <f t="shared" si="12"/>
        <v>9184.64</v>
      </c>
      <c r="F260">
        <f>VLOOKUP(K260,index!$A$2:$C$40,3,FALSE)</f>
        <v>65717</v>
      </c>
      <c r="G260">
        <v>8.5</v>
      </c>
      <c r="H260">
        <v>2</v>
      </c>
      <c r="I260">
        <f t="shared" si="13"/>
        <v>17</v>
      </c>
      <c r="J260" t="s">
        <v>176</v>
      </c>
      <c r="K260" t="s">
        <v>16</v>
      </c>
      <c r="L260" t="str">
        <f>VLOOKUP(K260,index!$A$2:$B$40,2,FALSE)</f>
        <v>북미</v>
      </c>
      <c r="M260" t="str">
        <f t="shared" si="14"/>
        <v>nK</v>
      </c>
      <c r="N260">
        <v>2019</v>
      </c>
      <c r="O260" t="s">
        <v>468</v>
      </c>
      <c r="P260" t="s">
        <v>965</v>
      </c>
      <c r="Q260" t="s">
        <v>966</v>
      </c>
      <c r="R260" t="s">
        <v>27</v>
      </c>
    </row>
    <row r="261" spans="1:19">
      <c r="A261">
        <v>177335</v>
      </c>
      <c r="B261" t="s">
        <v>967</v>
      </c>
      <c r="C261">
        <v>9.0399999999999991</v>
      </c>
      <c r="D261">
        <v>488</v>
      </c>
      <c r="E261" s="1">
        <f t="shared" si="12"/>
        <v>4411.5199999999995</v>
      </c>
      <c r="F261">
        <f>VLOOKUP(K261,index!$A$2:$C$40,3,FALSE)</f>
        <v>41491</v>
      </c>
      <c r="G261">
        <v>6</v>
      </c>
      <c r="H261">
        <v>6</v>
      </c>
      <c r="I261">
        <f t="shared" si="13"/>
        <v>36</v>
      </c>
      <c r="J261" t="s">
        <v>51</v>
      </c>
      <c r="K261" t="s">
        <v>56</v>
      </c>
      <c r="L261" t="str">
        <f>VLOOKUP(K261,index!$A$2:$B$40,2,FALSE)</f>
        <v>일본</v>
      </c>
      <c r="M261" t="str">
        <f t="shared" si="14"/>
        <v>nK</v>
      </c>
      <c r="N261">
        <v>2018</v>
      </c>
      <c r="O261" t="s">
        <v>451</v>
      </c>
      <c r="P261" t="s">
        <v>968</v>
      </c>
      <c r="Q261" t="s">
        <v>969</v>
      </c>
      <c r="R261" t="s">
        <v>34</v>
      </c>
    </row>
    <row r="262" spans="1:19">
      <c r="A262">
        <v>97696</v>
      </c>
      <c r="B262" t="s">
        <v>970</v>
      </c>
      <c r="C262">
        <v>9.0500000000000007</v>
      </c>
      <c r="D262" s="1">
        <v>2492</v>
      </c>
      <c r="E262" s="1">
        <f t="shared" si="12"/>
        <v>22552.600000000002</v>
      </c>
      <c r="F262">
        <f>VLOOKUP(K262,index!$A$2:$C$40,3,FALSE)</f>
        <v>65717</v>
      </c>
      <c r="G262">
        <v>6.88</v>
      </c>
      <c r="H262">
        <v>4</v>
      </c>
      <c r="I262">
        <f t="shared" si="13"/>
        <v>27.52</v>
      </c>
      <c r="J262" t="s">
        <v>15</v>
      </c>
      <c r="K262" t="s">
        <v>16</v>
      </c>
      <c r="L262" t="str">
        <f>VLOOKUP(K262,index!$A$2:$B$40,2,FALSE)</f>
        <v>북미</v>
      </c>
      <c r="M262" t="str">
        <f t="shared" si="14"/>
        <v>nK</v>
      </c>
      <c r="N262">
        <v>2013</v>
      </c>
      <c r="O262" t="s">
        <v>971</v>
      </c>
      <c r="P262" t="s">
        <v>411</v>
      </c>
      <c r="Q262" t="s">
        <v>972</v>
      </c>
      <c r="R262" t="s">
        <v>27</v>
      </c>
    </row>
    <row r="263" spans="1:19">
      <c r="A263">
        <v>50724</v>
      </c>
      <c r="B263" t="s">
        <v>973</v>
      </c>
      <c r="C263">
        <v>9.0399999999999991</v>
      </c>
      <c r="D263" s="1">
        <v>1780</v>
      </c>
      <c r="E263" s="1">
        <f t="shared" si="12"/>
        <v>16091.199999999999</v>
      </c>
      <c r="F263">
        <f>VLOOKUP(K263,index!$A$2:$C$40,3,FALSE)</f>
        <v>41491</v>
      </c>
      <c r="G263">
        <v>7</v>
      </c>
      <c r="H263">
        <v>2</v>
      </c>
      <c r="I263">
        <f t="shared" si="13"/>
        <v>14</v>
      </c>
      <c r="J263" t="s">
        <v>15</v>
      </c>
      <c r="K263" t="s">
        <v>56</v>
      </c>
      <c r="L263" t="str">
        <f>VLOOKUP(K263,index!$A$2:$B$40,2,FALSE)</f>
        <v>일본</v>
      </c>
      <c r="M263" t="str">
        <f t="shared" si="14"/>
        <v>nK</v>
      </c>
      <c r="N263">
        <v>2020</v>
      </c>
      <c r="O263" t="s">
        <v>974</v>
      </c>
      <c r="P263" t="s">
        <v>975</v>
      </c>
      <c r="Q263" t="s">
        <v>976</v>
      </c>
      <c r="R263" t="s">
        <v>20</v>
      </c>
    </row>
    <row r="264" spans="1:19">
      <c r="A264">
        <v>140653</v>
      </c>
      <c r="B264" t="s">
        <v>977</v>
      </c>
      <c r="C264">
        <v>9.0500000000000007</v>
      </c>
      <c r="D264">
        <v>330</v>
      </c>
      <c r="E264" s="1">
        <f t="shared" si="12"/>
        <v>2986.5000000000005</v>
      </c>
      <c r="F264">
        <f>VLOOKUP(K264,index!$A$2:$C$40,3,FALSE)</f>
        <v>32115</v>
      </c>
      <c r="G264">
        <v>6.6</v>
      </c>
      <c r="H264">
        <v>5</v>
      </c>
      <c r="I264">
        <f t="shared" si="13"/>
        <v>33</v>
      </c>
      <c r="J264" t="s">
        <v>51</v>
      </c>
      <c r="K264" t="s">
        <v>46</v>
      </c>
      <c r="L264" t="str">
        <f>VLOOKUP(K264,index!$A$2:$B$40,2,FALSE)</f>
        <v>한국</v>
      </c>
      <c r="M264" t="str">
        <f t="shared" si="14"/>
        <v>K</v>
      </c>
      <c r="N264">
        <v>2017</v>
      </c>
      <c r="O264" t="s">
        <v>978</v>
      </c>
      <c r="P264" t="s">
        <v>979</v>
      </c>
      <c r="Q264" t="s">
        <v>980</v>
      </c>
      <c r="R264" t="s">
        <v>34</v>
      </c>
    </row>
    <row r="265" spans="1:19">
      <c r="A265">
        <v>178097</v>
      </c>
      <c r="B265" t="s">
        <v>981</v>
      </c>
      <c r="C265">
        <v>9.0399999999999991</v>
      </c>
      <c r="D265" s="1">
        <v>2151</v>
      </c>
      <c r="E265" s="1">
        <f t="shared" si="12"/>
        <v>19445.039999999997</v>
      </c>
      <c r="F265">
        <f>VLOOKUP(K265,index!$A$2:$C$40,3,FALSE)</f>
        <v>9572</v>
      </c>
      <c r="G265">
        <v>8.8000000000000007</v>
      </c>
      <c r="H265">
        <v>5</v>
      </c>
      <c r="I265">
        <f t="shared" si="13"/>
        <v>44</v>
      </c>
      <c r="J265" t="s">
        <v>15</v>
      </c>
      <c r="K265" t="s">
        <v>982</v>
      </c>
      <c r="L265" t="str">
        <f>VLOOKUP(K265,index!$A$2:$B$40,2,FALSE)</f>
        <v>남미</v>
      </c>
      <c r="M265" t="str">
        <f t="shared" si="14"/>
        <v>nK</v>
      </c>
      <c r="N265">
        <v>2018</v>
      </c>
      <c r="O265" t="s">
        <v>567</v>
      </c>
      <c r="P265" t="s">
        <v>983</v>
      </c>
      <c r="Q265" t="s">
        <v>984</v>
      </c>
      <c r="R265" t="s">
        <v>27</v>
      </c>
    </row>
    <row r="266" spans="1:19">
      <c r="A266">
        <v>47321</v>
      </c>
      <c r="B266" t="s">
        <v>985</v>
      </c>
      <c r="C266">
        <v>9.07</v>
      </c>
      <c r="D266">
        <v>372</v>
      </c>
      <c r="E266" s="1">
        <f t="shared" si="12"/>
        <v>3374.04</v>
      </c>
      <c r="F266">
        <f>VLOOKUP(K266,index!$A$2:$C$40,3,FALSE)</f>
        <v>42500</v>
      </c>
      <c r="G266">
        <v>5.94</v>
      </c>
      <c r="H266">
        <v>4</v>
      </c>
      <c r="I266">
        <f t="shared" si="13"/>
        <v>23.76</v>
      </c>
      <c r="J266" t="s">
        <v>176</v>
      </c>
      <c r="K266" t="s">
        <v>143</v>
      </c>
      <c r="L266" t="str">
        <f>VLOOKUP(K266,index!$A$2:$B$40,2,FALSE)</f>
        <v>북서유럽</v>
      </c>
      <c r="M266" t="str">
        <f t="shared" si="14"/>
        <v>nK</v>
      </c>
      <c r="N266">
        <v>2015</v>
      </c>
      <c r="O266" t="s">
        <v>986</v>
      </c>
      <c r="P266" t="s">
        <v>987</v>
      </c>
      <c r="Q266" t="s">
        <v>988</v>
      </c>
      <c r="R266" t="s">
        <v>20</v>
      </c>
    </row>
    <row r="267" spans="1:19">
      <c r="A267">
        <v>39894</v>
      </c>
      <c r="B267" t="s">
        <v>989</v>
      </c>
      <c r="C267">
        <v>9.0399999999999991</v>
      </c>
      <c r="D267" s="1">
        <v>34390</v>
      </c>
      <c r="E267" s="1">
        <f t="shared" si="12"/>
        <v>310885.59999999998</v>
      </c>
      <c r="F267">
        <f>VLOOKUP(K267,index!$A$2:$C$40,3,FALSE)</f>
        <v>32115</v>
      </c>
      <c r="G267">
        <v>6.67</v>
      </c>
      <c r="H267">
        <v>6</v>
      </c>
      <c r="I267">
        <f t="shared" si="13"/>
        <v>40.019999999999996</v>
      </c>
      <c r="J267" t="s">
        <v>15</v>
      </c>
      <c r="K267" t="s">
        <v>46</v>
      </c>
      <c r="L267" t="str">
        <f>VLOOKUP(K267,index!$A$2:$B$40,2,FALSE)</f>
        <v>한국</v>
      </c>
      <c r="M267" t="str">
        <f t="shared" si="14"/>
        <v>K</v>
      </c>
      <c r="N267">
        <v>2005</v>
      </c>
      <c r="O267" t="s">
        <v>308</v>
      </c>
      <c r="P267" t="s">
        <v>150</v>
      </c>
      <c r="Q267" t="s">
        <v>990</v>
      </c>
      <c r="R267" t="s">
        <v>27</v>
      </c>
    </row>
    <row r="268" spans="1:19">
      <c r="A268">
        <v>122131</v>
      </c>
      <c r="B268" t="s">
        <v>991</v>
      </c>
      <c r="C268">
        <v>9.07</v>
      </c>
      <c r="D268" s="1">
        <v>1010</v>
      </c>
      <c r="E268" s="1">
        <f t="shared" si="12"/>
        <v>9160.7000000000007</v>
      </c>
      <c r="F268">
        <f>VLOOKUP(K268,index!$A$2:$C$40,3,FALSE)</f>
        <v>41291</v>
      </c>
      <c r="G268">
        <v>6</v>
      </c>
      <c r="H268">
        <v>5</v>
      </c>
      <c r="I268">
        <f t="shared" si="13"/>
        <v>30</v>
      </c>
      <c r="J268" t="s">
        <v>15</v>
      </c>
      <c r="K268" t="s">
        <v>208</v>
      </c>
      <c r="L268" t="str">
        <f>VLOOKUP(K268,index!$A$2:$B$40,2,FALSE)</f>
        <v>북서유럽</v>
      </c>
      <c r="M268" t="str">
        <f t="shared" si="14"/>
        <v>nK</v>
      </c>
      <c r="N268">
        <v>2016</v>
      </c>
      <c r="O268" t="s">
        <v>992</v>
      </c>
      <c r="P268" t="s">
        <v>993</v>
      </c>
      <c r="Q268" t="s">
        <v>994</v>
      </c>
      <c r="R268" t="s">
        <v>20</v>
      </c>
      <c r="S268" t="s">
        <v>21</v>
      </c>
    </row>
    <row r="269" spans="1:19">
      <c r="A269">
        <v>96379</v>
      </c>
      <c r="B269" t="s">
        <v>995</v>
      </c>
      <c r="C269">
        <v>9.0399999999999991</v>
      </c>
      <c r="D269" s="1">
        <v>18178</v>
      </c>
      <c r="E269" s="1">
        <f t="shared" si="12"/>
        <v>164329.12</v>
      </c>
      <c r="F269">
        <f>VLOOKUP(K269,index!$A$2:$C$40,3,FALSE)</f>
        <v>65717</v>
      </c>
      <c r="G269">
        <v>5.6</v>
      </c>
      <c r="H269">
        <v>5</v>
      </c>
      <c r="I269">
        <f t="shared" si="13"/>
        <v>28</v>
      </c>
      <c r="J269" t="s">
        <v>15</v>
      </c>
      <c r="K269" t="s">
        <v>16</v>
      </c>
      <c r="L269" t="str">
        <f>VLOOKUP(K269,index!$A$2:$B$40,2,FALSE)</f>
        <v>북미</v>
      </c>
      <c r="M269" t="str">
        <f t="shared" si="14"/>
        <v>nK</v>
      </c>
      <c r="N269">
        <v>2020</v>
      </c>
      <c r="O269" t="s">
        <v>974</v>
      </c>
      <c r="P269" t="s">
        <v>996</v>
      </c>
      <c r="Q269" t="s">
        <v>997</v>
      </c>
      <c r="R269" t="s">
        <v>27</v>
      </c>
      <c r="S269" t="s">
        <v>28</v>
      </c>
    </row>
    <row r="270" spans="1:19">
      <c r="A270">
        <v>180169</v>
      </c>
      <c r="B270" t="s">
        <v>998</v>
      </c>
      <c r="C270">
        <v>9.0399999999999991</v>
      </c>
      <c r="D270" s="1">
        <v>2031</v>
      </c>
      <c r="E270" s="1">
        <f t="shared" si="12"/>
        <v>18360.239999999998</v>
      </c>
      <c r="F270">
        <f>VLOOKUP(K270,index!$A$2:$C$40,3,FALSE)</f>
        <v>32115</v>
      </c>
      <c r="G270">
        <v>5.25</v>
      </c>
      <c r="H270">
        <v>4</v>
      </c>
      <c r="I270">
        <f t="shared" si="13"/>
        <v>21</v>
      </c>
      <c r="J270" t="s">
        <v>15</v>
      </c>
      <c r="K270" t="s">
        <v>46</v>
      </c>
      <c r="L270" t="str">
        <f>VLOOKUP(K270,index!$A$2:$B$40,2,FALSE)</f>
        <v>한국</v>
      </c>
      <c r="M270" t="str">
        <f t="shared" si="14"/>
        <v>K</v>
      </c>
      <c r="N270">
        <v>2019</v>
      </c>
      <c r="O270" t="s">
        <v>999</v>
      </c>
      <c r="P270" t="s">
        <v>1000</v>
      </c>
      <c r="Q270" t="s">
        <v>1001</v>
      </c>
      <c r="R270" t="s">
        <v>20</v>
      </c>
    </row>
    <row r="271" spans="1:19">
      <c r="A271">
        <v>16601</v>
      </c>
      <c r="B271" t="s">
        <v>1002</v>
      </c>
      <c r="C271">
        <v>9.0500000000000007</v>
      </c>
      <c r="D271">
        <v>911</v>
      </c>
      <c r="E271" s="1">
        <f t="shared" si="12"/>
        <v>8244.5500000000011</v>
      </c>
      <c r="F271">
        <f>VLOOKUP(K271,index!$A$2:$C$40,3,FALSE)</f>
        <v>47389</v>
      </c>
      <c r="G271">
        <v>7.5</v>
      </c>
      <c r="H271">
        <v>1</v>
      </c>
      <c r="I271">
        <f t="shared" si="13"/>
        <v>7.5</v>
      </c>
      <c r="J271" t="s">
        <v>176</v>
      </c>
      <c r="K271" t="s">
        <v>1003</v>
      </c>
      <c r="L271" t="str">
        <f>VLOOKUP(K271,index!$A$2:$B$40,2,FALSE)</f>
        <v>북서유럽</v>
      </c>
      <c r="M271" t="str">
        <f t="shared" si="14"/>
        <v>nK</v>
      </c>
      <c r="N271">
        <v>2016</v>
      </c>
      <c r="O271" t="s">
        <v>410</v>
      </c>
      <c r="P271" t="s">
        <v>1004</v>
      </c>
      <c r="Q271" t="s">
        <v>1005</v>
      </c>
      <c r="R271" t="s">
        <v>27</v>
      </c>
      <c r="S271" t="s">
        <v>35</v>
      </c>
    </row>
    <row r="272" spans="1:19">
      <c r="A272">
        <v>91101</v>
      </c>
      <c r="B272" t="s">
        <v>1006</v>
      </c>
      <c r="C272">
        <v>9.0399999999999991</v>
      </c>
      <c r="D272">
        <v>801</v>
      </c>
      <c r="E272" s="1">
        <f t="shared" si="12"/>
        <v>7241.0399999999991</v>
      </c>
      <c r="F272">
        <f>VLOOKUP(K272,index!$A$2:$C$40,3,FALSE)</f>
        <v>54296</v>
      </c>
      <c r="G272">
        <v>7.83</v>
      </c>
      <c r="H272">
        <v>6</v>
      </c>
      <c r="I272">
        <f t="shared" si="13"/>
        <v>46.980000000000004</v>
      </c>
      <c r="J272" t="s">
        <v>51</v>
      </c>
      <c r="K272" t="s">
        <v>588</v>
      </c>
      <c r="L272" t="str">
        <f>VLOOKUP(K272,index!$A$2:$B$40,2,FALSE)</f>
        <v>북서유럽</v>
      </c>
      <c r="M272" t="str">
        <f t="shared" si="14"/>
        <v>nK</v>
      </c>
      <c r="N272">
        <v>2012</v>
      </c>
      <c r="O272" t="s">
        <v>835</v>
      </c>
      <c r="P272" t="s">
        <v>1007</v>
      </c>
      <c r="Q272" t="s">
        <v>1008</v>
      </c>
      <c r="R272" t="s">
        <v>34</v>
      </c>
    </row>
    <row r="273" spans="1:19">
      <c r="A273">
        <v>74205</v>
      </c>
      <c r="B273" t="s">
        <v>1009</v>
      </c>
      <c r="C273">
        <v>9.0399999999999991</v>
      </c>
      <c r="D273" s="1">
        <v>1150</v>
      </c>
      <c r="E273" s="1">
        <f t="shared" si="12"/>
        <v>10395.999999999998</v>
      </c>
      <c r="F273">
        <f>VLOOKUP(K273,index!$A$2:$C$40,3,FALSE)</f>
        <v>41491</v>
      </c>
      <c r="G273">
        <v>6.5</v>
      </c>
      <c r="H273">
        <v>2</v>
      </c>
      <c r="I273">
        <f t="shared" si="13"/>
        <v>13</v>
      </c>
      <c r="J273" t="s">
        <v>55</v>
      </c>
      <c r="K273" t="s">
        <v>56</v>
      </c>
      <c r="L273" t="str">
        <f>VLOOKUP(K273,index!$A$2:$B$40,2,FALSE)</f>
        <v>일본</v>
      </c>
      <c r="M273" t="str">
        <f t="shared" si="14"/>
        <v>nK</v>
      </c>
      <c r="N273">
        <v>2010</v>
      </c>
      <c r="O273" t="s">
        <v>1010</v>
      </c>
      <c r="P273" t="s">
        <v>1011</v>
      </c>
      <c r="Q273" t="s">
        <v>1012</v>
      </c>
      <c r="R273" t="s">
        <v>20</v>
      </c>
    </row>
    <row r="274" spans="1:19">
      <c r="A274">
        <v>76347</v>
      </c>
      <c r="B274" t="s">
        <v>1013</v>
      </c>
      <c r="C274">
        <v>9.0399999999999991</v>
      </c>
      <c r="D274" s="1">
        <v>6097</v>
      </c>
      <c r="E274" s="1">
        <f t="shared" si="12"/>
        <v>55116.88</v>
      </c>
      <c r="F274">
        <f>VLOOKUP(K274,index!$A$2:$C$40,3,FALSE)</f>
        <v>65717</v>
      </c>
      <c r="G274">
        <v>7.5</v>
      </c>
      <c r="H274">
        <v>7</v>
      </c>
      <c r="I274">
        <f t="shared" si="13"/>
        <v>52.5</v>
      </c>
      <c r="J274" t="s">
        <v>87</v>
      </c>
      <c r="K274" t="s">
        <v>16</v>
      </c>
      <c r="L274" t="str">
        <f>VLOOKUP(K274,index!$A$2:$B$40,2,FALSE)</f>
        <v>북미</v>
      </c>
      <c r="M274" t="str">
        <f t="shared" si="14"/>
        <v>nK</v>
      </c>
      <c r="N274">
        <v>2011</v>
      </c>
      <c r="O274" t="s">
        <v>436</v>
      </c>
      <c r="P274" t="s">
        <v>1014</v>
      </c>
      <c r="Q274" t="s">
        <v>1015</v>
      </c>
      <c r="R274" t="s">
        <v>20</v>
      </c>
      <c r="S274" t="s">
        <v>21</v>
      </c>
    </row>
    <row r="275" spans="1:19">
      <c r="A275">
        <v>47411</v>
      </c>
      <c r="B275" t="s">
        <v>1016</v>
      </c>
      <c r="C275">
        <v>9.0399999999999991</v>
      </c>
      <c r="D275" s="1">
        <v>2929</v>
      </c>
      <c r="E275" s="1">
        <f t="shared" si="12"/>
        <v>26478.159999999996</v>
      </c>
      <c r="F275">
        <f>VLOOKUP(K275,index!$A$2:$C$40,3,FALSE)</f>
        <v>65717</v>
      </c>
      <c r="G275">
        <v>6.78</v>
      </c>
      <c r="H275">
        <v>8</v>
      </c>
      <c r="I275">
        <f t="shared" si="13"/>
        <v>54.24</v>
      </c>
      <c r="J275" t="s">
        <v>30</v>
      </c>
      <c r="K275" t="s">
        <v>16</v>
      </c>
      <c r="L275" t="str">
        <f>VLOOKUP(K275,index!$A$2:$B$40,2,FALSE)</f>
        <v>북미</v>
      </c>
      <c r="M275" t="str">
        <f t="shared" si="14"/>
        <v>nK</v>
      </c>
      <c r="N275">
        <v>2008</v>
      </c>
      <c r="O275" t="s">
        <v>974</v>
      </c>
      <c r="P275" t="s">
        <v>1017</v>
      </c>
      <c r="Q275" t="s">
        <v>1018</v>
      </c>
      <c r="R275" t="s">
        <v>34</v>
      </c>
      <c r="S275" t="s">
        <v>35</v>
      </c>
    </row>
    <row r="276" spans="1:19">
      <c r="A276">
        <v>154653</v>
      </c>
      <c r="B276" t="s">
        <v>1019</v>
      </c>
      <c r="C276">
        <v>9.0399999999999991</v>
      </c>
      <c r="D276">
        <v>528</v>
      </c>
      <c r="E276" s="1">
        <f t="shared" si="12"/>
        <v>4773.12</v>
      </c>
      <c r="F276">
        <f>VLOOKUP(K276,index!$A$2:$C$40,3,FALSE)</f>
        <v>65717</v>
      </c>
      <c r="G276">
        <v>7.6</v>
      </c>
      <c r="H276">
        <v>5</v>
      </c>
      <c r="I276">
        <f t="shared" si="13"/>
        <v>38</v>
      </c>
      <c r="J276" t="s">
        <v>15</v>
      </c>
      <c r="K276" t="s">
        <v>16</v>
      </c>
      <c r="L276" t="str">
        <f>VLOOKUP(K276,index!$A$2:$B$40,2,FALSE)</f>
        <v>북미</v>
      </c>
      <c r="M276" t="str">
        <f t="shared" si="14"/>
        <v>nK</v>
      </c>
      <c r="N276">
        <v>2018</v>
      </c>
      <c r="O276" t="s">
        <v>31</v>
      </c>
      <c r="P276" t="s">
        <v>1020</v>
      </c>
      <c r="Q276" t="s">
        <v>1021</v>
      </c>
      <c r="R276" t="s">
        <v>27</v>
      </c>
      <c r="S276" t="s">
        <v>28</v>
      </c>
    </row>
    <row r="277" spans="1:19">
      <c r="A277">
        <v>146469</v>
      </c>
      <c r="B277" t="s">
        <v>1022</v>
      </c>
      <c r="C277">
        <v>9.0299999999999994</v>
      </c>
      <c r="D277" s="1">
        <v>49654</v>
      </c>
      <c r="E277" s="1">
        <f t="shared" si="12"/>
        <v>448375.62</v>
      </c>
      <c r="F277">
        <f>VLOOKUP(K277,index!$A$2:$C$40,3,FALSE)</f>
        <v>32115</v>
      </c>
      <c r="G277">
        <v>6.09</v>
      </c>
      <c r="H277">
        <v>11</v>
      </c>
      <c r="I277">
        <f t="shared" si="13"/>
        <v>66.989999999999995</v>
      </c>
      <c r="J277" t="s">
        <v>15</v>
      </c>
      <c r="K277" t="s">
        <v>46</v>
      </c>
      <c r="L277" t="str">
        <f>VLOOKUP(K277,index!$A$2:$B$40,2,FALSE)</f>
        <v>한국</v>
      </c>
      <c r="M277" t="str">
        <f t="shared" si="14"/>
        <v>K</v>
      </c>
      <c r="N277">
        <v>2017</v>
      </c>
      <c r="O277" t="s">
        <v>1023</v>
      </c>
      <c r="P277" t="s">
        <v>1024</v>
      </c>
      <c r="Q277" t="s">
        <v>1025</v>
      </c>
      <c r="R277" t="s">
        <v>27</v>
      </c>
    </row>
    <row r="278" spans="1:19">
      <c r="A278">
        <v>46494</v>
      </c>
      <c r="B278" t="s">
        <v>1026</v>
      </c>
      <c r="C278">
        <v>9.0299999999999994</v>
      </c>
      <c r="D278" s="1">
        <v>4345</v>
      </c>
      <c r="E278" s="1">
        <f t="shared" si="12"/>
        <v>39235.35</v>
      </c>
      <c r="F278">
        <f>VLOOKUP(K278,index!$A$2:$C$40,3,FALSE)</f>
        <v>32115</v>
      </c>
      <c r="G278">
        <v>5.83</v>
      </c>
      <c r="H278">
        <v>6</v>
      </c>
      <c r="I278">
        <f t="shared" si="13"/>
        <v>34.980000000000004</v>
      </c>
      <c r="J278" t="s">
        <v>15</v>
      </c>
      <c r="K278" t="s">
        <v>46</v>
      </c>
      <c r="L278" t="str">
        <f>VLOOKUP(K278,index!$A$2:$B$40,2,FALSE)</f>
        <v>한국</v>
      </c>
      <c r="M278" t="str">
        <f t="shared" si="14"/>
        <v>K</v>
      </c>
      <c r="N278">
        <v>2008</v>
      </c>
      <c r="O278" t="s">
        <v>1027</v>
      </c>
      <c r="P278" t="s">
        <v>373</v>
      </c>
      <c r="Q278" t="s">
        <v>1028</v>
      </c>
      <c r="R278" t="s">
        <v>20</v>
      </c>
    </row>
    <row r="279" spans="1:19">
      <c r="A279">
        <v>43208</v>
      </c>
      <c r="B279" t="s">
        <v>1029</v>
      </c>
      <c r="C279">
        <v>9.0299999999999994</v>
      </c>
      <c r="D279" s="1">
        <v>7949</v>
      </c>
      <c r="E279" s="1">
        <f t="shared" si="12"/>
        <v>71779.47</v>
      </c>
      <c r="F279">
        <f>VLOOKUP(K279,index!$A$2:$C$40,3,FALSE)</f>
        <v>65717</v>
      </c>
      <c r="G279">
        <v>5.5</v>
      </c>
      <c r="H279">
        <v>4</v>
      </c>
      <c r="I279">
        <f t="shared" si="13"/>
        <v>22</v>
      </c>
      <c r="J279" t="s">
        <v>61</v>
      </c>
      <c r="K279" t="s">
        <v>16</v>
      </c>
      <c r="L279" t="str">
        <f>VLOOKUP(K279,index!$A$2:$B$40,2,FALSE)</f>
        <v>북미</v>
      </c>
      <c r="M279" t="str">
        <f t="shared" si="14"/>
        <v>nK</v>
      </c>
      <c r="N279">
        <v>2006</v>
      </c>
      <c r="O279" t="s">
        <v>1030</v>
      </c>
      <c r="P279" t="s">
        <v>1031</v>
      </c>
      <c r="Q279" t="s">
        <v>1032</v>
      </c>
      <c r="R279" t="s">
        <v>27</v>
      </c>
      <c r="S279" t="s">
        <v>28</v>
      </c>
    </row>
    <row r="280" spans="1:19">
      <c r="A280">
        <v>179694</v>
      </c>
      <c r="B280" t="s">
        <v>1033</v>
      </c>
      <c r="C280">
        <v>9.02</v>
      </c>
      <c r="D280" s="1">
        <v>1131</v>
      </c>
      <c r="E280" s="1">
        <f t="shared" si="12"/>
        <v>10201.619999999999</v>
      </c>
      <c r="F280">
        <f>VLOOKUP(K280,index!$A$2:$C$40,3,FALSE)</f>
        <v>41491</v>
      </c>
      <c r="G280">
        <v>6.5</v>
      </c>
      <c r="H280">
        <v>2</v>
      </c>
      <c r="I280">
        <f t="shared" si="13"/>
        <v>13</v>
      </c>
      <c r="J280" t="s">
        <v>51</v>
      </c>
      <c r="K280" t="s">
        <v>56</v>
      </c>
      <c r="L280" t="str">
        <f>VLOOKUP(K280,index!$A$2:$B$40,2,FALSE)</f>
        <v>일본</v>
      </c>
      <c r="M280" t="str">
        <f t="shared" si="14"/>
        <v>nK</v>
      </c>
      <c r="N280">
        <v>2018</v>
      </c>
      <c r="O280" t="s">
        <v>126</v>
      </c>
      <c r="P280" t="s">
        <v>1034</v>
      </c>
      <c r="Q280" t="s">
        <v>1035</v>
      </c>
      <c r="R280" t="s">
        <v>34</v>
      </c>
    </row>
    <row r="281" spans="1:19">
      <c r="A281">
        <v>96372</v>
      </c>
      <c r="B281" t="s">
        <v>1036</v>
      </c>
      <c r="C281">
        <v>9.06</v>
      </c>
      <c r="D281" s="1">
        <v>1338</v>
      </c>
      <c r="E281" s="1">
        <f t="shared" si="12"/>
        <v>12122.28</v>
      </c>
      <c r="F281">
        <f>VLOOKUP(K281,index!$A$2:$C$40,3,FALSE)</f>
        <v>65717</v>
      </c>
      <c r="G281">
        <v>7</v>
      </c>
      <c r="H281">
        <v>1</v>
      </c>
      <c r="I281">
        <f t="shared" si="13"/>
        <v>7</v>
      </c>
      <c r="J281" t="s">
        <v>61</v>
      </c>
      <c r="K281" t="s">
        <v>16</v>
      </c>
      <c r="L281" t="str">
        <f>VLOOKUP(K281,index!$A$2:$B$40,2,FALSE)</f>
        <v>북미</v>
      </c>
      <c r="M281" t="str">
        <f t="shared" si="14"/>
        <v>nK</v>
      </c>
      <c r="N281">
        <v>2013</v>
      </c>
      <c r="O281" t="s">
        <v>236</v>
      </c>
      <c r="P281" t="s">
        <v>419</v>
      </c>
      <c r="Q281" t="s">
        <v>1037</v>
      </c>
      <c r="R281" t="s">
        <v>147</v>
      </c>
    </row>
    <row r="282" spans="1:19">
      <c r="A282">
        <v>71760</v>
      </c>
      <c r="B282" t="s">
        <v>1038</v>
      </c>
      <c r="C282">
        <v>9.0399999999999991</v>
      </c>
      <c r="D282" s="1">
        <v>2578</v>
      </c>
      <c r="E282" s="1">
        <f t="shared" si="12"/>
        <v>23305.119999999999</v>
      </c>
      <c r="F282">
        <f>VLOOKUP(K282,index!$A$2:$C$40,3,FALSE)</f>
        <v>26514</v>
      </c>
      <c r="G282">
        <v>6.17</v>
      </c>
      <c r="H282">
        <v>6</v>
      </c>
      <c r="I282">
        <f t="shared" si="13"/>
        <v>37.019999999999996</v>
      </c>
      <c r="J282" t="s">
        <v>112</v>
      </c>
      <c r="K282" t="s">
        <v>367</v>
      </c>
      <c r="L282" t="str">
        <f>VLOOKUP(K282,index!$A$2:$B$40,2,FALSE)</f>
        <v>범중국</v>
      </c>
      <c r="M282" t="str">
        <f t="shared" si="14"/>
        <v>nK</v>
      </c>
      <c r="N282">
        <v>2018</v>
      </c>
      <c r="O282" t="s">
        <v>1039</v>
      </c>
      <c r="P282" t="s">
        <v>1040</v>
      </c>
      <c r="Q282" t="s">
        <v>1041</v>
      </c>
      <c r="R282" t="s">
        <v>34</v>
      </c>
    </row>
    <row r="283" spans="1:19">
      <c r="A283">
        <v>146560</v>
      </c>
      <c r="B283" t="s">
        <v>1042</v>
      </c>
      <c r="C283">
        <v>9.0399999999999991</v>
      </c>
      <c r="D283" s="1">
        <v>4882</v>
      </c>
      <c r="E283" s="1">
        <f t="shared" si="12"/>
        <v>44133.279999999999</v>
      </c>
      <c r="F283">
        <f>VLOOKUP(K283,index!$A$2:$C$40,3,FALSE)</f>
        <v>61392</v>
      </c>
      <c r="G283">
        <v>6.81</v>
      </c>
      <c r="H283">
        <v>9</v>
      </c>
      <c r="I283">
        <f t="shared" si="13"/>
        <v>61.29</v>
      </c>
      <c r="J283" t="s">
        <v>15</v>
      </c>
      <c r="K283" t="s">
        <v>643</v>
      </c>
      <c r="L283" t="str">
        <f>VLOOKUP(K283,index!$A$2:$B$40,2,FALSE)</f>
        <v>북서유럽</v>
      </c>
      <c r="M283" t="str">
        <f t="shared" si="14"/>
        <v>nK</v>
      </c>
      <c r="N283">
        <v>2016</v>
      </c>
      <c r="O283" t="s">
        <v>499</v>
      </c>
      <c r="P283" t="s">
        <v>996</v>
      </c>
      <c r="Q283" t="s">
        <v>1043</v>
      </c>
      <c r="R283" t="s">
        <v>27</v>
      </c>
      <c r="S283" t="s">
        <v>21</v>
      </c>
    </row>
    <row r="284" spans="1:19">
      <c r="A284">
        <v>103331</v>
      </c>
      <c r="B284" t="s">
        <v>1044</v>
      </c>
      <c r="C284">
        <v>9.0399999999999991</v>
      </c>
      <c r="D284">
        <v>654</v>
      </c>
      <c r="E284" s="1">
        <f t="shared" si="12"/>
        <v>5912.16</v>
      </c>
      <c r="F284">
        <f>VLOOKUP(K284,index!$A$2:$C$40,3,FALSE)</f>
        <v>41291</v>
      </c>
      <c r="G284">
        <v>5.5</v>
      </c>
      <c r="H284">
        <v>2</v>
      </c>
      <c r="I284">
        <f t="shared" si="13"/>
        <v>11</v>
      </c>
      <c r="J284" t="s">
        <v>15</v>
      </c>
      <c r="K284" t="s">
        <v>208</v>
      </c>
      <c r="L284" t="str">
        <f>VLOOKUP(K284,index!$A$2:$B$40,2,FALSE)</f>
        <v>북서유럽</v>
      </c>
      <c r="M284" t="str">
        <f t="shared" si="14"/>
        <v>nK</v>
      </c>
      <c r="N284">
        <v>2015</v>
      </c>
      <c r="O284" t="s">
        <v>604</v>
      </c>
      <c r="P284" t="s">
        <v>1045</v>
      </c>
      <c r="Q284" t="s">
        <v>1046</v>
      </c>
      <c r="R284" t="s">
        <v>27</v>
      </c>
    </row>
    <row r="285" spans="1:19">
      <c r="A285">
        <v>27219</v>
      </c>
      <c r="B285" t="s">
        <v>1047</v>
      </c>
      <c r="C285">
        <v>9.0299999999999994</v>
      </c>
      <c r="D285" s="1">
        <v>1865</v>
      </c>
      <c r="E285" s="1">
        <f t="shared" si="12"/>
        <v>16840.949999999997</v>
      </c>
      <c r="F285">
        <f>VLOOKUP(K285,index!$A$2:$C$40,3,FALSE)</f>
        <v>32115</v>
      </c>
      <c r="G285">
        <v>9</v>
      </c>
      <c r="H285">
        <v>1</v>
      </c>
      <c r="I285">
        <f t="shared" si="13"/>
        <v>9</v>
      </c>
      <c r="J285" t="s">
        <v>15</v>
      </c>
      <c r="K285" t="s">
        <v>46</v>
      </c>
      <c r="L285" t="str">
        <f>VLOOKUP(K285,index!$A$2:$B$40,2,FALSE)</f>
        <v>한국</v>
      </c>
      <c r="M285" t="str">
        <f t="shared" si="14"/>
        <v>K</v>
      </c>
      <c r="N285">
        <v>2018</v>
      </c>
      <c r="O285" t="s">
        <v>615</v>
      </c>
      <c r="P285" t="s">
        <v>1048</v>
      </c>
      <c r="Q285" t="s">
        <v>1049</v>
      </c>
      <c r="R285" t="s">
        <v>147</v>
      </c>
    </row>
    <row r="286" spans="1:19">
      <c r="A286">
        <v>137865</v>
      </c>
      <c r="B286" t="s">
        <v>1050</v>
      </c>
      <c r="C286">
        <v>9.02</v>
      </c>
      <c r="D286">
        <v>500</v>
      </c>
      <c r="E286" s="1">
        <f t="shared" si="12"/>
        <v>4510</v>
      </c>
      <c r="F286">
        <f>VLOOKUP(K286,index!$A$2:$C$40,3,FALSE)</f>
        <v>65717</v>
      </c>
      <c r="G286">
        <v>5.75</v>
      </c>
      <c r="H286">
        <v>4</v>
      </c>
      <c r="I286">
        <f t="shared" si="13"/>
        <v>23</v>
      </c>
      <c r="J286" t="s">
        <v>15</v>
      </c>
      <c r="K286" t="s">
        <v>16</v>
      </c>
      <c r="L286" t="str">
        <f>VLOOKUP(K286,index!$A$2:$B$40,2,FALSE)</f>
        <v>북미</v>
      </c>
      <c r="M286" t="str">
        <f t="shared" si="14"/>
        <v>nK</v>
      </c>
      <c r="N286">
        <v>2019</v>
      </c>
      <c r="O286" t="s">
        <v>1051</v>
      </c>
      <c r="P286" t="s">
        <v>1052</v>
      </c>
      <c r="Q286" t="s">
        <v>1053</v>
      </c>
      <c r="R286" t="s">
        <v>20</v>
      </c>
      <c r="S286" t="s">
        <v>21</v>
      </c>
    </row>
    <row r="287" spans="1:19">
      <c r="A287">
        <v>72054</v>
      </c>
      <c r="B287" t="s">
        <v>1054</v>
      </c>
      <c r="C287">
        <v>9.02</v>
      </c>
      <c r="D287" s="1">
        <v>25419</v>
      </c>
      <c r="E287" s="1">
        <f t="shared" si="12"/>
        <v>229279.37999999998</v>
      </c>
      <c r="F287">
        <f>VLOOKUP(K287,index!$A$2:$C$40,3,FALSE)</f>
        <v>65717</v>
      </c>
      <c r="G287">
        <v>7.69</v>
      </c>
      <c r="H287">
        <v>9</v>
      </c>
      <c r="I287">
        <f t="shared" si="13"/>
        <v>69.210000000000008</v>
      </c>
      <c r="J287" t="s">
        <v>61</v>
      </c>
      <c r="K287" t="s">
        <v>16</v>
      </c>
      <c r="L287" t="str">
        <f>VLOOKUP(K287,index!$A$2:$B$40,2,FALSE)</f>
        <v>북미</v>
      </c>
      <c r="M287" t="str">
        <f t="shared" si="14"/>
        <v>nK</v>
      </c>
      <c r="N287">
        <v>2020</v>
      </c>
      <c r="O287" t="s">
        <v>1055</v>
      </c>
      <c r="P287" t="s">
        <v>218</v>
      </c>
      <c r="Q287" t="s">
        <v>1056</v>
      </c>
      <c r="R287" t="s">
        <v>27</v>
      </c>
      <c r="S287" t="s">
        <v>21</v>
      </c>
    </row>
    <row r="288" spans="1:19">
      <c r="A288">
        <v>101966</v>
      </c>
      <c r="B288" t="s">
        <v>1057</v>
      </c>
      <c r="C288">
        <v>9.02</v>
      </c>
      <c r="D288" s="1">
        <v>7181</v>
      </c>
      <c r="E288" s="1">
        <f t="shared" si="12"/>
        <v>64772.619999999995</v>
      </c>
      <c r="F288">
        <f>VLOOKUP(K288,index!$A$2:$C$40,3,FALSE)</f>
        <v>65717</v>
      </c>
      <c r="G288">
        <v>8.09</v>
      </c>
      <c r="H288">
        <v>11</v>
      </c>
      <c r="I288">
        <f t="shared" si="13"/>
        <v>88.99</v>
      </c>
      <c r="J288" t="s">
        <v>55</v>
      </c>
      <c r="K288" t="s">
        <v>16</v>
      </c>
      <c r="L288" t="str">
        <f>VLOOKUP(K288,index!$A$2:$B$40,2,FALSE)</f>
        <v>북미</v>
      </c>
      <c r="M288" t="str">
        <f t="shared" si="14"/>
        <v>nK</v>
      </c>
      <c r="N288">
        <v>2019</v>
      </c>
      <c r="O288" t="s">
        <v>852</v>
      </c>
      <c r="P288" t="s">
        <v>1058</v>
      </c>
      <c r="Q288" t="s">
        <v>1059</v>
      </c>
      <c r="R288" t="s">
        <v>34</v>
      </c>
    </row>
    <row r="289" spans="1:19">
      <c r="A289">
        <v>62262</v>
      </c>
      <c r="B289" t="s">
        <v>1060</v>
      </c>
      <c r="C289">
        <v>9.02</v>
      </c>
      <c r="D289" s="1">
        <v>7986</v>
      </c>
      <c r="E289" s="1">
        <f t="shared" si="12"/>
        <v>72033.72</v>
      </c>
      <c r="F289">
        <f>VLOOKUP(K289,index!$A$2:$C$40,3,FALSE)</f>
        <v>65717</v>
      </c>
      <c r="G289">
        <v>7.8</v>
      </c>
      <c r="H289">
        <v>5</v>
      </c>
      <c r="I289">
        <f t="shared" si="13"/>
        <v>39</v>
      </c>
      <c r="J289" t="s">
        <v>55</v>
      </c>
      <c r="K289" t="s">
        <v>16</v>
      </c>
      <c r="L289" t="str">
        <f>VLOOKUP(K289,index!$A$2:$B$40,2,FALSE)</f>
        <v>북미</v>
      </c>
      <c r="M289" t="str">
        <f t="shared" si="14"/>
        <v>nK</v>
      </c>
      <c r="N289">
        <v>2008</v>
      </c>
      <c r="O289" t="s">
        <v>715</v>
      </c>
      <c r="P289" t="s">
        <v>1061</v>
      </c>
      <c r="Q289" t="s">
        <v>1062</v>
      </c>
      <c r="R289" t="s">
        <v>34</v>
      </c>
    </row>
    <row r="290" spans="1:19">
      <c r="A290">
        <v>27899</v>
      </c>
      <c r="B290" t="s">
        <v>1063</v>
      </c>
      <c r="C290">
        <v>9.01</v>
      </c>
      <c r="D290">
        <v>429</v>
      </c>
      <c r="E290" s="1">
        <f t="shared" si="12"/>
        <v>3865.29</v>
      </c>
      <c r="F290">
        <f>VLOOKUP(K290,index!$A$2:$C$40,3,FALSE)</f>
        <v>51766</v>
      </c>
      <c r="G290">
        <v>5</v>
      </c>
      <c r="H290">
        <v>2</v>
      </c>
      <c r="I290">
        <f t="shared" si="13"/>
        <v>10</v>
      </c>
      <c r="J290" t="s">
        <v>112</v>
      </c>
      <c r="K290" t="s">
        <v>341</v>
      </c>
      <c r="L290" t="str">
        <f>VLOOKUP(K290,index!$A$2:$B$40,2,FALSE)</f>
        <v>범중국</v>
      </c>
      <c r="M290" t="str">
        <f t="shared" si="14"/>
        <v>nK</v>
      </c>
      <c r="N290">
        <v>2000</v>
      </c>
      <c r="O290" t="s">
        <v>1064</v>
      </c>
      <c r="P290" t="s">
        <v>1065</v>
      </c>
      <c r="Q290" t="s">
        <v>1066</v>
      </c>
      <c r="R290" t="s">
        <v>20</v>
      </c>
    </row>
    <row r="291" spans="1:19">
      <c r="A291">
        <v>174659</v>
      </c>
      <c r="B291" t="s">
        <v>1067</v>
      </c>
      <c r="C291">
        <v>9.02</v>
      </c>
      <c r="D291">
        <v>443</v>
      </c>
      <c r="E291" s="1">
        <f t="shared" si="12"/>
        <v>3995.8599999999997</v>
      </c>
      <c r="F291">
        <f>VLOOKUP(K291,index!$A$2:$C$40,3,FALSE)</f>
        <v>41291</v>
      </c>
      <c r="G291">
        <v>6.5</v>
      </c>
      <c r="H291">
        <v>8</v>
      </c>
      <c r="I291">
        <f t="shared" si="13"/>
        <v>52</v>
      </c>
      <c r="J291" t="s">
        <v>15</v>
      </c>
      <c r="K291" t="s">
        <v>208</v>
      </c>
      <c r="L291" t="str">
        <f>VLOOKUP(K291,index!$A$2:$B$40,2,FALSE)</f>
        <v>북서유럽</v>
      </c>
      <c r="M291" t="str">
        <f t="shared" si="14"/>
        <v>nK</v>
      </c>
      <c r="N291">
        <v>2018</v>
      </c>
      <c r="O291" t="s">
        <v>1068</v>
      </c>
      <c r="P291" t="s">
        <v>1069</v>
      </c>
      <c r="Q291" t="s">
        <v>1070</v>
      </c>
      <c r="R291" t="s">
        <v>27</v>
      </c>
      <c r="S291" t="s">
        <v>28</v>
      </c>
    </row>
    <row r="292" spans="1:19">
      <c r="A292">
        <v>143357</v>
      </c>
      <c r="B292" t="s">
        <v>1071</v>
      </c>
      <c r="C292">
        <v>9.0399999999999991</v>
      </c>
      <c r="D292">
        <v>441</v>
      </c>
      <c r="E292" s="1">
        <f t="shared" si="12"/>
        <v>3986.6399999999994</v>
      </c>
      <c r="F292">
        <f>VLOOKUP(K292,index!$A$2:$C$40,3,FALSE)</f>
        <v>9979</v>
      </c>
      <c r="G292">
        <v>6.32</v>
      </c>
      <c r="H292">
        <v>7</v>
      </c>
      <c r="I292">
        <f t="shared" si="13"/>
        <v>44.24</v>
      </c>
      <c r="J292" t="s">
        <v>15</v>
      </c>
      <c r="K292" t="s">
        <v>121</v>
      </c>
      <c r="L292" t="str">
        <f>VLOOKUP(K292,index!$A$2:$B$40,2,FALSE)</f>
        <v>범중국</v>
      </c>
      <c r="M292" t="str">
        <f t="shared" si="14"/>
        <v>nK</v>
      </c>
      <c r="N292">
        <v>2016</v>
      </c>
      <c r="O292" t="s">
        <v>589</v>
      </c>
      <c r="P292" t="s">
        <v>1072</v>
      </c>
      <c r="Q292" t="s">
        <v>1073</v>
      </c>
      <c r="R292" t="s">
        <v>27</v>
      </c>
    </row>
    <row r="293" spans="1:19">
      <c r="A293">
        <v>75508</v>
      </c>
      <c r="B293" t="s">
        <v>1074</v>
      </c>
      <c r="C293">
        <v>9.0299999999999994</v>
      </c>
      <c r="D293">
        <v>349</v>
      </c>
      <c r="E293" s="1">
        <f t="shared" si="12"/>
        <v>3151.47</v>
      </c>
      <c r="F293">
        <f>VLOOKUP(K293,index!$A$2:$C$40,3,FALSE)</f>
        <v>65717</v>
      </c>
      <c r="G293">
        <v>7.92</v>
      </c>
      <c r="H293">
        <v>4</v>
      </c>
      <c r="I293">
        <f t="shared" si="13"/>
        <v>31.68</v>
      </c>
      <c r="J293" t="s">
        <v>51</v>
      </c>
      <c r="K293" t="s">
        <v>16</v>
      </c>
      <c r="L293" t="str">
        <f>VLOOKUP(K293,index!$A$2:$B$40,2,FALSE)</f>
        <v>북미</v>
      </c>
      <c r="M293" t="str">
        <f t="shared" si="14"/>
        <v>nK</v>
      </c>
      <c r="N293">
        <v>2011</v>
      </c>
      <c r="O293" t="s">
        <v>499</v>
      </c>
      <c r="P293" t="s">
        <v>1075</v>
      </c>
      <c r="Q293" t="s">
        <v>1076</v>
      </c>
      <c r="R293" t="s">
        <v>20</v>
      </c>
      <c r="S293" t="s">
        <v>21</v>
      </c>
    </row>
    <row r="294" spans="1:19">
      <c r="A294">
        <v>29756</v>
      </c>
      <c r="B294" t="s">
        <v>1077</v>
      </c>
      <c r="C294">
        <v>9.02</v>
      </c>
      <c r="D294" s="1">
        <v>1276</v>
      </c>
      <c r="E294" s="1">
        <f t="shared" si="12"/>
        <v>11509.519999999999</v>
      </c>
      <c r="F294">
        <f>VLOOKUP(K294,index!$A$2:$C$40,3,FALSE)</f>
        <v>32115</v>
      </c>
      <c r="G294">
        <v>7</v>
      </c>
      <c r="H294">
        <v>1</v>
      </c>
      <c r="I294">
        <f t="shared" si="13"/>
        <v>7</v>
      </c>
      <c r="J294" t="s">
        <v>112</v>
      </c>
      <c r="K294" t="s">
        <v>46</v>
      </c>
      <c r="L294" t="str">
        <f>VLOOKUP(K294,index!$A$2:$B$40,2,FALSE)</f>
        <v>한국</v>
      </c>
      <c r="M294" t="str">
        <f t="shared" si="14"/>
        <v>K</v>
      </c>
      <c r="N294">
        <v>2020</v>
      </c>
      <c r="O294" t="s">
        <v>611</v>
      </c>
      <c r="P294" t="s">
        <v>1078</v>
      </c>
      <c r="Q294" t="s">
        <v>1079</v>
      </c>
      <c r="R294" t="s">
        <v>20</v>
      </c>
    </row>
    <row r="295" spans="1:19">
      <c r="A295">
        <v>95767</v>
      </c>
      <c r="B295" t="s">
        <v>1080</v>
      </c>
      <c r="C295">
        <v>9.0399999999999991</v>
      </c>
      <c r="D295">
        <v>527</v>
      </c>
      <c r="E295" s="1">
        <f t="shared" si="12"/>
        <v>4764.08</v>
      </c>
      <c r="F295">
        <f>VLOOKUP(K295,index!$A$2:$C$40,3,FALSE)</f>
        <v>42500</v>
      </c>
      <c r="G295">
        <v>7.07</v>
      </c>
      <c r="H295">
        <v>5</v>
      </c>
      <c r="I295">
        <f t="shared" si="13"/>
        <v>35.35</v>
      </c>
      <c r="J295" t="s">
        <v>55</v>
      </c>
      <c r="K295" t="s">
        <v>143</v>
      </c>
      <c r="L295" t="str">
        <f>VLOOKUP(K295,index!$A$2:$B$40,2,FALSE)</f>
        <v>북서유럽</v>
      </c>
      <c r="M295" t="str">
        <f t="shared" si="14"/>
        <v>nK</v>
      </c>
      <c r="N295">
        <v>2014</v>
      </c>
      <c r="O295" t="s">
        <v>1081</v>
      </c>
      <c r="P295" t="s">
        <v>1082</v>
      </c>
      <c r="Q295" t="s">
        <v>1083</v>
      </c>
      <c r="R295" t="s">
        <v>34</v>
      </c>
    </row>
    <row r="296" spans="1:19">
      <c r="A296">
        <v>88669</v>
      </c>
      <c r="B296" t="s">
        <v>1084</v>
      </c>
      <c r="C296">
        <v>9.02</v>
      </c>
      <c r="D296" s="1">
        <v>7125</v>
      </c>
      <c r="E296" s="1">
        <f t="shared" si="12"/>
        <v>64267.5</v>
      </c>
      <c r="F296">
        <f>VLOOKUP(K296,index!$A$2:$C$40,3,FALSE)</f>
        <v>26514</v>
      </c>
      <c r="G296">
        <v>6</v>
      </c>
      <c r="H296">
        <v>2</v>
      </c>
      <c r="I296">
        <f t="shared" si="13"/>
        <v>12</v>
      </c>
      <c r="J296" t="s">
        <v>112</v>
      </c>
      <c r="K296" t="s">
        <v>367</v>
      </c>
      <c r="L296" t="str">
        <f>VLOOKUP(K296,index!$A$2:$B$40,2,FALSE)</f>
        <v>범중국</v>
      </c>
      <c r="M296" t="str">
        <f t="shared" si="14"/>
        <v>nK</v>
      </c>
      <c r="N296">
        <v>2021</v>
      </c>
      <c r="O296">
        <v>0.04</v>
      </c>
      <c r="P296" t="s">
        <v>1085</v>
      </c>
      <c r="Q296" t="s">
        <v>1086</v>
      </c>
      <c r="R296" t="s">
        <v>27</v>
      </c>
    </row>
    <row r="297" spans="1:19">
      <c r="A297">
        <v>52528</v>
      </c>
      <c r="B297" t="s">
        <v>1087</v>
      </c>
      <c r="C297">
        <v>9.02</v>
      </c>
      <c r="D297">
        <v>994</v>
      </c>
      <c r="E297" s="1">
        <f t="shared" si="12"/>
        <v>8965.8799999999992</v>
      </c>
      <c r="F297">
        <f>VLOOKUP(K297,index!$A$2:$C$40,3,FALSE)</f>
        <v>65717</v>
      </c>
      <c r="G297">
        <v>6.35</v>
      </c>
      <c r="H297">
        <v>5</v>
      </c>
      <c r="I297">
        <f t="shared" si="13"/>
        <v>31.75</v>
      </c>
      <c r="J297" t="s">
        <v>15</v>
      </c>
      <c r="K297" t="s">
        <v>16</v>
      </c>
      <c r="L297" t="str">
        <f>VLOOKUP(K297,index!$A$2:$B$40,2,FALSE)</f>
        <v>북미</v>
      </c>
      <c r="M297" t="str">
        <f t="shared" si="14"/>
        <v>nK</v>
      </c>
      <c r="N297">
        <v>2009</v>
      </c>
      <c r="O297" t="s">
        <v>729</v>
      </c>
      <c r="P297" t="s">
        <v>931</v>
      </c>
      <c r="Q297" t="s">
        <v>1088</v>
      </c>
      <c r="R297" t="s">
        <v>20</v>
      </c>
      <c r="S297" t="s">
        <v>21</v>
      </c>
    </row>
    <row r="298" spans="1:19">
      <c r="A298">
        <v>112040</v>
      </c>
      <c r="B298" t="s">
        <v>1089</v>
      </c>
      <c r="C298">
        <v>9.0399999999999991</v>
      </c>
      <c r="D298" s="1">
        <v>3653</v>
      </c>
      <c r="E298" s="1">
        <f t="shared" si="12"/>
        <v>33023.119999999995</v>
      </c>
      <c r="F298">
        <f>VLOOKUP(K298,index!$A$2:$C$40,3,FALSE)</f>
        <v>32115</v>
      </c>
      <c r="G298">
        <v>7.04</v>
      </c>
      <c r="H298">
        <v>6</v>
      </c>
      <c r="I298">
        <f t="shared" si="13"/>
        <v>42.24</v>
      </c>
      <c r="J298" t="s">
        <v>15</v>
      </c>
      <c r="K298" t="s">
        <v>46</v>
      </c>
      <c r="L298" t="str">
        <f>VLOOKUP(K298,index!$A$2:$B$40,2,FALSE)</f>
        <v>한국</v>
      </c>
      <c r="M298" t="str">
        <f t="shared" si="14"/>
        <v>K</v>
      </c>
      <c r="N298">
        <v>2014</v>
      </c>
      <c r="O298" t="s">
        <v>974</v>
      </c>
      <c r="P298" t="s">
        <v>1090</v>
      </c>
      <c r="Q298" t="s">
        <v>1091</v>
      </c>
      <c r="R298" t="s">
        <v>34</v>
      </c>
    </row>
    <row r="299" spans="1:19">
      <c r="A299">
        <v>86381</v>
      </c>
      <c r="B299" t="s">
        <v>1092</v>
      </c>
      <c r="C299">
        <v>9.02</v>
      </c>
      <c r="D299" s="1">
        <v>2261</v>
      </c>
      <c r="E299" s="1">
        <f t="shared" si="12"/>
        <v>20394.219999999998</v>
      </c>
      <c r="F299">
        <f>VLOOKUP(K299,index!$A$2:$C$40,3,FALSE)</f>
        <v>65717</v>
      </c>
      <c r="G299">
        <v>7.84</v>
      </c>
      <c r="H299">
        <v>2</v>
      </c>
      <c r="I299">
        <f t="shared" si="13"/>
        <v>15.68</v>
      </c>
      <c r="J299" t="s">
        <v>55</v>
      </c>
      <c r="K299" t="s">
        <v>16</v>
      </c>
      <c r="L299" t="str">
        <f>VLOOKUP(K299,index!$A$2:$B$40,2,FALSE)</f>
        <v>북미</v>
      </c>
      <c r="M299" t="str">
        <f t="shared" si="14"/>
        <v>nK</v>
      </c>
      <c r="N299">
        <v>2012</v>
      </c>
      <c r="O299" t="s">
        <v>402</v>
      </c>
      <c r="P299" t="s">
        <v>1093</v>
      </c>
      <c r="Q299" t="s">
        <v>1094</v>
      </c>
      <c r="R299" t="s">
        <v>34</v>
      </c>
      <c r="S299" t="s">
        <v>35</v>
      </c>
    </row>
    <row r="300" spans="1:19">
      <c r="A300">
        <v>183772</v>
      </c>
      <c r="B300" t="s">
        <v>1095</v>
      </c>
      <c r="C300">
        <v>9.01</v>
      </c>
      <c r="D300">
        <v>660</v>
      </c>
      <c r="E300" s="1">
        <f t="shared" si="12"/>
        <v>5946.5999999999995</v>
      </c>
      <c r="F300">
        <f>VLOOKUP(K300,index!$A$2:$C$40,3,FALSE)</f>
        <v>41491</v>
      </c>
      <c r="G300">
        <v>6</v>
      </c>
      <c r="H300">
        <v>2</v>
      </c>
      <c r="I300">
        <f t="shared" si="13"/>
        <v>12</v>
      </c>
      <c r="J300" t="s">
        <v>55</v>
      </c>
      <c r="K300" t="s">
        <v>56</v>
      </c>
      <c r="L300" t="str">
        <f>VLOOKUP(K300,index!$A$2:$B$40,2,FALSE)</f>
        <v>일본</v>
      </c>
      <c r="M300" t="str">
        <f t="shared" si="14"/>
        <v>nK</v>
      </c>
      <c r="N300">
        <v>2020</v>
      </c>
      <c r="O300" t="s">
        <v>1096</v>
      </c>
      <c r="P300" t="s">
        <v>1097</v>
      </c>
      <c r="Q300" t="s">
        <v>1098</v>
      </c>
      <c r="R300" t="s">
        <v>34</v>
      </c>
    </row>
    <row r="301" spans="1:19">
      <c r="A301">
        <v>92069</v>
      </c>
      <c r="B301" t="s">
        <v>1099</v>
      </c>
      <c r="C301">
        <v>9.0299999999999994</v>
      </c>
      <c r="D301" s="1">
        <v>3052</v>
      </c>
      <c r="E301" s="1">
        <f t="shared" si="12"/>
        <v>27559.559999999998</v>
      </c>
      <c r="F301">
        <f>VLOOKUP(K301,index!$A$2:$C$40,3,FALSE)</f>
        <v>65717</v>
      </c>
      <c r="G301">
        <v>6.17</v>
      </c>
      <c r="H301">
        <v>6</v>
      </c>
      <c r="I301">
        <f t="shared" si="13"/>
        <v>37.019999999999996</v>
      </c>
      <c r="J301" t="s">
        <v>61</v>
      </c>
      <c r="K301" t="s">
        <v>16</v>
      </c>
      <c r="L301" t="str">
        <f>VLOOKUP(K301,index!$A$2:$B$40,2,FALSE)</f>
        <v>북미</v>
      </c>
      <c r="M301" t="str">
        <f t="shared" si="14"/>
        <v>nK</v>
      </c>
      <c r="N301">
        <v>2014</v>
      </c>
      <c r="O301" t="s">
        <v>1100</v>
      </c>
      <c r="P301" t="s">
        <v>1101</v>
      </c>
      <c r="Q301" t="s">
        <v>1102</v>
      </c>
      <c r="R301" t="s">
        <v>27</v>
      </c>
      <c r="S301" t="s">
        <v>28</v>
      </c>
    </row>
    <row r="302" spans="1:19">
      <c r="A302">
        <v>102875</v>
      </c>
      <c r="B302" t="s">
        <v>1103</v>
      </c>
      <c r="C302">
        <v>9.02</v>
      </c>
      <c r="D302" s="1">
        <v>41791</v>
      </c>
      <c r="E302" s="1">
        <f t="shared" si="12"/>
        <v>376954.82</v>
      </c>
      <c r="F302">
        <f>VLOOKUP(K302,index!$A$2:$C$40,3,FALSE)</f>
        <v>32115</v>
      </c>
      <c r="G302">
        <v>5.81</v>
      </c>
      <c r="H302">
        <v>8</v>
      </c>
      <c r="I302">
        <f t="shared" si="13"/>
        <v>46.48</v>
      </c>
      <c r="J302" t="s">
        <v>15</v>
      </c>
      <c r="K302" t="s">
        <v>46</v>
      </c>
      <c r="L302" t="str">
        <f>VLOOKUP(K302,index!$A$2:$B$40,2,FALSE)</f>
        <v>한국</v>
      </c>
      <c r="M302" t="str">
        <f t="shared" si="14"/>
        <v>K</v>
      </c>
      <c r="N302">
        <v>2014</v>
      </c>
      <c r="O302" t="s">
        <v>172</v>
      </c>
      <c r="P302" t="s">
        <v>1104</v>
      </c>
      <c r="Q302" t="s">
        <v>1105</v>
      </c>
      <c r="R302" t="s">
        <v>20</v>
      </c>
    </row>
    <row r="303" spans="1:19">
      <c r="A303">
        <v>109778</v>
      </c>
      <c r="B303" t="s">
        <v>1106</v>
      </c>
      <c r="C303">
        <v>9.0299999999999994</v>
      </c>
      <c r="D303" s="1">
        <v>14691</v>
      </c>
      <c r="E303" s="1">
        <f t="shared" si="12"/>
        <v>132659.72999999998</v>
      </c>
      <c r="F303">
        <f>VLOOKUP(K303,index!$A$2:$C$40,3,FALSE)</f>
        <v>32115</v>
      </c>
      <c r="G303">
        <v>7.04</v>
      </c>
      <c r="H303">
        <v>7</v>
      </c>
      <c r="I303">
        <f t="shared" si="13"/>
        <v>49.28</v>
      </c>
      <c r="J303" t="s">
        <v>142</v>
      </c>
      <c r="K303" t="s">
        <v>46</v>
      </c>
      <c r="L303" t="str">
        <f>VLOOKUP(K303,index!$A$2:$B$40,2,FALSE)</f>
        <v>한국</v>
      </c>
      <c r="M303" t="str">
        <f t="shared" si="14"/>
        <v>K</v>
      </c>
      <c r="N303">
        <v>2014</v>
      </c>
      <c r="O303" t="s">
        <v>1107</v>
      </c>
      <c r="P303" t="s">
        <v>1108</v>
      </c>
      <c r="Q303" t="s">
        <v>1109</v>
      </c>
      <c r="R303" t="s">
        <v>27</v>
      </c>
    </row>
    <row r="304" spans="1:19">
      <c r="A304">
        <v>102272</v>
      </c>
      <c r="B304" t="s">
        <v>1110</v>
      </c>
      <c r="C304">
        <v>9.02</v>
      </c>
      <c r="D304" s="1">
        <v>30028</v>
      </c>
      <c r="E304" s="1">
        <f t="shared" si="12"/>
        <v>270852.56</v>
      </c>
      <c r="F304">
        <f>VLOOKUP(K304,index!$A$2:$C$40,3,FALSE)</f>
        <v>32115</v>
      </c>
      <c r="G304">
        <v>4.9400000000000004</v>
      </c>
      <c r="H304">
        <v>4</v>
      </c>
      <c r="I304">
        <f t="shared" si="13"/>
        <v>19.760000000000002</v>
      </c>
      <c r="J304" t="s">
        <v>15</v>
      </c>
      <c r="K304" t="s">
        <v>46</v>
      </c>
      <c r="L304" t="str">
        <f>VLOOKUP(K304,index!$A$2:$B$40,2,FALSE)</f>
        <v>한국</v>
      </c>
      <c r="M304" t="str">
        <f t="shared" si="14"/>
        <v>K</v>
      </c>
      <c r="N304">
        <v>2015</v>
      </c>
      <c r="O304" t="s">
        <v>372</v>
      </c>
      <c r="P304" t="s">
        <v>1111</v>
      </c>
      <c r="Q304" t="s">
        <v>1112</v>
      </c>
      <c r="R304" t="s">
        <v>20</v>
      </c>
    </row>
    <row r="305" spans="1:19">
      <c r="A305">
        <v>130989</v>
      </c>
      <c r="B305" t="s">
        <v>1113</v>
      </c>
      <c r="C305">
        <v>9.01</v>
      </c>
      <c r="D305" s="1">
        <v>1204</v>
      </c>
      <c r="E305" s="1">
        <f t="shared" si="12"/>
        <v>10848.039999999999</v>
      </c>
      <c r="F305">
        <f>VLOOKUP(K305,index!$A$2:$C$40,3,FALSE)</f>
        <v>61392</v>
      </c>
      <c r="G305">
        <v>7.53</v>
      </c>
      <c r="H305">
        <v>9</v>
      </c>
      <c r="I305">
        <f t="shared" si="13"/>
        <v>67.77</v>
      </c>
      <c r="J305" t="s">
        <v>15</v>
      </c>
      <c r="K305" t="s">
        <v>643</v>
      </c>
      <c r="L305" t="str">
        <f>VLOOKUP(K305,index!$A$2:$B$40,2,FALSE)</f>
        <v>북서유럽</v>
      </c>
      <c r="M305" t="str">
        <f t="shared" si="14"/>
        <v>nK</v>
      </c>
      <c r="N305">
        <v>2021</v>
      </c>
      <c r="O305" t="s">
        <v>122</v>
      </c>
      <c r="P305" t="s">
        <v>1114</v>
      </c>
      <c r="Q305" t="s">
        <v>1115</v>
      </c>
      <c r="R305" t="s">
        <v>27</v>
      </c>
    </row>
    <row r="306" spans="1:19">
      <c r="A306">
        <v>88793</v>
      </c>
      <c r="B306" t="s">
        <v>1116</v>
      </c>
      <c r="C306">
        <v>9.0299999999999994</v>
      </c>
      <c r="D306">
        <v>347</v>
      </c>
      <c r="E306" s="1">
        <f t="shared" si="12"/>
        <v>3133.41</v>
      </c>
      <c r="F306">
        <f>VLOOKUP(K306,index!$A$2:$C$40,3,FALSE)</f>
        <v>32115</v>
      </c>
      <c r="G306">
        <v>6</v>
      </c>
      <c r="H306">
        <v>2</v>
      </c>
      <c r="I306">
        <f t="shared" si="13"/>
        <v>12</v>
      </c>
      <c r="J306" t="s">
        <v>51</v>
      </c>
      <c r="K306" t="s">
        <v>46</v>
      </c>
      <c r="L306" t="str">
        <f>VLOOKUP(K306,index!$A$2:$B$40,2,FALSE)</f>
        <v>한국</v>
      </c>
      <c r="M306" t="str">
        <f t="shared" si="14"/>
        <v>K</v>
      </c>
      <c r="N306">
        <v>2012</v>
      </c>
      <c r="O306" t="s">
        <v>856</v>
      </c>
      <c r="P306" t="s">
        <v>1117</v>
      </c>
      <c r="Q306" t="s">
        <v>1118</v>
      </c>
      <c r="R306" t="s">
        <v>34</v>
      </c>
    </row>
    <row r="307" spans="1:19">
      <c r="A307">
        <v>149511</v>
      </c>
      <c r="B307" t="s">
        <v>1119</v>
      </c>
      <c r="C307">
        <v>9.01</v>
      </c>
      <c r="D307">
        <v>662</v>
      </c>
      <c r="E307" s="1">
        <f t="shared" si="12"/>
        <v>5964.62</v>
      </c>
      <c r="F307">
        <f>VLOOKUP(K307,index!$A$2:$C$40,3,FALSE)</f>
        <v>32115</v>
      </c>
      <c r="G307">
        <v>5.71</v>
      </c>
      <c r="H307">
        <v>4</v>
      </c>
      <c r="I307">
        <f t="shared" si="13"/>
        <v>22.84</v>
      </c>
      <c r="J307" t="s">
        <v>51</v>
      </c>
      <c r="K307" t="s">
        <v>46</v>
      </c>
      <c r="L307" t="str">
        <f>VLOOKUP(K307,index!$A$2:$B$40,2,FALSE)</f>
        <v>한국</v>
      </c>
      <c r="M307" t="str">
        <f t="shared" si="14"/>
        <v>K</v>
      </c>
      <c r="N307">
        <v>2016</v>
      </c>
      <c r="O307" t="s">
        <v>1120</v>
      </c>
      <c r="P307" t="s">
        <v>1121</v>
      </c>
      <c r="Q307" t="s">
        <v>1122</v>
      </c>
      <c r="R307" t="s">
        <v>20</v>
      </c>
    </row>
    <row r="308" spans="1:19">
      <c r="A308">
        <v>136876</v>
      </c>
      <c r="B308" t="s">
        <v>1123</v>
      </c>
      <c r="C308">
        <v>9.0299999999999994</v>
      </c>
      <c r="D308" s="1">
        <v>1631</v>
      </c>
      <c r="E308" s="1">
        <f t="shared" si="12"/>
        <v>14727.929999999998</v>
      </c>
      <c r="F308">
        <f>VLOOKUP(K308,index!$A$2:$C$40,3,FALSE)</f>
        <v>41291</v>
      </c>
      <c r="G308">
        <v>6.75</v>
      </c>
      <c r="H308">
        <v>6</v>
      </c>
      <c r="I308">
        <f t="shared" si="13"/>
        <v>40.5</v>
      </c>
      <c r="J308" t="s">
        <v>15</v>
      </c>
      <c r="K308" t="s">
        <v>208</v>
      </c>
      <c r="L308" t="str">
        <f>VLOOKUP(K308,index!$A$2:$B$40,2,FALSE)</f>
        <v>북서유럽</v>
      </c>
      <c r="M308" t="str">
        <f t="shared" si="14"/>
        <v>nK</v>
      </c>
      <c r="N308">
        <v>2016</v>
      </c>
      <c r="O308" t="s">
        <v>869</v>
      </c>
      <c r="P308" t="s">
        <v>1124</v>
      </c>
      <c r="Q308" t="s">
        <v>1125</v>
      </c>
      <c r="R308" t="s">
        <v>20</v>
      </c>
      <c r="S308" t="s">
        <v>21</v>
      </c>
    </row>
    <row r="309" spans="1:19">
      <c r="A309">
        <v>115977</v>
      </c>
      <c r="B309" t="s">
        <v>1126</v>
      </c>
      <c r="C309">
        <v>9.01</v>
      </c>
      <c r="D309" s="1">
        <v>40934</v>
      </c>
      <c r="E309" s="1">
        <f t="shared" si="12"/>
        <v>368815.33999999997</v>
      </c>
      <c r="F309">
        <f>VLOOKUP(K309,index!$A$2:$C$40,3,FALSE)</f>
        <v>32115</v>
      </c>
      <c r="G309">
        <v>7.5</v>
      </c>
      <c r="H309">
        <v>12</v>
      </c>
      <c r="I309">
        <f t="shared" si="13"/>
        <v>90</v>
      </c>
      <c r="J309" t="s">
        <v>61</v>
      </c>
      <c r="K309" t="s">
        <v>46</v>
      </c>
      <c r="L309" t="str">
        <f>VLOOKUP(K309,index!$A$2:$B$40,2,FALSE)</f>
        <v>한국</v>
      </c>
      <c r="M309" t="str">
        <f t="shared" si="14"/>
        <v>K</v>
      </c>
      <c r="N309">
        <v>2015</v>
      </c>
      <c r="O309" t="s">
        <v>117</v>
      </c>
      <c r="P309" t="s">
        <v>1127</v>
      </c>
      <c r="Q309" t="s">
        <v>1128</v>
      </c>
      <c r="R309" t="s">
        <v>27</v>
      </c>
    </row>
    <row r="310" spans="1:19">
      <c r="A310">
        <v>83883</v>
      </c>
      <c r="B310" t="s">
        <v>1129</v>
      </c>
      <c r="C310">
        <v>9.01</v>
      </c>
      <c r="D310">
        <v>461</v>
      </c>
      <c r="E310" s="1">
        <f t="shared" si="12"/>
        <v>4153.6099999999997</v>
      </c>
      <c r="F310">
        <f>VLOOKUP(K310,index!$A$2:$C$40,3,FALSE)</f>
        <v>32115</v>
      </c>
      <c r="G310">
        <v>6.27</v>
      </c>
      <c r="H310">
        <v>5</v>
      </c>
      <c r="I310">
        <f t="shared" si="13"/>
        <v>31.349999999999998</v>
      </c>
      <c r="J310" t="s">
        <v>51</v>
      </c>
      <c r="K310" t="s">
        <v>46</v>
      </c>
      <c r="L310" t="str">
        <f>VLOOKUP(K310,index!$A$2:$B$40,2,FALSE)</f>
        <v>한국</v>
      </c>
      <c r="M310" t="str">
        <f t="shared" si="14"/>
        <v>K</v>
      </c>
      <c r="N310">
        <v>2011</v>
      </c>
      <c r="O310" t="s">
        <v>1130</v>
      </c>
      <c r="P310" t="s">
        <v>1131</v>
      </c>
      <c r="Q310" t="s">
        <v>1132</v>
      </c>
      <c r="R310" t="s">
        <v>34</v>
      </c>
    </row>
    <row r="311" spans="1:19">
      <c r="A311">
        <v>187351</v>
      </c>
      <c r="B311" t="s">
        <v>1133</v>
      </c>
      <c r="C311">
        <v>9</v>
      </c>
      <c r="D311" s="1">
        <v>1536</v>
      </c>
      <c r="E311" s="1">
        <f t="shared" si="12"/>
        <v>13824</v>
      </c>
      <c r="F311">
        <f>VLOOKUP(K311,index!$A$2:$C$40,3,FALSE)</f>
        <v>65717</v>
      </c>
      <c r="G311">
        <v>6.33</v>
      </c>
      <c r="H311">
        <v>6</v>
      </c>
      <c r="I311">
        <f t="shared" si="13"/>
        <v>37.980000000000004</v>
      </c>
      <c r="J311" t="s">
        <v>340</v>
      </c>
      <c r="K311" t="s">
        <v>16</v>
      </c>
      <c r="L311" t="str">
        <f>VLOOKUP(K311,index!$A$2:$B$40,2,FALSE)</f>
        <v>북미</v>
      </c>
      <c r="M311" t="str">
        <f t="shared" si="14"/>
        <v>nK</v>
      </c>
      <c r="N311">
        <v>2020</v>
      </c>
      <c r="O311" t="s">
        <v>1134</v>
      </c>
      <c r="P311" t="s">
        <v>1135</v>
      </c>
      <c r="Q311" t="s">
        <v>1136</v>
      </c>
      <c r="R311" t="s">
        <v>34</v>
      </c>
    </row>
    <row r="312" spans="1:19">
      <c r="A312">
        <v>10242</v>
      </c>
      <c r="B312" t="s">
        <v>1137</v>
      </c>
      <c r="C312">
        <v>9.01</v>
      </c>
      <c r="D312">
        <v>803</v>
      </c>
      <c r="E312" s="1">
        <f t="shared" si="12"/>
        <v>7235.03</v>
      </c>
      <c r="F312">
        <f>VLOOKUP(K312,index!$A$2:$C$40,3,FALSE)</f>
        <v>65717</v>
      </c>
      <c r="G312">
        <v>6</v>
      </c>
      <c r="H312">
        <v>3</v>
      </c>
      <c r="I312">
        <f t="shared" si="13"/>
        <v>18</v>
      </c>
      <c r="J312" t="s">
        <v>112</v>
      </c>
      <c r="K312" t="s">
        <v>16</v>
      </c>
      <c r="L312" t="str">
        <f>VLOOKUP(K312,index!$A$2:$B$40,2,FALSE)</f>
        <v>북미</v>
      </c>
      <c r="M312" t="str">
        <f t="shared" si="14"/>
        <v>nK</v>
      </c>
      <c r="N312">
        <v>2007</v>
      </c>
      <c r="O312" t="s">
        <v>457</v>
      </c>
      <c r="P312" t="s">
        <v>1138</v>
      </c>
      <c r="Q312" t="s">
        <v>1139</v>
      </c>
      <c r="R312" t="s">
        <v>27</v>
      </c>
      <c r="S312" t="s">
        <v>21</v>
      </c>
    </row>
    <row r="313" spans="1:19">
      <c r="A313">
        <v>66158</v>
      </c>
      <c r="B313" t="s">
        <v>1140</v>
      </c>
      <c r="C313">
        <v>9</v>
      </c>
      <c r="D313" s="1">
        <v>15482</v>
      </c>
      <c r="E313" s="1">
        <f t="shared" si="12"/>
        <v>139338</v>
      </c>
      <c r="F313">
        <f>VLOOKUP(K313,index!$A$2:$C$40,3,FALSE)</f>
        <v>65717</v>
      </c>
      <c r="G313">
        <v>5</v>
      </c>
      <c r="H313">
        <v>2</v>
      </c>
      <c r="I313">
        <f t="shared" si="13"/>
        <v>10</v>
      </c>
      <c r="J313" t="s">
        <v>15</v>
      </c>
      <c r="K313" t="s">
        <v>16</v>
      </c>
      <c r="L313" t="str">
        <f>VLOOKUP(K313,index!$A$2:$B$40,2,FALSE)</f>
        <v>북미</v>
      </c>
      <c r="M313" t="str">
        <f t="shared" si="14"/>
        <v>nK</v>
      </c>
      <c r="N313">
        <v>2021</v>
      </c>
      <c r="O313" t="s">
        <v>958</v>
      </c>
      <c r="P313" t="s">
        <v>1141</v>
      </c>
      <c r="Q313" t="s">
        <v>1142</v>
      </c>
      <c r="R313" t="s">
        <v>34</v>
      </c>
      <c r="S313" t="s">
        <v>35</v>
      </c>
    </row>
    <row r="314" spans="1:19">
      <c r="A314">
        <v>53441</v>
      </c>
      <c r="B314" t="s">
        <v>1143</v>
      </c>
      <c r="C314">
        <v>9.01</v>
      </c>
      <c r="D314">
        <v>431</v>
      </c>
      <c r="E314" s="1">
        <f t="shared" si="12"/>
        <v>3883.31</v>
      </c>
      <c r="F314">
        <f>VLOOKUP(K314,index!$A$2:$C$40,3,FALSE)</f>
        <v>53431</v>
      </c>
      <c r="G314">
        <v>8.66</v>
      </c>
      <c r="H314">
        <v>2</v>
      </c>
      <c r="I314">
        <f t="shared" si="13"/>
        <v>17.32</v>
      </c>
      <c r="J314" t="s">
        <v>55</v>
      </c>
      <c r="K314" t="s">
        <v>533</v>
      </c>
      <c r="L314" t="str">
        <f>VLOOKUP(K314,index!$A$2:$B$40,2,FALSE)</f>
        <v>기타</v>
      </c>
      <c r="M314" t="str">
        <f t="shared" si="14"/>
        <v>nK</v>
      </c>
      <c r="N314">
        <v>2011</v>
      </c>
      <c r="O314" t="s">
        <v>1144</v>
      </c>
      <c r="P314" t="s">
        <v>1145</v>
      </c>
      <c r="Q314" t="s">
        <v>1146</v>
      </c>
      <c r="R314" t="s">
        <v>20</v>
      </c>
    </row>
    <row r="315" spans="1:19">
      <c r="A315">
        <v>144083</v>
      </c>
      <c r="B315" t="s">
        <v>1147</v>
      </c>
      <c r="C315">
        <v>9.02</v>
      </c>
      <c r="D315">
        <v>549</v>
      </c>
      <c r="E315" s="1">
        <f t="shared" si="12"/>
        <v>4951.9799999999996</v>
      </c>
      <c r="F315">
        <f>VLOOKUP(K315,index!$A$2:$C$40,3,FALSE)</f>
        <v>41491</v>
      </c>
      <c r="G315">
        <v>5.5</v>
      </c>
      <c r="H315">
        <v>4</v>
      </c>
      <c r="I315">
        <f t="shared" si="13"/>
        <v>22</v>
      </c>
      <c r="J315" t="s">
        <v>112</v>
      </c>
      <c r="K315" t="s">
        <v>56</v>
      </c>
      <c r="L315" t="str">
        <f>VLOOKUP(K315,index!$A$2:$B$40,2,FALSE)</f>
        <v>일본</v>
      </c>
      <c r="M315" t="str">
        <f t="shared" si="14"/>
        <v>nK</v>
      </c>
      <c r="N315">
        <v>2018</v>
      </c>
      <c r="O315" t="s">
        <v>209</v>
      </c>
      <c r="P315" t="s">
        <v>1148</v>
      </c>
      <c r="Q315" t="s">
        <v>1149</v>
      </c>
      <c r="R315" t="s">
        <v>20</v>
      </c>
    </row>
    <row r="316" spans="1:19">
      <c r="A316">
        <v>98403</v>
      </c>
      <c r="B316" t="s">
        <v>1150</v>
      </c>
      <c r="C316">
        <v>9.02</v>
      </c>
      <c r="D316" s="1">
        <v>1318</v>
      </c>
      <c r="E316" s="1">
        <f t="shared" si="12"/>
        <v>11888.359999999999</v>
      </c>
      <c r="F316">
        <f>VLOOKUP(K316,index!$A$2:$C$40,3,FALSE)</f>
        <v>41491</v>
      </c>
      <c r="G316">
        <v>6</v>
      </c>
      <c r="H316">
        <v>3</v>
      </c>
      <c r="I316">
        <f t="shared" si="13"/>
        <v>18</v>
      </c>
      <c r="J316" t="s">
        <v>55</v>
      </c>
      <c r="K316" t="s">
        <v>56</v>
      </c>
      <c r="L316" t="str">
        <f>VLOOKUP(K316,index!$A$2:$B$40,2,FALSE)</f>
        <v>일본</v>
      </c>
      <c r="M316" t="str">
        <f t="shared" si="14"/>
        <v>nK</v>
      </c>
      <c r="N316">
        <v>2013</v>
      </c>
      <c r="O316" t="s">
        <v>1151</v>
      </c>
      <c r="P316" t="s">
        <v>787</v>
      </c>
      <c r="Q316" t="s">
        <v>1152</v>
      </c>
      <c r="R316" t="s">
        <v>34</v>
      </c>
    </row>
    <row r="317" spans="1:19">
      <c r="A317">
        <v>38464</v>
      </c>
      <c r="B317" t="s">
        <v>1153</v>
      </c>
      <c r="C317">
        <v>9</v>
      </c>
      <c r="D317" s="1">
        <v>7191</v>
      </c>
      <c r="E317" s="1">
        <f t="shared" si="12"/>
        <v>64719</v>
      </c>
      <c r="F317">
        <f>VLOOKUP(K317,index!$A$2:$C$40,3,FALSE)</f>
        <v>41491</v>
      </c>
      <c r="G317">
        <v>8.15</v>
      </c>
      <c r="H317">
        <v>5</v>
      </c>
      <c r="I317">
        <f t="shared" si="13"/>
        <v>40.75</v>
      </c>
      <c r="J317" t="s">
        <v>15</v>
      </c>
      <c r="K317" t="s">
        <v>56</v>
      </c>
      <c r="L317" t="str">
        <f>VLOOKUP(K317,index!$A$2:$B$40,2,FALSE)</f>
        <v>일본</v>
      </c>
      <c r="M317" t="str">
        <f t="shared" si="14"/>
        <v>nK</v>
      </c>
      <c r="N317">
        <v>2016</v>
      </c>
      <c r="O317" t="s">
        <v>529</v>
      </c>
      <c r="P317" t="s">
        <v>1154</v>
      </c>
      <c r="Q317" t="s">
        <v>1155</v>
      </c>
      <c r="R317" t="s">
        <v>27</v>
      </c>
    </row>
    <row r="318" spans="1:19">
      <c r="A318">
        <v>156912</v>
      </c>
      <c r="B318" t="s">
        <v>1156</v>
      </c>
      <c r="C318">
        <v>9</v>
      </c>
      <c r="D318" s="1">
        <v>1020</v>
      </c>
      <c r="E318" s="1">
        <f t="shared" si="12"/>
        <v>9180</v>
      </c>
      <c r="F318">
        <f>VLOOKUP(K318,index!$A$2:$C$40,3,FALSE)</f>
        <v>9979</v>
      </c>
      <c r="G318">
        <v>7.17</v>
      </c>
      <c r="H318">
        <v>6</v>
      </c>
      <c r="I318">
        <f t="shared" si="13"/>
        <v>43.019999999999996</v>
      </c>
      <c r="J318" t="s">
        <v>15</v>
      </c>
      <c r="K318" t="s">
        <v>121</v>
      </c>
      <c r="L318" t="str">
        <f>VLOOKUP(K318,index!$A$2:$B$40,2,FALSE)</f>
        <v>범중국</v>
      </c>
      <c r="M318" t="str">
        <f t="shared" si="14"/>
        <v>nK</v>
      </c>
      <c r="N318">
        <v>2017</v>
      </c>
      <c r="O318" t="s">
        <v>1157</v>
      </c>
      <c r="P318" t="s">
        <v>123</v>
      </c>
      <c r="Q318" t="s">
        <v>1158</v>
      </c>
      <c r="R318" t="s">
        <v>27</v>
      </c>
    </row>
    <row r="319" spans="1:19">
      <c r="A319">
        <v>107924</v>
      </c>
      <c r="B319" t="s">
        <v>1159</v>
      </c>
      <c r="C319">
        <v>9.01</v>
      </c>
      <c r="D319" s="1">
        <v>20673</v>
      </c>
      <c r="E319" s="1">
        <f t="shared" si="12"/>
        <v>186263.72999999998</v>
      </c>
      <c r="F319">
        <f>VLOOKUP(K319,index!$A$2:$C$40,3,FALSE)</f>
        <v>32115</v>
      </c>
      <c r="G319">
        <v>5.86</v>
      </c>
      <c r="H319">
        <v>9</v>
      </c>
      <c r="I319">
        <f t="shared" si="13"/>
        <v>52.74</v>
      </c>
      <c r="J319" t="s">
        <v>176</v>
      </c>
      <c r="K319" t="s">
        <v>46</v>
      </c>
      <c r="L319" t="str">
        <f>VLOOKUP(K319,index!$A$2:$B$40,2,FALSE)</f>
        <v>한국</v>
      </c>
      <c r="M319" t="str">
        <f t="shared" si="14"/>
        <v>K</v>
      </c>
      <c r="N319">
        <v>2014</v>
      </c>
      <c r="O319" t="s">
        <v>478</v>
      </c>
      <c r="P319" t="s">
        <v>399</v>
      </c>
      <c r="Q319" t="s">
        <v>1160</v>
      </c>
      <c r="R319" t="s">
        <v>27</v>
      </c>
    </row>
    <row r="320" spans="1:19">
      <c r="A320">
        <v>101901</v>
      </c>
      <c r="B320" t="s">
        <v>1161</v>
      </c>
      <c r="C320">
        <v>9</v>
      </c>
      <c r="D320" s="1">
        <v>94289</v>
      </c>
      <c r="E320" s="1">
        <f t="shared" si="12"/>
        <v>848601</v>
      </c>
      <c r="F320">
        <f>VLOOKUP(K320,index!$A$2:$C$40,3,FALSE)</f>
        <v>32115</v>
      </c>
      <c r="G320">
        <v>7.43</v>
      </c>
      <c r="H320">
        <v>15</v>
      </c>
      <c r="I320">
        <f t="shared" si="13"/>
        <v>111.44999999999999</v>
      </c>
      <c r="J320" t="s">
        <v>15</v>
      </c>
      <c r="K320" t="s">
        <v>46</v>
      </c>
      <c r="L320" t="str">
        <f>VLOOKUP(K320,index!$A$2:$B$40,2,FALSE)</f>
        <v>한국</v>
      </c>
      <c r="M320" t="str">
        <f t="shared" si="14"/>
        <v>K</v>
      </c>
      <c r="N320">
        <v>2013</v>
      </c>
      <c r="O320" t="s">
        <v>1162</v>
      </c>
      <c r="P320" t="s">
        <v>1163</v>
      </c>
      <c r="Q320" t="s">
        <v>1164</v>
      </c>
      <c r="R320" t="s">
        <v>27</v>
      </c>
    </row>
    <row r="321" spans="1:19">
      <c r="A321">
        <v>44020</v>
      </c>
      <c r="B321" t="s">
        <v>1165</v>
      </c>
      <c r="C321">
        <v>9</v>
      </c>
      <c r="D321" s="1">
        <v>1716</v>
      </c>
      <c r="E321" s="1">
        <f t="shared" si="12"/>
        <v>15444</v>
      </c>
      <c r="F321">
        <f>VLOOKUP(K321,index!$A$2:$C$40,3,FALSE)</f>
        <v>41291</v>
      </c>
      <c r="G321">
        <v>4.5</v>
      </c>
      <c r="H321">
        <v>2</v>
      </c>
      <c r="I321">
        <f t="shared" si="13"/>
        <v>9</v>
      </c>
      <c r="J321" t="s">
        <v>15</v>
      </c>
      <c r="K321" t="s">
        <v>208</v>
      </c>
      <c r="L321" t="str">
        <f>VLOOKUP(K321,index!$A$2:$B$40,2,FALSE)</f>
        <v>북서유럽</v>
      </c>
      <c r="M321" t="str">
        <f t="shared" si="14"/>
        <v>nK</v>
      </c>
      <c r="N321">
        <v>2005</v>
      </c>
      <c r="O321" t="s">
        <v>930</v>
      </c>
      <c r="P321" t="s">
        <v>1166</v>
      </c>
      <c r="Q321" t="s">
        <v>1167</v>
      </c>
      <c r="R321" t="s">
        <v>20</v>
      </c>
      <c r="S321" t="s">
        <v>21</v>
      </c>
    </row>
    <row r="322" spans="1:19">
      <c r="A322">
        <v>18050</v>
      </c>
      <c r="B322" t="s">
        <v>1168</v>
      </c>
      <c r="C322">
        <v>9</v>
      </c>
      <c r="D322" s="1">
        <v>1459</v>
      </c>
      <c r="E322" s="1">
        <f t="shared" si="12"/>
        <v>13131</v>
      </c>
      <c r="F322">
        <f>VLOOKUP(K322,index!$A$2:$C$40,3,FALSE)</f>
        <v>41491</v>
      </c>
      <c r="G322">
        <v>6.8</v>
      </c>
      <c r="H322">
        <v>5</v>
      </c>
      <c r="I322">
        <f t="shared" si="13"/>
        <v>34</v>
      </c>
      <c r="J322" t="s">
        <v>55</v>
      </c>
      <c r="K322" t="s">
        <v>56</v>
      </c>
      <c r="L322" t="str">
        <f>VLOOKUP(K322,index!$A$2:$B$40,2,FALSE)</f>
        <v>일본</v>
      </c>
      <c r="M322" t="str">
        <f t="shared" si="14"/>
        <v>nK</v>
      </c>
      <c r="N322">
        <v>2019</v>
      </c>
      <c r="O322" t="s">
        <v>1027</v>
      </c>
      <c r="P322" t="s">
        <v>403</v>
      </c>
      <c r="Q322" t="s">
        <v>1169</v>
      </c>
      <c r="R322" t="s">
        <v>34</v>
      </c>
    </row>
    <row r="323" spans="1:19">
      <c r="A323">
        <v>93749</v>
      </c>
      <c r="B323" t="s">
        <v>1170</v>
      </c>
      <c r="C323">
        <v>9.02</v>
      </c>
      <c r="D323">
        <v>751</v>
      </c>
      <c r="E323" s="1">
        <f t="shared" ref="E323:E386" si="15">C323*D323</f>
        <v>6774.0199999999995</v>
      </c>
      <c r="F323">
        <f>VLOOKUP(K323,index!$A$2:$C$40,3,FALSE)</f>
        <v>32115</v>
      </c>
      <c r="G323">
        <v>6</v>
      </c>
      <c r="H323">
        <v>1</v>
      </c>
      <c r="I323">
        <f t="shared" ref="I323:I386" si="16">G323*H323</f>
        <v>6</v>
      </c>
      <c r="J323" t="s">
        <v>15</v>
      </c>
      <c r="K323" t="s">
        <v>46</v>
      </c>
      <c r="L323" t="str">
        <f>VLOOKUP(K323,index!$A$2:$B$40,2,FALSE)</f>
        <v>한국</v>
      </c>
      <c r="M323" t="str">
        <f t="shared" ref="M323:M386" si="17">IF(L323="한국", "K", "nK")</f>
        <v>K</v>
      </c>
      <c r="N323">
        <v>2013</v>
      </c>
      <c r="O323" t="s">
        <v>1171</v>
      </c>
      <c r="P323" t="s">
        <v>1172</v>
      </c>
      <c r="Q323" t="s">
        <v>1173</v>
      </c>
      <c r="R323" t="s">
        <v>27</v>
      </c>
    </row>
    <row r="324" spans="1:19">
      <c r="A324">
        <v>121788</v>
      </c>
      <c r="B324" t="s">
        <v>1174</v>
      </c>
      <c r="C324">
        <v>9</v>
      </c>
      <c r="D324" s="1">
        <v>25051</v>
      </c>
      <c r="E324" s="1">
        <f t="shared" si="15"/>
        <v>225459</v>
      </c>
      <c r="F324">
        <f>VLOOKUP(K324,index!$A$2:$C$40,3,FALSE)</f>
        <v>32115</v>
      </c>
      <c r="G324">
        <v>6.63</v>
      </c>
      <c r="H324">
        <v>16</v>
      </c>
      <c r="I324">
        <f t="shared" si="16"/>
        <v>106.08</v>
      </c>
      <c r="J324" t="s">
        <v>142</v>
      </c>
      <c r="K324" t="s">
        <v>46</v>
      </c>
      <c r="L324" t="str">
        <f>VLOOKUP(K324,index!$A$2:$B$40,2,FALSE)</f>
        <v>한국</v>
      </c>
      <c r="M324" t="str">
        <f t="shared" si="17"/>
        <v>K</v>
      </c>
      <c r="N324">
        <v>2015</v>
      </c>
      <c r="O324" t="s">
        <v>1175</v>
      </c>
      <c r="P324" t="s">
        <v>1176</v>
      </c>
      <c r="Q324" t="s">
        <v>1177</v>
      </c>
      <c r="R324" t="s">
        <v>147</v>
      </c>
    </row>
    <row r="325" spans="1:19">
      <c r="A325">
        <v>146512</v>
      </c>
      <c r="B325" t="s">
        <v>1178</v>
      </c>
      <c r="C325">
        <v>9</v>
      </c>
      <c r="D325" s="1">
        <v>4488</v>
      </c>
      <c r="E325" s="1">
        <f t="shared" si="15"/>
        <v>40392</v>
      </c>
      <c r="F325">
        <f>VLOOKUP(K325,index!$A$2:$C$40,3,FALSE)</f>
        <v>32115</v>
      </c>
      <c r="G325">
        <v>6.38</v>
      </c>
      <c r="H325">
        <v>4</v>
      </c>
      <c r="I325">
        <f t="shared" si="16"/>
        <v>25.52</v>
      </c>
      <c r="J325" t="s">
        <v>15</v>
      </c>
      <c r="K325" t="s">
        <v>46</v>
      </c>
      <c r="L325" t="str">
        <f>VLOOKUP(K325,index!$A$2:$B$40,2,FALSE)</f>
        <v>한국</v>
      </c>
      <c r="M325" t="str">
        <f t="shared" si="17"/>
        <v>K</v>
      </c>
      <c r="N325">
        <v>2016</v>
      </c>
      <c r="O325" t="s">
        <v>184</v>
      </c>
      <c r="P325" t="s">
        <v>1179</v>
      </c>
      <c r="Q325" t="s">
        <v>1180</v>
      </c>
      <c r="R325" t="s">
        <v>27</v>
      </c>
    </row>
    <row r="326" spans="1:19">
      <c r="A326">
        <v>118917</v>
      </c>
      <c r="B326" t="s">
        <v>1181</v>
      </c>
      <c r="C326">
        <v>9.01</v>
      </c>
      <c r="D326" s="1">
        <v>14317</v>
      </c>
      <c r="E326" s="1">
        <f t="shared" si="15"/>
        <v>128996.17</v>
      </c>
      <c r="F326">
        <f>VLOOKUP(K326,index!$A$2:$C$40,3,FALSE)</f>
        <v>65717</v>
      </c>
      <c r="G326">
        <v>6.25</v>
      </c>
      <c r="H326">
        <v>4</v>
      </c>
      <c r="I326">
        <f t="shared" si="16"/>
        <v>25</v>
      </c>
      <c r="J326" t="s">
        <v>176</v>
      </c>
      <c r="K326" t="s">
        <v>16</v>
      </c>
      <c r="L326" t="str">
        <f>VLOOKUP(K326,index!$A$2:$B$40,2,FALSE)</f>
        <v>북미</v>
      </c>
      <c r="M326" t="str">
        <f t="shared" si="17"/>
        <v>nK</v>
      </c>
      <c r="N326">
        <v>2015</v>
      </c>
      <c r="O326" t="s">
        <v>221</v>
      </c>
      <c r="P326" t="s">
        <v>1182</v>
      </c>
      <c r="Q326" t="s">
        <v>1183</v>
      </c>
      <c r="R326" t="s">
        <v>20</v>
      </c>
      <c r="S326" t="s">
        <v>21</v>
      </c>
    </row>
    <row r="327" spans="1:19">
      <c r="A327">
        <v>181912</v>
      </c>
      <c r="B327" t="s">
        <v>1184</v>
      </c>
      <c r="C327">
        <v>8.99</v>
      </c>
      <c r="D327">
        <v>956</v>
      </c>
      <c r="E327" s="1">
        <f t="shared" si="15"/>
        <v>8594.44</v>
      </c>
      <c r="F327">
        <f>VLOOKUP(K327,index!$A$2:$C$40,3,FALSE)</f>
        <v>65717</v>
      </c>
      <c r="G327">
        <v>5</v>
      </c>
      <c r="H327">
        <v>4</v>
      </c>
      <c r="I327">
        <f t="shared" si="16"/>
        <v>20</v>
      </c>
      <c r="J327" t="s">
        <v>15</v>
      </c>
      <c r="K327" t="s">
        <v>16</v>
      </c>
      <c r="L327" t="str">
        <f>VLOOKUP(K327,index!$A$2:$B$40,2,FALSE)</f>
        <v>북미</v>
      </c>
      <c r="M327" t="str">
        <f t="shared" si="17"/>
        <v>nK</v>
      </c>
      <c r="N327">
        <v>2019</v>
      </c>
      <c r="O327" t="s">
        <v>1185</v>
      </c>
      <c r="P327" t="s">
        <v>1186</v>
      </c>
      <c r="Q327" t="s">
        <v>1187</v>
      </c>
      <c r="R327" t="s">
        <v>27</v>
      </c>
      <c r="S327" t="s">
        <v>21</v>
      </c>
    </row>
    <row r="328" spans="1:19">
      <c r="A328">
        <v>65998</v>
      </c>
      <c r="B328" t="s">
        <v>1188</v>
      </c>
      <c r="C328">
        <v>8.99</v>
      </c>
      <c r="D328" s="1">
        <v>6551</v>
      </c>
      <c r="E328" s="1">
        <f t="shared" si="15"/>
        <v>58893.49</v>
      </c>
      <c r="F328">
        <f>VLOOKUP(K328,index!$A$2:$C$40,3,FALSE)</f>
        <v>61392</v>
      </c>
      <c r="G328">
        <v>7.5</v>
      </c>
      <c r="H328">
        <v>6</v>
      </c>
      <c r="I328">
        <f t="shared" si="16"/>
        <v>45</v>
      </c>
      <c r="J328" t="s">
        <v>15</v>
      </c>
      <c r="K328" t="s">
        <v>643</v>
      </c>
      <c r="L328" t="str">
        <f>VLOOKUP(K328,index!$A$2:$B$40,2,FALSE)</f>
        <v>북서유럽</v>
      </c>
      <c r="M328" t="str">
        <f t="shared" si="17"/>
        <v>nK</v>
      </c>
      <c r="N328">
        <v>2017</v>
      </c>
      <c r="O328" t="s">
        <v>1189</v>
      </c>
      <c r="P328" t="s">
        <v>996</v>
      </c>
      <c r="Q328" t="s">
        <v>1190</v>
      </c>
      <c r="R328" t="s">
        <v>34</v>
      </c>
      <c r="S328" t="s">
        <v>28</v>
      </c>
    </row>
    <row r="329" spans="1:19">
      <c r="A329">
        <v>70427</v>
      </c>
      <c r="B329" t="s">
        <v>1191</v>
      </c>
      <c r="C329">
        <v>8.99</v>
      </c>
      <c r="D329" s="1">
        <v>3167</v>
      </c>
      <c r="E329" s="1">
        <f t="shared" si="15"/>
        <v>28471.33</v>
      </c>
      <c r="F329">
        <f>VLOOKUP(K329,index!$A$2:$C$40,3,FALSE)</f>
        <v>65717</v>
      </c>
      <c r="G329">
        <v>6</v>
      </c>
      <c r="H329">
        <v>1</v>
      </c>
      <c r="I329">
        <f t="shared" si="16"/>
        <v>6</v>
      </c>
      <c r="J329" t="s">
        <v>55</v>
      </c>
      <c r="K329" t="s">
        <v>16</v>
      </c>
      <c r="L329" t="str">
        <f>VLOOKUP(K329,index!$A$2:$B$40,2,FALSE)</f>
        <v>북미</v>
      </c>
      <c r="M329" t="str">
        <f t="shared" si="17"/>
        <v>nK</v>
      </c>
      <c r="N329">
        <v>2010</v>
      </c>
      <c r="O329" t="s">
        <v>313</v>
      </c>
      <c r="P329" t="s">
        <v>1192</v>
      </c>
      <c r="Q329" t="s">
        <v>1193</v>
      </c>
      <c r="R329" t="s">
        <v>34</v>
      </c>
    </row>
    <row r="330" spans="1:19">
      <c r="A330">
        <v>100930</v>
      </c>
      <c r="B330" t="s">
        <v>1194</v>
      </c>
      <c r="C330">
        <v>9</v>
      </c>
      <c r="D330" s="1">
        <v>1237</v>
      </c>
      <c r="E330" s="1">
        <f t="shared" si="15"/>
        <v>11133</v>
      </c>
      <c r="F330">
        <f>VLOOKUP(K330,index!$A$2:$C$40,3,FALSE)</f>
        <v>41291</v>
      </c>
      <c r="G330">
        <v>6</v>
      </c>
      <c r="H330">
        <v>1</v>
      </c>
      <c r="I330">
        <f t="shared" si="16"/>
        <v>6</v>
      </c>
      <c r="J330" t="s">
        <v>55</v>
      </c>
      <c r="K330" t="s">
        <v>208</v>
      </c>
      <c r="L330" t="str">
        <f>VLOOKUP(K330,index!$A$2:$B$40,2,FALSE)</f>
        <v>북서유럽</v>
      </c>
      <c r="M330" t="str">
        <f t="shared" si="17"/>
        <v>nK</v>
      </c>
      <c r="N330">
        <v>2013</v>
      </c>
      <c r="O330" t="s">
        <v>270</v>
      </c>
      <c r="P330" t="s">
        <v>1195</v>
      </c>
      <c r="Q330" t="s">
        <v>1196</v>
      </c>
      <c r="R330" t="s">
        <v>34</v>
      </c>
    </row>
    <row r="331" spans="1:19">
      <c r="A331">
        <v>68563</v>
      </c>
      <c r="B331" t="s">
        <v>1197</v>
      </c>
      <c r="C331">
        <v>8.99</v>
      </c>
      <c r="D331" s="1">
        <v>3180</v>
      </c>
      <c r="E331" s="1">
        <f t="shared" si="15"/>
        <v>28588.2</v>
      </c>
      <c r="F331">
        <f>VLOOKUP(K331,index!$A$2:$C$40,3,FALSE)</f>
        <v>65717</v>
      </c>
      <c r="G331">
        <v>6</v>
      </c>
      <c r="H331">
        <v>3</v>
      </c>
      <c r="I331">
        <f t="shared" si="16"/>
        <v>18</v>
      </c>
      <c r="J331" t="s">
        <v>112</v>
      </c>
      <c r="K331" t="s">
        <v>16</v>
      </c>
      <c r="L331" t="str">
        <f>VLOOKUP(K331,index!$A$2:$B$40,2,FALSE)</f>
        <v>북미</v>
      </c>
      <c r="M331" t="str">
        <f t="shared" si="17"/>
        <v>nK</v>
      </c>
      <c r="N331">
        <v>2008</v>
      </c>
      <c r="O331" t="s">
        <v>690</v>
      </c>
      <c r="P331" t="s">
        <v>1198</v>
      </c>
      <c r="Q331" t="s">
        <v>1199</v>
      </c>
      <c r="R331" t="s">
        <v>34</v>
      </c>
      <c r="S331" t="s">
        <v>35</v>
      </c>
    </row>
    <row r="332" spans="1:19">
      <c r="A332">
        <v>77117</v>
      </c>
      <c r="B332" t="s">
        <v>1200</v>
      </c>
      <c r="C332">
        <v>8.98</v>
      </c>
      <c r="D332">
        <v>418</v>
      </c>
      <c r="E332" s="1">
        <f t="shared" si="15"/>
        <v>3753.6400000000003</v>
      </c>
      <c r="F332">
        <f>VLOOKUP(K332,index!$A$2:$C$40,3,FALSE)</f>
        <v>53431</v>
      </c>
      <c r="G332">
        <v>6.75</v>
      </c>
      <c r="H332">
        <v>2</v>
      </c>
      <c r="I332">
        <f t="shared" si="16"/>
        <v>13.5</v>
      </c>
      <c r="J332" t="s">
        <v>55</v>
      </c>
      <c r="K332" t="s">
        <v>533</v>
      </c>
      <c r="L332" t="str">
        <f>VLOOKUP(K332,index!$A$2:$B$40,2,FALSE)</f>
        <v>기타</v>
      </c>
      <c r="M332" t="str">
        <f t="shared" si="17"/>
        <v>nK</v>
      </c>
      <c r="N332">
        <v>2012</v>
      </c>
      <c r="O332" t="s">
        <v>1201</v>
      </c>
      <c r="P332" t="s">
        <v>1202</v>
      </c>
      <c r="Q332" t="s">
        <v>1203</v>
      </c>
      <c r="R332" t="s">
        <v>34</v>
      </c>
      <c r="S332" t="s">
        <v>35</v>
      </c>
    </row>
    <row r="333" spans="1:19">
      <c r="A333">
        <v>73339</v>
      </c>
      <c r="B333" t="s">
        <v>1204</v>
      </c>
      <c r="C333">
        <v>9</v>
      </c>
      <c r="D333" s="1">
        <v>2526</v>
      </c>
      <c r="E333" s="1">
        <f t="shared" si="15"/>
        <v>22734</v>
      </c>
      <c r="F333">
        <f>VLOOKUP(K333,index!$A$2:$C$40,3,FALSE)</f>
        <v>65717</v>
      </c>
      <c r="G333">
        <v>6.58</v>
      </c>
      <c r="H333">
        <v>7</v>
      </c>
      <c r="I333">
        <f t="shared" si="16"/>
        <v>46.06</v>
      </c>
      <c r="J333" t="s">
        <v>55</v>
      </c>
      <c r="K333" t="s">
        <v>16</v>
      </c>
      <c r="L333" t="str">
        <f>VLOOKUP(K333,index!$A$2:$B$40,2,FALSE)</f>
        <v>북미</v>
      </c>
      <c r="M333" t="str">
        <f t="shared" si="17"/>
        <v>nK</v>
      </c>
      <c r="N333">
        <v>2010</v>
      </c>
      <c r="O333" t="s">
        <v>1205</v>
      </c>
      <c r="P333" t="s">
        <v>1206</v>
      </c>
      <c r="Q333" t="s">
        <v>1207</v>
      </c>
      <c r="R333" t="s">
        <v>34</v>
      </c>
      <c r="S333" t="s">
        <v>35</v>
      </c>
    </row>
    <row r="334" spans="1:19">
      <c r="A334">
        <v>149049</v>
      </c>
      <c r="B334" t="s">
        <v>1208</v>
      </c>
      <c r="C334">
        <v>8.99</v>
      </c>
      <c r="D334" s="1">
        <v>2995</v>
      </c>
      <c r="E334" s="1">
        <f t="shared" si="15"/>
        <v>26925.05</v>
      </c>
      <c r="F334">
        <f>VLOOKUP(K334,index!$A$2:$C$40,3,FALSE)</f>
        <v>41491</v>
      </c>
      <c r="G334">
        <v>7</v>
      </c>
      <c r="H334">
        <v>1</v>
      </c>
      <c r="I334">
        <f t="shared" si="16"/>
        <v>7</v>
      </c>
      <c r="J334" t="s">
        <v>55</v>
      </c>
      <c r="K334" t="s">
        <v>56</v>
      </c>
      <c r="L334" t="str">
        <f>VLOOKUP(K334,index!$A$2:$B$40,2,FALSE)</f>
        <v>일본</v>
      </c>
      <c r="M334" t="str">
        <f t="shared" si="17"/>
        <v>nK</v>
      </c>
      <c r="N334">
        <v>2018</v>
      </c>
      <c r="O334" t="s">
        <v>317</v>
      </c>
      <c r="P334" t="s">
        <v>903</v>
      </c>
      <c r="Q334" t="s">
        <v>1209</v>
      </c>
      <c r="R334" t="s">
        <v>20</v>
      </c>
    </row>
    <row r="335" spans="1:19">
      <c r="A335">
        <v>82428</v>
      </c>
      <c r="B335" t="s">
        <v>1210</v>
      </c>
      <c r="C335">
        <v>8.99</v>
      </c>
      <c r="D335" s="1">
        <v>6082</v>
      </c>
      <c r="E335" s="1">
        <f t="shared" si="15"/>
        <v>54677.18</v>
      </c>
      <c r="F335">
        <f>VLOOKUP(K335,index!$A$2:$C$40,3,FALSE)</f>
        <v>65717</v>
      </c>
      <c r="G335">
        <v>7.44</v>
      </c>
      <c r="H335">
        <v>8</v>
      </c>
      <c r="I335">
        <f t="shared" si="16"/>
        <v>59.52</v>
      </c>
      <c r="J335" t="s">
        <v>61</v>
      </c>
      <c r="K335" t="s">
        <v>16</v>
      </c>
      <c r="L335" t="str">
        <f>VLOOKUP(K335,index!$A$2:$B$40,2,FALSE)</f>
        <v>북미</v>
      </c>
      <c r="M335" t="str">
        <f t="shared" si="17"/>
        <v>nK</v>
      </c>
      <c r="N335">
        <v>2011</v>
      </c>
      <c r="O335" t="s">
        <v>1211</v>
      </c>
      <c r="P335" t="s">
        <v>1212</v>
      </c>
      <c r="Q335" t="s">
        <v>1213</v>
      </c>
      <c r="R335" t="s">
        <v>20</v>
      </c>
      <c r="S335" t="s">
        <v>21</v>
      </c>
    </row>
    <row r="336" spans="1:19">
      <c r="A336">
        <v>69917</v>
      </c>
      <c r="B336" t="s">
        <v>1214</v>
      </c>
      <c r="C336">
        <v>8.98</v>
      </c>
      <c r="D336" s="1">
        <v>4943</v>
      </c>
      <c r="E336" s="1">
        <f t="shared" si="15"/>
        <v>44388.14</v>
      </c>
      <c r="F336">
        <f>VLOOKUP(K336,index!$A$2:$C$40,3,FALSE)</f>
        <v>32115</v>
      </c>
      <c r="G336">
        <v>6</v>
      </c>
      <c r="H336">
        <v>2</v>
      </c>
      <c r="I336">
        <f t="shared" si="16"/>
        <v>12</v>
      </c>
      <c r="J336" t="s">
        <v>176</v>
      </c>
      <c r="K336" t="s">
        <v>46</v>
      </c>
      <c r="L336" t="str">
        <f>VLOOKUP(K336,index!$A$2:$B$40,2,FALSE)</f>
        <v>한국</v>
      </c>
      <c r="M336" t="str">
        <f t="shared" si="17"/>
        <v>K</v>
      </c>
      <c r="N336">
        <v>2008</v>
      </c>
      <c r="O336" t="s">
        <v>1215</v>
      </c>
      <c r="P336" t="s">
        <v>1216</v>
      </c>
      <c r="Q336" t="s">
        <v>1217</v>
      </c>
      <c r="R336" t="s">
        <v>27</v>
      </c>
    </row>
    <row r="337" spans="1:19">
      <c r="A337">
        <v>144938</v>
      </c>
      <c r="B337" t="s">
        <v>1218</v>
      </c>
      <c r="C337">
        <v>8.98</v>
      </c>
      <c r="D337" s="1">
        <v>6992</v>
      </c>
      <c r="E337" s="1">
        <f t="shared" si="15"/>
        <v>62788.160000000003</v>
      </c>
      <c r="F337">
        <f>VLOOKUP(K337,index!$A$2:$C$40,3,FALSE)</f>
        <v>65717</v>
      </c>
      <c r="G337">
        <v>6.71</v>
      </c>
      <c r="H337">
        <v>6</v>
      </c>
      <c r="I337">
        <f t="shared" si="16"/>
        <v>40.26</v>
      </c>
      <c r="J337" t="s">
        <v>440</v>
      </c>
      <c r="K337" t="s">
        <v>16</v>
      </c>
      <c r="L337" t="str">
        <f>VLOOKUP(K337,index!$A$2:$B$40,2,FALSE)</f>
        <v>북미</v>
      </c>
      <c r="M337" t="str">
        <f t="shared" si="17"/>
        <v>nK</v>
      </c>
      <c r="N337">
        <v>2016</v>
      </c>
      <c r="O337" t="s">
        <v>1219</v>
      </c>
      <c r="P337" t="s">
        <v>1220</v>
      </c>
      <c r="Q337" t="s">
        <v>1221</v>
      </c>
      <c r="R337" t="s">
        <v>34</v>
      </c>
      <c r="S337" t="s">
        <v>35</v>
      </c>
    </row>
    <row r="338" spans="1:19">
      <c r="A338">
        <v>95260</v>
      </c>
      <c r="B338" t="s">
        <v>1222</v>
      </c>
      <c r="C338">
        <v>8.99</v>
      </c>
      <c r="D338" s="1">
        <v>2021</v>
      </c>
      <c r="E338" s="1">
        <f t="shared" si="15"/>
        <v>18168.79</v>
      </c>
      <c r="F338">
        <f>VLOOKUP(K338,index!$A$2:$C$40,3,FALSE)</f>
        <v>61899</v>
      </c>
      <c r="G338">
        <v>7.93</v>
      </c>
      <c r="H338">
        <v>7</v>
      </c>
      <c r="I338">
        <f t="shared" si="16"/>
        <v>55.51</v>
      </c>
      <c r="J338" t="s">
        <v>15</v>
      </c>
      <c r="K338" t="s">
        <v>422</v>
      </c>
      <c r="L338" t="str">
        <f>VLOOKUP(K338,index!$A$2:$B$40,2,FALSE)</f>
        <v>북서유럽</v>
      </c>
      <c r="M338" t="str">
        <f t="shared" si="17"/>
        <v>nK</v>
      </c>
      <c r="N338">
        <v>2013</v>
      </c>
      <c r="O338" t="s">
        <v>24</v>
      </c>
      <c r="P338" t="s">
        <v>1223</v>
      </c>
      <c r="Q338" t="s">
        <v>1224</v>
      </c>
      <c r="R338" t="s">
        <v>27</v>
      </c>
    </row>
    <row r="339" spans="1:19">
      <c r="A339">
        <v>64129</v>
      </c>
      <c r="B339" t="s">
        <v>1225</v>
      </c>
      <c r="C339">
        <v>8.9700000000000006</v>
      </c>
      <c r="D339" s="1">
        <v>10905</v>
      </c>
      <c r="E339" s="1">
        <f t="shared" si="15"/>
        <v>97817.85</v>
      </c>
      <c r="F339">
        <f>VLOOKUP(K339,index!$A$2:$C$40,3,FALSE)</f>
        <v>65717</v>
      </c>
      <c r="G339">
        <v>7.94</v>
      </c>
      <c r="H339">
        <v>9</v>
      </c>
      <c r="I339">
        <f t="shared" si="16"/>
        <v>71.460000000000008</v>
      </c>
      <c r="J339" t="s">
        <v>87</v>
      </c>
      <c r="K339" t="s">
        <v>16</v>
      </c>
      <c r="L339" t="str">
        <f>VLOOKUP(K339,index!$A$2:$B$40,2,FALSE)</f>
        <v>북미</v>
      </c>
      <c r="M339" t="str">
        <f t="shared" si="17"/>
        <v>nK</v>
      </c>
      <c r="N339">
        <v>2009</v>
      </c>
      <c r="O339" t="s">
        <v>376</v>
      </c>
      <c r="P339" t="s">
        <v>1226</v>
      </c>
      <c r="Q339" t="s">
        <v>1227</v>
      </c>
      <c r="R339" t="s">
        <v>147</v>
      </c>
      <c r="S339" t="s">
        <v>28</v>
      </c>
    </row>
    <row r="340" spans="1:19">
      <c r="A340">
        <v>164115</v>
      </c>
      <c r="B340" t="s">
        <v>1228</v>
      </c>
      <c r="C340">
        <v>8.9700000000000006</v>
      </c>
      <c r="D340" s="1">
        <v>7876</v>
      </c>
      <c r="E340" s="1">
        <f t="shared" si="15"/>
        <v>70647.72</v>
      </c>
      <c r="F340">
        <f>VLOOKUP(K340,index!$A$2:$C$40,3,FALSE)</f>
        <v>65717</v>
      </c>
      <c r="G340">
        <v>6.2</v>
      </c>
      <c r="H340">
        <v>5</v>
      </c>
      <c r="I340">
        <f t="shared" si="16"/>
        <v>31</v>
      </c>
      <c r="J340" t="s">
        <v>440</v>
      </c>
      <c r="K340" t="s">
        <v>16</v>
      </c>
      <c r="L340" t="str">
        <f>VLOOKUP(K340,index!$A$2:$B$40,2,FALSE)</f>
        <v>북미</v>
      </c>
      <c r="M340" t="str">
        <f t="shared" si="17"/>
        <v>nK</v>
      </c>
      <c r="N340">
        <v>2018</v>
      </c>
      <c r="O340" t="s">
        <v>1229</v>
      </c>
      <c r="P340" t="s">
        <v>1230</v>
      </c>
      <c r="Q340" t="s">
        <v>1231</v>
      </c>
      <c r="R340" t="s">
        <v>20</v>
      </c>
    </row>
    <row r="341" spans="1:19">
      <c r="A341">
        <v>10111</v>
      </c>
      <c r="B341" t="s">
        <v>1232</v>
      </c>
      <c r="C341">
        <v>8.98</v>
      </c>
      <c r="D341">
        <v>927</v>
      </c>
      <c r="E341" s="1">
        <f t="shared" si="15"/>
        <v>8324.4600000000009</v>
      </c>
      <c r="F341">
        <f>VLOOKUP(K341,index!$A$2:$C$40,3,FALSE)</f>
        <v>51766</v>
      </c>
      <c r="G341">
        <v>8.5</v>
      </c>
      <c r="H341">
        <v>2</v>
      </c>
      <c r="I341">
        <f t="shared" si="16"/>
        <v>17</v>
      </c>
      <c r="J341" t="s">
        <v>61</v>
      </c>
      <c r="K341" t="s">
        <v>341</v>
      </c>
      <c r="L341" t="str">
        <f>VLOOKUP(K341,index!$A$2:$B$40,2,FALSE)</f>
        <v>범중국</v>
      </c>
      <c r="M341" t="str">
        <f t="shared" si="17"/>
        <v>nK</v>
      </c>
      <c r="N341">
        <v>2016</v>
      </c>
      <c r="O341" t="s">
        <v>1233</v>
      </c>
      <c r="P341" t="s">
        <v>619</v>
      </c>
      <c r="Q341" t="s">
        <v>1234</v>
      </c>
      <c r="R341" t="s">
        <v>27</v>
      </c>
    </row>
    <row r="342" spans="1:19">
      <c r="A342">
        <v>121048</v>
      </c>
      <c r="B342" t="s">
        <v>1235</v>
      </c>
      <c r="C342">
        <v>8.98</v>
      </c>
      <c r="D342" s="1">
        <v>41060</v>
      </c>
      <c r="E342" s="1">
        <f t="shared" si="15"/>
        <v>368718.80000000005</v>
      </c>
      <c r="F342">
        <f>VLOOKUP(K342,index!$A$2:$C$40,3,FALSE)</f>
        <v>32115</v>
      </c>
      <c r="G342">
        <v>6.57</v>
      </c>
      <c r="H342">
        <v>14</v>
      </c>
      <c r="I342">
        <f t="shared" si="16"/>
        <v>91.98</v>
      </c>
      <c r="J342" t="s">
        <v>61</v>
      </c>
      <c r="K342" t="s">
        <v>46</v>
      </c>
      <c r="L342" t="str">
        <f>VLOOKUP(K342,index!$A$2:$B$40,2,FALSE)</f>
        <v>한국</v>
      </c>
      <c r="M342" t="str">
        <f t="shared" si="17"/>
        <v>K</v>
      </c>
      <c r="N342">
        <v>2015</v>
      </c>
      <c r="O342" t="s">
        <v>1236</v>
      </c>
      <c r="P342" t="s">
        <v>608</v>
      </c>
      <c r="Q342" t="s">
        <v>1237</v>
      </c>
      <c r="R342" t="s">
        <v>27</v>
      </c>
    </row>
    <row r="343" spans="1:19">
      <c r="A343">
        <v>36799</v>
      </c>
      <c r="B343" t="s">
        <v>1238</v>
      </c>
      <c r="C343">
        <v>8.9700000000000006</v>
      </c>
      <c r="D343" s="1">
        <v>1920</v>
      </c>
      <c r="E343" s="1">
        <f t="shared" si="15"/>
        <v>17222.400000000001</v>
      </c>
      <c r="F343">
        <f>VLOOKUP(K343,index!$A$2:$C$40,3,FALSE)</f>
        <v>65717</v>
      </c>
      <c r="G343">
        <v>6</v>
      </c>
      <c r="H343">
        <v>3</v>
      </c>
      <c r="I343">
        <f t="shared" si="16"/>
        <v>18</v>
      </c>
      <c r="J343" t="s">
        <v>160</v>
      </c>
      <c r="K343" t="s">
        <v>16</v>
      </c>
      <c r="L343" t="str">
        <f>VLOOKUP(K343,index!$A$2:$B$40,2,FALSE)</f>
        <v>북미</v>
      </c>
      <c r="M343" t="str">
        <f t="shared" si="17"/>
        <v>nK</v>
      </c>
      <c r="N343">
        <v>2006</v>
      </c>
      <c r="O343" t="s">
        <v>1239</v>
      </c>
      <c r="P343" t="s">
        <v>1240</v>
      </c>
      <c r="Q343" t="s">
        <v>1241</v>
      </c>
      <c r="R343" t="s">
        <v>34</v>
      </c>
    </row>
    <row r="344" spans="1:19">
      <c r="A344">
        <v>168023</v>
      </c>
      <c r="B344" t="s">
        <v>1242</v>
      </c>
      <c r="C344">
        <v>8.9700000000000006</v>
      </c>
      <c r="D344" s="1">
        <v>2831</v>
      </c>
      <c r="E344" s="1">
        <f t="shared" si="15"/>
        <v>25394.070000000003</v>
      </c>
      <c r="F344">
        <f>VLOOKUP(K344,index!$A$2:$C$40,3,FALSE)</f>
        <v>65717</v>
      </c>
      <c r="G344">
        <v>6.33</v>
      </c>
      <c r="H344">
        <v>3</v>
      </c>
      <c r="I344">
        <f t="shared" si="16"/>
        <v>18.990000000000002</v>
      </c>
      <c r="J344" t="s">
        <v>30</v>
      </c>
      <c r="K344" t="s">
        <v>16</v>
      </c>
      <c r="L344" t="str">
        <f>VLOOKUP(K344,index!$A$2:$B$40,2,FALSE)</f>
        <v>북미</v>
      </c>
      <c r="M344" t="str">
        <f t="shared" si="17"/>
        <v>nK</v>
      </c>
      <c r="N344">
        <v>2018</v>
      </c>
      <c r="O344" t="s">
        <v>699</v>
      </c>
      <c r="P344" t="s">
        <v>1243</v>
      </c>
      <c r="Q344" t="s">
        <v>1244</v>
      </c>
      <c r="R344" t="s">
        <v>34</v>
      </c>
      <c r="S344" t="s">
        <v>35</v>
      </c>
    </row>
    <row r="345" spans="1:19">
      <c r="A345">
        <v>45298</v>
      </c>
      <c r="B345" t="s">
        <v>1245</v>
      </c>
      <c r="C345">
        <v>8.98</v>
      </c>
      <c r="D345" s="1">
        <v>2874</v>
      </c>
      <c r="E345" s="1">
        <f t="shared" si="15"/>
        <v>25808.52</v>
      </c>
      <c r="F345">
        <f>VLOOKUP(K345,index!$A$2:$C$40,3,FALSE)</f>
        <v>65717</v>
      </c>
      <c r="G345">
        <v>7.31</v>
      </c>
      <c r="H345">
        <v>12</v>
      </c>
      <c r="I345">
        <f t="shared" si="16"/>
        <v>87.72</v>
      </c>
      <c r="J345" t="s">
        <v>15</v>
      </c>
      <c r="K345" t="s">
        <v>16</v>
      </c>
      <c r="L345" t="str">
        <f>VLOOKUP(K345,index!$A$2:$B$40,2,FALSE)</f>
        <v>북미</v>
      </c>
      <c r="M345" t="str">
        <f t="shared" si="17"/>
        <v>nK</v>
      </c>
      <c r="N345">
        <v>2017</v>
      </c>
      <c r="O345" t="s">
        <v>1246</v>
      </c>
      <c r="P345" t="s">
        <v>259</v>
      </c>
      <c r="Q345" t="s">
        <v>1247</v>
      </c>
      <c r="R345" t="s">
        <v>147</v>
      </c>
    </row>
    <row r="346" spans="1:19">
      <c r="A346">
        <v>38097</v>
      </c>
      <c r="B346" t="s">
        <v>1248</v>
      </c>
      <c r="C346">
        <v>8.9700000000000006</v>
      </c>
      <c r="D346" s="1">
        <v>9163</v>
      </c>
      <c r="E346" s="1">
        <f t="shared" si="15"/>
        <v>82192.11</v>
      </c>
      <c r="F346">
        <f>VLOOKUP(K346,index!$A$2:$C$40,3,FALSE)</f>
        <v>42036</v>
      </c>
      <c r="G346">
        <v>8.5</v>
      </c>
      <c r="H346">
        <v>4</v>
      </c>
      <c r="I346">
        <f t="shared" si="16"/>
        <v>34</v>
      </c>
      <c r="J346" t="s">
        <v>30</v>
      </c>
      <c r="K346" t="s">
        <v>1249</v>
      </c>
      <c r="L346" t="str">
        <f>VLOOKUP(K346,index!$A$2:$B$40,2,FALSE)</f>
        <v>기타</v>
      </c>
      <c r="M346" t="str">
        <f t="shared" si="17"/>
        <v>nK</v>
      </c>
      <c r="N346">
        <v>2005</v>
      </c>
      <c r="O346" t="s">
        <v>703</v>
      </c>
      <c r="P346" t="s">
        <v>1250</v>
      </c>
      <c r="Q346" t="s">
        <v>1251</v>
      </c>
      <c r="R346" t="s">
        <v>27</v>
      </c>
      <c r="S346" t="s">
        <v>21</v>
      </c>
    </row>
    <row r="347" spans="1:19">
      <c r="A347">
        <v>61848</v>
      </c>
      <c r="B347" t="s">
        <v>1252</v>
      </c>
      <c r="C347">
        <v>8.9700000000000006</v>
      </c>
      <c r="D347" s="1">
        <v>3946</v>
      </c>
      <c r="E347" s="1">
        <f t="shared" si="15"/>
        <v>35395.620000000003</v>
      </c>
      <c r="F347">
        <f>VLOOKUP(K347,index!$A$2:$C$40,3,FALSE)</f>
        <v>41491</v>
      </c>
      <c r="G347">
        <v>5.5</v>
      </c>
      <c r="H347">
        <v>2</v>
      </c>
      <c r="I347">
        <f t="shared" si="16"/>
        <v>11</v>
      </c>
      <c r="J347" t="s">
        <v>15</v>
      </c>
      <c r="K347" t="s">
        <v>56</v>
      </c>
      <c r="L347" t="str">
        <f>VLOOKUP(K347,index!$A$2:$B$40,2,FALSE)</f>
        <v>일본</v>
      </c>
      <c r="M347" t="str">
        <f t="shared" si="17"/>
        <v>nK</v>
      </c>
      <c r="N347">
        <v>2017</v>
      </c>
      <c r="O347" t="s">
        <v>1030</v>
      </c>
      <c r="P347" t="s">
        <v>1253</v>
      </c>
      <c r="Q347" t="s">
        <v>1254</v>
      </c>
      <c r="R347" t="s">
        <v>34</v>
      </c>
    </row>
    <row r="348" spans="1:19">
      <c r="A348">
        <v>42809</v>
      </c>
      <c r="B348" t="s">
        <v>1255</v>
      </c>
      <c r="C348">
        <v>8.9600000000000009</v>
      </c>
      <c r="D348" s="1">
        <v>4123</v>
      </c>
      <c r="E348" s="1">
        <f t="shared" si="15"/>
        <v>36942.080000000002</v>
      </c>
      <c r="F348">
        <f>VLOOKUP(K348,index!$A$2:$C$40,3,FALSE)</f>
        <v>32115</v>
      </c>
      <c r="G348">
        <v>5</v>
      </c>
      <c r="H348">
        <v>2</v>
      </c>
      <c r="I348">
        <f t="shared" si="16"/>
        <v>10</v>
      </c>
      <c r="J348" t="s">
        <v>160</v>
      </c>
      <c r="K348" t="s">
        <v>46</v>
      </c>
      <c r="L348" t="str">
        <f>VLOOKUP(K348,index!$A$2:$B$40,2,FALSE)</f>
        <v>한국</v>
      </c>
      <c r="M348" t="str">
        <f t="shared" si="17"/>
        <v>K</v>
      </c>
      <c r="N348">
        <v>2006</v>
      </c>
      <c r="O348" t="s">
        <v>1256</v>
      </c>
      <c r="P348" t="s">
        <v>1257</v>
      </c>
      <c r="Q348" t="s">
        <v>1258</v>
      </c>
      <c r="R348" t="s">
        <v>34</v>
      </c>
    </row>
    <row r="349" spans="1:19">
      <c r="A349">
        <v>172187</v>
      </c>
      <c r="B349" t="s">
        <v>1259</v>
      </c>
      <c r="C349">
        <v>8.9600000000000009</v>
      </c>
      <c r="D349">
        <v>707</v>
      </c>
      <c r="E349" s="1">
        <f t="shared" si="15"/>
        <v>6334.72</v>
      </c>
      <c r="F349">
        <f>VLOOKUP(K349,index!$A$2:$C$40,3,FALSE)</f>
        <v>41491</v>
      </c>
      <c r="G349">
        <v>7</v>
      </c>
      <c r="H349">
        <v>2</v>
      </c>
      <c r="I349">
        <f t="shared" si="16"/>
        <v>14</v>
      </c>
      <c r="J349" t="s">
        <v>55</v>
      </c>
      <c r="K349" t="s">
        <v>56</v>
      </c>
      <c r="L349" t="str">
        <f>VLOOKUP(K349,index!$A$2:$B$40,2,FALSE)</f>
        <v>일본</v>
      </c>
      <c r="M349" t="str">
        <f t="shared" si="17"/>
        <v>nK</v>
      </c>
      <c r="N349">
        <v>2018</v>
      </c>
      <c r="O349" t="s">
        <v>270</v>
      </c>
      <c r="P349" t="s">
        <v>1260</v>
      </c>
      <c r="Q349" t="s">
        <v>1261</v>
      </c>
      <c r="R349" t="s">
        <v>34</v>
      </c>
    </row>
    <row r="350" spans="1:19">
      <c r="A350">
        <v>74632</v>
      </c>
      <c r="B350" t="s">
        <v>1262</v>
      </c>
      <c r="C350">
        <v>8.9700000000000006</v>
      </c>
      <c r="D350" s="1">
        <v>3441</v>
      </c>
      <c r="E350" s="1">
        <f t="shared" si="15"/>
        <v>30865.77</v>
      </c>
      <c r="F350">
        <f>VLOOKUP(K350,index!$A$2:$C$40,3,FALSE)</f>
        <v>65717</v>
      </c>
      <c r="G350">
        <v>5.38</v>
      </c>
      <c r="H350">
        <v>4</v>
      </c>
      <c r="I350">
        <f t="shared" si="16"/>
        <v>21.52</v>
      </c>
      <c r="J350" t="s">
        <v>61</v>
      </c>
      <c r="K350" t="s">
        <v>16</v>
      </c>
      <c r="L350" t="str">
        <f>VLOOKUP(K350,index!$A$2:$B$40,2,FALSE)</f>
        <v>북미</v>
      </c>
      <c r="M350" t="str">
        <f t="shared" si="17"/>
        <v>nK</v>
      </c>
      <c r="N350">
        <v>2011</v>
      </c>
      <c r="O350" t="s">
        <v>360</v>
      </c>
      <c r="P350" t="s">
        <v>1263</v>
      </c>
      <c r="Q350" t="s">
        <v>1264</v>
      </c>
      <c r="R350" t="s">
        <v>27</v>
      </c>
      <c r="S350" t="s">
        <v>21</v>
      </c>
    </row>
    <row r="351" spans="1:19">
      <c r="A351">
        <v>136315</v>
      </c>
      <c r="B351" t="s">
        <v>1265</v>
      </c>
      <c r="C351">
        <v>8.9600000000000009</v>
      </c>
      <c r="D351" s="1">
        <v>35726</v>
      </c>
      <c r="E351" s="1">
        <f t="shared" si="15"/>
        <v>320104.96000000002</v>
      </c>
      <c r="F351">
        <f>VLOOKUP(K351,index!$A$2:$C$40,3,FALSE)</f>
        <v>65717</v>
      </c>
      <c r="G351">
        <v>7.09</v>
      </c>
      <c r="H351">
        <v>11</v>
      </c>
      <c r="I351">
        <f t="shared" si="16"/>
        <v>77.989999999999995</v>
      </c>
      <c r="J351" t="s">
        <v>61</v>
      </c>
      <c r="K351" t="s">
        <v>16</v>
      </c>
      <c r="L351" t="str">
        <f>VLOOKUP(K351,index!$A$2:$B$40,2,FALSE)</f>
        <v>북미</v>
      </c>
      <c r="M351" t="str">
        <f t="shared" si="17"/>
        <v>nK</v>
      </c>
      <c r="N351">
        <v>2018</v>
      </c>
      <c r="O351" t="s">
        <v>42</v>
      </c>
      <c r="P351" t="s">
        <v>135</v>
      </c>
      <c r="Q351" t="s">
        <v>1266</v>
      </c>
      <c r="R351" t="s">
        <v>20</v>
      </c>
    </row>
    <row r="352" spans="1:19">
      <c r="A352">
        <v>81890</v>
      </c>
      <c r="B352" t="s">
        <v>1267</v>
      </c>
      <c r="C352">
        <v>8.98</v>
      </c>
      <c r="D352">
        <v>593</v>
      </c>
      <c r="E352" s="1">
        <f t="shared" si="15"/>
        <v>5325.14</v>
      </c>
      <c r="F352">
        <f>VLOOKUP(K352,index!$A$2:$C$40,3,FALSE)</f>
        <v>9979</v>
      </c>
      <c r="G352">
        <v>4.5</v>
      </c>
      <c r="H352">
        <v>2</v>
      </c>
      <c r="I352">
        <f t="shared" si="16"/>
        <v>9</v>
      </c>
      <c r="J352" t="s">
        <v>354</v>
      </c>
      <c r="K352" t="s">
        <v>121</v>
      </c>
      <c r="L352" t="str">
        <f>VLOOKUP(K352,index!$A$2:$B$40,2,FALSE)</f>
        <v>범중국</v>
      </c>
      <c r="M352" t="str">
        <f t="shared" si="17"/>
        <v>nK</v>
      </c>
      <c r="N352">
        <v>2013</v>
      </c>
      <c r="O352" t="s">
        <v>934</v>
      </c>
      <c r="P352" t="s">
        <v>1268</v>
      </c>
      <c r="Q352" t="s">
        <v>1269</v>
      </c>
      <c r="R352" t="s">
        <v>147</v>
      </c>
      <c r="S352" t="s">
        <v>28</v>
      </c>
    </row>
    <row r="353" spans="1:19">
      <c r="A353">
        <v>140731</v>
      </c>
      <c r="B353" t="s">
        <v>1270</v>
      </c>
      <c r="C353">
        <v>8.9600000000000009</v>
      </c>
      <c r="D353" s="1">
        <v>11087</v>
      </c>
      <c r="E353" s="1">
        <f t="shared" si="15"/>
        <v>99339.520000000004</v>
      </c>
      <c r="F353">
        <f>VLOOKUP(K353,index!$A$2:$C$40,3,FALSE)</f>
        <v>65717</v>
      </c>
      <c r="G353">
        <v>6</v>
      </c>
      <c r="H353">
        <v>6</v>
      </c>
      <c r="I353">
        <f t="shared" si="16"/>
        <v>36</v>
      </c>
      <c r="J353" t="s">
        <v>61</v>
      </c>
      <c r="K353" t="s">
        <v>16</v>
      </c>
      <c r="L353" t="str">
        <f>VLOOKUP(K353,index!$A$2:$B$40,2,FALSE)</f>
        <v>북미</v>
      </c>
      <c r="M353" t="str">
        <f t="shared" si="17"/>
        <v>nK</v>
      </c>
      <c r="N353">
        <v>2020</v>
      </c>
      <c r="O353" t="s">
        <v>293</v>
      </c>
      <c r="P353" t="s">
        <v>1271</v>
      </c>
      <c r="Q353" t="s">
        <v>1272</v>
      </c>
      <c r="R353" t="s">
        <v>27</v>
      </c>
      <c r="S353" t="s">
        <v>21</v>
      </c>
    </row>
    <row r="354" spans="1:19">
      <c r="A354">
        <v>44728</v>
      </c>
      <c r="B354" t="s">
        <v>1273</v>
      </c>
      <c r="C354">
        <v>8.9600000000000009</v>
      </c>
      <c r="D354" s="1">
        <v>4759</v>
      </c>
      <c r="E354" s="1">
        <f t="shared" si="15"/>
        <v>42640.640000000007</v>
      </c>
      <c r="F354">
        <f>VLOOKUP(K354,index!$A$2:$C$40,3,FALSE)</f>
        <v>41291</v>
      </c>
      <c r="G354">
        <v>6.67</v>
      </c>
      <c r="H354">
        <v>3</v>
      </c>
      <c r="I354">
        <f t="shared" si="16"/>
        <v>20.009999999999998</v>
      </c>
      <c r="J354" t="s">
        <v>15</v>
      </c>
      <c r="K354" t="s">
        <v>208</v>
      </c>
      <c r="L354" t="str">
        <f>VLOOKUP(K354,index!$A$2:$B$40,2,FALSE)</f>
        <v>북서유럽</v>
      </c>
      <c r="M354" t="str">
        <f t="shared" si="17"/>
        <v>nK</v>
      </c>
      <c r="N354">
        <v>2006</v>
      </c>
      <c r="O354" t="s">
        <v>321</v>
      </c>
      <c r="P354" t="s">
        <v>793</v>
      </c>
      <c r="Q354" t="s">
        <v>1274</v>
      </c>
      <c r="R354" t="s">
        <v>20</v>
      </c>
      <c r="S354" t="s">
        <v>35</v>
      </c>
    </row>
    <row r="355" spans="1:19">
      <c r="A355">
        <v>115534</v>
      </c>
      <c r="B355" t="s">
        <v>1275</v>
      </c>
      <c r="C355">
        <v>8.9700000000000006</v>
      </c>
      <c r="D355">
        <v>972</v>
      </c>
      <c r="E355" s="1">
        <f t="shared" si="15"/>
        <v>8718.84</v>
      </c>
      <c r="F355">
        <f>VLOOKUP(K355,index!$A$2:$C$40,3,FALSE)</f>
        <v>9979</v>
      </c>
      <c r="G355">
        <v>7.4</v>
      </c>
      <c r="H355">
        <v>5</v>
      </c>
      <c r="I355">
        <f t="shared" si="16"/>
        <v>37</v>
      </c>
      <c r="J355" t="s">
        <v>15</v>
      </c>
      <c r="K355" t="s">
        <v>121</v>
      </c>
      <c r="L355" t="str">
        <f>VLOOKUP(K355,index!$A$2:$B$40,2,FALSE)</f>
        <v>범중국</v>
      </c>
      <c r="M355" t="str">
        <f t="shared" si="17"/>
        <v>nK</v>
      </c>
      <c r="N355">
        <v>2014</v>
      </c>
      <c r="O355" t="s">
        <v>204</v>
      </c>
      <c r="P355" t="s">
        <v>1268</v>
      </c>
      <c r="Q355" t="s">
        <v>1276</v>
      </c>
      <c r="R355" t="s">
        <v>34</v>
      </c>
    </row>
    <row r="356" spans="1:19">
      <c r="A356">
        <v>182387</v>
      </c>
      <c r="B356" t="s">
        <v>1277</v>
      </c>
      <c r="C356">
        <v>8.9600000000000009</v>
      </c>
      <c r="D356" s="1">
        <v>2533</v>
      </c>
      <c r="E356" s="1">
        <f t="shared" si="15"/>
        <v>22695.680000000004</v>
      </c>
      <c r="F356">
        <f>VLOOKUP(K356,index!$A$2:$C$40,3,FALSE)</f>
        <v>32115</v>
      </c>
      <c r="G356">
        <v>6.71</v>
      </c>
      <c r="H356">
        <v>7</v>
      </c>
      <c r="I356">
        <f t="shared" si="16"/>
        <v>46.97</v>
      </c>
      <c r="J356" t="s">
        <v>112</v>
      </c>
      <c r="K356" t="s">
        <v>46</v>
      </c>
      <c r="L356" t="str">
        <f>VLOOKUP(K356,index!$A$2:$B$40,2,FALSE)</f>
        <v>한국</v>
      </c>
      <c r="M356" t="str">
        <f t="shared" si="17"/>
        <v>K</v>
      </c>
      <c r="N356">
        <v>2019</v>
      </c>
      <c r="O356" t="s">
        <v>934</v>
      </c>
      <c r="P356" t="s">
        <v>1278</v>
      </c>
      <c r="Q356" t="s">
        <v>1279</v>
      </c>
      <c r="R356" t="s">
        <v>20</v>
      </c>
    </row>
    <row r="357" spans="1:19">
      <c r="A357">
        <v>74565</v>
      </c>
      <c r="B357" t="s">
        <v>1280</v>
      </c>
      <c r="C357">
        <v>8.9700000000000006</v>
      </c>
      <c r="D357" s="1">
        <v>8238</v>
      </c>
      <c r="E357" s="1">
        <f t="shared" si="15"/>
        <v>73894.86</v>
      </c>
      <c r="F357">
        <f>VLOOKUP(K357,index!$A$2:$C$40,3,FALSE)</f>
        <v>65717</v>
      </c>
      <c r="G357">
        <v>7.94</v>
      </c>
      <c r="H357">
        <v>9</v>
      </c>
      <c r="I357">
        <f t="shared" si="16"/>
        <v>71.460000000000008</v>
      </c>
      <c r="J357" t="s">
        <v>61</v>
      </c>
      <c r="K357" t="s">
        <v>16</v>
      </c>
      <c r="L357" t="str">
        <f>VLOOKUP(K357,index!$A$2:$B$40,2,FALSE)</f>
        <v>북미</v>
      </c>
      <c r="M357" t="str">
        <f t="shared" si="17"/>
        <v>nK</v>
      </c>
      <c r="N357">
        <v>2013</v>
      </c>
      <c r="O357" t="s">
        <v>1281</v>
      </c>
      <c r="P357" t="s">
        <v>1282</v>
      </c>
      <c r="Q357" t="s">
        <v>1283</v>
      </c>
      <c r="R357" t="s">
        <v>20</v>
      </c>
    </row>
    <row r="358" spans="1:19">
      <c r="A358">
        <v>60530</v>
      </c>
      <c r="B358" t="s">
        <v>1284</v>
      </c>
      <c r="C358">
        <v>8.9700000000000006</v>
      </c>
      <c r="D358" s="1">
        <v>2515</v>
      </c>
      <c r="E358" s="1">
        <f t="shared" si="15"/>
        <v>22559.550000000003</v>
      </c>
      <c r="F358">
        <f>VLOOKUP(K358,index!$A$2:$C$40,3,FALSE)</f>
        <v>65717</v>
      </c>
      <c r="G358">
        <v>7.67</v>
      </c>
      <c r="H358">
        <v>3</v>
      </c>
      <c r="I358">
        <f t="shared" si="16"/>
        <v>23.009999999999998</v>
      </c>
      <c r="J358" t="s">
        <v>176</v>
      </c>
      <c r="K358" t="s">
        <v>16</v>
      </c>
      <c r="L358" t="str">
        <f>VLOOKUP(K358,index!$A$2:$B$40,2,FALSE)</f>
        <v>북미</v>
      </c>
      <c r="M358" t="str">
        <f t="shared" si="17"/>
        <v>nK</v>
      </c>
      <c r="N358">
        <v>2006</v>
      </c>
      <c r="O358" t="s">
        <v>1219</v>
      </c>
      <c r="P358" t="s">
        <v>1285</v>
      </c>
      <c r="Q358" t="s">
        <v>1286</v>
      </c>
      <c r="R358" t="s">
        <v>27</v>
      </c>
      <c r="S358" t="s">
        <v>28</v>
      </c>
    </row>
    <row r="359" spans="1:19">
      <c r="A359">
        <v>173653</v>
      </c>
      <c r="B359" t="s">
        <v>1287</v>
      </c>
      <c r="C359">
        <v>8.9600000000000009</v>
      </c>
      <c r="D359" s="1">
        <v>10425</v>
      </c>
      <c r="E359" s="1">
        <f t="shared" si="15"/>
        <v>93408.000000000015</v>
      </c>
      <c r="F359">
        <f>VLOOKUP(K359,index!$A$2:$C$40,3,FALSE)</f>
        <v>32115</v>
      </c>
      <c r="G359">
        <v>6.4</v>
      </c>
      <c r="H359">
        <v>5</v>
      </c>
      <c r="I359">
        <f t="shared" si="16"/>
        <v>32</v>
      </c>
      <c r="J359" t="s">
        <v>51</v>
      </c>
      <c r="K359" t="s">
        <v>46</v>
      </c>
      <c r="L359" t="str">
        <f>VLOOKUP(K359,index!$A$2:$B$40,2,FALSE)</f>
        <v>한국</v>
      </c>
      <c r="M359" t="str">
        <f t="shared" si="17"/>
        <v>K</v>
      </c>
      <c r="N359">
        <v>2018</v>
      </c>
      <c r="O359" t="s">
        <v>209</v>
      </c>
      <c r="P359" t="s">
        <v>1288</v>
      </c>
      <c r="Q359" t="s">
        <v>1289</v>
      </c>
      <c r="R359" t="s">
        <v>27</v>
      </c>
    </row>
    <row r="360" spans="1:19">
      <c r="A360">
        <v>90589</v>
      </c>
      <c r="B360" t="s">
        <v>1290</v>
      </c>
      <c r="C360">
        <v>8.9499999999999993</v>
      </c>
      <c r="D360" s="1">
        <v>16682</v>
      </c>
      <c r="E360" s="1">
        <f t="shared" si="15"/>
        <v>149303.9</v>
      </c>
      <c r="F360">
        <f>VLOOKUP(K360,index!$A$2:$C$40,3,FALSE)</f>
        <v>65717</v>
      </c>
      <c r="G360">
        <v>6.79</v>
      </c>
      <c r="H360">
        <v>7</v>
      </c>
      <c r="I360">
        <f t="shared" si="16"/>
        <v>47.53</v>
      </c>
      <c r="J360" t="s">
        <v>61</v>
      </c>
      <c r="K360" t="s">
        <v>16</v>
      </c>
      <c r="L360" t="str">
        <f>VLOOKUP(K360,index!$A$2:$B$40,2,FALSE)</f>
        <v>북미</v>
      </c>
      <c r="M360" t="str">
        <f t="shared" si="17"/>
        <v>nK</v>
      </c>
      <c r="N360">
        <v>2020</v>
      </c>
      <c r="O360" t="s">
        <v>387</v>
      </c>
      <c r="P360" t="s">
        <v>1291</v>
      </c>
      <c r="Q360" t="s">
        <v>1292</v>
      </c>
      <c r="R360" t="s">
        <v>20</v>
      </c>
    </row>
    <row r="361" spans="1:19">
      <c r="A361">
        <v>129046</v>
      </c>
      <c r="B361" t="s">
        <v>1293</v>
      </c>
      <c r="C361">
        <v>8.99</v>
      </c>
      <c r="D361">
        <v>339</v>
      </c>
      <c r="E361" s="1">
        <f t="shared" si="15"/>
        <v>3047.61</v>
      </c>
      <c r="F361">
        <f>VLOOKUP(K361,index!$A$2:$C$40,3,FALSE)</f>
        <v>65717</v>
      </c>
      <c r="G361">
        <v>6.25</v>
      </c>
      <c r="H361">
        <v>1</v>
      </c>
      <c r="I361">
        <f t="shared" si="16"/>
        <v>6.25</v>
      </c>
      <c r="J361" t="s">
        <v>15</v>
      </c>
      <c r="K361" t="s">
        <v>16</v>
      </c>
      <c r="L361" t="str">
        <f>VLOOKUP(K361,index!$A$2:$B$40,2,FALSE)</f>
        <v>북미</v>
      </c>
      <c r="M361" t="str">
        <f t="shared" si="17"/>
        <v>nK</v>
      </c>
      <c r="N361">
        <v>2015</v>
      </c>
      <c r="O361" t="s">
        <v>1294</v>
      </c>
      <c r="P361" t="s">
        <v>1295</v>
      </c>
      <c r="Q361" t="s">
        <v>1296</v>
      </c>
      <c r="R361" t="s">
        <v>20</v>
      </c>
      <c r="S361" t="s">
        <v>21</v>
      </c>
    </row>
    <row r="362" spans="1:19">
      <c r="A362">
        <v>83160</v>
      </c>
      <c r="B362" t="s">
        <v>1297</v>
      </c>
      <c r="C362">
        <v>8.9700000000000006</v>
      </c>
      <c r="D362">
        <v>351</v>
      </c>
      <c r="E362" s="1">
        <f t="shared" si="15"/>
        <v>3148.4700000000003</v>
      </c>
      <c r="F362">
        <f>VLOOKUP(K362,index!$A$2:$C$40,3,FALSE)</f>
        <v>0</v>
      </c>
      <c r="G362">
        <v>8.07</v>
      </c>
      <c r="H362">
        <v>10</v>
      </c>
      <c r="I362">
        <f t="shared" si="16"/>
        <v>80.7</v>
      </c>
      <c r="J362" t="s">
        <v>15</v>
      </c>
      <c r="K362" t="s">
        <v>1298</v>
      </c>
      <c r="L362" t="str">
        <f>VLOOKUP(K362,index!$A$2:$B$40,2,FALSE)</f>
        <v>기타</v>
      </c>
      <c r="M362" t="str">
        <f t="shared" si="17"/>
        <v>nK</v>
      </c>
      <c r="N362">
        <v>2012</v>
      </c>
      <c r="O362" t="s">
        <v>677</v>
      </c>
      <c r="P362" t="s">
        <v>1299</v>
      </c>
      <c r="Q362" t="s">
        <v>1300</v>
      </c>
      <c r="R362" t="s">
        <v>20</v>
      </c>
      <c r="S362" t="s">
        <v>21</v>
      </c>
    </row>
    <row r="363" spans="1:19">
      <c r="A363">
        <v>159516</v>
      </c>
      <c r="B363" t="s">
        <v>1301</v>
      </c>
      <c r="C363">
        <v>8.9499999999999993</v>
      </c>
      <c r="D363" s="1">
        <v>2852</v>
      </c>
      <c r="E363" s="1">
        <f t="shared" si="15"/>
        <v>25525.399999999998</v>
      </c>
      <c r="F363">
        <f>VLOOKUP(K363,index!$A$2:$C$40,3,FALSE)</f>
        <v>29889</v>
      </c>
      <c r="G363">
        <v>6.5</v>
      </c>
      <c r="H363">
        <v>2</v>
      </c>
      <c r="I363">
        <f t="shared" si="16"/>
        <v>13</v>
      </c>
      <c r="J363" t="s">
        <v>142</v>
      </c>
      <c r="K363" t="s">
        <v>1302</v>
      </c>
      <c r="L363" t="str">
        <f>VLOOKUP(K363,index!$A$2:$B$40,2,FALSE)</f>
        <v>북서유럽</v>
      </c>
      <c r="M363" t="str">
        <f t="shared" si="17"/>
        <v>nK</v>
      </c>
      <c r="N363">
        <v>2017</v>
      </c>
      <c r="O363" t="s">
        <v>153</v>
      </c>
      <c r="P363" t="s">
        <v>1303</v>
      </c>
      <c r="Q363" t="s">
        <v>1304</v>
      </c>
      <c r="R363" t="s">
        <v>27</v>
      </c>
    </row>
    <row r="364" spans="1:19">
      <c r="A364">
        <v>53945</v>
      </c>
      <c r="B364" t="s">
        <v>1305</v>
      </c>
      <c r="C364">
        <v>8.9499999999999993</v>
      </c>
      <c r="D364">
        <v>410</v>
      </c>
      <c r="E364" s="1">
        <f t="shared" si="15"/>
        <v>3669.4999999999995</v>
      </c>
      <c r="F364">
        <f>VLOOKUP(K364,index!$A$2:$C$40,3,FALSE)</f>
        <v>65717</v>
      </c>
      <c r="G364">
        <v>2</v>
      </c>
      <c r="H364">
        <v>1</v>
      </c>
      <c r="I364">
        <f t="shared" si="16"/>
        <v>2</v>
      </c>
      <c r="J364" t="s">
        <v>51</v>
      </c>
      <c r="K364" t="s">
        <v>16</v>
      </c>
      <c r="L364" t="str">
        <f>VLOOKUP(K364,index!$A$2:$B$40,2,FALSE)</f>
        <v>북미</v>
      </c>
      <c r="M364" t="str">
        <f t="shared" si="17"/>
        <v>nK</v>
      </c>
      <c r="N364">
        <v>2011</v>
      </c>
      <c r="O364" t="s">
        <v>992</v>
      </c>
      <c r="P364" t="s">
        <v>1306</v>
      </c>
      <c r="Q364" t="s">
        <v>1307</v>
      </c>
      <c r="R364" t="s">
        <v>34</v>
      </c>
    </row>
    <row r="365" spans="1:19">
      <c r="A365">
        <v>68934</v>
      </c>
      <c r="B365" t="s">
        <v>1308</v>
      </c>
      <c r="C365">
        <v>8.9499999999999993</v>
      </c>
      <c r="D365">
        <v>477</v>
      </c>
      <c r="E365" s="1">
        <f t="shared" si="15"/>
        <v>4269.1499999999996</v>
      </c>
      <c r="F365">
        <f>VLOOKUP(K365,index!$A$2:$C$40,3,FALSE)</f>
        <v>32115</v>
      </c>
      <c r="G365">
        <v>7.14</v>
      </c>
      <c r="H365">
        <v>7</v>
      </c>
      <c r="I365">
        <f t="shared" si="16"/>
        <v>49.98</v>
      </c>
      <c r="J365" t="s">
        <v>51</v>
      </c>
      <c r="K365" t="s">
        <v>46</v>
      </c>
      <c r="L365" t="str">
        <f>VLOOKUP(K365,index!$A$2:$B$40,2,FALSE)</f>
        <v>한국</v>
      </c>
      <c r="M365" t="str">
        <f t="shared" si="17"/>
        <v>K</v>
      </c>
      <c r="N365">
        <v>2008</v>
      </c>
      <c r="O365" t="s">
        <v>1309</v>
      </c>
      <c r="P365" t="s">
        <v>1310</v>
      </c>
      <c r="Q365" t="s">
        <v>1311</v>
      </c>
      <c r="R365" t="s">
        <v>20</v>
      </c>
    </row>
    <row r="366" spans="1:19">
      <c r="A366">
        <v>63445</v>
      </c>
      <c r="B366" t="s">
        <v>1312</v>
      </c>
      <c r="C366">
        <v>8.9499999999999993</v>
      </c>
      <c r="D366" s="1">
        <v>1820</v>
      </c>
      <c r="E366" s="1">
        <f t="shared" si="15"/>
        <v>16288.999999999998</v>
      </c>
      <c r="F366">
        <f>VLOOKUP(K366,index!$A$2:$C$40,3,FALSE)</f>
        <v>32115</v>
      </c>
      <c r="G366">
        <v>7</v>
      </c>
      <c r="H366">
        <v>2</v>
      </c>
      <c r="I366">
        <f t="shared" si="16"/>
        <v>14</v>
      </c>
      <c r="J366" t="s">
        <v>51</v>
      </c>
      <c r="K366" t="s">
        <v>46</v>
      </c>
      <c r="L366" t="str">
        <f>VLOOKUP(K366,index!$A$2:$B$40,2,FALSE)</f>
        <v>한국</v>
      </c>
      <c r="M366" t="str">
        <f t="shared" si="17"/>
        <v>K</v>
      </c>
      <c r="N366">
        <v>2007</v>
      </c>
      <c r="O366" t="s">
        <v>192</v>
      </c>
      <c r="P366" t="s">
        <v>1313</v>
      </c>
      <c r="Q366" t="s">
        <v>1314</v>
      </c>
      <c r="R366" t="s">
        <v>34</v>
      </c>
    </row>
    <row r="367" spans="1:19">
      <c r="A367">
        <v>68498</v>
      </c>
      <c r="B367" t="s">
        <v>1315</v>
      </c>
      <c r="C367">
        <v>8.94</v>
      </c>
      <c r="D367" s="1">
        <v>1412</v>
      </c>
      <c r="E367" s="1">
        <f t="shared" si="15"/>
        <v>12623.279999999999</v>
      </c>
      <c r="F367">
        <f>VLOOKUP(K367,index!$A$2:$C$40,3,FALSE)</f>
        <v>41491</v>
      </c>
      <c r="G367">
        <v>6</v>
      </c>
      <c r="H367">
        <v>3</v>
      </c>
      <c r="I367">
        <f t="shared" si="16"/>
        <v>18</v>
      </c>
      <c r="J367" t="s">
        <v>15</v>
      </c>
      <c r="K367" t="s">
        <v>56</v>
      </c>
      <c r="L367" t="str">
        <f>VLOOKUP(K367,index!$A$2:$B$40,2,FALSE)</f>
        <v>일본</v>
      </c>
      <c r="M367" t="str">
        <f t="shared" si="17"/>
        <v>nK</v>
      </c>
      <c r="N367">
        <v>2020</v>
      </c>
      <c r="O367" t="s">
        <v>986</v>
      </c>
      <c r="P367" t="s">
        <v>1316</v>
      </c>
      <c r="Q367" t="s">
        <v>1317</v>
      </c>
      <c r="R367" t="s">
        <v>34</v>
      </c>
    </row>
    <row r="368" spans="1:19">
      <c r="A368">
        <v>57278</v>
      </c>
      <c r="B368" t="s">
        <v>1318</v>
      </c>
      <c r="C368">
        <v>8.94</v>
      </c>
      <c r="D368" s="1">
        <v>1318</v>
      </c>
      <c r="E368" s="1">
        <f t="shared" si="15"/>
        <v>11782.92</v>
      </c>
      <c r="F368">
        <f>VLOOKUP(K368,index!$A$2:$C$40,3,FALSE)</f>
        <v>41491</v>
      </c>
      <c r="G368">
        <v>6.67</v>
      </c>
      <c r="H368">
        <v>3</v>
      </c>
      <c r="I368">
        <f t="shared" si="16"/>
        <v>20.009999999999998</v>
      </c>
      <c r="J368" t="s">
        <v>55</v>
      </c>
      <c r="K368" t="s">
        <v>56</v>
      </c>
      <c r="L368" t="str">
        <f>VLOOKUP(K368,index!$A$2:$B$40,2,FALSE)</f>
        <v>일본</v>
      </c>
      <c r="M368" t="str">
        <f t="shared" si="17"/>
        <v>nK</v>
      </c>
      <c r="N368">
        <v>2014</v>
      </c>
      <c r="O368" t="s">
        <v>406</v>
      </c>
      <c r="P368" t="s">
        <v>1319</v>
      </c>
      <c r="Q368" t="s">
        <v>1320</v>
      </c>
      <c r="R368" t="s">
        <v>34</v>
      </c>
    </row>
    <row r="369" spans="1:19">
      <c r="A369">
        <v>189623</v>
      </c>
      <c r="B369" t="s">
        <v>1321</v>
      </c>
      <c r="C369">
        <v>8.94</v>
      </c>
      <c r="D369">
        <v>427</v>
      </c>
      <c r="E369" s="1">
        <f t="shared" si="15"/>
        <v>3817.3799999999997</v>
      </c>
      <c r="F369">
        <f>VLOOKUP(K369,index!$A$2:$C$40,3,FALSE)</f>
        <v>32115</v>
      </c>
      <c r="G369">
        <v>7.83</v>
      </c>
      <c r="H369">
        <v>12</v>
      </c>
      <c r="I369">
        <f t="shared" si="16"/>
        <v>93.960000000000008</v>
      </c>
      <c r="J369" t="s">
        <v>15</v>
      </c>
      <c r="K369" t="s">
        <v>46</v>
      </c>
      <c r="L369" t="str">
        <f>VLOOKUP(K369,index!$A$2:$B$40,2,FALSE)</f>
        <v>한국</v>
      </c>
      <c r="M369" t="str">
        <f t="shared" si="17"/>
        <v>K</v>
      </c>
      <c r="N369">
        <v>2020</v>
      </c>
      <c r="O369" t="s">
        <v>1096</v>
      </c>
      <c r="P369" t="s">
        <v>1322</v>
      </c>
      <c r="Q369" t="s">
        <v>1323</v>
      </c>
      <c r="R369" t="s">
        <v>34</v>
      </c>
    </row>
    <row r="370" spans="1:19">
      <c r="A370">
        <v>39524</v>
      </c>
      <c r="B370" t="s">
        <v>1324</v>
      </c>
      <c r="C370">
        <v>8.94</v>
      </c>
      <c r="D370" s="1">
        <v>3935</v>
      </c>
      <c r="E370" s="1">
        <f t="shared" si="15"/>
        <v>35178.9</v>
      </c>
      <c r="F370">
        <f>VLOOKUP(K370,index!$A$2:$C$40,3,FALSE)</f>
        <v>41491</v>
      </c>
      <c r="G370">
        <v>7</v>
      </c>
      <c r="H370">
        <v>4</v>
      </c>
      <c r="I370">
        <f t="shared" si="16"/>
        <v>28</v>
      </c>
      <c r="J370" t="s">
        <v>176</v>
      </c>
      <c r="K370" t="s">
        <v>56</v>
      </c>
      <c r="L370" t="str">
        <f>VLOOKUP(K370,index!$A$2:$B$40,2,FALSE)</f>
        <v>일본</v>
      </c>
      <c r="M370" t="str">
        <f t="shared" si="17"/>
        <v>nK</v>
      </c>
      <c r="N370">
        <v>2006</v>
      </c>
      <c r="O370" t="s">
        <v>165</v>
      </c>
      <c r="P370" t="s">
        <v>758</v>
      </c>
      <c r="Q370" t="s">
        <v>1325</v>
      </c>
      <c r="R370" t="s">
        <v>20</v>
      </c>
    </row>
    <row r="371" spans="1:19">
      <c r="A371">
        <v>175366</v>
      </c>
      <c r="B371" t="s">
        <v>1326</v>
      </c>
      <c r="C371">
        <v>8.94</v>
      </c>
      <c r="D371" s="1">
        <v>4906</v>
      </c>
      <c r="E371" s="1">
        <f t="shared" si="15"/>
        <v>43859.64</v>
      </c>
      <c r="F371">
        <f>VLOOKUP(K371,index!$A$2:$C$40,3,FALSE)</f>
        <v>32115</v>
      </c>
      <c r="G371">
        <v>6.44</v>
      </c>
      <c r="H371">
        <v>9</v>
      </c>
      <c r="I371">
        <f t="shared" si="16"/>
        <v>57.96</v>
      </c>
      <c r="J371" t="s">
        <v>15</v>
      </c>
      <c r="K371" t="s">
        <v>46</v>
      </c>
      <c r="L371" t="str">
        <f>VLOOKUP(K371,index!$A$2:$B$40,2,FALSE)</f>
        <v>한국</v>
      </c>
      <c r="M371" t="str">
        <f t="shared" si="17"/>
        <v>K</v>
      </c>
      <c r="N371">
        <v>2019</v>
      </c>
      <c r="O371" t="s">
        <v>1327</v>
      </c>
      <c r="P371" t="s">
        <v>1328</v>
      </c>
      <c r="Q371" t="s">
        <v>1329</v>
      </c>
      <c r="R371" t="s">
        <v>20</v>
      </c>
    </row>
    <row r="372" spans="1:19">
      <c r="A372">
        <v>36590</v>
      </c>
      <c r="B372" t="s">
        <v>1330</v>
      </c>
      <c r="C372">
        <v>8.9600000000000009</v>
      </c>
      <c r="D372" s="1">
        <v>1407</v>
      </c>
      <c r="E372" s="1">
        <f t="shared" si="15"/>
        <v>12606.720000000001</v>
      </c>
      <c r="F372">
        <f>VLOOKUP(K372,index!$A$2:$C$40,3,FALSE)</f>
        <v>65717</v>
      </c>
      <c r="G372">
        <v>8</v>
      </c>
      <c r="H372">
        <v>1</v>
      </c>
      <c r="I372">
        <f t="shared" si="16"/>
        <v>8</v>
      </c>
      <c r="J372" t="s">
        <v>440</v>
      </c>
      <c r="K372" t="s">
        <v>16</v>
      </c>
      <c r="L372" t="str">
        <f>VLOOKUP(K372,index!$A$2:$B$40,2,FALSE)</f>
        <v>북미</v>
      </c>
      <c r="M372" t="str">
        <f t="shared" si="17"/>
        <v>nK</v>
      </c>
      <c r="N372">
        <v>2016</v>
      </c>
      <c r="O372" t="s">
        <v>313</v>
      </c>
      <c r="P372" t="s">
        <v>1331</v>
      </c>
      <c r="Q372" t="s">
        <v>1332</v>
      </c>
      <c r="R372" t="s">
        <v>27</v>
      </c>
      <c r="S372" t="s">
        <v>21</v>
      </c>
    </row>
    <row r="373" spans="1:19">
      <c r="A373">
        <v>50598</v>
      </c>
      <c r="B373" t="s">
        <v>1333</v>
      </c>
      <c r="C373">
        <v>8.94</v>
      </c>
      <c r="D373" s="1">
        <v>4342</v>
      </c>
      <c r="E373" s="1">
        <f t="shared" si="15"/>
        <v>38817.479999999996</v>
      </c>
      <c r="F373">
        <f>VLOOKUP(K373,index!$A$2:$C$40,3,FALSE)</f>
        <v>65717</v>
      </c>
      <c r="G373">
        <v>6.16</v>
      </c>
      <c r="H373">
        <v>11</v>
      </c>
      <c r="I373">
        <f t="shared" si="16"/>
        <v>67.760000000000005</v>
      </c>
      <c r="J373" t="s">
        <v>61</v>
      </c>
      <c r="K373" t="s">
        <v>16</v>
      </c>
      <c r="L373" t="str">
        <f>VLOOKUP(K373,index!$A$2:$B$40,2,FALSE)</f>
        <v>북미</v>
      </c>
      <c r="M373" t="str">
        <f t="shared" si="17"/>
        <v>nK</v>
      </c>
      <c r="N373">
        <v>2010</v>
      </c>
      <c r="O373" t="s">
        <v>1334</v>
      </c>
      <c r="P373" t="s">
        <v>1335</v>
      </c>
      <c r="Q373" t="s">
        <v>1336</v>
      </c>
      <c r="R373" t="s">
        <v>27</v>
      </c>
      <c r="S373" t="s">
        <v>21</v>
      </c>
    </row>
    <row r="374" spans="1:19">
      <c r="A374">
        <v>127398</v>
      </c>
      <c r="B374" t="s">
        <v>1337</v>
      </c>
      <c r="C374">
        <v>8.94</v>
      </c>
      <c r="D374" s="1">
        <v>11547</v>
      </c>
      <c r="E374" s="1">
        <f t="shared" si="15"/>
        <v>103230.18</v>
      </c>
      <c r="F374">
        <f>VLOOKUP(K374,index!$A$2:$C$40,3,FALSE)</f>
        <v>65717</v>
      </c>
      <c r="G374">
        <v>6.25</v>
      </c>
      <c r="H374">
        <v>8</v>
      </c>
      <c r="I374">
        <f t="shared" si="16"/>
        <v>50</v>
      </c>
      <c r="J374" t="s">
        <v>61</v>
      </c>
      <c r="K374" t="s">
        <v>16</v>
      </c>
      <c r="L374" t="str">
        <f>VLOOKUP(K374,index!$A$2:$B$40,2,FALSE)</f>
        <v>북미</v>
      </c>
      <c r="M374" t="str">
        <f t="shared" si="17"/>
        <v>nK</v>
      </c>
      <c r="N374">
        <v>2017</v>
      </c>
      <c r="O374" t="s">
        <v>1338</v>
      </c>
      <c r="P374" t="s">
        <v>1339</v>
      </c>
      <c r="Q374" t="s">
        <v>1340</v>
      </c>
      <c r="R374" t="s">
        <v>20</v>
      </c>
      <c r="S374" t="s">
        <v>21</v>
      </c>
    </row>
    <row r="375" spans="1:19">
      <c r="A375">
        <v>76455</v>
      </c>
      <c r="B375" t="s">
        <v>1341</v>
      </c>
      <c r="C375">
        <v>8.94</v>
      </c>
      <c r="D375" s="1">
        <v>1274</v>
      </c>
      <c r="E375" s="1">
        <f t="shared" si="15"/>
        <v>11389.56</v>
      </c>
      <c r="F375">
        <f>VLOOKUP(K375,index!$A$2:$C$40,3,FALSE)</f>
        <v>8486</v>
      </c>
      <c r="G375">
        <v>6.33</v>
      </c>
      <c r="H375">
        <v>3</v>
      </c>
      <c r="I375">
        <f t="shared" si="16"/>
        <v>18.990000000000002</v>
      </c>
      <c r="J375" t="s">
        <v>55</v>
      </c>
      <c r="K375" t="s">
        <v>1342</v>
      </c>
      <c r="L375" t="str">
        <f>VLOOKUP(K375,index!$A$2:$B$40,2,FALSE)</f>
        <v>남미</v>
      </c>
      <c r="M375" t="str">
        <f t="shared" si="17"/>
        <v>nK</v>
      </c>
      <c r="N375">
        <v>2011</v>
      </c>
      <c r="O375" t="s">
        <v>1343</v>
      </c>
      <c r="P375" t="s">
        <v>1344</v>
      </c>
      <c r="Q375" t="s">
        <v>1345</v>
      </c>
      <c r="R375" t="s">
        <v>34</v>
      </c>
      <c r="S375" t="s">
        <v>35</v>
      </c>
    </row>
    <row r="376" spans="1:19">
      <c r="A376">
        <v>96968</v>
      </c>
      <c r="B376" t="s">
        <v>1346</v>
      </c>
      <c r="C376">
        <v>8.9499999999999993</v>
      </c>
      <c r="D376">
        <v>973</v>
      </c>
      <c r="E376" s="1">
        <f t="shared" si="15"/>
        <v>8708.3499999999985</v>
      </c>
      <c r="F376">
        <f>VLOOKUP(K376,index!$A$2:$C$40,3,FALSE)</f>
        <v>41491</v>
      </c>
      <c r="G376">
        <v>6</v>
      </c>
      <c r="H376">
        <v>1</v>
      </c>
      <c r="I376">
        <f t="shared" si="16"/>
        <v>6</v>
      </c>
      <c r="J376" t="s">
        <v>55</v>
      </c>
      <c r="K376" t="s">
        <v>56</v>
      </c>
      <c r="L376" t="str">
        <f>VLOOKUP(K376,index!$A$2:$B$40,2,FALSE)</f>
        <v>일본</v>
      </c>
      <c r="M376" t="str">
        <f t="shared" si="17"/>
        <v>nK</v>
      </c>
      <c r="N376">
        <v>2013</v>
      </c>
      <c r="O376" t="s">
        <v>1347</v>
      </c>
      <c r="P376" t="s">
        <v>1348</v>
      </c>
      <c r="Q376" t="s">
        <v>1349</v>
      </c>
      <c r="R376" t="s">
        <v>34</v>
      </c>
    </row>
    <row r="377" spans="1:19">
      <c r="A377">
        <v>10086</v>
      </c>
      <c r="B377" t="s">
        <v>1350</v>
      </c>
      <c r="C377">
        <v>8.93</v>
      </c>
      <c r="D377" s="1">
        <v>1322</v>
      </c>
      <c r="E377" s="1">
        <f t="shared" si="15"/>
        <v>11805.46</v>
      </c>
      <c r="F377">
        <f>VLOOKUP(K377,index!$A$2:$C$40,3,FALSE)</f>
        <v>41291</v>
      </c>
      <c r="G377">
        <v>6.33</v>
      </c>
      <c r="H377">
        <v>3</v>
      </c>
      <c r="I377">
        <f t="shared" si="16"/>
        <v>18.990000000000002</v>
      </c>
      <c r="J377" t="s">
        <v>15</v>
      </c>
      <c r="K377" t="s">
        <v>208</v>
      </c>
      <c r="L377" t="str">
        <f>VLOOKUP(K377,index!$A$2:$B$40,2,FALSE)</f>
        <v>북서유럽</v>
      </c>
      <c r="M377" t="str">
        <f t="shared" si="17"/>
        <v>nK</v>
      </c>
      <c r="N377">
        <v>2019</v>
      </c>
      <c r="O377" t="s">
        <v>525</v>
      </c>
      <c r="P377" t="s">
        <v>1351</v>
      </c>
      <c r="Q377" t="s">
        <v>1352</v>
      </c>
      <c r="R377" t="s">
        <v>20</v>
      </c>
      <c r="S377" t="s">
        <v>35</v>
      </c>
    </row>
    <row r="378" spans="1:19">
      <c r="A378">
        <v>70562</v>
      </c>
      <c r="B378" t="s">
        <v>1353</v>
      </c>
      <c r="C378">
        <v>8.93</v>
      </c>
      <c r="D378" s="1">
        <v>1911</v>
      </c>
      <c r="E378" s="1">
        <f t="shared" si="15"/>
        <v>17065.23</v>
      </c>
      <c r="F378">
        <f>VLOOKUP(K378,index!$A$2:$C$40,3,FALSE)</f>
        <v>32115</v>
      </c>
      <c r="G378">
        <v>8.61</v>
      </c>
      <c r="H378">
        <v>14</v>
      </c>
      <c r="I378">
        <f t="shared" si="16"/>
        <v>120.53999999999999</v>
      </c>
      <c r="J378" t="s">
        <v>15</v>
      </c>
      <c r="K378" t="s">
        <v>46</v>
      </c>
      <c r="L378" t="str">
        <f>VLOOKUP(K378,index!$A$2:$B$40,2,FALSE)</f>
        <v>한국</v>
      </c>
      <c r="M378" t="str">
        <f t="shared" si="17"/>
        <v>K</v>
      </c>
      <c r="N378">
        <v>2010</v>
      </c>
      <c r="O378" t="s">
        <v>1354</v>
      </c>
      <c r="P378" t="s">
        <v>1048</v>
      </c>
      <c r="Q378" t="s">
        <v>1355</v>
      </c>
      <c r="R378" t="s">
        <v>27</v>
      </c>
    </row>
    <row r="379" spans="1:19">
      <c r="A379">
        <v>129406</v>
      </c>
      <c r="B379" t="s">
        <v>1356</v>
      </c>
      <c r="C379">
        <v>8.9499999999999993</v>
      </c>
      <c r="D379" s="1">
        <v>7083</v>
      </c>
      <c r="E379" s="1">
        <f t="shared" si="15"/>
        <v>63392.85</v>
      </c>
      <c r="F379">
        <f>VLOOKUP(K379,index!$A$2:$C$40,3,FALSE)</f>
        <v>32115</v>
      </c>
      <c r="G379">
        <v>6.17</v>
      </c>
      <c r="H379">
        <v>6</v>
      </c>
      <c r="I379">
        <f t="shared" si="16"/>
        <v>37.019999999999996</v>
      </c>
      <c r="J379" t="s">
        <v>176</v>
      </c>
      <c r="K379" t="s">
        <v>46</v>
      </c>
      <c r="L379" t="str">
        <f>VLOOKUP(K379,index!$A$2:$B$40,2,FALSE)</f>
        <v>한국</v>
      </c>
      <c r="M379" t="str">
        <f t="shared" si="17"/>
        <v>K</v>
      </c>
      <c r="N379">
        <v>2015</v>
      </c>
      <c r="O379" t="s">
        <v>1357</v>
      </c>
      <c r="P379" t="s">
        <v>1358</v>
      </c>
      <c r="Q379" t="s">
        <v>1359</v>
      </c>
      <c r="R379" t="s">
        <v>27</v>
      </c>
    </row>
    <row r="380" spans="1:19">
      <c r="A380">
        <v>62390</v>
      </c>
      <c r="B380" t="s">
        <v>1360</v>
      </c>
      <c r="C380">
        <v>8.94</v>
      </c>
      <c r="D380">
        <v>987</v>
      </c>
      <c r="E380" s="1">
        <f t="shared" si="15"/>
        <v>8823.7799999999988</v>
      </c>
      <c r="F380">
        <f>VLOOKUP(K380,index!$A$2:$C$40,3,FALSE)</f>
        <v>83451</v>
      </c>
      <c r="G380">
        <v>6</v>
      </c>
      <c r="H380">
        <v>1</v>
      </c>
      <c r="I380">
        <f t="shared" si="16"/>
        <v>6</v>
      </c>
      <c r="J380" t="s">
        <v>15</v>
      </c>
      <c r="K380" t="s">
        <v>1361</v>
      </c>
      <c r="L380" t="str">
        <f>VLOOKUP(K380,index!$A$2:$B$40,2,FALSE)</f>
        <v>북서유럽</v>
      </c>
      <c r="M380" t="str">
        <f t="shared" si="17"/>
        <v>nK</v>
      </c>
      <c r="N380">
        <v>2008</v>
      </c>
      <c r="O380" t="s">
        <v>1362</v>
      </c>
      <c r="P380" t="s">
        <v>1363</v>
      </c>
      <c r="Q380" t="s">
        <v>1364</v>
      </c>
      <c r="R380" t="s">
        <v>34</v>
      </c>
    </row>
    <row r="381" spans="1:19">
      <c r="A381">
        <v>93236</v>
      </c>
      <c r="B381" t="s">
        <v>1365</v>
      </c>
      <c r="C381">
        <v>8.99</v>
      </c>
      <c r="D381">
        <v>480</v>
      </c>
      <c r="E381" s="1">
        <f t="shared" si="15"/>
        <v>4315.2</v>
      </c>
      <c r="F381">
        <f>VLOOKUP(K381,index!$A$2:$C$40,3,FALSE)</f>
        <v>65717</v>
      </c>
      <c r="G381">
        <v>5.67</v>
      </c>
      <c r="H381">
        <v>3</v>
      </c>
      <c r="I381">
        <f t="shared" si="16"/>
        <v>17.009999999999998</v>
      </c>
      <c r="J381" t="s">
        <v>15</v>
      </c>
      <c r="K381" t="s">
        <v>16</v>
      </c>
      <c r="L381" t="str">
        <f>VLOOKUP(K381,index!$A$2:$B$40,2,FALSE)</f>
        <v>북미</v>
      </c>
      <c r="M381" t="str">
        <f t="shared" si="17"/>
        <v>nK</v>
      </c>
      <c r="N381">
        <v>2014</v>
      </c>
      <c r="O381" t="s">
        <v>251</v>
      </c>
      <c r="P381" t="s">
        <v>1366</v>
      </c>
      <c r="Q381" t="s">
        <v>1367</v>
      </c>
      <c r="R381" t="s">
        <v>27</v>
      </c>
      <c r="S381" t="s">
        <v>28</v>
      </c>
    </row>
    <row r="382" spans="1:19">
      <c r="A382">
        <v>76048</v>
      </c>
      <c r="B382" t="s">
        <v>1368</v>
      </c>
      <c r="C382">
        <v>8.94</v>
      </c>
      <c r="D382" s="1">
        <v>6157</v>
      </c>
      <c r="E382" s="1">
        <f t="shared" si="15"/>
        <v>55043.579999999994</v>
      </c>
      <c r="F382">
        <f>VLOOKUP(K382,index!$A$2:$C$40,3,FALSE)</f>
        <v>32115</v>
      </c>
      <c r="G382">
        <v>6.78</v>
      </c>
      <c r="H382">
        <v>8</v>
      </c>
      <c r="I382">
        <f t="shared" si="16"/>
        <v>54.24</v>
      </c>
      <c r="J382" t="s">
        <v>15</v>
      </c>
      <c r="K382" t="s">
        <v>46</v>
      </c>
      <c r="L382" t="str">
        <f>VLOOKUP(K382,index!$A$2:$B$40,2,FALSE)</f>
        <v>한국</v>
      </c>
      <c r="M382" t="str">
        <f t="shared" si="17"/>
        <v>K</v>
      </c>
      <c r="N382">
        <v>2011</v>
      </c>
      <c r="O382" t="s">
        <v>1219</v>
      </c>
      <c r="P382" t="s">
        <v>1369</v>
      </c>
      <c r="Q382" t="s">
        <v>1370</v>
      </c>
      <c r="R382" t="s">
        <v>20</v>
      </c>
    </row>
    <row r="383" spans="1:19">
      <c r="A383">
        <v>51787</v>
      </c>
      <c r="B383" t="s">
        <v>1371</v>
      </c>
      <c r="C383">
        <v>8.9499999999999993</v>
      </c>
      <c r="D383" s="1">
        <v>2431</v>
      </c>
      <c r="E383" s="1">
        <f t="shared" si="15"/>
        <v>21757.449999999997</v>
      </c>
      <c r="F383">
        <f>VLOOKUP(K383,index!$A$2:$C$40,3,FALSE)</f>
        <v>65717</v>
      </c>
      <c r="G383">
        <v>6.97</v>
      </c>
      <c r="H383">
        <v>10</v>
      </c>
      <c r="I383">
        <f t="shared" si="16"/>
        <v>69.7</v>
      </c>
      <c r="J383" t="s">
        <v>15</v>
      </c>
      <c r="K383" t="s">
        <v>16</v>
      </c>
      <c r="L383" t="str">
        <f>VLOOKUP(K383,index!$A$2:$B$40,2,FALSE)</f>
        <v>북미</v>
      </c>
      <c r="M383" t="str">
        <f t="shared" si="17"/>
        <v>nK</v>
      </c>
      <c r="N383">
        <v>2016</v>
      </c>
      <c r="O383" t="s">
        <v>149</v>
      </c>
      <c r="P383" t="s">
        <v>1372</v>
      </c>
      <c r="Q383" t="s">
        <v>1373</v>
      </c>
      <c r="R383" t="s">
        <v>147</v>
      </c>
    </row>
    <row r="384" spans="1:19">
      <c r="A384">
        <v>64354</v>
      </c>
      <c r="B384" t="s">
        <v>1374</v>
      </c>
      <c r="C384">
        <v>8.94</v>
      </c>
      <c r="D384" s="1">
        <v>4334</v>
      </c>
      <c r="E384" s="1">
        <f t="shared" si="15"/>
        <v>38745.96</v>
      </c>
      <c r="F384">
        <f>VLOOKUP(K384,index!$A$2:$C$40,3,FALSE)</f>
        <v>65717</v>
      </c>
      <c r="G384">
        <v>5.5</v>
      </c>
      <c r="H384">
        <v>4</v>
      </c>
      <c r="I384">
        <f t="shared" si="16"/>
        <v>22</v>
      </c>
      <c r="J384" t="s">
        <v>15</v>
      </c>
      <c r="K384" t="s">
        <v>16</v>
      </c>
      <c r="L384" t="str">
        <f>VLOOKUP(K384,index!$A$2:$B$40,2,FALSE)</f>
        <v>북미</v>
      </c>
      <c r="M384" t="str">
        <f t="shared" si="17"/>
        <v>nK</v>
      </c>
      <c r="N384">
        <v>2017</v>
      </c>
      <c r="O384" t="s">
        <v>563</v>
      </c>
      <c r="P384" t="s">
        <v>1375</v>
      </c>
      <c r="Q384" t="s">
        <v>1376</v>
      </c>
      <c r="R384" t="s">
        <v>34</v>
      </c>
      <c r="S384" t="s">
        <v>21</v>
      </c>
    </row>
    <row r="385" spans="1:19">
      <c r="A385">
        <v>91031</v>
      </c>
      <c r="B385" t="s">
        <v>1377</v>
      </c>
      <c r="C385">
        <v>8.93</v>
      </c>
      <c r="D385" s="1">
        <v>21683</v>
      </c>
      <c r="E385" s="1">
        <f t="shared" si="15"/>
        <v>193629.19</v>
      </c>
      <c r="F385">
        <f>VLOOKUP(K385,index!$A$2:$C$40,3,FALSE)</f>
        <v>32115</v>
      </c>
      <c r="G385">
        <v>7.22</v>
      </c>
      <c r="H385">
        <v>8</v>
      </c>
      <c r="I385">
        <f t="shared" si="16"/>
        <v>57.76</v>
      </c>
      <c r="J385" t="s">
        <v>142</v>
      </c>
      <c r="K385" t="s">
        <v>46</v>
      </c>
      <c r="L385" t="str">
        <f>VLOOKUP(K385,index!$A$2:$B$40,2,FALSE)</f>
        <v>한국</v>
      </c>
      <c r="M385" t="str">
        <f t="shared" si="17"/>
        <v>K</v>
      </c>
      <c r="N385">
        <v>2020</v>
      </c>
      <c r="O385" t="s">
        <v>103</v>
      </c>
      <c r="P385" t="s">
        <v>1378</v>
      </c>
      <c r="Q385" t="s">
        <v>1379</v>
      </c>
      <c r="R385" t="s">
        <v>147</v>
      </c>
    </row>
    <row r="386" spans="1:19">
      <c r="A386">
        <v>158180</v>
      </c>
      <c r="B386" t="s">
        <v>1380</v>
      </c>
      <c r="C386">
        <v>8.93</v>
      </c>
      <c r="D386" s="1">
        <v>15571</v>
      </c>
      <c r="E386" s="1">
        <f t="shared" si="15"/>
        <v>139049.03</v>
      </c>
      <c r="F386">
        <f>VLOOKUP(K386,index!$A$2:$C$40,3,FALSE)</f>
        <v>32115</v>
      </c>
      <c r="G386">
        <v>5.2</v>
      </c>
      <c r="H386">
        <v>5</v>
      </c>
      <c r="I386">
        <f t="shared" si="16"/>
        <v>26</v>
      </c>
      <c r="J386" t="s">
        <v>176</v>
      </c>
      <c r="K386" t="s">
        <v>46</v>
      </c>
      <c r="L386" t="str">
        <f>VLOOKUP(K386,index!$A$2:$B$40,2,FALSE)</f>
        <v>한국</v>
      </c>
      <c r="M386" t="str">
        <f t="shared" si="17"/>
        <v>K</v>
      </c>
      <c r="N386">
        <v>2018</v>
      </c>
      <c r="O386" t="s">
        <v>254</v>
      </c>
      <c r="P386" t="s">
        <v>1381</v>
      </c>
      <c r="Q386" t="s">
        <v>1382</v>
      </c>
      <c r="R386" t="s">
        <v>20</v>
      </c>
    </row>
    <row r="387" spans="1:19">
      <c r="A387">
        <v>36843</v>
      </c>
      <c r="B387" t="s">
        <v>1383</v>
      </c>
      <c r="C387">
        <v>8.93</v>
      </c>
      <c r="D387" s="1">
        <v>5782</v>
      </c>
      <c r="E387" s="1">
        <f t="shared" ref="E387:E450" si="18">C387*D387</f>
        <v>51633.259999999995</v>
      </c>
      <c r="F387">
        <f>VLOOKUP(K387,index!$A$2:$C$40,3,FALSE)</f>
        <v>41291</v>
      </c>
      <c r="G387">
        <v>7</v>
      </c>
      <c r="H387">
        <v>7</v>
      </c>
      <c r="I387">
        <f t="shared" ref="I387:I450" si="19">G387*H387</f>
        <v>49</v>
      </c>
      <c r="J387" t="s">
        <v>112</v>
      </c>
      <c r="K387" t="s">
        <v>208</v>
      </c>
      <c r="L387" t="str">
        <f>VLOOKUP(K387,index!$A$2:$B$40,2,FALSE)</f>
        <v>북서유럽</v>
      </c>
      <c r="M387" t="str">
        <f t="shared" ref="M387:M450" si="20">IF(L387="한국", "K", "nK")</f>
        <v>nK</v>
      </c>
      <c r="N387">
        <v>2020</v>
      </c>
      <c r="O387" t="s">
        <v>1384</v>
      </c>
      <c r="P387" t="s">
        <v>636</v>
      </c>
      <c r="Q387" t="s">
        <v>1385</v>
      </c>
      <c r="R387" t="s">
        <v>27</v>
      </c>
      <c r="S387" t="s">
        <v>28</v>
      </c>
    </row>
    <row r="388" spans="1:19">
      <c r="A388">
        <v>129072</v>
      </c>
      <c r="B388" t="s">
        <v>1386</v>
      </c>
      <c r="C388">
        <v>8.94</v>
      </c>
      <c r="D388" s="1">
        <v>2627</v>
      </c>
      <c r="E388" s="1">
        <f t="shared" si="18"/>
        <v>23485.379999999997</v>
      </c>
      <c r="F388">
        <f>VLOOKUP(K388,index!$A$2:$C$40,3,FALSE)</f>
        <v>65717</v>
      </c>
      <c r="G388">
        <v>7.94</v>
      </c>
      <c r="H388">
        <v>9</v>
      </c>
      <c r="I388">
        <f t="shared" si="19"/>
        <v>71.460000000000008</v>
      </c>
      <c r="J388" t="s">
        <v>15</v>
      </c>
      <c r="K388" t="s">
        <v>16</v>
      </c>
      <c r="L388" t="str">
        <f>VLOOKUP(K388,index!$A$2:$B$40,2,FALSE)</f>
        <v>북미</v>
      </c>
      <c r="M388" t="str">
        <f t="shared" si="20"/>
        <v>nK</v>
      </c>
      <c r="N388">
        <v>2016</v>
      </c>
      <c r="O388" t="s">
        <v>66</v>
      </c>
      <c r="P388" t="s">
        <v>1387</v>
      </c>
      <c r="Q388" t="s">
        <v>1388</v>
      </c>
      <c r="R388" t="s">
        <v>27</v>
      </c>
      <c r="S388" t="s">
        <v>28</v>
      </c>
    </row>
    <row r="389" spans="1:19">
      <c r="A389">
        <v>163787</v>
      </c>
      <c r="B389" t="s">
        <v>1389</v>
      </c>
      <c r="C389">
        <v>8.93</v>
      </c>
      <c r="D389" s="1">
        <v>1808</v>
      </c>
      <c r="E389" s="1">
        <f t="shared" si="18"/>
        <v>16145.439999999999</v>
      </c>
      <c r="F389">
        <f>VLOOKUP(K389,index!$A$2:$C$40,3,FALSE)</f>
        <v>65717</v>
      </c>
      <c r="G389">
        <v>6</v>
      </c>
      <c r="H389">
        <v>5</v>
      </c>
      <c r="I389">
        <f t="shared" si="19"/>
        <v>30</v>
      </c>
      <c r="J389" t="s">
        <v>160</v>
      </c>
      <c r="K389" t="s">
        <v>16</v>
      </c>
      <c r="L389" t="str">
        <f>VLOOKUP(K389,index!$A$2:$B$40,2,FALSE)</f>
        <v>북미</v>
      </c>
      <c r="M389" t="str">
        <f t="shared" si="20"/>
        <v>nK</v>
      </c>
      <c r="N389">
        <v>2019</v>
      </c>
      <c r="O389" t="s">
        <v>1390</v>
      </c>
      <c r="P389" t="s">
        <v>1391</v>
      </c>
      <c r="Q389" t="s">
        <v>1392</v>
      </c>
      <c r="R389" t="s">
        <v>34</v>
      </c>
    </row>
    <row r="390" spans="1:19">
      <c r="A390">
        <v>66091</v>
      </c>
      <c r="B390" t="s">
        <v>1393</v>
      </c>
      <c r="C390">
        <v>8.93</v>
      </c>
      <c r="D390" s="1">
        <v>10625</v>
      </c>
      <c r="E390" s="1">
        <f t="shared" si="18"/>
        <v>94881.25</v>
      </c>
      <c r="F390">
        <f>VLOOKUP(K390,index!$A$2:$C$40,3,FALSE)</f>
        <v>65717</v>
      </c>
      <c r="G390">
        <v>7.09</v>
      </c>
      <c r="H390">
        <v>8</v>
      </c>
      <c r="I390">
        <f t="shared" si="19"/>
        <v>56.72</v>
      </c>
      <c r="J390" t="s">
        <v>340</v>
      </c>
      <c r="K390" t="s">
        <v>16</v>
      </c>
      <c r="L390" t="str">
        <f>VLOOKUP(K390,index!$A$2:$B$40,2,FALSE)</f>
        <v>북미</v>
      </c>
      <c r="M390" t="str">
        <f t="shared" si="20"/>
        <v>nK</v>
      </c>
      <c r="N390">
        <v>2017</v>
      </c>
      <c r="O390" t="s">
        <v>1394</v>
      </c>
      <c r="P390" t="s">
        <v>1395</v>
      </c>
      <c r="Q390" t="s">
        <v>1396</v>
      </c>
      <c r="R390" t="s">
        <v>20</v>
      </c>
      <c r="S390" t="s">
        <v>21</v>
      </c>
    </row>
    <row r="391" spans="1:19">
      <c r="A391">
        <v>183866</v>
      </c>
      <c r="B391" t="s">
        <v>1397</v>
      </c>
      <c r="C391">
        <v>8.92</v>
      </c>
      <c r="D391" s="1">
        <v>7950</v>
      </c>
      <c r="E391" s="1">
        <f t="shared" si="18"/>
        <v>70914</v>
      </c>
      <c r="F391">
        <f>VLOOKUP(K391,index!$A$2:$C$40,3,FALSE)</f>
        <v>32115</v>
      </c>
      <c r="G391">
        <v>5.2</v>
      </c>
      <c r="H391">
        <v>5</v>
      </c>
      <c r="I391">
        <f t="shared" si="19"/>
        <v>26</v>
      </c>
      <c r="J391" t="s">
        <v>15</v>
      </c>
      <c r="K391" t="s">
        <v>46</v>
      </c>
      <c r="L391" t="str">
        <f>VLOOKUP(K391,index!$A$2:$B$40,2,FALSE)</f>
        <v>한국</v>
      </c>
      <c r="M391" t="str">
        <f t="shared" si="20"/>
        <v>K</v>
      </c>
      <c r="N391">
        <v>2020</v>
      </c>
      <c r="O391" t="s">
        <v>1398</v>
      </c>
      <c r="P391" t="s">
        <v>959</v>
      </c>
      <c r="Q391" t="s">
        <v>1399</v>
      </c>
      <c r="R391" t="s">
        <v>20</v>
      </c>
    </row>
    <row r="392" spans="1:19">
      <c r="A392">
        <v>97652</v>
      </c>
      <c r="B392" t="s">
        <v>1400</v>
      </c>
      <c r="C392">
        <v>8.93</v>
      </c>
      <c r="D392" s="1">
        <v>1901</v>
      </c>
      <c r="E392" s="1">
        <f t="shared" si="18"/>
        <v>16975.93</v>
      </c>
      <c r="F392">
        <f>VLOOKUP(K392,index!$A$2:$C$40,3,FALSE)</f>
        <v>32115</v>
      </c>
      <c r="G392">
        <v>5</v>
      </c>
      <c r="H392">
        <v>3</v>
      </c>
      <c r="I392">
        <f t="shared" si="19"/>
        <v>15</v>
      </c>
      <c r="J392" t="s">
        <v>15</v>
      </c>
      <c r="K392" t="s">
        <v>46</v>
      </c>
      <c r="L392" t="str">
        <f>VLOOKUP(K392,index!$A$2:$B$40,2,FALSE)</f>
        <v>한국</v>
      </c>
      <c r="M392" t="str">
        <f t="shared" si="20"/>
        <v>K</v>
      </c>
      <c r="N392">
        <v>2013</v>
      </c>
      <c r="O392" t="s">
        <v>1281</v>
      </c>
      <c r="P392" t="s">
        <v>1401</v>
      </c>
      <c r="Q392" t="s">
        <v>1402</v>
      </c>
      <c r="R392" t="s">
        <v>20</v>
      </c>
    </row>
    <row r="393" spans="1:19">
      <c r="A393">
        <v>172425</v>
      </c>
      <c r="B393" t="s">
        <v>1403</v>
      </c>
      <c r="C393">
        <v>8.92</v>
      </c>
      <c r="D393" s="1">
        <v>15667</v>
      </c>
      <c r="E393" s="1">
        <f t="shared" si="18"/>
        <v>139749.63999999998</v>
      </c>
      <c r="F393">
        <f>VLOOKUP(K393,index!$A$2:$C$40,3,FALSE)</f>
        <v>65717</v>
      </c>
      <c r="G393">
        <v>7.6</v>
      </c>
      <c r="H393">
        <v>10</v>
      </c>
      <c r="I393">
        <f t="shared" si="19"/>
        <v>76</v>
      </c>
      <c r="J393" t="s">
        <v>15</v>
      </c>
      <c r="K393" t="s">
        <v>16</v>
      </c>
      <c r="L393" t="str">
        <f>VLOOKUP(K393,index!$A$2:$B$40,2,FALSE)</f>
        <v>북미</v>
      </c>
      <c r="M393" t="str">
        <f t="shared" si="20"/>
        <v>nK</v>
      </c>
      <c r="N393">
        <v>2018</v>
      </c>
      <c r="O393" t="s">
        <v>1404</v>
      </c>
      <c r="P393" t="s">
        <v>1405</v>
      </c>
      <c r="Q393" t="s">
        <v>1406</v>
      </c>
      <c r="R393" t="s">
        <v>20</v>
      </c>
    </row>
    <row r="394" spans="1:19">
      <c r="A394">
        <v>51049</v>
      </c>
      <c r="B394" t="s">
        <v>1407</v>
      </c>
      <c r="C394">
        <v>8.93</v>
      </c>
      <c r="D394">
        <v>684</v>
      </c>
      <c r="E394" s="1">
        <f t="shared" si="18"/>
        <v>6108.12</v>
      </c>
      <c r="F394">
        <f>VLOOKUP(K394,index!$A$2:$C$40,3,FALSE)</f>
        <v>32115</v>
      </c>
      <c r="G394">
        <v>7.07</v>
      </c>
      <c r="H394">
        <v>7</v>
      </c>
      <c r="I394">
        <f t="shared" si="19"/>
        <v>49.49</v>
      </c>
      <c r="J394" t="s">
        <v>15</v>
      </c>
      <c r="K394" t="s">
        <v>46</v>
      </c>
      <c r="L394" t="str">
        <f>VLOOKUP(K394,index!$A$2:$B$40,2,FALSE)</f>
        <v>한국</v>
      </c>
      <c r="M394" t="str">
        <f t="shared" si="20"/>
        <v>K</v>
      </c>
      <c r="N394">
        <v>2009</v>
      </c>
      <c r="O394" t="s">
        <v>213</v>
      </c>
      <c r="P394" t="s">
        <v>1408</v>
      </c>
      <c r="Q394" t="s">
        <v>1409</v>
      </c>
      <c r="R394" t="s">
        <v>20</v>
      </c>
    </row>
    <row r="395" spans="1:19">
      <c r="A395">
        <v>44885</v>
      </c>
      <c r="B395" t="s">
        <v>1410</v>
      </c>
      <c r="C395">
        <v>8.92</v>
      </c>
      <c r="D395" s="1">
        <v>10809</v>
      </c>
      <c r="E395" s="1">
        <f t="shared" si="18"/>
        <v>96416.28</v>
      </c>
      <c r="F395">
        <f>VLOOKUP(K395,index!$A$2:$C$40,3,FALSE)</f>
        <v>65717</v>
      </c>
      <c r="G395">
        <v>6.13</v>
      </c>
      <c r="H395">
        <v>8</v>
      </c>
      <c r="I395">
        <f t="shared" si="19"/>
        <v>49.04</v>
      </c>
      <c r="J395" t="s">
        <v>87</v>
      </c>
      <c r="K395" t="s">
        <v>16</v>
      </c>
      <c r="L395" t="str">
        <f>VLOOKUP(K395,index!$A$2:$B$40,2,FALSE)</f>
        <v>북미</v>
      </c>
      <c r="M395" t="str">
        <f t="shared" si="20"/>
        <v>nK</v>
      </c>
      <c r="N395">
        <v>2008</v>
      </c>
      <c r="O395" t="s">
        <v>1411</v>
      </c>
      <c r="P395" t="s">
        <v>1412</v>
      </c>
      <c r="Q395" t="s">
        <v>1413</v>
      </c>
      <c r="R395" t="s">
        <v>20</v>
      </c>
      <c r="S395" t="s">
        <v>21</v>
      </c>
    </row>
    <row r="396" spans="1:19">
      <c r="A396">
        <v>17255</v>
      </c>
      <c r="B396" t="s">
        <v>1414</v>
      </c>
      <c r="C396">
        <v>8.91</v>
      </c>
      <c r="D396">
        <v>748</v>
      </c>
      <c r="E396" s="1">
        <f t="shared" si="18"/>
        <v>6664.68</v>
      </c>
      <c r="F396">
        <f>VLOOKUP(K396,index!$A$2:$C$40,3,FALSE)</f>
        <v>65717</v>
      </c>
      <c r="G396">
        <v>8.5</v>
      </c>
      <c r="H396">
        <v>2</v>
      </c>
      <c r="I396">
        <f t="shared" si="19"/>
        <v>17</v>
      </c>
      <c r="J396" t="s">
        <v>15</v>
      </c>
      <c r="K396" t="s">
        <v>16</v>
      </c>
      <c r="L396" t="str">
        <f>VLOOKUP(K396,index!$A$2:$B$40,2,FALSE)</f>
        <v>북미</v>
      </c>
      <c r="M396" t="str">
        <f t="shared" si="20"/>
        <v>nK</v>
      </c>
      <c r="N396">
        <v>2017</v>
      </c>
      <c r="O396" t="s">
        <v>1415</v>
      </c>
      <c r="P396" t="s">
        <v>461</v>
      </c>
      <c r="Q396" t="s">
        <v>1416</v>
      </c>
      <c r="R396" t="s">
        <v>27</v>
      </c>
      <c r="S396" t="s">
        <v>21</v>
      </c>
    </row>
    <row r="397" spans="1:19">
      <c r="A397">
        <v>178214</v>
      </c>
      <c r="B397" t="s">
        <v>1417</v>
      </c>
      <c r="C397">
        <v>8.92</v>
      </c>
      <c r="D397">
        <v>469</v>
      </c>
      <c r="E397" s="1">
        <f t="shared" si="18"/>
        <v>4183.4799999999996</v>
      </c>
      <c r="F397">
        <f>VLOOKUP(K397,index!$A$2:$C$40,3,FALSE)</f>
        <v>47389</v>
      </c>
      <c r="G397">
        <v>6</v>
      </c>
      <c r="H397">
        <v>1</v>
      </c>
      <c r="I397">
        <f t="shared" si="19"/>
        <v>6</v>
      </c>
      <c r="J397" t="s">
        <v>55</v>
      </c>
      <c r="K397" t="s">
        <v>495</v>
      </c>
      <c r="L397" t="str">
        <f>VLOOKUP(K397,index!$A$2:$B$40,2,FALSE)</f>
        <v>북서유럽</v>
      </c>
      <c r="M397" t="str">
        <f t="shared" si="20"/>
        <v>nK</v>
      </c>
      <c r="N397">
        <v>2018</v>
      </c>
      <c r="O397" t="s">
        <v>1418</v>
      </c>
      <c r="P397" t="s">
        <v>1419</v>
      </c>
      <c r="Q397" t="s">
        <v>1420</v>
      </c>
      <c r="R397" t="s">
        <v>34</v>
      </c>
    </row>
    <row r="398" spans="1:19">
      <c r="A398">
        <v>87571</v>
      </c>
      <c r="B398" t="s">
        <v>1421</v>
      </c>
      <c r="C398">
        <v>8.92</v>
      </c>
      <c r="D398" s="1">
        <v>7349</v>
      </c>
      <c r="E398" s="1">
        <f t="shared" si="18"/>
        <v>65553.08</v>
      </c>
      <c r="F398">
        <f>VLOOKUP(K398,index!$A$2:$C$40,3,FALSE)</f>
        <v>32115</v>
      </c>
      <c r="G398">
        <v>7.61</v>
      </c>
      <c r="H398">
        <v>11</v>
      </c>
      <c r="I398">
        <f t="shared" si="19"/>
        <v>83.710000000000008</v>
      </c>
      <c r="J398" t="s">
        <v>15</v>
      </c>
      <c r="K398" t="s">
        <v>46</v>
      </c>
      <c r="L398" t="str">
        <f>VLOOKUP(K398,index!$A$2:$B$40,2,FALSE)</f>
        <v>한국</v>
      </c>
      <c r="M398" t="str">
        <f t="shared" si="20"/>
        <v>K</v>
      </c>
      <c r="N398">
        <v>2012</v>
      </c>
      <c r="O398" t="s">
        <v>258</v>
      </c>
      <c r="P398" t="s">
        <v>1422</v>
      </c>
      <c r="Q398" t="s">
        <v>1423</v>
      </c>
      <c r="R398" t="s">
        <v>27</v>
      </c>
    </row>
    <row r="399" spans="1:19">
      <c r="A399">
        <v>146214</v>
      </c>
      <c r="B399" t="s">
        <v>1424</v>
      </c>
      <c r="C399">
        <v>8.92</v>
      </c>
      <c r="D399" s="1">
        <v>1346</v>
      </c>
      <c r="E399" s="1">
        <f t="shared" si="18"/>
        <v>12006.32</v>
      </c>
      <c r="F399">
        <f>VLOOKUP(K399,index!$A$2:$C$40,3,FALSE)</f>
        <v>41491</v>
      </c>
      <c r="G399">
        <v>6.78</v>
      </c>
      <c r="H399">
        <v>3</v>
      </c>
      <c r="I399">
        <f t="shared" si="19"/>
        <v>20.34</v>
      </c>
      <c r="J399" t="s">
        <v>55</v>
      </c>
      <c r="K399" t="s">
        <v>56</v>
      </c>
      <c r="L399" t="str">
        <f>VLOOKUP(K399,index!$A$2:$B$40,2,FALSE)</f>
        <v>일본</v>
      </c>
      <c r="M399" t="str">
        <f t="shared" si="20"/>
        <v>nK</v>
      </c>
      <c r="N399">
        <v>2016</v>
      </c>
      <c r="O399" t="s">
        <v>337</v>
      </c>
      <c r="P399" t="s">
        <v>1425</v>
      </c>
      <c r="Q399" t="s">
        <v>1426</v>
      </c>
      <c r="R399" t="s">
        <v>20</v>
      </c>
    </row>
    <row r="400" spans="1:19">
      <c r="A400">
        <v>96327</v>
      </c>
      <c r="B400" t="s">
        <v>1427</v>
      </c>
      <c r="C400">
        <v>8.93</v>
      </c>
      <c r="D400" s="1">
        <v>12755</v>
      </c>
      <c r="E400" s="1">
        <f t="shared" si="18"/>
        <v>113902.15</v>
      </c>
      <c r="F400">
        <f>VLOOKUP(K400,index!$A$2:$C$40,3,FALSE)</f>
        <v>65717</v>
      </c>
      <c r="G400">
        <v>7.28</v>
      </c>
      <c r="H400">
        <v>9</v>
      </c>
      <c r="I400">
        <f t="shared" si="19"/>
        <v>65.52</v>
      </c>
      <c r="J400" t="s">
        <v>61</v>
      </c>
      <c r="K400" t="s">
        <v>16</v>
      </c>
      <c r="L400" t="str">
        <f>VLOOKUP(K400,index!$A$2:$B$40,2,FALSE)</f>
        <v>북미</v>
      </c>
      <c r="M400" t="str">
        <f t="shared" si="20"/>
        <v>nK</v>
      </c>
      <c r="N400">
        <v>2014</v>
      </c>
      <c r="O400" t="s">
        <v>1428</v>
      </c>
      <c r="P400" t="s">
        <v>1429</v>
      </c>
      <c r="Q400" t="s">
        <v>1430</v>
      </c>
      <c r="R400" t="s">
        <v>27</v>
      </c>
    </row>
    <row r="401" spans="1:19">
      <c r="A401">
        <v>162173</v>
      </c>
      <c r="B401" t="s">
        <v>1431</v>
      </c>
      <c r="C401">
        <v>8.91</v>
      </c>
      <c r="D401" s="1">
        <v>14814</v>
      </c>
      <c r="E401" s="1">
        <f t="shared" si="18"/>
        <v>131992.74</v>
      </c>
      <c r="F401">
        <f>VLOOKUP(K401,index!$A$2:$C$40,3,FALSE)</f>
        <v>32115</v>
      </c>
      <c r="G401">
        <v>6.67</v>
      </c>
      <c r="H401">
        <v>6</v>
      </c>
      <c r="I401">
        <f t="shared" si="19"/>
        <v>40.019999999999996</v>
      </c>
      <c r="J401" t="s">
        <v>51</v>
      </c>
      <c r="K401" t="s">
        <v>46</v>
      </c>
      <c r="L401" t="str">
        <f>VLOOKUP(K401,index!$A$2:$B$40,2,FALSE)</f>
        <v>한국</v>
      </c>
      <c r="M401" t="str">
        <f t="shared" si="20"/>
        <v>K</v>
      </c>
      <c r="N401">
        <v>2017</v>
      </c>
      <c r="O401" t="s">
        <v>589</v>
      </c>
      <c r="P401" t="s">
        <v>1432</v>
      </c>
      <c r="Q401" t="s">
        <v>1433</v>
      </c>
      <c r="R401" t="s">
        <v>20</v>
      </c>
    </row>
    <row r="402" spans="1:19">
      <c r="A402">
        <v>113170</v>
      </c>
      <c r="B402" t="s">
        <v>1434</v>
      </c>
      <c r="C402">
        <v>8.92</v>
      </c>
      <c r="D402" s="1">
        <v>2701</v>
      </c>
      <c r="E402" s="1">
        <f t="shared" si="18"/>
        <v>24092.92</v>
      </c>
      <c r="F402">
        <f>VLOOKUP(K402,index!$A$2:$C$40,3,FALSE)</f>
        <v>42500</v>
      </c>
      <c r="G402">
        <v>6.5</v>
      </c>
      <c r="H402">
        <v>8</v>
      </c>
      <c r="I402">
        <f t="shared" si="19"/>
        <v>52</v>
      </c>
      <c r="J402" t="s">
        <v>176</v>
      </c>
      <c r="K402" t="s">
        <v>143</v>
      </c>
      <c r="L402" t="str">
        <f>VLOOKUP(K402,index!$A$2:$B$40,2,FALSE)</f>
        <v>북서유럽</v>
      </c>
      <c r="M402" t="str">
        <f t="shared" si="20"/>
        <v>nK</v>
      </c>
      <c r="N402">
        <v>2019</v>
      </c>
      <c r="O402" t="s">
        <v>1435</v>
      </c>
      <c r="P402" t="s">
        <v>1436</v>
      </c>
      <c r="Q402" t="s">
        <v>1437</v>
      </c>
      <c r="R402" t="s">
        <v>34</v>
      </c>
    </row>
    <row r="403" spans="1:19">
      <c r="A403">
        <v>38907</v>
      </c>
      <c r="B403" t="s">
        <v>1438</v>
      </c>
      <c r="C403">
        <v>8.92</v>
      </c>
      <c r="D403" s="1">
        <v>1450</v>
      </c>
      <c r="E403" s="1">
        <f t="shared" si="18"/>
        <v>12934</v>
      </c>
      <c r="F403">
        <f>VLOOKUP(K403,index!$A$2:$C$40,3,FALSE)</f>
        <v>42500</v>
      </c>
      <c r="G403">
        <v>6.8</v>
      </c>
      <c r="H403">
        <v>5</v>
      </c>
      <c r="I403">
        <f t="shared" si="19"/>
        <v>34</v>
      </c>
      <c r="J403" t="s">
        <v>160</v>
      </c>
      <c r="K403" t="s">
        <v>143</v>
      </c>
      <c r="L403" t="str">
        <f>VLOOKUP(K403,index!$A$2:$B$40,2,FALSE)</f>
        <v>북서유럽</v>
      </c>
      <c r="M403" t="str">
        <f t="shared" si="20"/>
        <v>nK</v>
      </c>
      <c r="N403">
        <v>2006</v>
      </c>
      <c r="O403" t="s">
        <v>302</v>
      </c>
      <c r="P403" t="s">
        <v>1439</v>
      </c>
      <c r="Q403" t="s">
        <v>1440</v>
      </c>
      <c r="R403" t="s">
        <v>34</v>
      </c>
      <c r="S403" t="s">
        <v>35</v>
      </c>
    </row>
    <row r="404" spans="1:19">
      <c r="A404">
        <v>72393</v>
      </c>
      <c r="B404" t="s">
        <v>1441</v>
      </c>
      <c r="C404">
        <v>8.92</v>
      </c>
      <c r="D404" s="1">
        <v>1574</v>
      </c>
      <c r="E404" s="1">
        <f t="shared" si="18"/>
        <v>14040.08</v>
      </c>
      <c r="F404">
        <f>VLOOKUP(K404,index!$A$2:$C$40,3,FALSE)</f>
        <v>42500</v>
      </c>
      <c r="G404">
        <v>7</v>
      </c>
      <c r="H404">
        <v>4</v>
      </c>
      <c r="I404">
        <f t="shared" si="19"/>
        <v>28</v>
      </c>
      <c r="J404" t="s">
        <v>176</v>
      </c>
      <c r="K404" t="s">
        <v>143</v>
      </c>
      <c r="L404" t="str">
        <f>VLOOKUP(K404,index!$A$2:$B$40,2,FALSE)</f>
        <v>북서유럽</v>
      </c>
      <c r="M404" t="str">
        <f t="shared" si="20"/>
        <v>nK</v>
      </c>
      <c r="N404">
        <v>2010</v>
      </c>
      <c r="O404" t="s">
        <v>958</v>
      </c>
      <c r="P404" t="s">
        <v>1442</v>
      </c>
      <c r="Q404" t="s">
        <v>1443</v>
      </c>
      <c r="R404" t="s">
        <v>34</v>
      </c>
    </row>
    <row r="405" spans="1:19">
      <c r="A405">
        <v>43678</v>
      </c>
      <c r="B405" t="s">
        <v>1444</v>
      </c>
      <c r="C405">
        <v>8.91</v>
      </c>
      <c r="D405" s="1">
        <v>9952</v>
      </c>
      <c r="E405" s="1">
        <f t="shared" si="18"/>
        <v>88672.320000000007</v>
      </c>
      <c r="F405">
        <f>VLOOKUP(K405,index!$A$2:$C$40,3,FALSE)</f>
        <v>65717</v>
      </c>
      <c r="G405">
        <v>6.5</v>
      </c>
      <c r="H405">
        <v>4</v>
      </c>
      <c r="I405">
        <f t="shared" si="19"/>
        <v>26</v>
      </c>
      <c r="J405" t="s">
        <v>340</v>
      </c>
      <c r="K405" t="s">
        <v>16</v>
      </c>
      <c r="L405" t="str">
        <f>VLOOKUP(K405,index!$A$2:$B$40,2,FALSE)</f>
        <v>북미</v>
      </c>
      <c r="M405" t="str">
        <f t="shared" si="20"/>
        <v>nK</v>
      </c>
      <c r="N405">
        <v>2006</v>
      </c>
      <c r="O405" t="s">
        <v>1445</v>
      </c>
      <c r="P405" t="s">
        <v>1446</v>
      </c>
      <c r="Q405" t="s">
        <v>1447</v>
      </c>
      <c r="R405" t="s">
        <v>20</v>
      </c>
      <c r="S405" t="s">
        <v>21</v>
      </c>
    </row>
    <row r="406" spans="1:19">
      <c r="A406">
        <v>76020</v>
      </c>
      <c r="B406" t="s">
        <v>1448</v>
      </c>
      <c r="C406">
        <v>8.92</v>
      </c>
      <c r="D406" s="1">
        <v>9485</v>
      </c>
      <c r="E406" s="1">
        <f t="shared" si="18"/>
        <v>84606.2</v>
      </c>
      <c r="F406">
        <f>VLOOKUP(K406,index!$A$2:$C$40,3,FALSE)</f>
        <v>65717</v>
      </c>
      <c r="G406">
        <v>6.33</v>
      </c>
      <c r="H406">
        <v>7</v>
      </c>
      <c r="I406">
        <f t="shared" si="19"/>
        <v>44.31</v>
      </c>
      <c r="J406" t="s">
        <v>55</v>
      </c>
      <c r="K406" t="s">
        <v>16</v>
      </c>
      <c r="L406" t="str">
        <f>VLOOKUP(K406,index!$A$2:$B$40,2,FALSE)</f>
        <v>북미</v>
      </c>
      <c r="M406" t="str">
        <f t="shared" si="20"/>
        <v>nK</v>
      </c>
      <c r="N406">
        <v>2014</v>
      </c>
      <c r="O406" t="s">
        <v>1449</v>
      </c>
      <c r="P406" t="s">
        <v>415</v>
      </c>
      <c r="Q406" t="s">
        <v>256</v>
      </c>
      <c r="R406" t="s">
        <v>34</v>
      </c>
    </row>
    <row r="407" spans="1:19">
      <c r="A407">
        <v>157178</v>
      </c>
      <c r="B407" t="s">
        <v>1450</v>
      </c>
      <c r="C407">
        <v>8.91</v>
      </c>
      <c r="D407" s="1">
        <v>5399</v>
      </c>
      <c r="E407" s="1">
        <f t="shared" si="18"/>
        <v>48105.090000000004</v>
      </c>
      <c r="F407">
        <f>VLOOKUP(K407,index!$A$2:$C$40,3,FALSE)</f>
        <v>41491</v>
      </c>
      <c r="G407">
        <v>6</v>
      </c>
      <c r="H407">
        <v>1</v>
      </c>
      <c r="I407">
        <f t="shared" si="19"/>
        <v>6</v>
      </c>
      <c r="J407" t="s">
        <v>112</v>
      </c>
      <c r="K407" t="s">
        <v>56</v>
      </c>
      <c r="L407" t="str">
        <f>VLOOKUP(K407,index!$A$2:$B$40,2,FALSE)</f>
        <v>일본</v>
      </c>
      <c r="M407" t="str">
        <f t="shared" si="20"/>
        <v>nK</v>
      </c>
      <c r="N407">
        <v>2017</v>
      </c>
      <c r="O407" t="s">
        <v>938</v>
      </c>
      <c r="P407" t="s">
        <v>1451</v>
      </c>
      <c r="Q407" t="s">
        <v>1452</v>
      </c>
      <c r="R407" t="s">
        <v>20</v>
      </c>
    </row>
    <row r="408" spans="1:19">
      <c r="A408">
        <v>73018</v>
      </c>
      <c r="B408" t="s">
        <v>1453</v>
      </c>
      <c r="C408">
        <v>8.91</v>
      </c>
      <c r="D408">
        <v>705</v>
      </c>
      <c r="E408" s="1">
        <f t="shared" si="18"/>
        <v>6281.55</v>
      </c>
      <c r="F408">
        <f>VLOOKUP(K408,index!$A$2:$C$40,3,FALSE)</f>
        <v>41291</v>
      </c>
      <c r="G408">
        <v>6.69</v>
      </c>
      <c r="H408">
        <v>4</v>
      </c>
      <c r="I408">
        <f t="shared" si="19"/>
        <v>26.76</v>
      </c>
      <c r="J408" t="s">
        <v>176</v>
      </c>
      <c r="K408" t="s">
        <v>208</v>
      </c>
      <c r="L408" t="str">
        <f>VLOOKUP(K408,index!$A$2:$B$40,2,FALSE)</f>
        <v>북서유럽</v>
      </c>
      <c r="M408" t="str">
        <f t="shared" si="20"/>
        <v>nK</v>
      </c>
      <c r="N408">
        <v>2010</v>
      </c>
      <c r="O408" t="s">
        <v>575</v>
      </c>
      <c r="P408" t="s">
        <v>1454</v>
      </c>
      <c r="Q408" t="s">
        <v>1455</v>
      </c>
      <c r="R408" t="s">
        <v>34</v>
      </c>
      <c r="S408" t="s">
        <v>35</v>
      </c>
    </row>
    <row r="409" spans="1:19">
      <c r="A409">
        <v>50785</v>
      </c>
      <c r="B409" t="s">
        <v>1456</v>
      </c>
      <c r="C409">
        <v>8.91</v>
      </c>
      <c r="D409">
        <v>536</v>
      </c>
      <c r="E409" s="1">
        <f t="shared" si="18"/>
        <v>4775.76</v>
      </c>
      <c r="F409">
        <f>VLOOKUP(K409,index!$A$2:$C$40,3,FALSE)</f>
        <v>47389</v>
      </c>
      <c r="G409">
        <v>7.63</v>
      </c>
      <c r="H409">
        <v>6</v>
      </c>
      <c r="I409">
        <f t="shared" si="19"/>
        <v>45.78</v>
      </c>
      <c r="J409" t="s">
        <v>15</v>
      </c>
      <c r="K409" t="s">
        <v>495</v>
      </c>
      <c r="L409" t="str">
        <f>VLOOKUP(K409,index!$A$2:$B$40,2,FALSE)</f>
        <v>북서유럽</v>
      </c>
      <c r="M409" t="str">
        <f t="shared" si="20"/>
        <v>nK</v>
      </c>
      <c r="N409">
        <v>2009</v>
      </c>
      <c r="O409" t="s">
        <v>441</v>
      </c>
      <c r="P409" t="s">
        <v>1457</v>
      </c>
      <c r="Q409" t="s">
        <v>1458</v>
      </c>
      <c r="R409" t="s">
        <v>147</v>
      </c>
    </row>
    <row r="410" spans="1:19">
      <c r="A410">
        <v>40133</v>
      </c>
      <c r="B410" t="s">
        <v>1459</v>
      </c>
      <c r="C410">
        <v>8.91</v>
      </c>
      <c r="D410" s="1">
        <v>6385</v>
      </c>
      <c r="E410" s="1">
        <f t="shared" si="18"/>
        <v>56890.35</v>
      </c>
      <c r="F410">
        <f>VLOOKUP(K410,index!$A$2:$C$40,3,FALSE)</f>
        <v>65717</v>
      </c>
      <c r="G410">
        <v>7</v>
      </c>
      <c r="H410">
        <v>5</v>
      </c>
      <c r="I410">
        <f t="shared" si="19"/>
        <v>35</v>
      </c>
      <c r="J410" t="s">
        <v>61</v>
      </c>
      <c r="K410" t="s">
        <v>16</v>
      </c>
      <c r="L410" t="str">
        <f>VLOOKUP(K410,index!$A$2:$B$40,2,FALSE)</f>
        <v>북미</v>
      </c>
      <c r="M410" t="str">
        <f t="shared" si="20"/>
        <v>nK</v>
      </c>
      <c r="N410">
        <v>2007</v>
      </c>
      <c r="O410" t="s">
        <v>1460</v>
      </c>
      <c r="P410" t="s">
        <v>1461</v>
      </c>
      <c r="Q410" t="s">
        <v>1462</v>
      </c>
      <c r="R410" t="s">
        <v>20</v>
      </c>
      <c r="S410" t="s">
        <v>21</v>
      </c>
    </row>
    <row r="411" spans="1:19">
      <c r="A411">
        <v>62556</v>
      </c>
      <c r="B411" t="s">
        <v>1463</v>
      </c>
      <c r="C411">
        <v>8.9</v>
      </c>
      <c r="D411" s="1">
        <v>2630</v>
      </c>
      <c r="E411" s="1">
        <f t="shared" si="18"/>
        <v>23407</v>
      </c>
      <c r="F411">
        <f>VLOOKUP(K411,index!$A$2:$C$40,3,FALSE)</f>
        <v>65717</v>
      </c>
      <c r="G411">
        <v>6.67</v>
      </c>
      <c r="H411">
        <v>3</v>
      </c>
      <c r="I411">
        <f t="shared" si="19"/>
        <v>20.009999999999998</v>
      </c>
      <c r="J411" t="s">
        <v>61</v>
      </c>
      <c r="K411" t="s">
        <v>16</v>
      </c>
      <c r="L411" t="str">
        <f>VLOOKUP(K411,index!$A$2:$B$40,2,FALSE)</f>
        <v>북미</v>
      </c>
      <c r="M411" t="str">
        <f t="shared" si="20"/>
        <v>nK</v>
      </c>
      <c r="N411">
        <v>2007</v>
      </c>
      <c r="O411" t="s">
        <v>654</v>
      </c>
      <c r="P411" t="s">
        <v>1464</v>
      </c>
      <c r="Q411" t="s">
        <v>1465</v>
      </c>
      <c r="R411" t="s">
        <v>20</v>
      </c>
      <c r="S411" t="s">
        <v>35</v>
      </c>
    </row>
    <row r="412" spans="1:19">
      <c r="A412">
        <v>177483</v>
      </c>
      <c r="B412" t="s">
        <v>1466</v>
      </c>
      <c r="C412">
        <v>8.91</v>
      </c>
      <c r="D412" s="1">
        <v>3168</v>
      </c>
      <c r="E412" s="1">
        <f t="shared" si="18"/>
        <v>28226.880000000001</v>
      </c>
      <c r="F412">
        <f>VLOOKUP(K412,index!$A$2:$C$40,3,FALSE)</f>
        <v>32115</v>
      </c>
      <c r="G412">
        <v>6.67</v>
      </c>
      <c r="H412">
        <v>9</v>
      </c>
      <c r="I412">
        <f t="shared" si="19"/>
        <v>60.03</v>
      </c>
      <c r="J412" t="s">
        <v>15</v>
      </c>
      <c r="K412" t="s">
        <v>46</v>
      </c>
      <c r="L412" t="str">
        <f>VLOOKUP(K412,index!$A$2:$B$40,2,FALSE)</f>
        <v>한국</v>
      </c>
      <c r="M412" t="str">
        <f t="shared" si="20"/>
        <v>K</v>
      </c>
      <c r="N412">
        <v>2019</v>
      </c>
      <c r="O412" t="s">
        <v>1467</v>
      </c>
      <c r="P412" t="s">
        <v>1468</v>
      </c>
      <c r="Q412" t="s">
        <v>1469</v>
      </c>
      <c r="R412" t="s">
        <v>20</v>
      </c>
    </row>
    <row r="413" spans="1:19">
      <c r="A413">
        <v>151254</v>
      </c>
      <c r="B413" t="s">
        <v>1470</v>
      </c>
      <c r="C413">
        <v>8.9</v>
      </c>
      <c r="D413">
        <v>535</v>
      </c>
      <c r="E413" s="1">
        <f t="shared" si="18"/>
        <v>4761.5</v>
      </c>
      <c r="F413">
        <f>VLOOKUP(K413,index!$A$2:$C$40,3,FALSE)</f>
        <v>32115</v>
      </c>
      <c r="G413">
        <v>5</v>
      </c>
      <c r="H413">
        <v>1</v>
      </c>
      <c r="I413">
        <f t="shared" si="19"/>
        <v>5</v>
      </c>
      <c r="J413" t="s">
        <v>176</v>
      </c>
      <c r="K413" t="s">
        <v>46</v>
      </c>
      <c r="L413" t="str">
        <f>VLOOKUP(K413,index!$A$2:$B$40,2,FALSE)</f>
        <v>한국</v>
      </c>
      <c r="M413" t="str">
        <f t="shared" si="20"/>
        <v>K</v>
      </c>
      <c r="N413">
        <v>2018</v>
      </c>
      <c r="O413" t="s">
        <v>24</v>
      </c>
      <c r="P413" t="s">
        <v>1471</v>
      </c>
      <c r="Q413" t="s">
        <v>1472</v>
      </c>
      <c r="R413" t="s">
        <v>20</v>
      </c>
    </row>
    <row r="414" spans="1:19">
      <c r="A414">
        <v>82323</v>
      </c>
      <c r="B414" t="s">
        <v>1473</v>
      </c>
      <c r="C414">
        <v>8.9</v>
      </c>
      <c r="D414">
        <v>476</v>
      </c>
      <c r="E414" s="1">
        <f t="shared" si="18"/>
        <v>4236.4000000000005</v>
      </c>
      <c r="F414">
        <f>VLOOKUP(K414,index!$A$2:$C$40,3,FALSE)</f>
        <v>8486</v>
      </c>
      <c r="G414">
        <v>7</v>
      </c>
      <c r="H414">
        <v>3</v>
      </c>
      <c r="I414">
        <f t="shared" si="19"/>
        <v>21</v>
      </c>
      <c r="J414" t="s">
        <v>61</v>
      </c>
      <c r="K414" t="s">
        <v>1342</v>
      </c>
      <c r="L414" t="str">
        <f>VLOOKUP(K414,index!$A$2:$B$40,2,FALSE)</f>
        <v>남미</v>
      </c>
      <c r="M414" t="str">
        <f t="shared" si="20"/>
        <v>nK</v>
      </c>
      <c r="N414">
        <v>2011</v>
      </c>
      <c r="O414" t="s">
        <v>346</v>
      </c>
      <c r="P414" t="s">
        <v>1474</v>
      </c>
      <c r="Q414" t="s">
        <v>1475</v>
      </c>
      <c r="R414" t="s">
        <v>147</v>
      </c>
    </row>
    <row r="415" spans="1:19">
      <c r="A415">
        <v>183377</v>
      </c>
      <c r="B415" t="s">
        <v>1476</v>
      </c>
      <c r="C415">
        <v>8.9</v>
      </c>
      <c r="D415">
        <v>333</v>
      </c>
      <c r="E415" s="1">
        <f t="shared" si="18"/>
        <v>2963.7000000000003</v>
      </c>
      <c r="F415">
        <f>VLOOKUP(K415,index!$A$2:$C$40,3,FALSE)</f>
        <v>47389</v>
      </c>
      <c r="G415">
        <v>5.5</v>
      </c>
      <c r="H415">
        <v>2</v>
      </c>
      <c r="I415">
        <f t="shared" si="19"/>
        <v>11</v>
      </c>
      <c r="J415" t="s">
        <v>176</v>
      </c>
      <c r="K415" t="s">
        <v>495</v>
      </c>
      <c r="L415" t="str">
        <f>VLOOKUP(K415,index!$A$2:$B$40,2,FALSE)</f>
        <v>북서유럽</v>
      </c>
      <c r="M415" t="str">
        <f t="shared" si="20"/>
        <v>nK</v>
      </c>
      <c r="N415">
        <v>2019</v>
      </c>
      <c r="O415" t="s">
        <v>1477</v>
      </c>
      <c r="P415" t="s">
        <v>1478</v>
      </c>
      <c r="Q415" t="s">
        <v>1479</v>
      </c>
      <c r="R415" t="s">
        <v>27</v>
      </c>
    </row>
    <row r="416" spans="1:19">
      <c r="A416">
        <v>39405</v>
      </c>
      <c r="B416" t="s">
        <v>1480</v>
      </c>
      <c r="C416">
        <v>8.9</v>
      </c>
      <c r="D416" s="1">
        <v>10265</v>
      </c>
      <c r="E416" s="1">
        <f t="shared" si="18"/>
        <v>91358.5</v>
      </c>
      <c r="F416">
        <f>VLOOKUP(K416,index!$A$2:$C$40,3,FALSE)</f>
        <v>32115</v>
      </c>
      <c r="G416">
        <v>8</v>
      </c>
      <c r="H416">
        <v>1</v>
      </c>
      <c r="I416">
        <f t="shared" si="19"/>
        <v>8</v>
      </c>
      <c r="J416" t="s">
        <v>15</v>
      </c>
      <c r="K416" t="s">
        <v>46</v>
      </c>
      <c r="L416" t="str">
        <f>VLOOKUP(K416,index!$A$2:$B$40,2,FALSE)</f>
        <v>한국</v>
      </c>
      <c r="M416" t="str">
        <f t="shared" si="20"/>
        <v>K</v>
      </c>
      <c r="N416">
        <v>2005</v>
      </c>
      <c r="O416" t="s">
        <v>447</v>
      </c>
      <c r="P416" t="s">
        <v>1481</v>
      </c>
      <c r="Q416" t="s">
        <v>1482</v>
      </c>
      <c r="R416" t="s">
        <v>20</v>
      </c>
    </row>
    <row r="417" spans="1:19">
      <c r="A417">
        <v>33930</v>
      </c>
      <c r="B417" t="s">
        <v>1483</v>
      </c>
      <c r="C417">
        <v>8.9</v>
      </c>
      <c r="D417" s="1">
        <v>1638</v>
      </c>
      <c r="E417" s="1">
        <f t="shared" si="18"/>
        <v>14578.2</v>
      </c>
      <c r="F417">
        <f>VLOOKUP(K417,index!$A$2:$C$40,3,FALSE)</f>
        <v>41291</v>
      </c>
      <c r="G417">
        <v>7</v>
      </c>
      <c r="H417">
        <v>1</v>
      </c>
      <c r="I417">
        <f t="shared" si="19"/>
        <v>7</v>
      </c>
      <c r="J417" t="s">
        <v>340</v>
      </c>
      <c r="K417" t="s">
        <v>208</v>
      </c>
      <c r="L417" t="str">
        <f>VLOOKUP(K417,index!$A$2:$B$40,2,FALSE)</f>
        <v>북서유럽</v>
      </c>
      <c r="M417" t="str">
        <f t="shared" si="20"/>
        <v>nK</v>
      </c>
      <c r="N417">
        <v>2019</v>
      </c>
      <c r="O417" t="s">
        <v>1081</v>
      </c>
      <c r="P417" t="s">
        <v>1484</v>
      </c>
      <c r="Q417" t="s">
        <v>1485</v>
      </c>
      <c r="R417" t="s">
        <v>34</v>
      </c>
      <c r="S417" t="s">
        <v>35</v>
      </c>
    </row>
    <row r="418" spans="1:19">
      <c r="A418">
        <v>120125</v>
      </c>
      <c r="B418" t="s">
        <v>1486</v>
      </c>
      <c r="C418">
        <v>8.91</v>
      </c>
      <c r="D418" s="1">
        <v>3992</v>
      </c>
      <c r="E418" s="1">
        <f t="shared" si="18"/>
        <v>35568.720000000001</v>
      </c>
      <c r="F418">
        <f>VLOOKUP(K418,index!$A$2:$C$40,3,FALSE)</f>
        <v>32115</v>
      </c>
      <c r="G418">
        <v>6.36</v>
      </c>
      <c r="H418">
        <v>7</v>
      </c>
      <c r="I418">
        <f t="shared" si="19"/>
        <v>44.52</v>
      </c>
      <c r="J418" t="s">
        <v>15</v>
      </c>
      <c r="K418" t="s">
        <v>46</v>
      </c>
      <c r="L418" t="str">
        <f>VLOOKUP(K418,index!$A$2:$B$40,2,FALSE)</f>
        <v>한국</v>
      </c>
      <c r="M418" t="str">
        <f t="shared" si="20"/>
        <v>K</v>
      </c>
      <c r="N418">
        <v>2015</v>
      </c>
      <c r="O418" t="s">
        <v>1362</v>
      </c>
      <c r="P418" t="s">
        <v>1487</v>
      </c>
      <c r="Q418" t="s">
        <v>1488</v>
      </c>
      <c r="R418" t="s">
        <v>20</v>
      </c>
    </row>
    <row r="419" spans="1:19">
      <c r="A419">
        <v>149777</v>
      </c>
      <c r="B419" t="s">
        <v>1489</v>
      </c>
      <c r="C419">
        <v>8.9</v>
      </c>
      <c r="D419" s="1">
        <v>4046</v>
      </c>
      <c r="E419" s="1">
        <f t="shared" si="18"/>
        <v>36009.4</v>
      </c>
      <c r="F419">
        <f>VLOOKUP(K419,index!$A$2:$C$40,3,FALSE)</f>
        <v>65717</v>
      </c>
      <c r="G419">
        <v>6.5</v>
      </c>
      <c r="H419">
        <v>4</v>
      </c>
      <c r="I419">
        <f t="shared" si="19"/>
        <v>26</v>
      </c>
      <c r="J419" t="s">
        <v>1490</v>
      </c>
      <c r="K419" t="s">
        <v>16</v>
      </c>
      <c r="L419" t="str">
        <f>VLOOKUP(K419,index!$A$2:$B$40,2,FALSE)</f>
        <v>북미</v>
      </c>
      <c r="M419" t="str">
        <f t="shared" si="20"/>
        <v>nK</v>
      </c>
      <c r="N419">
        <v>2017</v>
      </c>
      <c r="O419" t="s">
        <v>286</v>
      </c>
      <c r="P419" t="s">
        <v>89</v>
      </c>
      <c r="Q419" t="s">
        <v>1491</v>
      </c>
      <c r="R419" t="s">
        <v>27</v>
      </c>
      <c r="S419" t="s">
        <v>28</v>
      </c>
    </row>
    <row r="420" spans="1:19">
      <c r="A420">
        <v>192147</v>
      </c>
      <c r="B420" t="s">
        <v>1492</v>
      </c>
      <c r="C420">
        <v>8.89</v>
      </c>
      <c r="D420">
        <v>492</v>
      </c>
      <c r="E420" s="1">
        <f t="shared" si="18"/>
        <v>4373.88</v>
      </c>
      <c r="F420">
        <f>VLOOKUP(K420,index!$A$2:$C$40,3,FALSE)</f>
        <v>65717</v>
      </c>
      <c r="G420">
        <v>6</v>
      </c>
      <c r="H420">
        <v>3</v>
      </c>
      <c r="I420">
        <f t="shared" si="19"/>
        <v>18</v>
      </c>
      <c r="J420" t="s">
        <v>30</v>
      </c>
      <c r="K420" t="s">
        <v>16</v>
      </c>
      <c r="L420" t="str">
        <f>VLOOKUP(K420,index!$A$2:$B$40,2,FALSE)</f>
        <v>북미</v>
      </c>
      <c r="M420" t="str">
        <f t="shared" si="20"/>
        <v>nK</v>
      </c>
      <c r="N420">
        <v>2020</v>
      </c>
      <c r="O420" t="s">
        <v>611</v>
      </c>
      <c r="P420" t="s">
        <v>1493</v>
      </c>
      <c r="Q420" t="s">
        <v>1494</v>
      </c>
      <c r="R420" t="s">
        <v>20</v>
      </c>
      <c r="S420" t="s">
        <v>35</v>
      </c>
    </row>
    <row r="421" spans="1:19">
      <c r="A421">
        <v>187321</v>
      </c>
      <c r="B421">
        <v>1917</v>
      </c>
      <c r="C421">
        <v>8.89</v>
      </c>
      <c r="D421" s="1">
        <v>6122</v>
      </c>
      <c r="E421" s="1">
        <f t="shared" si="18"/>
        <v>54424.58</v>
      </c>
      <c r="F421">
        <f>VLOOKUP(K421,index!$A$2:$C$40,3,FALSE)</f>
        <v>65717</v>
      </c>
      <c r="G421">
        <v>7.67</v>
      </c>
      <c r="H421">
        <v>9</v>
      </c>
      <c r="I421">
        <f t="shared" si="19"/>
        <v>69.03</v>
      </c>
      <c r="J421" t="s">
        <v>15</v>
      </c>
      <c r="K421" t="s">
        <v>16</v>
      </c>
      <c r="L421" t="str">
        <f>VLOOKUP(K421,index!$A$2:$B$40,2,FALSE)</f>
        <v>북미</v>
      </c>
      <c r="M421" t="str">
        <f t="shared" si="20"/>
        <v>nK</v>
      </c>
      <c r="N421">
        <v>2020</v>
      </c>
      <c r="O421" t="s">
        <v>441</v>
      </c>
      <c r="P421" t="s">
        <v>1495</v>
      </c>
      <c r="Q421" t="s">
        <v>1496</v>
      </c>
      <c r="R421" t="s">
        <v>27</v>
      </c>
    </row>
    <row r="422" spans="1:19">
      <c r="A422">
        <v>146488</v>
      </c>
      <c r="B422" t="s">
        <v>1497</v>
      </c>
      <c r="C422">
        <v>8.89</v>
      </c>
      <c r="D422">
        <v>837</v>
      </c>
      <c r="E422" s="1">
        <f t="shared" si="18"/>
        <v>7440.93</v>
      </c>
      <c r="F422">
        <f>VLOOKUP(K422,index!$A$2:$C$40,3,FALSE)</f>
        <v>22023</v>
      </c>
      <c r="G422">
        <v>5.93</v>
      </c>
      <c r="H422">
        <v>5</v>
      </c>
      <c r="I422">
        <f t="shared" si="19"/>
        <v>29.65</v>
      </c>
      <c r="J422" t="s">
        <v>51</v>
      </c>
      <c r="K422" t="s">
        <v>1498</v>
      </c>
      <c r="L422" t="str">
        <f>VLOOKUP(K422,index!$A$2:$B$40,2,FALSE)</f>
        <v>동유럽</v>
      </c>
      <c r="M422" t="str">
        <f t="shared" si="20"/>
        <v>nK</v>
      </c>
      <c r="N422">
        <v>2016</v>
      </c>
      <c r="O422" t="s">
        <v>1499</v>
      </c>
      <c r="P422" t="s">
        <v>1500</v>
      </c>
      <c r="R422" t="s">
        <v>34</v>
      </c>
    </row>
    <row r="423" spans="1:19">
      <c r="A423">
        <v>194910</v>
      </c>
      <c r="B423" t="s">
        <v>1501</v>
      </c>
      <c r="C423">
        <v>8.8800000000000008</v>
      </c>
      <c r="D423">
        <v>350</v>
      </c>
      <c r="E423" s="1">
        <f t="shared" si="18"/>
        <v>3108.0000000000005</v>
      </c>
      <c r="F423">
        <f>VLOOKUP(K423,index!$A$2:$C$40,3,FALSE)</f>
        <v>32115</v>
      </c>
      <c r="G423">
        <v>6.14</v>
      </c>
      <c r="H423">
        <v>7</v>
      </c>
      <c r="I423">
        <f t="shared" si="19"/>
        <v>42.98</v>
      </c>
      <c r="J423" t="s">
        <v>15</v>
      </c>
      <c r="K423" t="s">
        <v>46</v>
      </c>
      <c r="L423" t="str">
        <f>VLOOKUP(K423,index!$A$2:$B$40,2,FALSE)</f>
        <v>한국</v>
      </c>
      <c r="M423" t="str">
        <f t="shared" si="20"/>
        <v>K</v>
      </c>
      <c r="N423">
        <v>2020</v>
      </c>
      <c r="O423" t="s">
        <v>1502</v>
      </c>
      <c r="P423" t="s">
        <v>1503</v>
      </c>
      <c r="Q423" t="s">
        <v>1504</v>
      </c>
      <c r="R423" t="s">
        <v>20</v>
      </c>
    </row>
    <row r="424" spans="1:19">
      <c r="A424">
        <v>113315</v>
      </c>
      <c r="B424" t="s">
        <v>1505</v>
      </c>
      <c r="C424">
        <v>8.9</v>
      </c>
      <c r="D424" s="1">
        <v>1467</v>
      </c>
      <c r="E424" s="1">
        <f t="shared" si="18"/>
        <v>13056.300000000001</v>
      </c>
      <c r="F424">
        <f>VLOOKUP(K424,index!$A$2:$C$40,3,FALSE)</f>
        <v>41491</v>
      </c>
      <c r="G424">
        <v>7</v>
      </c>
      <c r="H424">
        <v>1</v>
      </c>
      <c r="I424">
        <f t="shared" si="19"/>
        <v>7</v>
      </c>
      <c r="J424" t="s">
        <v>55</v>
      </c>
      <c r="K424" t="s">
        <v>56</v>
      </c>
      <c r="L424" t="str">
        <f>VLOOKUP(K424,index!$A$2:$B$40,2,FALSE)</f>
        <v>일본</v>
      </c>
      <c r="M424" t="str">
        <f t="shared" si="20"/>
        <v>nK</v>
      </c>
      <c r="N424">
        <v>2014</v>
      </c>
      <c r="O424" t="s">
        <v>1081</v>
      </c>
      <c r="P424" t="s">
        <v>1506</v>
      </c>
      <c r="Q424" t="s">
        <v>1507</v>
      </c>
      <c r="R424" t="s">
        <v>20</v>
      </c>
    </row>
    <row r="425" spans="1:19">
      <c r="A425">
        <v>162854</v>
      </c>
      <c r="B425" t="s">
        <v>1508</v>
      </c>
      <c r="C425">
        <v>8.8800000000000008</v>
      </c>
      <c r="D425">
        <v>421</v>
      </c>
      <c r="E425" s="1">
        <f t="shared" si="18"/>
        <v>3738.4800000000005</v>
      </c>
      <c r="F425">
        <f>VLOOKUP(K425,index!$A$2:$C$40,3,FALSE)</f>
        <v>42500</v>
      </c>
      <c r="G425">
        <v>8.86</v>
      </c>
      <c r="H425">
        <v>7</v>
      </c>
      <c r="I425">
        <f t="shared" si="19"/>
        <v>62.019999999999996</v>
      </c>
      <c r="J425" t="s">
        <v>51</v>
      </c>
      <c r="K425" t="s">
        <v>143</v>
      </c>
      <c r="L425" t="str">
        <f>VLOOKUP(K425,index!$A$2:$B$40,2,FALSE)</f>
        <v>북서유럽</v>
      </c>
      <c r="M425" t="str">
        <f t="shared" si="20"/>
        <v>nK</v>
      </c>
      <c r="N425">
        <v>2018</v>
      </c>
      <c r="O425" t="s">
        <v>1509</v>
      </c>
      <c r="P425" t="s">
        <v>1510</v>
      </c>
      <c r="Q425" t="s">
        <v>1511</v>
      </c>
      <c r="R425" t="s">
        <v>34</v>
      </c>
      <c r="S425" t="s">
        <v>35</v>
      </c>
    </row>
    <row r="426" spans="1:19">
      <c r="A426">
        <v>45719</v>
      </c>
      <c r="B426" t="s">
        <v>1512</v>
      </c>
      <c r="C426">
        <v>8.8800000000000008</v>
      </c>
      <c r="D426" s="1">
        <v>3010</v>
      </c>
      <c r="E426" s="1">
        <f t="shared" si="18"/>
        <v>26728.800000000003</v>
      </c>
      <c r="F426">
        <f>VLOOKUP(K426,index!$A$2:$C$40,3,FALSE)</f>
        <v>65717</v>
      </c>
      <c r="G426">
        <v>4.5</v>
      </c>
      <c r="H426">
        <v>2</v>
      </c>
      <c r="I426">
        <f t="shared" si="19"/>
        <v>9</v>
      </c>
      <c r="J426" t="s">
        <v>176</v>
      </c>
      <c r="K426" t="s">
        <v>16</v>
      </c>
      <c r="L426" t="str">
        <f>VLOOKUP(K426,index!$A$2:$B$40,2,FALSE)</f>
        <v>북미</v>
      </c>
      <c r="M426" t="str">
        <f t="shared" si="20"/>
        <v>nK</v>
      </c>
      <c r="N426">
        <v>2007</v>
      </c>
      <c r="O426" t="s">
        <v>1338</v>
      </c>
      <c r="P426" t="s">
        <v>1513</v>
      </c>
      <c r="Q426" t="s">
        <v>1514</v>
      </c>
      <c r="R426" t="s">
        <v>20</v>
      </c>
      <c r="S426" t="s">
        <v>21</v>
      </c>
    </row>
    <row r="427" spans="1:19">
      <c r="A427">
        <v>73075</v>
      </c>
      <c r="B427" t="s">
        <v>1515</v>
      </c>
      <c r="C427">
        <v>8.9</v>
      </c>
      <c r="D427">
        <v>565</v>
      </c>
      <c r="E427" s="1">
        <f t="shared" si="18"/>
        <v>5028.5</v>
      </c>
      <c r="F427">
        <f>VLOOKUP(K427,index!$A$2:$C$40,3,FALSE)</f>
        <v>41491</v>
      </c>
      <c r="G427">
        <v>6.5</v>
      </c>
      <c r="H427">
        <v>2</v>
      </c>
      <c r="I427">
        <f t="shared" si="19"/>
        <v>13</v>
      </c>
      <c r="J427" t="s">
        <v>15</v>
      </c>
      <c r="K427" t="s">
        <v>56</v>
      </c>
      <c r="L427" t="str">
        <f>VLOOKUP(K427,index!$A$2:$B$40,2,FALSE)</f>
        <v>일본</v>
      </c>
      <c r="M427" t="str">
        <f t="shared" si="20"/>
        <v>nK</v>
      </c>
      <c r="N427">
        <v>2011</v>
      </c>
      <c r="O427" t="s">
        <v>1516</v>
      </c>
      <c r="P427" t="s">
        <v>1517</v>
      </c>
      <c r="Q427" t="s">
        <v>1518</v>
      </c>
      <c r="R427" t="s">
        <v>34</v>
      </c>
    </row>
    <row r="428" spans="1:19">
      <c r="A428">
        <v>117061</v>
      </c>
      <c r="B428" t="s">
        <v>1519</v>
      </c>
      <c r="C428">
        <v>8.92</v>
      </c>
      <c r="D428">
        <v>941</v>
      </c>
      <c r="E428" s="1">
        <f t="shared" si="18"/>
        <v>8393.7199999999993</v>
      </c>
      <c r="F428">
        <f>VLOOKUP(K428,index!$A$2:$C$40,3,FALSE)</f>
        <v>32115</v>
      </c>
      <c r="G428">
        <v>7.23</v>
      </c>
      <c r="H428">
        <v>11</v>
      </c>
      <c r="I428">
        <f t="shared" si="19"/>
        <v>79.53</v>
      </c>
      <c r="J428" t="s">
        <v>15</v>
      </c>
      <c r="K428" t="s">
        <v>46</v>
      </c>
      <c r="L428" t="str">
        <f>VLOOKUP(K428,index!$A$2:$B$40,2,FALSE)</f>
        <v>한국</v>
      </c>
      <c r="M428" t="str">
        <f t="shared" si="20"/>
        <v>K</v>
      </c>
      <c r="N428">
        <v>2014</v>
      </c>
      <c r="O428" t="s">
        <v>1520</v>
      </c>
      <c r="P428" t="s">
        <v>1521</v>
      </c>
      <c r="Q428" t="s">
        <v>1522</v>
      </c>
      <c r="R428" t="s">
        <v>20</v>
      </c>
    </row>
    <row r="429" spans="1:19">
      <c r="A429">
        <v>149504</v>
      </c>
      <c r="B429" t="s">
        <v>1523</v>
      </c>
      <c r="C429">
        <v>8.89</v>
      </c>
      <c r="D429" s="1">
        <v>2215</v>
      </c>
      <c r="E429" s="1">
        <f t="shared" si="18"/>
        <v>19691.350000000002</v>
      </c>
      <c r="F429">
        <f>VLOOKUP(K429,index!$A$2:$C$40,3,FALSE)</f>
        <v>32115</v>
      </c>
      <c r="G429">
        <v>5.86</v>
      </c>
      <c r="H429">
        <v>7</v>
      </c>
      <c r="I429">
        <f t="shared" si="19"/>
        <v>41.02</v>
      </c>
      <c r="J429" t="s">
        <v>15</v>
      </c>
      <c r="K429" t="s">
        <v>46</v>
      </c>
      <c r="L429" t="str">
        <f>VLOOKUP(K429,index!$A$2:$B$40,2,FALSE)</f>
        <v>한국</v>
      </c>
      <c r="M429" t="str">
        <f t="shared" si="20"/>
        <v>K</v>
      </c>
      <c r="N429">
        <v>2018</v>
      </c>
      <c r="O429" t="s">
        <v>24</v>
      </c>
      <c r="P429" t="s">
        <v>1524</v>
      </c>
      <c r="Q429" t="s">
        <v>1525</v>
      </c>
      <c r="R429" t="s">
        <v>20</v>
      </c>
    </row>
    <row r="430" spans="1:19">
      <c r="A430">
        <v>139523</v>
      </c>
      <c r="B430" t="s">
        <v>1526</v>
      </c>
      <c r="C430">
        <v>8.9</v>
      </c>
      <c r="D430">
        <v>878</v>
      </c>
      <c r="E430" s="1">
        <f t="shared" si="18"/>
        <v>7814.2000000000007</v>
      </c>
      <c r="F430">
        <f>VLOOKUP(K430,index!$A$2:$C$40,3,FALSE)</f>
        <v>41491</v>
      </c>
      <c r="G430">
        <v>6.33</v>
      </c>
      <c r="H430">
        <v>9</v>
      </c>
      <c r="I430">
        <f t="shared" si="19"/>
        <v>56.97</v>
      </c>
      <c r="J430" t="s">
        <v>15</v>
      </c>
      <c r="K430" t="s">
        <v>56</v>
      </c>
      <c r="L430" t="str">
        <f>VLOOKUP(K430,index!$A$2:$B$40,2,FALSE)</f>
        <v>일본</v>
      </c>
      <c r="M430" t="str">
        <f t="shared" si="20"/>
        <v>nK</v>
      </c>
      <c r="N430">
        <v>2015</v>
      </c>
      <c r="O430" t="s">
        <v>729</v>
      </c>
      <c r="P430" t="s">
        <v>1527</v>
      </c>
      <c r="Q430" t="s">
        <v>1528</v>
      </c>
      <c r="R430" t="s">
        <v>20</v>
      </c>
    </row>
    <row r="431" spans="1:19">
      <c r="A431">
        <v>41585</v>
      </c>
      <c r="B431" t="s">
        <v>1529</v>
      </c>
      <c r="C431">
        <v>8.8800000000000008</v>
      </c>
      <c r="D431" s="1">
        <v>5627</v>
      </c>
      <c r="E431" s="1">
        <f t="shared" si="18"/>
        <v>49967.76</v>
      </c>
      <c r="F431">
        <f>VLOOKUP(K431,index!$A$2:$C$40,3,FALSE)</f>
        <v>32115</v>
      </c>
      <c r="G431">
        <v>7.15</v>
      </c>
      <c r="H431">
        <v>9</v>
      </c>
      <c r="I431">
        <f t="shared" si="19"/>
        <v>64.350000000000009</v>
      </c>
      <c r="J431" t="s">
        <v>55</v>
      </c>
      <c r="K431" t="s">
        <v>46</v>
      </c>
      <c r="L431" t="str">
        <f>VLOOKUP(K431,index!$A$2:$B$40,2,FALSE)</f>
        <v>한국</v>
      </c>
      <c r="M431" t="str">
        <f t="shared" si="20"/>
        <v>K</v>
      </c>
      <c r="N431">
        <v>2011</v>
      </c>
      <c r="O431" t="s">
        <v>790</v>
      </c>
      <c r="P431" t="s">
        <v>1530</v>
      </c>
      <c r="Q431" t="s">
        <v>1531</v>
      </c>
      <c r="R431" t="s">
        <v>34</v>
      </c>
    </row>
    <row r="432" spans="1:19">
      <c r="A432">
        <v>75401</v>
      </c>
      <c r="B432" t="s">
        <v>1532</v>
      </c>
      <c r="C432">
        <v>8.8800000000000008</v>
      </c>
      <c r="D432" s="1">
        <v>12718</v>
      </c>
      <c r="E432" s="1">
        <f t="shared" si="18"/>
        <v>112935.84000000001</v>
      </c>
      <c r="F432">
        <f>VLOOKUP(K432,index!$A$2:$C$40,3,FALSE)</f>
        <v>32115</v>
      </c>
      <c r="G432">
        <v>5.56</v>
      </c>
      <c r="H432">
        <v>8</v>
      </c>
      <c r="I432">
        <f t="shared" si="19"/>
        <v>44.48</v>
      </c>
      <c r="J432" t="s">
        <v>176</v>
      </c>
      <c r="K432" t="s">
        <v>46</v>
      </c>
      <c r="L432" t="str">
        <f>VLOOKUP(K432,index!$A$2:$B$40,2,FALSE)</f>
        <v>한국</v>
      </c>
      <c r="M432" t="str">
        <f t="shared" si="20"/>
        <v>K</v>
      </c>
      <c r="N432">
        <v>2010</v>
      </c>
      <c r="O432" t="s">
        <v>1144</v>
      </c>
      <c r="P432" t="s">
        <v>1533</v>
      </c>
      <c r="Q432" t="s">
        <v>1534</v>
      </c>
      <c r="R432" t="s">
        <v>20</v>
      </c>
    </row>
    <row r="433" spans="1:19">
      <c r="A433">
        <v>160491</v>
      </c>
      <c r="B433" t="s">
        <v>1535</v>
      </c>
      <c r="C433">
        <v>8.8800000000000008</v>
      </c>
      <c r="D433" s="1">
        <v>1184</v>
      </c>
      <c r="E433" s="1">
        <f t="shared" si="18"/>
        <v>10513.92</v>
      </c>
      <c r="F433">
        <f>VLOOKUP(K433,index!$A$2:$C$40,3,FALSE)</f>
        <v>65717</v>
      </c>
      <c r="G433">
        <v>6.33</v>
      </c>
      <c r="H433">
        <v>3</v>
      </c>
      <c r="I433">
        <f t="shared" si="19"/>
        <v>18.990000000000002</v>
      </c>
      <c r="J433" t="s">
        <v>55</v>
      </c>
      <c r="K433" t="s">
        <v>16</v>
      </c>
      <c r="L433" t="str">
        <f>VLOOKUP(K433,index!$A$2:$B$40,2,FALSE)</f>
        <v>북미</v>
      </c>
      <c r="M433" t="str">
        <f t="shared" si="20"/>
        <v>nK</v>
      </c>
      <c r="N433">
        <v>2018</v>
      </c>
      <c r="O433" t="s">
        <v>1536</v>
      </c>
      <c r="P433" t="s">
        <v>1344</v>
      </c>
      <c r="Q433" t="s">
        <v>1537</v>
      </c>
      <c r="R433" t="s">
        <v>34</v>
      </c>
      <c r="S433" t="s">
        <v>35</v>
      </c>
    </row>
    <row r="434" spans="1:19">
      <c r="A434">
        <v>27260</v>
      </c>
      <c r="B434" t="s">
        <v>1538</v>
      </c>
      <c r="C434">
        <v>8.8800000000000008</v>
      </c>
      <c r="D434" s="1">
        <v>4689</v>
      </c>
      <c r="E434" s="1">
        <f t="shared" si="18"/>
        <v>41638.320000000007</v>
      </c>
      <c r="F434">
        <f>VLOOKUP(K434,index!$A$2:$C$40,3,FALSE)</f>
        <v>65717</v>
      </c>
      <c r="G434">
        <v>7.75</v>
      </c>
      <c r="H434">
        <v>1</v>
      </c>
      <c r="I434">
        <f t="shared" si="19"/>
        <v>7.75</v>
      </c>
      <c r="J434" t="s">
        <v>61</v>
      </c>
      <c r="K434" t="s">
        <v>16</v>
      </c>
      <c r="L434" t="str">
        <f>VLOOKUP(K434,index!$A$2:$B$40,2,FALSE)</f>
        <v>북미</v>
      </c>
      <c r="M434" t="str">
        <f t="shared" si="20"/>
        <v>nK</v>
      </c>
      <c r="N434">
        <v>2016</v>
      </c>
      <c r="O434" t="s">
        <v>1256</v>
      </c>
      <c r="P434" t="s">
        <v>1395</v>
      </c>
      <c r="Q434" t="s">
        <v>1539</v>
      </c>
      <c r="R434" t="s">
        <v>147</v>
      </c>
      <c r="S434" t="s">
        <v>28</v>
      </c>
    </row>
    <row r="435" spans="1:19">
      <c r="A435">
        <v>127858</v>
      </c>
      <c r="B435" t="s">
        <v>1540</v>
      </c>
      <c r="C435">
        <v>8.92</v>
      </c>
      <c r="D435" s="1">
        <v>1677</v>
      </c>
      <c r="E435" s="1">
        <f t="shared" si="18"/>
        <v>14958.84</v>
      </c>
      <c r="F435">
        <f>VLOOKUP(K435,index!$A$2:$C$40,3,FALSE)</f>
        <v>41491</v>
      </c>
      <c r="G435">
        <v>7</v>
      </c>
      <c r="H435">
        <v>5</v>
      </c>
      <c r="I435">
        <f t="shared" si="19"/>
        <v>35</v>
      </c>
      <c r="J435" t="s">
        <v>55</v>
      </c>
      <c r="K435" t="s">
        <v>56</v>
      </c>
      <c r="L435" t="str">
        <f>VLOOKUP(K435,index!$A$2:$B$40,2,FALSE)</f>
        <v>일본</v>
      </c>
      <c r="M435" t="str">
        <f t="shared" si="20"/>
        <v>nK</v>
      </c>
      <c r="N435">
        <v>2015</v>
      </c>
      <c r="O435" t="s">
        <v>293</v>
      </c>
      <c r="P435" t="s">
        <v>1541</v>
      </c>
      <c r="Q435" t="s">
        <v>1542</v>
      </c>
      <c r="R435" t="s">
        <v>34</v>
      </c>
    </row>
    <row r="436" spans="1:19">
      <c r="A436">
        <v>99714</v>
      </c>
      <c r="B436" t="s">
        <v>1543</v>
      </c>
      <c r="C436">
        <v>8.89</v>
      </c>
      <c r="D436" s="1">
        <v>14002</v>
      </c>
      <c r="E436" s="1">
        <f t="shared" si="18"/>
        <v>124477.78000000001</v>
      </c>
      <c r="F436">
        <f>VLOOKUP(K436,index!$A$2:$C$40,3,FALSE)</f>
        <v>65717</v>
      </c>
      <c r="G436">
        <v>7.53</v>
      </c>
      <c r="H436">
        <v>10</v>
      </c>
      <c r="I436">
        <f t="shared" si="19"/>
        <v>75.3</v>
      </c>
      <c r="J436" t="s">
        <v>87</v>
      </c>
      <c r="K436" t="s">
        <v>16</v>
      </c>
      <c r="L436" t="str">
        <f>VLOOKUP(K436,index!$A$2:$B$40,2,FALSE)</f>
        <v>북미</v>
      </c>
      <c r="M436" t="str">
        <f t="shared" si="20"/>
        <v>nK</v>
      </c>
      <c r="N436">
        <v>2014</v>
      </c>
      <c r="O436" t="s">
        <v>999</v>
      </c>
      <c r="P436" t="s">
        <v>79</v>
      </c>
      <c r="Q436" t="s">
        <v>1544</v>
      </c>
      <c r="R436" t="s">
        <v>20</v>
      </c>
    </row>
    <row r="437" spans="1:19">
      <c r="A437">
        <v>10250</v>
      </c>
      <c r="B437" t="s">
        <v>1545</v>
      </c>
      <c r="C437">
        <v>8.9</v>
      </c>
      <c r="D437">
        <v>798</v>
      </c>
      <c r="E437" s="1">
        <f t="shared" si="18"/>
        <v>7102.2000000000007</v>
      </c>
      <c r="F437">
        <f>VLOOKUP(K437,index!$A$2:$C$40,3,FALSE)</f>
        <v>65717</v>
      </c>
      <c r="G437">
        <v>8.5</v>
      </c>
      <c r="H437">
        <v>2</v>
      </c>
      <c r="I437">
        <f t="shared" si="19"/>
        <v>17</v>
      </c>
      <c r="J437" t="s">
        <v>176</v>
      </c>
      <c r="K437" t="s">
        <v>16</v>
      </c>
      <c r="L437" t="str">
        <f>VLOOKUP(K437,index!$A$2:$B$40,2,FALSE)</f>
        <v>북미</v>
      </c>
      <c r="M437" t="str">
        <f t="shared" si="20"/>
        <v>nK</v>
      </c>
      <c r="N437">
        <v>2016</v>
      </c>
      <c r="O437" t="s">
        <v>1546</v>
      </c>
      <c r="P437" t="s">
        <v>364</v>
      </c>
      <c r="Q437" t="s">
        <v>1547</v>
      </c>
      <c r="R437" t="s">
        <v>27</v>
      </c>
      <c r="S437" t="s">
        <v>28</v>
      </c>
    </row>
    <row r="438" spans="1:19">
      <c r="A438">
        <v>23525</v>
      </c>
      <c r="B438" t="s">
        <v>1548</v>
      </c>
      <c r="C438">
        <v>8.89</v>
      </c>
      <c r="D438">
        <v>330</v>
      </c>
      <c r="E438" s="1">
        <f t="shared" si="18"/>
        <v>2933.7000000000003</v>
      </c>
      <c r="F438">
        <f>VLOOKUP(K438,index!$A$2:$C$40,3,FALSE)</f>
        <v>32115</v>
      </c>
      <c r="G438">
        <v>8.8000000000000007</v>
      </c>
      <c r="H438">
        <v>5</v>
      </c>
      <c r="I438">
        <f t="shared" si="19"/>
        <v>44</v>
      </c>
      <c r="J438" t="s">
        <v>722</v>
      </c>
      <c r="K438" t="s">
        <v>46</v>
      </c>
      <c r="L438" t="str">
        <f>VLOOKUP(K438,index!$A$2:$B$40,2,FALSE)</f>
        <v>한국</v>
      </c>
      <c r="M438" t="str">
        <f t="shared" si="20"/>
        <v>K</v>
      </c>
      <c r="N438">
        <v>2010</v>
      </c>
      <c r="O438" t="s">
        <v>1549</v>
      </c>
      <c r="P438" t="s">
        <v>1550</v>
      </c>
      <c r="Q438" t="s">
        <v>1551</v>
      </c>
      <c r="R438" t="s">
        <v>27</v>
      </c>
    </row>
    <row r="439" spans="1:19">
      <c r="A439">
        <v>76627</v>
      </c>
      <c r="B439" t="s">
        <v>1552</v>
      </c>
      <c r="C439">
        <v>8.89</v>
      </c>
      <c r="D439" s="1">
        <v>1815</v>
      </c>
      <c r="E439" s="1">
        <f t="shared" si="18"/>
        <v>16135.35</v>
      </c>
      <c r="F439">
        <f>VLOOKUP(K439,index!$A$2:$C$40,3,FALSE)</f>
        <v>65717</v>
      </c>
      <c r="G439">
        <v>6.54</v>
      </c>
      <c r="H439">
        <v>7</v>
      </c>
      <c r="I439">
        <f t="shared" si="19"/>
        <v>45.78</v>
      </c>
      <c r="J439" t="s">
        <v>160</v>
      </c>
      <c r="K439" t="s">
        <v>16</v>
      </c>
      <c r="L439" t="str">
        <f>VLOOKUP(K439,index!$A$2:$B$40,2,FALSE)</f>
        <v>북미</v>
      </c>
      <c r="M439" t="str">
        <f t="shared" si="20"/>
        <v>nK</v>
      </c>
      <c r="N439">
        <v>2012</v>
      </c>
      <c r="O439" t="s">
        <v>258</v>
      </c>
      <c r="P439" t="s">
        <v>655</v>
      </c>
      <c r="Q439" t="s">
        <v>1553</v>
      </c>
      <c r="R439" t="s">
        <v>34</v>
      </c>
      <c r="S439" t="s">
        <v>35</v>
      </c>
    </row>
    <row r="440" spans="1:19">
      <c r="A440">
        <v>143416</v>
      </c>
      <c r="B440" t="s">
        <v>1554</v>
      </c>
      <c r="C440">
        <v>8.8699999999999992</v>
      </c>
      <c r="D440" s="1">
        <v>2594</v>
      </c>
      <c r="E440" s="1">
        <f t="shared" si="18"/>
        <v>23008.78</v>
      </c>
      <c r="F440">
        <f>VLOOKUP(K440,index!$A$2:$C$40,3,FALSE)</f>
        <v>65717</v>
      </c>
      <c r="G440">
        <v>5.25</v>
      </c>
      <c r="H440">
        <v>4</v>
      </c>
      <c r="I440">
        <f t="shared" si="19"/>
        <v>21</v>
      </c>
      <c r="J440" t="s">
        <v>112</v>
      </c>
      <c r="K440" t="s">
        <v>16</v>
      </c>
      <c r="L440" t="str">
        <f>VLOOKUP(K440,index!$A$2:$B$40,2,FALSE)</f>
        <v>북미</v>
      </c>
      <c r="M440" t="str">
        <f t="shared" si="20"/>
        <v>nK</v>
      </c>
      <c r="N440">
        <v>2018</v>
      </c>
      <c r="O440" t="s">
        <v>47</v>
      </c>
      <c r="P440" t="s">
        <v>1555</v>
      </c>
      <c r="Q440" t="s">
        <v>1556</v>
      </c>
      <c r="R440" t="s">
        <v>20</v>
      </c>
      <c r="S440" t="s">
        <v>21</v>
      </c>
    </row>
    <row r="441" spans="1:19">
      <c r="A441">
        <v>103719</v>
      </c>
      <c r="B441" t="s">
        <v>1557</v>
      </c>
      <c r="C441">
        <v>8.89</v>
      </c>
      <c r="D441" s="1">
        <v>2091</v>
      </c>
      <c r="E441" s="1">
        <f t="shared" si="18"/>
        <v>18588.990000000002</v>
      </c>
      <c r="F441">
        <f>VLOOKUP(K441,index!$A$2:$C$40,3,FALSE)</f>
        <v>41491</v>
      </c>
      <c r="G441">
        <v>7.82</v>
      </c>
      <c r="H441">
        <v>10</v>
      </c>
      <c r="I441">
        <f t="shared" si="19"/>
        <v>78.2</v>
      </c>
      <c r="J441" t="s">
        <v>15</v>
      </c>
      <c r="K441" t="s">
        <v>56</v>
      </c>
      <c r="L441" t="str">
        <f>VLOOKUP(K441,index!$A$2:$B$40,2,FALSE)</f>
        <v>일본</v>
      </c>
      <c r="M441" t="str">
        <f t="shared" si="20"/>
        <v>nK</v>
      </c>
      <c r="N441">
        <v>2013</v>
      </c>
      <c r="O441" t="s">
        <v>270</v>
      </c>
      <c r="P441" t="s">
        <v>572</v>
      </c>
      <c r="Q441" t="s">
        <v>1558</v>
      </c>
      <c r="R441" t="s">
        <v>34</v>
      </c>
    </row>
    <row r="442" spans="1:19">
      <c r="A442">
        <v>38546</v>
      </c>
      <c r="B442" t="s">
        <v>1559</v>
      </c>
      <c r="C442">
        <v>8.8800000000000008</v>
      </c>
      <c r="D442" s="1">
        <v>1964</v>
      </c>
      <c r="E442" s="1">
        <f t="shared" si="18"/>
        <v>17440.320000000003</v>
      </c>
      <c r="F442">
        <f>VLOOKUP(K442,index!$A$2:$C$40,3,FALSE)</f>
        <v>41491</v>
      </c>
      <c r="G442">
        <v>8</v>
      </c>
      <c r="H442">
        <v>2</v>
      </c>
      <c r="I442">
        <f t="shared" si="19"/>
        <v>16</v>
      </c>
      <c r="J442" t="s">
        <v>15</v>
      </c>
      <c r="K442" t="s">
        <v>56</v>
      </c>
      <c r="L442" t="str">
        <f>VLOOKUP(K442,index!$A$2:$B$40,2,FALSE)</f>
        <v>일본</v>
      </c>
      <c r="M442" t="str">
        <f t="shared" si="20"/>
        <v>nK</v>
      </c>
      <c r="N442">
        <v>2017</v>
      </c>
      <c r="O442" t="s">
        <v>773</v>
      </c>
      <c r="P442" t="s">
        <v>572</v>
      </c>
      <c r="Q442" t="s">
        <v>1560</v>
      </c>
      <c r="R442" t="s">
        <v>34</v>
      </c>
      <c r="S442" t="s">
        <v>21</v>
      </c>
    </row>
    <row r="443" spans="1:19">
      <c r="A443">
        <v>82239</v>
      </c>
      <c r="B443" t="s">
        <v>1561</v>
      </c>
      <c r="C443">
        <v>8.9</v>
      </c>
      <c r="D443">
        <v>648</v>
      </c>
      <c r="E443" s="1">
        <f t="shared" si="18"/>
        <v>5767.2</v>
      </c>
      <c r="F443">
        <f>VLOOKUP(K443,index!$A$2:$C$40,3,FALSE)</f>
        <v>65717</v>
      </c>
      <c r="G443">
        <v>6.64</v>
      </c>
      <c r="H443">
        <v>7</v>
      </c>
      <c r="I443">
        <f t="shared" si="19"/>
        <v>46.48</v>
      </c>
      <c r="J443" t="s">
        <v>15</v>
      </c>
      <c r="K443" t="s">
        <v>16</v>
      </c>
      <c r="L443" t="str">
        <f>VLOOKUP(K443,index!$A$2:$B$40,2,FALSE)</f>
        <v>북미</v>
      </c>
      <c r="M443" t="str">
        <f t="shared" si="20"/>
        <v>nK</v>
      </c>
      <c r="N443">
        <v>2014</v>
      </c>
      <c r="O443" t="s">
        <v>912</v>
      </c>
      <c r="P443" t="s">
        <v>1562</v>
      </c>
      <c r="Q443" t="s">
        <v>1563</v>
      </c>
      <c r="R443" t="s">
        <v>147</v>
      </c>
    </row>
    <row r="444" spans="1:19">
      <c r="A444">
        <v>80774</v>
      </c>
      <c r="B444" t="s">
        <v>1564</v>
      </c>
      <c r="C444">
        <v>8.8699999999999992</v>
      </c>
      <c r="D444">
        <v>838</v>
      </c>
      <c r="E444" s="1">
        <f t="shared" si="18"/>
        <v>7433.0599999999995</v>
      </c>
      <c r="F444">
        <f>VLOOKUP(K444,index!$A$2:$C$40,3,FALSE)</f>
        <v>2081</v>
      </c>
      <c r="G444">
        <v>6</v>
      </c>
      <c r="H444">
        <v>6</v>
      </c>
      <c r="I444">
        <f t="shared" si="19"/>
        <v>36</v>
      </c>
      <c r="J444" t="s">
        <v>15</v>
      </c>
      <c r="K444" t="s">
        <v>41</v>
      </c>
      <c r="L444" t="str">
        <f>VLOOKUP(K444,index!$A$2:$B$40,2,FALSE)</f>
        <v>기타</v>
      </c>
      <c r="M444" t="str">
        <f t="shared" si="20"/>
        <v>nK</v>
      </c>
      <c r="N444">
        <v>2017</v>
      </c>
      <c r="O444" t="s">
        <v>31</v>
      </c>
      <c r="P444" t="s">
        <v>944</v>
      </c>
      <c r="Q444" t="s">
        <v>1565</v>
      </c>
      <c r="R444" t="s">
        <v>20</v>
      </c>
    </row>
    <row r="445" spans="1:19">
      <c r="A445">
        <v>172113</v>
      </c>
      <c r="B445" t="s">
        <v>1566</v>
      </c>
      <c r="C445">
        <v>8.8699999999999992</v>
      </c>
      <c r="D445" s="1">
        <v>1359</v>
      </c>
      <c r="E445" s="1">
        <f t="shared" si="18"/>
        <v>12054.329999999998</v>
      </c>
      <c r="F445">
        <f>VLOOKUP(K445,index!$A$2:$C$40,3,FALSE)</f>
        <v>41491</v>
      </c>
      <c r="G445">
        <v>6.6</v>
      </c>
      <c r="H445">
        <v>5</v>
      </c>
      <c r="I445">
        <f t="shared" si="19"/>
        <v>33</v>
      </c>
      <c r="J445" t="s">
        <v>55</v>
      </c>
      <c r="K445" t="s">
        <v>56</v>
      </c>
      <c r="L445" t="str">
        <f>VLOOKUP(K445,index!$A$2:$B$40,2,FALSE)</f>
        <v>일본</v>
      </c>
      <c r="M445" t="str">
        <f t="shared" si="20"/>
        <v>nK</v>
      </c>
      <c r="N445">
        <v>2020</v>
      </c>
      <c r="O445" t="s">
        <v>1567</v>
      </c>
      <c r="P445" t="s">
        <v>1568</v>
      </c>
      <c r="Q445" t="s">
        <v>1569</v>
      </c>
      <c r="R445" t="s">
        <v>20</v>
      </c>
    </row>
    <row r="446" spans="1:19">
      <c r="A446">
        <v>83268</v>
      </c>
      <c r="B446" t="s">
        <v>1570</v>
      </c>
      <c r="C446">
        <v>8.8699999999999992</v>
      </c>
      <c r="D446" s="1">
        <v>6285</v>
      </c>
      <c r="E446" s="1">
        <f t="shared" si="18"/>
        <v>55747.95</v>
      </c>
      <c r="F446">
        <f>VLOOKUP(K446,index!$A$2:$C$40,3,FALSE)</f>
        <v>32115</v>
      </c>
      <c r="G446">
        <v>6</v>
      </c>
      <c r="H446">
        <v>6</v>
      </c>
      <c r="I446">
        <f t="shared" si="19"/>
        <v>36</v>
      </c>
      <c r="J446" t="s">
        <v>176</v>
      </c>
      <c r="K446" t="s">
        <v>46</v>
      </c>
      <c r="L446" t="str">
        <f>VLOOKUP(K446,index!$A$2:$B$40,2,FALSE)</f>
        <v>한국</v>
      </c>
      <c r="M446" t="str">
        <f t="shared" si="20"/>
        <v>K</v>
      </c>
      <c r="N446">
        <v>2012</v>
      </c>
      <c r="O446" t="s">
        <v>258</v>
      </c>
      <c r="P446" t="s">
        <v>1571</v>
      </c>
      <c r="Q446" t="s">
        <v>1572</v>
      </c>
      <c r="R446" t="s">
        <v>20</v>
      </c>
    </row>
    <row r="447" spans="1:19">
      <c r="A447">
        <v>52548</v>
      </c>
      <c r="B447" t="s">
        <v>1573</v>
      </c>
      <c r="C447">
        <v>8.8699999999999992</v>
      </c>
      <c r="D447" s="1">
        <v>14360</v>
      </c>
      <c r="E447" s="1">
        <f t="shared" si="18"/>
        <v>127373.19999999998</v>
      </c>
      <c r="F447">
        <f>VLOOKUP(K447,index!$A$2:$C$40,3,FALSE)</f>
        <v>32115</v>
      </c>
      <c r="G447">
        <v>7.55</v>
      </c>
      <c r="H447">
        <v>10</v>
      </c>
      <c r="I447">
        <f t="shared" si="19"/>
        <v>75.5</v>
      </c>
      <c r="J447" t="s">
        <v>61</v>
      </c>
      <c r="K447" t="s">
        <v>46</v>
      </c>
      <c r="L447" t="str">
        <f>VLOOKUP(K447,index!$A$2:$B$40,2,FALSE)</f>
        <v>한국</v>
      </c>
      <c r="M447" t="str">
        <f t="shared" si="20"/>
        <v>K</v>
      </c>
      <c r="N447">
        <v>2010</v>
      </c>
      <c r="O447" t="s">
        <v>593</v>
      </c>
      <c r="P447" t="s">
        <v>1024</v>
      </c>
      <c r="Q447" t="s">
        <v>1574</v>
      </c>
      <c r="R447" t="s">
        <v>27</v>
      </c>
    </row>
    <row r="448" spans="1:19">
      <c r="A448">
        <v>43609</v>
      </c>
      <c r="B448" t="s">
        <v>1575</v>
      </c>
      <c r="C448">
        <v>8.8699999999999992</v>
      </c>
      <c r="D448" s="1">
        <v>1518</v>
      </c>
      <c r="E448" s="1">
        <f t="shared" si="18"/>
        <v>13464.659999999998</v>
      </c>
      <c r="F448">
        <f>VLOOKUP(K448,index!$A$2:$C$40,3,FALSE)</f>
        <v>65717</v>
      </c>
      <c r="G448">
        <v>6.25</v>
      </c>
      <c r="H448">
        <v>4</v>
      </c>
      <c r="I448">
        <f t="shared" si="19"/>
        <v>25</v>
      </c>
      <c r="J448" t="s">
        <v>15</v>
      </c>
      <c r="K448" t="s">
        <v>16</v>
      </c>
      <c r="L448" t="str">
        <f>VLOOKUP(K448,index!$A$2:$B$40,2,FALSE)</f>
        <v>북미</v>
      </c>
      <c r="M448" t="str">
        <f t="shared" si="20"/>
        <v>nK</v>
      </c>
      <c r="N448">
        <v>2006</v>
      </c>
      <c r="O448" t="s">
        <v>108</v>
      </c>
      <c r="P448" t="s">
        <v>1576</v>
      </c>
      <c r="Q448" t="s">
        <v>1577</v>
      </c>
      <c r="R448" t="s">
        <v>34</v>
      </c>
      <c r="S448" t="s">
        <v>35</v>
      </c>
    </row>
    <row r="449" spans="1:19">
      <c r="A449">
        <v>88495</v>
      </c>
      <c r="B449" t="s">
        <v>1578</v>
      </c>
      <c r="C449">
        <v>8.86</v>
      </c>
      <c r="D449">
        <v>813</v>
      </c>
      <c r="E449" s="1">
        <f t="shared" si="18"/>
        <v>7203.1799999999994</v>
      </c>
      <c r="F449">
        <f>VLOOKUP(K449,index!$A$2:$C$40,3,FALSE)</f>
        <v>41491</v>
      </c>
      <c r="G449">
        <v>6</v>
      </c>
      <c r="H449">
        <v>1</v>
      </c>
      <c r="I449">
        <f t="shared" si="19"/>
        <v>6</v>
      </c>
      <c r="J449" t="s">
        <v>55</v>
      </c>
      <c r="K449" t="s">
        <v>56</v>
      </c>
      <c r="L449" t="str">
        <f>VLOOKUP(K449,index!$A$2:$B$40,2,FALSE)</f>
        <v>일본</v>
      </c>
      <c r="M449" t="str">
        <f t="shared" si="20"/>
        <v>nK</v>
      </c>
      <c r="N449">
        <v>2018</v>
      </c>
      <c r="O449" t="s">
        <v>1579</v>
      </c>
      <c r="P449" t="s">
        <v>1580</v>
      </c>
      <c r="Q449" t="s">
        <v>1581</v>
      </c>
      <c r="R449" t="s">
        <v>34</v>
      </c>
    </row>
    <row r="450" spans="1:19">
      <c r="A450">
        <v>87309</v>
      </c>
      <c r="B450" t="s">
        <v>1582</v>
      </c>
      <c r="C450">
        <v>8.86</v>
      </c>
      <c r="D450" s="1">
        <v>8008</v>
      </c>
      <c r="E450" s="1">
        <f t="shared" si="18"/>
        <v>70950.87999999999</v>
      </c>
      <c r="F450">
        <f>VLOOKUP(K450,index!$A$2:$C$40,3,FALSE)</f>
        <v>65717</v>
      </c>
      <c r="G450">
        <v>8.4</v>
      </c>
      <c r="H450">
        <v>13</v>
      </c>
      <c r="I450">
        <f t="shared" si="19"/>
        <v>109.2</v>
      </c>
      <c r="J450" t="s">
        <v>30</v>
      </c>
      <c r="K450" t="s">
        <v>16</v>
      </c>
      <c r="L450" t="str">
        <f>VLOOKUP(K450,index!$A$2:$B$40,2,FALSE)</f>
        <v>북미</v>
      </c>
      <c r="M450" t="str">
        <f t="shared" si="20"/>
        <v>nK</v>
      </c>
      <c r="N450">
        <v>2018</v>
      </c>
      <c r="O450" t="s">
        <v>209</v>
      </c>
      <c r="P450" t="s">
        <v>1583</v>
      </c>
      <c r="Q450" t="s">
        <v>1584</v>
      </c>
      <c r="R450" t="s">
        <v>34</v>
      </c>
    </row>
    <row r="451" spans="1:19">
      <c r="A451">
        <v>127321</v>
      </c>
      <c r="B451" t="s">
        <v>1585</v>
      </c>
      <c r="C451">
        <v>8.8699999999999992</v>
      </c>
      <c r="D451" s="1">
        <v>1226</v>
      </c>
      <c r="E451" s="1">
        <f t="shared" ref="E451:E514" si="21">C451*D451</f>
        <v>10874.619999999999</v>
      </c>
      <c r="F451">
        <f>VLOOKUP(K451,index!$A$2:$C$40,3,FALSE)</f>
        <v>65717</v>
      </c>
      <c r="G451">
        <v>7</v>
      </c>
      <c r="H451">
        <v>1</v>
      </c>
      <c r="I451">
        <f t="shared" ref="I451:I514" si="22">G451*H451</f>
        <v>7</v>
      </c>
      <c r="J451" t="s">
        <v>15</v>
      </c>
      <c r="K451" t="s">
        <v>16</v>
      </c>
      <c r="L451" t="str">
        <f>VLOOKUP(K451,index!$A$2:$B$40,2,FALSE)</f>
        <v>북미</v>
      </c>
      <c r="M451" t="str">
        <f t="shared" ref="M451:M514" si="23">IF(L451="한국", "K", "nK")</f>
        <v>nK</v>
      </c>
      <c r="N451">
        <v>2015</v>
      </c>
      <c r="O451" t="s">
        <v>876</v>
      </c>
      <c r="P451" t="s">
        <v>1586</v>
      </c>
      <c r="Q451" t="s">
        <v>1587</v>
      </c>
      <c r="R451" t="s">
        <v>20</v>
      </c>
      <c r="S451" t="s">
        <v>21</v>
      </c>
    </row>
    <row r="452" spans="1:19">
      <c r="A452">
        <v>17773</v>
      </c>
      <c r="B452" t="s">
        <v>1588</v>
      </c>
      <c r="C452">
        <v>8.8699999999999992</v>
      </c>
      <c r="D452" s="1">
        <v>2909</v>
      </c>
      <c r="E452" s="1">
        <f t="shared" si="21"/>
        <v>25802.829999999998</v>
      </c>
      <c r="F452">
        <f>VLOOKUP(K452,index!$A$2:$C$40,3,FALSE)</f>
        <v>49795</v>
      </c>
      <c r="G452">
        <v>8.25</v>
      </c>
      <c r="H452">
        <v>2</v>
      </c>
      <c r="I452">
        <f t="shared" si="22"/>
        <v>16.5</v>
      </c>
      <c r="J452" t="s">
        <v>112</v>
      </c>
      <c r="K452" t="s">
        <v>1589</v>
      </c>
      <c r="L452" t="str">
        <f>VLOOKUP(K452,index!$A$2:$B$40,2,FALSE)</f>
        <v>북서유럽</v>
      </c>
      <c r="M452" t="str">
        <f t="shared" si="23"/>
        <v>nK</v>
      </c>
      <c r="N452">
        <v>2016</v>
      </c>
      <c r="O452" t="s">
        <v>869</v>
      </c>
      <c r="P452" t="s">
        <v>564</v>
      </c>
      <c r="Q452" t="s">
        <v>1590</v>
      </c>
      <c r="R452" t="s">
        <v>27</v>
      </c>
      <c r="S452" t="s">
        <v>28</v>
      </c>
    </row>
    <row r="453" spans="1:19">
      <c r="A453">
        <v>165722</v>
      </c>
      <c r="B453" t="s">
        <v>1591</v>
      </c>
      <c r="C453">
        <v>8.85</v>
      </c>
      <c r="D453" s="1">
        <v>1774</v>
      </c>
      <c r="E453" s="1">
        <f t="shared" si="21"/>
        <v>15699.9</v>
      </c>
      <c r="F453">
        <f>VLOOKUP(K453,index!$A$2:$C$40,3,FALSE)</f>
        <v>41491</v>
      </c>
      <c r="G453">
        <v>6</v>
      </c>
      <c r="H453">
        <v>1</v>
      </c>
      <c r="I453">
        <f t="shared" si="22"/>
        <v>6</v>
      </c>
      <c r="J453" t="s">
        <v>30</v>
      </c>
      <c r="K453" t="s">
        <v>56</v>
      </c>
      <c r="L453" t="str">
        <f>VLOOKUP(K453,index!$A$2:$B$40,2,FALSE)</f>
        <v>일본</v>
      </c>
      <c r="M453" t="str">
        <f t="shared" si="23"/>
        <v>nK</v>
      </c>
      <c r="N453">
        <v>2017</v>
      </c>
      <c r="O453" t="s">
        <v>1219</v>
      </c>
      <c r="P453" t="s">
        <v>1592</v>
      </c>
      <c r="Q453" t="s">
        <v>1261</v>
      </c>
      <c r="R453" t="s">
        <v>34</v>
      </c>
    </row>
    <row r="454" spans="1:19">
      <c r="A454">
        <v>70254</v>
      </c>
      <c r="B454" t="s">
        <v>1593</v>
      </c>
      <c r="C454">
        <v>8.86</v>
      </c>
      <c r="D454" s="1">
        <v>15343</v>
      </c>
      <c r="E454" s="1">
        <f t="shared" si="21"/>
        <v>135938.97999999998</v>
      </c>
      <c r="F454">
        <f>VLOOKUP(K454,index!$A$2:$C$40,3,FALSE)</f>
        <v>65717</v>
      </c>
      <c r="G454">
        <v>7.53</v>
      </c>
      <c r="H454">
        <v>9</v>
      </c>
      <c r="I454">
        <f t="shared" si="22"/>
        <v>67.77</v>
      </c>
      <c r="J454" t="s">
        <v>87</v>
      </c>
      <c r="K454" t="s">
        <v>16</v>
      </c>
      <c r="L454" t="str">
        <f>VLOOKUP(K454,index!$A$2:$B$40,2,FALSE)</f>
        <v>북미</v>
      </c>
      <c r="M454" t="str">
        <f t="shared" si="23"/>
        <v>nK</v>
      </c>
      <c r="N454">
        <v>2013</v>
      </c>
      <c r="O454" t="s">
        <v>42</v>
      </c>
      <c r="P454" t="s">
        <v>1594</v>
      </c>
      <c r="Q454" t="s">
        <v>1595</v>
      </c>
      <c r="R454" t="s">
        <v>20</v>
      </c>
    </row>
    <row r="455" spans="1:19">
      <c r="A455">
        <v>179318</v>
      </c>
      <c r="B455" t="s">
        <v>1596</v>
      </c>
      <c r="C455">
        <v>8.85</v>
      </c>
      <c r="D455">
        <v>845</v>
      </c>
      <c r="E455" s="1">
        <f t="shared" si="21"/>
        <v>7478.25</v>
      </c>
      <c r="F455">
        <f>VLOOKUP(K455,index!$A$2:$C$40,3,FALSE)</f>
        <v>41491</v>
      </c>
      <c r="G455">
        <v>7</v>
      </c>
      <c r="H455">
        <v>4</v>
      </c>
      <c r="I455">
        <f t="shared" si="22"/>
        <v>28</v>
      </c>
      <c r="J455" t="s">
        <v>15</v>
      </c>
      <c r="K455" t="s">
        <v>56</v>
      </c>
      <c r="L455" t="str">
        <f>VLOOKUP(K455,index!$A$2:$B$40,2,FALSE)</f>
        <v>일본</v>
      </c>
      <c r="M455" t="str">
        <f t="shared" si="23"/>
        <v>nK</v>
      </c>
      <c r="N455">
        <v>2019</v>
      </c>
      <c r="O455" t="s">
        <v>254</v>
      </c>
      <c r="P455" t="s">
        <v>1597</v>
      </c>
      <c r="Q455" t="s">
        <v>1598</v>
      </c>
      <c r="R455" t="s">
        <v>20</v>
      </c>
    </row>
    <row r="456" spans="1:19">
      <c r="A456">
        <v>43206</v>
      </c>
      <c r="B456" t="s">
        <v>1599</v>
      </c>
      <c r="C456">
        <v>8.84</v>
      </c>
      <c r="D456" s="1">
        <v>8486</v>
      </c>
      <c r="E456" s="1">
        <f t="shared" si="21"/>
        <v>75016.240000000005</v>
      </c>
      <c r="F456">
        <f>VLOOKUP(K456,index!$A$2:$C$40,3,FALSE)</f>
        <v>32115</v>
      </c>
      <c r="G456">
        <v>5.67</v>
      </c>
      <c r="H456">
        <v>3</v>
      </c>
      <c r="I456">
        <f t="shared" si="22"/>
        <v>17.009999999999998</v>
      </c>
      <c r="J456" t="s">
        <v>15</v>
      </c>
      <c r="K456" t="s">
        <v>46</v>
      </c>
      <c r="L456" t="str">
        <f>VLOOKUP(K456,index!$A$2:$B$40,2,FALSE)</f>
        <v>한국</v>
      </c>
      <c r="M456" t="str">
        <f t="shared" si="23"/>
        <v>K</v>
      </c>
      <c r="N456">
        <v>2006</v>
      </c>
      <c r="O456" t="s">
        <v>1600</v>
      </c>
      <c r="P456" t="s">
        <v>1601</v>
      </c>
      <c r="Q456" t="s">
        <v>1602</v>
      </c>
      <c r="R456" t="s">
        <v>34</v>
      </c>
    </row>
    <row r="457" spans="1:19">
      <c r="A457">
        <v>98276</v>
      </c>
      <c r="B457" t="s">
        <v>1603</v>
      </c>
      <c r="C457">
        <v>8.91</v>
      </c>
      <c r="D457">
        <v>460</v>
      </c>
      <c r="E457" s="1">
        <f t="shared" si="21"/>
        <v>4098.6000000000004</v>
      </c>
      <c r="F457">
        <f>VLOOKUP(K457,index!$A$2:$C$40,3,FALSE)</f>
        <v>2081</v>
      </c>
      <c r="G457">
        <v>5.5</v>
      </c>
      <c r="H457">
        <v>2</v>
      </c>
      <c r="I457">
        <f t="shared" si="22"/>
        <v>11</v>
      </c>
      <c r="J457" t="s">
        <v>176</v>
      </c>
      <c r="K457" t="s">
        <v>41</v>
      </c>
      <c r="L457" t="str">
        <f>VLOOKUP(K457,index!$A$2:$B$40,2,FALSE)</f>
        <v>기타</v>
      </c>
      <c r="M457" t="str">
        <f t="shared" si="23"/>
        <v>nK</v>
      </c>
      <c r="N457">
        <v>2014</v>
      </c>
      <c r="O457" t="s">
        <v>406</v>
      </c>
      <c r="P457" t="s">
        <v>1604</v>
      </c>
      <c r="Q457" t="s">
        <v>1605</v>
      </c>
      <c r="R457" t="s">
        <v>34</v>
      </c>
      <c r="S457" t="s">
        <v>296</v>
      </c>
    </row>
    <row r="458" spans="1:19">
      <c r="A458">
        <v>191633</v>
      </c>
      <c r="B458" t="s">
        <v>1606</v>
      </c>
      <c r="C458">
        <v>8.85</v>
      </c>
      <c r="D458">
        <v>647</v>
      </c>
      <c r="E458" s="1">
        <f t="shared" si="21"/>
        <v>5725.95</v>
      </c>
      <c r="F458">
        <f>VLOOKUP(K458,index!$A$2:$C$40,3,FALSE)</f>
        <v>65717</v>
      </c>
      <c r="G458">
        <v>6.4</v>
      </c>
      <c r="H458">
        <v>5</v>
      </c>
      <c r="I458">
        <f t="shared" si="22"/>
        <v>32</v>
      </c>
      <c r="J458" t="s">
        <v>55</v>
      </c>
      <c r="K458" t="s">
        <v>16</v>
      </c>
      <c r="L458" t="str">
        <f>VLOOKUP(K458,index!$A$2:$B$40,2,FALSE)</f>
        <v>북미</v>
      </c>
      <c r="M458" t="str">
        <f t="shared" si="23"/>
        <v>nK</v>
      </c>
      <c r="N458">
        <v>2020</v>
      </c>
      <c r="O458" t="s">
        <v>1607</v>
      </c>
      <c r="P458" t="s">
        <v>1608</v>
      </c>
      <c r="Q458" t="s">
        <v>1609</v>
      </c>
      <c r="R458" t="s">
        <v>34</v>
      </c>
      <c r="S458" t="s">
        <v>35</v>
      </c>
    </row>
    <row r="459" spans="1:19">
      <c r="A459">
        <v>61521</v>
      </c>
      <c r="B459" t="s">
        <v>1610</v>
      </c>
      <c r="C459">
        <v>8.85</v>
      </c>
      <c r="D459" s="1">
        <v>22273</v>
      </c>
      <c r="E459" s="1">
        <f t="shared" si="21"/>
        <v>197116.05</v>
      </c>
      <c r="F459">
        <f>VLOOKUP(K459,index!$A$2:$C$40,3,FALSE)</f>
        <v>65717</v>
      </c>
      <c r="G459">
        <v>5.25</v>
      </c>
      <c r="H459">
        <v>4</v>
      </c>
      <c r="I459">
        <f t="shared" si="22"/>
        <v>21</v>
      </c>
      <c r="J459" t="s">
        <v>87</v>
      </c>
      <c r="K459" t="s">
        <v>16</v>
      </c>
      <c r="L459" t="str">
        <f>VLOOKUP(K459,index!$A$2:$B$40,2,FALSE)</f>
        <v>북미</v>
      </c>
      <c r="M459" t="str">
        <f t="shared" si="23"/>
        <v>nK</v>
      </c>
      <c r="N459">
        <v>2007</v>
      </c>
      <c r="O459" t="s">
        <v>1611</v>
      </c>
      <c r="P459" t="s">
        <v>1612</v>
      </c>
      <c r="Q459" t="s">
        <v>1613</v>
      </c>
      <c r="R459" t="s">
        <v>20</v>
      </c>
      <c r="S459" t="s">
        <v>21</v>
      </c>
    </row>
    <row r="460" spans="1:19">
      <c r="A460">
        <v>45944</v>
      </c>
      <c r="B460" t="s">
        <v>1614</v>
      </c>
      <c r="C460">
        <v>8.85</v>
      </c>
      <c r="D460" s="1">
        <v>4957</v>
      </c>
      <c r="E460" s="1">
        <f t="shared" si="21"/>
        <v>43869.45</v>
      </c>
      <c r="F460">
        <f>VLOOKUP(K460,index!$A$2:$C$40,3,FALSE)</f>
        <v>65717</v>
      </c>
      <c r="G460">
        <v>5.9</v>
      </c>
      <c r="H460">
        <v>5</v>
      </c>
      <c r="I460">
        <f t="shared" si="22"/>
        <v>29.5</v>
      </c>
      <c r="J460" t="s">
        <v>176</v>
      </c>
      <c r="K460" t="s">
        <v>16</v>
      </c>
      <c r="L460" t="str">
        <f>VLOOKUP(K460,index!$A$2:$B$40,2,FALSE)</f>
        <v>북미</v>
      </c>
      <c r="M460" t="str">
        <f t="shared" si="23"/>
        <v>nK</v>
      </c>
      <c r="N460">
        <v>2008</v>
      </c>
      <c r="O460" t="s">
        <v>172</v>
      </c>
      <c r="P460" t="s">
        <v>1615</v>
      </c>
      <c r="Q460" t="s">
        <v>1616</v>
      </c>
      <c r="R460" t="s">
        <v>27</v>
      </c>
      <c r="S460" t="s">
        <v>21</v>
      </c>
    </row>
    <row r="461" spans="1:19">
      <c r="A461">
        <v>48074</v>
      </c>
      <c r="B461" t="s">
        <v>1617</v>
      </c>
      <c r="C461">
        <v>8.85</v>
      </c>
      <c r="D461" s="1">
        <v>6013</v>
      </c>
      <c r="E461" s="1">
        <f t="shared" si="21"/>
        <v>53215.049999999996</v>
      </c>
      <c r="F461">
        <f>VLOOKUP(K461,index!$A$2:$C$40,3,FALSE)</f>
        <v>32115</v>
      </c>
      <c r="G461">
        <v>6.2</v>
      </c>
      <c r="H461">
        <v>5</v>
      </c>
      <c r="I461">
        <f t="shared" si="22"/>
        <v>31</v>
      </c>
      <c r="J461" t="s">
        <v>61</v>
      </c>
      <c r="K461" t="s">
        <v>46</v>
      </c>
      <c r="L461" t="str">
        <f>VLOOKUP(K461,index!$A$2:$B$40,2,FALSE)</f>
        <v>한국</v>
      </c>
      <c r="M461" t="str">
        <f t="shared" si="23"/>
        <v>K</v>
      </c>
      <c r="N461">
        <v>2008</v>
      </c>
      <c r="O461" t="s">
        <v>1215</v>
      </c>
      <c r="P461" t="s">
        <v>1024</v>
      </c>
      <c r="Q461" t="s">
        <v>1618</v>
      </c>
      <c r="R461" t="s">
        <v>147</v>
      </c>
    </row>
    <row r="462" spans="1:19">
      <c r="A462">
        <v>128212</v>
      </c>
      <c r="B462" t="s">
        <v>1619</v>
      </c>
      <c r="C462">
        <v>8.8699999999999992</v>
      </c>
      <c r="D462">
        <v>946</v>
      </c>
      <c r="E462" s="1">
        <f t="shared" si="21"/>
        <v>8391.0199999999986</v>
      </c>
      <c r="F462">
        <f>VLOOKUP(K462,index!$A$2:$C$40,3,FALSE)</f>
        <v>32115</v>
      </c>
      <c r="G462">
        <v>6</v>
      </c>
      <c r="H462">
        <v>3</v>
      </c>
      <c r="I462">
        <f t="shared" si="22"/>
        <v>18</v>
      </c>
      <c r="J462" t="s">
        <v>51</v>
      </c>
      <c r="K462" t="s">
        <v>46</v>
      </c>
      <c r="L462" t="str">
        <f>VLOOKUP(K462,index!$A$2:$B$40,2,FALSE)</f>
        <v>한국</v>
      </c>
      <c r="M462" t="str">
        <f t="shared" si="23"/>
        <v>K</v>
      </c>
      <c r="N462">
        <v>2014</v>
      </c>
      <c r="O462" t="s">
        <v>1294</v>
      </c>
      <c r="P462" t="s">
        <v>437</v>
      </c>
      <c r="Q462" t="s">
        <v>1620</v>
      </c>
      <c r="R462" t="s">
        <v>20</v>
      </c>
    </row>
    <row r="463" spans="1:19">
      <c r="A463">
        <v>139674</v>
      </c>
      <c r="B463" t="s">
        <v>1621</v>
      </c>
      <c r="C463">
        <v>8.86</v>
      </c>
      <c r="D463" s="1">
        <v>3008</v>
      </c>
      <c r="E463" s="1">
        <f t="shared" si="21"/>
        <v>26650.879999999997</v>
      </c>
      <c r="F463">
        <f>VLOOKUP(K463,index!$A$2:$C$40,3,FALSE)</f>
        <v>32115</v>
      </c>
      <c r="G463">
        <v>5.5</v>
      </c>
      <c r="H463">
        <v>4</v>
      </c>
      <c r="I463">
        <f t="shared" si="22"/>
        <v>22</v>
      </c>
      <c r="J463" t="s">
        <v>15</v>
      </c>
      <c r="K463" t="s">
        <v>46</v>
      </c>
      <c r="L463" t="str">
        <f>VLOOKUP(K463,index!$A$2:$B$40,2,FALSE)</f>
        <v>한국</v>
      </c>
      <c r="M463" t="str">
        <f t="shared" si="23"/>
        <v>K</v>
      </c>
      <c r="N463">
        <v>2016</v>
      </c>
      <c r="O463" t="s">
        <v>66</v>
      </c>
      <c r="P463" t="s">
        <v>1622</v>
      </c>
      <c r="Q463" t="s">
        <v>1623</v>
      </c>
      <c r="R463" t="s">
        <v>20</v>
      </c>
    </row>
    <row r="464" spans="1:19">
      <c r="A464">
        <v>197487</v>
      </c>
      <c r="B464" t="s">
        <v>1624</v>
      </c>
      <c r="C464">
        <v>8.85</v>
      </c>
      <c r="D464">
        <v>420</v>
      </c>
      <c r="E464" s="1">
        <f t="shared" si="21"/>
        <v>3717</v>
      </c>
      <c r="F464">
        <f>VLOOKUP(K464,index!$A$2:$C$40,3,FALSE)</f>
        <v>32115</v>
      </c>
      <c r="G464">
        <v>5.5</v>
      </c>
      <c r="H464">
        <v>2</v>
      </c>
      <c r="I464">
        <f t="shared" si="22"/>
        <v>11</v>
      </c>
      <c r="J464" t="s">
        <v>51</v>
      </c>
      <c r="K464" t="s">
        <v>46</v>
      </c>
      <c r="L464" t="str">
        <f>VLOOKUP(K464,index!$A$2:$B$40,2,FALSE)</f>
        <v>한국</v>
      </c>
      <c r="M464" t="str">
        <f t="shared" si="23"/>
        <v>K</v>
      </c>
      <c r="N464">
        <v>2021</v>
      </c>
      <c r="O464" t="s">
        <v>426</v>
      </c>
      <c r="P464" t="s">
        <v>1625</v>
      </c>
      <c r="R464" t="s">
        <v>20</v>
      </c>
    </row>
    <row r="465" spans="1:19">
      <c r="A465">
        <v>71768</v>
      </c>
      <c r="B465" t="s">
        <v>1626</v>
      </c>
      <c r="C465">
        <v>8.86</v>
      </c>
      <c r="D465" s="1">
        <v>1775</v>
      </c>
      <c r="E465" s="1">
        <f t="shared" si="21"/>
        <v>15726.499999999998</v>
      </c>
      <c r="F465">
        <f>VLOOKUP(K465,index!$A$2:$C$40,3,FALSE)</f>
        <v>65717</v>
      </c>
      <c r="G465">
        <v>7.42</v>
      </c>
      <c r="H465">
        <v>9</v>
      </c>
      <c r="I465">
        <f t="shared" si="22"/>
        <v>66.78</v>
      </c>
      <c r="J465" t="s">
        <v>15</v>
      </c>
      <c r="K465" t="s">
        <v>16</v>
      </c>
      <c r="L465" t="str">
        <f>VLOOKUP(K465,index!$A$2:$B$40,2,FALSE)</f>
        <v>북미</v>
      </c>
      <c r="M465" t="str">
        <f t="shared" si="23"/>
        <v>nK</v>
      </c>
      <c r="N465">
        <v>2011</v>
      </c>
      <c r="O465" t="s">
        <v>1233</v>
      </c>
      <c r="P465" t="s">
        <v>1627</v>
      </c>
      <c r="Q465" t="s">
        <v>1628</v>
      </c>
      <c r="R465" t="s">
        <v>27</v>
      </c>
      <c r="S465" t="s">
        <v>28</v>
      </c>
    </row>
    <row r="466" spans="1:19">
      <c r="A466">
        <v>73477</v>
      </c>
      <c r="B466" t="s">
        <v>1629</v>
      </c>
      <c r="C466">
        <v>8.85</v>
      </c>
      <c r="D466" s="1">
        <v>6745</v>
      </c>
      <c r="E466" s="1">
        <f t="shared" si="21"/>
        <v>59693.25</v>
      </c>
      <c r="F466">
        <f>VLOOKUP(K466,index!$A$2:$C$40,3,FALSE)</f>
        <v>32115</v>
      </c>
      <c r="G466">
        <v>6.4</v>
      </c>
      <c r="H466">
        <v>10</v>
      </c>
      <c r="I466">
        <f t="shared" si="22"/>
        <v>64</v>
      </c>
      <c r="J466" t="s">
        <v>15</v>
      </c>
      <c r="K466" t="s">
        <v>46</v>
      </c>
      <c r="L466" t="str">
        <f>VLOOKUP(K466,index!$A$2:$B$40,2,FALSE)</f>
        <v>한국</v>
      </c>
      <c r="M466" t="str">
        <f t="shared" si="23"/>
        <v>K</v>
      </c>
      <c r="N466">
        <v>2011</v>
      </c>
      <c r="O466" t="s">
        <v>302</v>
      </c>
      <c r="P466" t="s">
        <v>1630</v>
      </c>
      <c r="Q466" t="s">
        <v>1631</v>
      </c>
      <c r="R466" t="s">
        <v>34</v>
      </c>
    </row>
    <row r="467" spans="1:19">
      <c r="A467">
        <v>142691</v>
      </c>
      <c r="B467" t="s">
        <v>1632</v>
      </c>
      <c r="C467">
        <v>8.84</v>
      </c>
      <c r="D467" s="1">
        <v>4094</v>
      </c>
      <c r="E467" s="1">
        <f t="shared" si="21"/>
        <v>36190.959999999999</v>
      </c>
      <c r="F467">
        <f>VLOOKUP(K467,index!$A$2:$C$40,3,FALSE)</f>
        <v>26514</v>
      </c>
      <c r="G467">
        <v>6.8</v>
      </c>
      <c r="H467">
        <v>5</v>
      </c>
      <c r="I467">
        <f t="shared" si="22"/>
        <v>34</v>
      </c>
      <c r="J467" t="s">
        <v>112</v>
      </c>
      <c r="K467" t="s">
        <v>367</v>
      </c>
      <c r="L467" t="str">
        <f>VLOOKUP(K467,index!$A$2:$B$40,2,FALSE)</f>
        <v>범중국</v>
      </c>
      <c r="M467" t="str">
        <f t="shared" si="23"/>
        <v>nK</v>
      </c>
      <c r="N467">
        <v>2020</v>
      </c>
      <c r="O467" t="s">
        <v>1633</v>
      </c>
      <c r="P467" t="s">
        <v>1634</v>
      </c>
      <c r="Q467" t="s">
        <v>1635</v>
      </c>
      <c r="R467" t="s">
        <v>27</v>
      </c>
    </row>
    <row r="468" spans="1:19">
      <c r="A468">
        <v>134898</v>
      </c>
      <c r="B468" t="s">
        <v>1636</v>
      </c>
      <c r="C468">
        <v>8.84</v>
      </c>
      <c r="D468" s="1">
        <v>17164</v>
      </c>
      <c r="E468" s="1">
        <f t="shared" si="21"/>
        <v>151729.76</v>
      </c>
      <c r="F468">
        <f>VLOOKUP(K468,index!$A$2:$C$40,3,FALSE)</f>
        <v>65717</v>
      </c>
      <c r="G468">
        <v>6.13</v>
      </c>
      <c r="H468">
        <v>8</v>
      </c>
      <c r="I468">
        <f t="shared" si="22"/>
        <v>49.04</v>
      </c>
      <c r="J468" t="s">
        <v>61</v>
      </c>
      <c r="K468" t="s">
        <v>16</v>
      </c>
      <c r="L468" t="str">
        <f>VLOOKUP(K468,index!$A$2:$B$40,2,FALSE)</f>
        <v>북미</v>
      </c>
      <c r="M468" t="str">
        <f t="shared" si="23"/>
        <v>nK</v>
      </c>
      <c r="N468">
        <v>2017</v>
      </c>
      <c r="O468" t="s">
        <v>1415</v>
      </c>
      <c r="P468" t="s">
        <v>674</v>
      </c>
      <c r="Q468" t="s">
        <v>1637</v>
      </c>
      <c r="R468" t="s">
        <v>20</v>
      </c>
    </row>
    <row r="469" spans="1:19">
      <c r="A469">
        <v>96054</v>
      </c>
      <c r="B469" t="s">
        <v>1638</v>
      </c>
      <c r="C469">
        <v>8.84</v>
      </c>
      <c r="D469">
        <v>313</v>
      </c>
      <c r="E469" s="1">
        <f t="shared" si="21"/>
        <v>2766.92</v>
      </c>
      <c r="F469">
        <f>VLOOKUP(K469,index!$A$2:$C$40,3,FALSE)</f>
        <v>65717</v>
      </c>
      <c r="G469">
        <v>8</v>
      </c>
      <c r="H469">
        <v>1</v>
      </c>
      <c r="I469">
        <f t="shared" si="22"/>
        <v>8</v>
      </c>
      <c r="J469" t="s">
        <v>55</v>
      </c>
      <c r="K469" t="s">
        <v>16</v>
      </c>
      <c r="L469" t="str">
        <f>VLOOKUP(K469,index!$A$2:$B$40,2,FALSE)</f>
        <v>북미</v>
      </c>
      <c r="M469" t="str">
        <f t="shared" si="23"/>
        <v>nK</v>
      </c>
      <c r="N469">
        <v>2014</v>
      </c>
      <c r="O469" t="s">
        <v>822</v>
      </c>
      <c r="P469" t="s">
        <v>1639</v>
      </c>
      <c r="Q469" t="s">
        <v>1640</v>
      </c>
      <c r="R469" t="s">
        <v>34</v>
      </c>
      <c r="S469" t="s">
        <v>35</v>
      </c>
    </row>
    <row r="470" spans="1:19">
      <c r="A470">
        <v>183836</v>
      </c>
      <c r="B470" t="s">
        <v>1641</v>
      </c>
      <c r="C470">
        <v>8.83</v>
      </c>
      <c r="D470" s="1">
        <v>1034</v>
      </c>
      <c r="E470" s="1">
        <f t="shared" si="21"/>
        <v>9130.2199999999993</v>
      </c>
      <c r="F470">
        <f>VLOOKUP(K470,index!$A$2:$C$40,3,FALSE)</f>
        <v>65717</v>
      </c>
      <c r="G470">
        <v>5</v>
      </c>
      <c r="H470">
        <v>2</v>
      </c>
      <c r="I470">
        <f t="shared" si="22"/>
        <v>10</v>
      </c>
      <c r="J470" t="s">
        <v>55</v>
      </c>
      <c r="K470" t="s">
        <v>16</v>
      </c>
      <c r="L470" t="str">
        <f>VLOOKUP(K470,index!$A$2:$B$40,2,FALSE)</f>
        <v>북미</v>
      </c>
      <c r="M470" t="str">
        <f t="shared" si="23"/>
        <v>nK</v>
      </c>
      <c r="N470">
        <v>2019</v>
      </c>
      <c r="O470" t="s">
        <v>1051</v>
      </c>
      <c r="P470" t="s">
        <v>1642</v>
      </c>
      <c r="Q470" t="s">
        <v>1643</v>
      </c>
      <c r="R470" t="s">
        <v>34</v>
      </c>
    </row>
    <row r="471" spans="1:19">
      <c r="A471">
        <v>195450</v>
      </c>
      <c r="B471" t="s">
        <v>1644</v>
      </c>
      <c r="C471">
        <v>8.84</v>
      </c>
      <c r="D471">
        <v>611</v>
      </c>
      <c r="E471" s="1">
        <f t="shared" si="21"/>
        <v>5401.24</v>
      </c>
      <c r="F471">
        <f>VLOOKUP(K471,index!$A$2:$C$40,3,FALSE)</f>
        <v>65717</v>
      </c>
      <c r="G471">
        <v>6.75</v>
      </c>
      <c r="H471">
        <v>4</v>
      </c>
      <c r="I471">
        <f t="shared" si="22"/>
        <v>27</v>
      </c>
      <c r="J471" t="s">
        <v>354</v>
      </c>
      <c r="K471" t="s">
        <v>16</v>
      </c>
      <c r="L471" t="str">
        <f>VLOOKUP(K471,index!$A$2:$B$40,2,FALSE)</f>
        <v>북미</v>
      </c>
      <c r="M471" t="str">
        <f t="shared" si="23"/>
        <v>nK</v>
      </c>
      <c r="N471">
        <v>2020</v>
      </c>
      <c r="O471" t="s">
        <v>860</v>
      </c>
      <c r="P471" t="s">
        <v>1645</v>
      </c>
      <c r="Q471" t="s">
        <v>1646</v>
      </c>
      <c r="R471" t="s">
        <v>27</v>
      </c>
    </row>
    <row r="472" spans="1:19">
      <c r="A472">
        <v>179974</v>
      </c>
      <c r="B472" t="s">
        <v>1647</v>
      </c>
      <c r="C472">
        <v>8.84</v>
      </c>
      <c r="D472" s="1">
        <v>1011</v>
      </c>
      <c r="E472" s="1">
        <f t="shared" si="21"/>
        <v>8937.24</v>
      </c>
      <c r="F472">
        <f>VLOOKUP(K472,index!$A$2:$C$40,3,FALSE)</f>
        <v>65717</v>
      </c>
      <c r="G472">
        <v>7.2</v>
      </c>
      <c r="H472">
        <v>5</v>
      </c>
      <c r="I472">
        <f t="shared" si="22"/>
        <v>36</v>
      </c>
      <c r="J472" t="s">
        <v>15</v>
      </c>
      <c r="K472" t="s">
        <v>16</v>
      </c>
      <c r="L472" t="str">
        <f>VLOOKUP(K472,index!$A$2:$B$40,2,FALSE)</f>
        <v>북미</v>
      </c>
      <c r="M472" t="str">
        <f t="shared" si="23"/>
        <v>nK</v>
      </c>
      <c r="N472">
        <v>2019</v>
      </c>
      <c r="O472" t="s">
        <v>333</v>
      </c>
      <c r="P472" t="s">
        <v>461</v>
      </c>
      <c r="Q472" t="s">
        <v>1648</v>
      </c>
      <c r="R472" t="s">
        <v>27</v>
      </c>
      <c r="S472" t="s">
        <v>28</v>
      </c>
    </row>
    <row r="473" spans="1:19">
      <c r="A473">
        <v>138601</v>
      </c>
      <c r="B473" t="s">
        <v>1649</v>
      </c>
      <c r="C473">
        <v>8.85</v>
      </c>
      <c r="D473" s="1">
        <v>1010</v>
      </c>
      <c r="E473" s="1">
        <f t="shared" si="21"/>
        <v>8938.5</v>
      </c>
      <c r="F473">
        <f>VLOOKUP(K473,index!$A$2:$C$40,3,FALSE)</f>
        <v>32115</v>
      </c>
      <c r="G473">
        <v>7</v>
      </c>
      <c r="H473">
        <v>7</v>
      </c>
      <c r="I473">
        <f t="shared" si="22"/>
        <v>49</v>
      </c>
      <c r="J473" t="s">
        <v>15</v>
      </c>
      <c r="K473" t="s">
        <v>46</v>
      </c>
      <c r="L473" t="str">
        <f>VLOOKUP(K473,index!$A$2:$B$40,2,FALSE)</f>
        <v>한국</v>
      </c>
      <c r="M473" t="str">
        <f t="shared" si="23"/>
        <v>K</v>
      </c>
      <c r="N473">
        <v>2017</v>
      </c>
      <c r="O473" t="s">
        <v>1650</v>
      </c>
      <c r="P473" t="s">
        <v>1651</v>
      </c>
      <c r="Q473" t="s">
        <v>1652</v>
      </c>
      <c r="R473" t="s">
        <v>27</v>
      </c>
    </row>
    <row r="474" spans="1:19">
      <c r="A474">
        <v>61095</v>
      </c>
      <c r="B474" t="s">
        <v>1653</v>
      </c>
      <c r="C474">
        <v>8.84</v>
      </c>
      <c r="D474" s="1">
        <v>1504</v>
      </c>
      <c r="E474" s="1">
        <f t="shared" si="21"/>
        <v>13295.36</v>
      </c>
      <c r="F474">
        <f>VLOOKUP(K474,index!$A$2:$C$40,3,FALSE)</f>
        <v>53354</v>
      </c>
      <c r="G474">
        <v>7</v>
      </c>
      <c r="H474">
        <v>4</v>
      </c>
      <c r="I474">
        <f t="shared" si="22"/>
        <v>28</v>
      </c>
      <c r="J474" t="s">
        <v>112</v>
      </c>
      <c r="K474" t="s">
        <v>1654</v>
      </c>
      <c r="L474" t="str">
        <f>VLOOKUP(K474,index!$A$2:$B$40,2,FALSE)</f>
        <v>북서유럽</v>
      </c>
      <c r="M474" t="str">
        <f t="shared" si="23"/>
        <v>nK</v>
      </c>
      <c r="N474">
        <v>2007</v>
      </c>
      <c r="O474" t="s">
        <v>192</v>
      </c>
      <c r="P474" t="s">
        <v>1655</v>
      </c>
      <c r="Q474" t="s">
        <v>1656</v>
      </c>
      <c r="R474" t="s">
        <v>147</v>
      </c>
    </row>
    <row r="475" spans="1:19">
      <c r="A475">
        <v>83098</v>
      </c>
      <c r="B475" t="s">
        <v>1657</v>
      </c>
      <c r="C475">
        <v>8.84</v>
      </c>
      <c r="D475" s="1">
        <v>3172</v>
      </c>
      <c r="E475" s="1">
        <f t="shared" si="21"/>
        <v>28040.48</v>
      </c>
      <c r="F475">
        <f>VLOOKUP(K475,index!$A$2:$C$40,3,FALSE)</f>
        <v>32115</v>
      </c>
      <c r="G475">
        <v>5.42</v>
      </c>
      <c r="H475">
        <v>6</v>
      </c>
      <c r="I475">
        <f t="shared" si="22"/>
        <v>32.519999999999996</v>
      </c>
      <c r="J475" t="s">
        <v>15</v>
      </c>
      <c r="K475" t="s">
        <v>46</v>
      </c>
      <c r="L475" t="str">
        <f>VLOOKUP(K475,index!$A$2:$B$40,2,FALSE)</f>
        <v>한국</v>
      </c>
      <c r="M475" t="str">
        <f t="shared" si="23"/>
        <v>K</v>
      </c>
      <c r="N475">
        <v>2012</v>
      </c>
      <c r="O475" t="s">
        <v>258</v>
      </c>
      <c r="P475" t="s">
        <v>1658</v>
      </c>
      <c r="Q475" t="s">
        <v>1659</v>
      </c>
      <c r="R475" t="s">
        <v>20</v>
      </c>
    </row>
    <row r="476" spans="1:19">
      <c r="A476">
        <v>36651</v>
      </c>
      <c r="B476" t="s">
        <v>1660</v>
      </c>
      <c r="C476">
        <v>8.84</v>
      </c>
      <c r="D476" s="1">
        <v>1502</v>
      </c>
      <c r="E476" s="1">
        <f t="shared" si="21"/>
        <v>13277.68</v>
      </c>
      <c r="F476">
        <f>VLOOKUP(K476,index!$A$2:$C$40,3,FALSE)</f>
        <v>8486</v>
      </c>
      <c r="G476">
        <v>8.1999999999999993</v>
      </c>
      <c r="H476">
        <v>5</v>
      </c>
      <c r="I476">
        <f t="shared" si="22"/>
        <v>41</v>
      </c>
      <c r="J476" t="s">
        <v>142</v>
      </c>
      <c r="K476" t="s">
        <v>1342</v>
      </c>
      <c r="L476" t="str">
        <f>VLOOKUP(K476,index!$A$2:$B$40,2,FALSE)</f>
        <v>남미</v>
      </c>
      <c r="M476" t="str">
        <f t="shared" si="23"/>
        <v>nK</v>
      </c>
      <c r="N476">
        <v>2020</v>
      </c>
      <c r="O476" t="s">
        <v>876</v>
      </c>
      <c r="P476" t="s">
        <v>1661</v>
      </c>
      <c r="Q476" t="s">
        <v>1662</v>
      </c>
      <c r="R476" t="s">
        <v>147</v>
      </c>
      <c r="S476" t="s">
        <v>28</v>
      </c>
    </row>
    <row r="477" spans="1:19">
      <c r="A477">
        <v>186613</v>
      </c>
      <c r="B477" t="s">
        <v>1663</v>
      </c>
      <c r="C477">
        <v>8.83</v>
      </c>
      <c r="D477" s="1">
        <v>3785</v>
      </c>
      <c r="E477" s="1">
        <f t="shared" si="21"/>
        <v>33421.550000000003</v>
      </c>
      <c r="F477">
        <f>VLOOKUP(K477,index!$A$2:$C$40,3,FALSE)</f>
        <v>65717</v>
      </c>
      <c r="G477">
        <v>8</v>
      </c>
      <c r="H477">
        <v>10</v>
      </c>
      <c r="I477">
        <f t="shared" si="22"/>
        <v>80</v>
      </c>
      <c r="J477" t="s">
        <v>15</v>
      </c>
      <c r="K477" t="s">
        <v>16</v>
      </c>
      <c r="L477" t="str">
        <f>VLOOKUP(K477,index!$A$2:$B$40,2,FALSE)</f>
        <v>북미</v>
      </c>
      <c r="M477" t="str">
        <f t="shared" si="23"/>
        <v>nK</v>
      </c>
      <c r="N477">
        <v>2020</v>
      </c>
      <c r="O477" t="s">
        <v>1664</v>
      </c>
      <c r="P477" t="s">
        <v>1665</v>
      </c>
      <c r="Q477" t="s">
        <v>1666</v>
      </c>
      <c r="R477" t="s">
        <v>34</v>
      </c>
      <c r="S477" t="s">
        <v>35</v>
      </c>
    </row>
    <row r="478" spans="1:19">
      <c r="A478">
        <v>43153</v>
      </c>
      <c r="B478" t="s">
        <v>1667</v>
      </c>
      <c r="C478">
        <v>8.83</v>
      </c>
      <c r="D478" s="1">
        <v>5781</v>
      </c>
      <c r="E478" s="1">
        <f t="shared" si="21"/>
        <v>51046.23</v>
      </c>
      <c r="F478">
        <f>VLOOKUP(K478,index!$A$2:$C$40,3,FALSE)</f>
        <v>65717</v>
      </c>
      <c r="G478">
        <v>6.6</v>
      </c>
      <c r="H478">
        <v>5</v>
      </c>
      <c r="I478">
        <f t="shared" si="22"/>
        <v>33</v>
      </c>
      <c r="J478" t="s">
        <v>30</v>
      </c>
      <c r="K478" t="s">
        <v>16</v>
      </c>
      <c r="L478" t="str">
        <f>VLOOKUP(K478,index!$A$2:$B$40,2,FALSE)</f>
        <v>북미</v>
      </c>
      <c r="M478" t="str">
        <f t="shared" si="23"/>
        <v>nK</v>
      </c>
      <c r="N478">
        <v>2006</v>
      </c>
      <c r="O478" t="s">
        <v>1338</v>
      </c>
      <c r="P478" t="s">
        <v>1282</v>
      </c>
      <c r="Q478" t="s">
        <v>1668</v>
      </c>
      <c r="R478" t="s">
        <v>27</v>
      </c>
      <c r="S478" t="s">
        <v>21</v>
      </c>
    </row>
    <row r="479" spans="1:19">
      <c r="A479">
        <v>94775</v>
      </c>
      <c r="B479" t="s">
        <v>1669</v>
      </c>
      <c r="C479">
        <v>8.83</v>
      </c>
      <c r="D479" s="1">
        <v>46134</v>
      </c>
      <c r="E479" s="1">
        <f t="shared" si="21"/>
        <v>407363.22000000003</v>
      </c>
      <c r="F479">
        <f>VLOOKUP(K479,index!$A$2:$C$40,3,FALSE)</f>
        <v>32115</v>
      </c>
      <c r="G479">
        <v>6.58</v>
      </c>
      <c r="H479">
        <v>6</v>
      </c>
      <c r="I479">
        <f t="shared" si="22"/>
        <v>39.480000000000004</v>
      </c>
      <c r="J479" t="s">
        <v>176</v>
      </c>
      <c r="K479" t="s">
        <v>46</v>
      </c>
      <c r="L479" t="str">
        <f>VLOOKUP(K479,index!$A$2:$B$40,2,FALSE)</f>
        <v>한국</v>
      </c>
      <c r="M479" t="str">
        <f t="shared" si="23"/>
        <v>K</v>
      </c>
      <c r="N479">
        <v>2013</v>
      </c>
      <c r="O479" t="s">
        <v>1670</v>
      </c>
      <c r="P479" t="s">
        <v>1601</v>
      </c>
      <c r="Q479" t="s">
        <v>1671</v>
      </c>
      <c r="R479" t="s">
        <v>27</v>
      </c>
    </row>
    <row r="480" spans="1:19">
      <c r="A480">
        <v>115240</v>
      </c>
      <c r="B480" t="s">
        <v>1672</v>
      </c>
      <c r="C480">
        <v>8.85</v>
      </c>
      <c r="D480">
        <v>603</v>
      </c>
      <c r="E480" s="1">
        <f t="shared" si="21"/>
        <v>5336.55</v>
      </c>
      <c r="F480">
        <f>VLOOKUP(K480,index!$A$2:$C$40,3,FALSE)</f>
        <v>32115</v>
      </c>
      <c r="G480">
        <v>6.7</v>
      </c>
      <c r="H480">
        <v>5</v>
      </c>
      <c r="I480">
        <f t="shared" si="22"/>
        <v>33.5</v>
      </c>
      <c r="J480" t="s">
        <v>15</v>
      </c>
      <c r="K480" t="s">
        <v>46</v>
      </c>
      <c r="L480" t="str">
        <f>VLOOKUP(K480,index!$A$2:$B$40,2,FALSE)</f>
        <v>한국</v>
      </c>
      <c r="M480" t="str">
        <f t="shared" si="23"/>
        <v>K</v>
      </c>
      <c r="N480">
        <v>2014</v>
      </c>
      <c r="O480" t="s">
        <v>134</v>
      </c>
      <c r="P480" t="s">
        <v>1673</v>
      </c>
      <c r="Q480" t="s">
        <v>1674</v>
      </c>
      <c r="R480" t="s">
        <v>20</v>
      </c>
    </row>
    <row r="481" spans="1:19">
      <c r="A481">
        <v>185131</v>
      </c>
      <c r="B481" t="s">
        <v>1675</v>
      </c>
      <c r="C481">
        <v>8.83</v>
      </c>
      <c r="D481" s="1">
        <v>1280</v>
      </c>
      <c r="E481" s="1">
        <f t="shared" si="21"/>
        <v>11302.4</v>
      </c>
      <c r="F481">
        <f>VLOOKUP(K481,index!$A$2:$C$40,3,FALSE)</f>
        <v>32115</v>
      </c>
      <c r="G481">
        <v>6.6</v>
      </c>
      <c r="H481">
        <v>5</v>
      </c>
      <c r="I481">
        <f t="shared" si="22"/>
        <v>33</v>
      </c>
      <c r="J481" t="s">
        <v>51</v>
      </c>
      <c r="K481" t="s">
        <v>46</v>
      </c>
      <c r="L481" t="str">
        <f>VLOOKUP(K481,index!$A$2:$B$40,2,FALSE)</f>
        <v>한국</v>
      </c>
      <c r="M481" t="str">
        <f t="shared" si="23"/>
        <v>K</v>
      </c>
      <c r="N481">
        <v>2019</v>
      </c>
      <c r="O481" t="s">
        <v>1229</v>
      </c>
      <c r="P481" t="s">
        <v>1676</v>
      </c>
      <c r="Q481" t="s">
        <v>1677</v>
      </c>
      <c r="R481" t="s">
        <v>20</v>
      </c>
    </row>
    <row r="482" spans="1:19">
      <c r="A482">
        <v>130983</v>
      </c>
      <c r="B482" t="s">
        <v>1678</v>
      </c>
      <c r="C482">
        <v>8.83</v>
      </c>
      <c r="D482">
        <v>594</v>
      </c>
      <c r="E482" s="1">
        <f t="shared" si="21"/>
        <v>5245.02</v>
      </c>
      <c r="F482">
        <f>VLOOKUP(K482,index!$A$2:$C$40,3,FALSE)</f>
        <v>65717</v>
      </c>
      <c r="G482">
        <v>7.6</v>
      </c>
      <c r="H482">
        <v>12</v>
      </c>
      <c r="I482">
        <f t="shared" si="22"/>
        <v>91.199999999999989</v>
      </c>
      <c r="J482" t="s">
        <v>15</v>
      </c>
      <c r="K482" t="s">
        <v>16</v>
      </c>
      <c r="L482" t="str">
        <f>VLOOKUP(K482,index!$A$2:$B$40,2,FALSE)</f>
        <v>북미</v>
      </c>
      <c r="M482" t="str">
        <f t="shared" si="23"/>
        <v>nK</v>
      </c>
      <c r="N482">
        <v>2016</v>
      </c>
      <c r="O482" t="s">
        <v>869</v>
      </c>
      <c r="P482" t="s">
        <v>1679</v>
      </c>
      <c r="Q482" t="s">
        <v>1680</v>
      </c>
      <c r="R482" t="s">
        <v>27</v>
      </c>
      <c r="S482" t="s">
        <v>28</v>
      </c>
    </row>
    <row r="483" spans="1:19">
      <c r="A483">
        <v>66440</v>
      </c>
      <c r="B483" t="s">
        <v>1681</v>
      </c>
      <c r="C483">
        <v>8.82</v>
      </c>
      <c r="D483" s="1">
        <v>4195</v>
      </c>
      <c r="E483" s="1">
        <f t="shared" si="21"/>
        <v>36999.9</v>
      </c>
      <c r="F483">
        <f>VLOOKUP(K483,index!$A$2:$C$40,3,FALSE)</f>
        <v>41291</v>
      </c>
      <c r="G483">
        <v>7.17</v>
      </c>
      <c r="H483">
        <v>12</v>
      </c>
      <c r="I483">
        <f t="shared" si="22"/>
        <v>86.039999999999992</v>
      </c>
      <c r="J483" t="s">
        <v>142</v>
      </c>
      <c r="K483" t="s">
        <v>208</v>
      </c>
      <c r="L483" t="str">
        <f>VLOOKUP(K483,index!$A$2:$B$40,2,FALSE)</f>
        <v>북서유럽</v>
      </c>
      <c r="M483" t="str">
        <f t="shared" si="23"/>
        <v>nK</v>
      </c>
      <c r="N483">
        <v>2020</v>
      </c>
      <c r="O483" t="s">
        <v>746</v>
      </c>
      <c r="P483" t="s">
        <v>1682</v>
      </c>
      <c r="Q483" t="s">
        <v>1683</v>
      </c>
      <c r="R483" t="s">
        <v>27</v>
      </c>
      <c r="S483" t="s">
        <v>28</v>
      </c>
    </row>
    <row r="484" spans="1:19">
      <c r="A484">
        <v>153279</v>
      </c>
      <c r="B484" t="s">
        <v>1684</v>
      </c>
      <c r="C484">
        <v>8.82</v>
      </c>
      <c r="D484">
        <v>520</v>
      </c>
      <c r="E484" s="1">
        <f t="shared" si="21"/>
        <v>4586.4000000000005</v>
      </c>
      <c r="F484">
        <f>VLOOKUP(K484,index!$A$2:$C$40,3,FALSE)</f>
        <v>41491</v>
      </c>
      <c r="G484">
        <v>6</v>
      </c>
      <c r="H484">
        <v>1</v>
      </c>
      <c r="I484">
        <f t="shared" si="22"/>
        <v>6</v>
      </c>
      <c r="J484" t="s">
        <v>55</v>
      </c>
      <c r="K484" t="s">
        <v>56</v>
      </c>
      <c r="L484" t="str">
        <f>VLOOKUP(K484,index!$A$2:$B$40,2,FALSE)</f>
        <v>일본</v>
      </c>
      <c r="M484" t="str">
        <f t="shared" si="23"/>
        <v>nK</v>
      </c>
      <c r="N484">
        <v>2017</v>
      </c>
      <c r="O484" t="s">
        <v>1600</v>
      </c>
      <c r="P484" t="s">
        <v>1685</v>
      </c>
      <c r="Q484" t="s">
        <v>1686</v>
      </c>
      <c r="R484" t="s">
        <v>34</v>
      </c>
    </row>
    <row r="485" spans="1:19">
      <c r="A485">
        <v>197304</v>
      </c>
      <c r="B485" t="s">
        <v>1687</v>
      </c>
      <c r="C485">
        <v>8.83</v>
      </c>
      <c r="D485" s="1">
        <v>3085</v>
      </c>
      <c r="E485" s="1">
        <f t="shared" si="21"/>
        <v>27240.55</v>
      </c>
      <c r="F485">
        <f>VLOOKUP(K485,index!$A$2:$C$40,3,FALSE)</f>
        <v>32115</v>
      </c>
      <c r="G485">
        <v>5</v>
      </c>
      <c r="H485">
        <v>2</v>
      </c>
      <c r="I485">
        <f t="shared" si="22"/>
        <v>10</v>
      </c>
      <c r="J485" t="s">
        <v>312</v>
      </c>
      <c r="K485" t="s">
        <v>46</v>
      </c>
      <c r="L485" t="str">
        <f>VLOOKUP(K485,index!$A$2:$B$40,2,FALSE)</f>
        <v>한국</v>
      </c>
      <c r="M485" t="str">
        <f t="shared" si="23"/>
        <v>K</v>
      </c>
      <c r="N485">
        <v>2020</v>
      </c>
      <c r="O485" t="s">
        <v>1688</v>
      </c>
      <c r="P485" t="s">
        <v>599</v>
      </c>
      <c r="Q485" t="s">
        <v>1689</v>
      </c>
      <c r="R485" t="s">
        <v>34</v>
      </c>
    </row>
    <row r="486" spans="1:19">
      <c r="A486">
        <v>136890</v>
      </c>
      <c r="B486" t="s">
        <v>1690</v>
      </c>
      <c r="C486">
        <v>8.82</v>
      </c>
      <c r="D486">
        <v>350</v>
      </c>
      <c r="E486" s="1">
        <f t="shared" si="21"/>
        <v>3087</v>
      </c>
      <c r="F486">
        <f>VLOOKUP(K486,index!$A$2:$C$40,3,FALSE)</f>
        <v>41291</v>
      </c>
      <c r="G486">
        <v>6.72</v>
      </c>
      <c r="H486">
        <v>6</v>
      </c>
      <c r="I486">
        <f t="shared" si="22"/>
        <v>40.32</v>
      </c>
      <c r="J486" t="s">
        <v>51</v>
      </c>
      <c r="K486" t="s">
        <v>208</v>
      </c>
      <c r="L486" t="str">
        <f>VLOOKUP(K486,index!$A$2:$B$40,2,FALSE)</f>
        <v>북서유럽</v>
      </c>
      <c r="M486" t="str">
        <f t="shared" si="23"/>
        <v>nK</v>
      </c>
      <c r="N486">
        <v>2020</v>
      </c>
      <c r="O486" t="s">
        <v>74</v>
      </c>
      <c r="P486" t="s">
        <v>1691</v>
      </c>
      <c r="Q486" t="s">
        <v>1692</v>
      </c>
      <c r="R486" t="s">
        <v>147</v>
      </c>
      <c r="S486" t="s">
        <v>28</v>
      </c>
    </row>
    <row r="487" spans="1:19">
      <c r="A487">
        <v>10741</v>
      </c>
      <c r="B487" t="s">
        <v>1693</v>
      </c>
      <c r="C487">
        <v>8.85</v>
      </c>
      <c r="D487">
        <v>993</v>
      </c>
      <c r="E487" s="1">
        <f t="shared" si="21"/>
        <v>8788.0499999999993</v>
      </c>
      <c r="F487">
        <f>VLOOKUP(K487,index!$A$2:$C$40,3,FALSE)</f>
        <v>42500</v>
      </c>
      <c r="G487">
        <v>8</v>
      </c>
      <c r="H487">
        <v>2</v>
      </c>
      <c r="I487">
        <f t="shared" si="22"/>
        <v>16</v>
      </c>
      <c r="J487" t="s">
        <v>15</v>
      </c>
      <c r="K487" t="s">
        <v>143</v>
      </c>
      <c r="L487" t="str">
        <f>VLOOKUP(K487,index!$A$2:$B$40,2,FALSE)</f>
        <v>북서유럽</v>
      </c>
      <c r="M487" t="str">
        <f t="shared" si="23"/>
        <v>nK</v>
      </c>
      <c r="N487">
        <v>2016</v>
      </c>
      <c r="O487" t="s">
        <v>1694</v>
      </c>
      <c r="P487" t="s">
        <v>1439</v>
      </c>
      <c r="Q487" t="s">
        <v>1695</v>
      </c>
      <c r="R487" t="s">
        <v>147</v>
      </c>
      <c r="S487" t="s">
        <v>28</v>
      </c>
    </row>
    <row r="488" spans="1:19">
      <c r="A488">
        <v>154449</v>
      </c>
      <c r="B488" t="s">
        <v>1696</v>
      </c>
      <c r="C488">
        <v>8.82</v>
      </c>
      <c r="D488" s="1">
        <v>11714</v>
      </c>
      <c r="E488" s="1">
        <f t="shared" si="21"/>
        <v>103317.48000000001</v>
      </c>
      <c r="F488">
        <f>VLOOKUP(K488,index!$A$2:$C$40,3,FALSE)</f>
        <v>32115</v>
      </c>
      <c r="G488">
        <v>6.36</v>
      </c>
      <c r="H488">
        <v>11</v>
      </c>
      <c r="I488">
        <f t="shared" si="22"/>
        <v>69.960000000000008</v>
      </c>
      <c r="J488" t="s">
        <v>15</v>
      </c>
      <c r="K488" t="s">
        <v>46</v>
      </c>
      <c r="L488" t="str">
        <f>VLOOKUP(K488,index!$A$2:$B$40,2,FALSE)</f>
        <v>한국</v>
      </c>
      <c r="M488" t="str">
        <f t="shared" si="23"/>
        <v>K</v>
      </c>
      <c r="N488">
        <v>2018</v>
      </c>
      <c r="O488" t="s">
        <v>1579</v>
      </c>
      <c r="P488" t="s">
        <v>1697</v>
      </c>
      <c r="Q488" t="s">
        <v>1698</v>
      </c>
      <c r="R488" t="s">
        <v>34</v>
      </c>
    </row>
    <row r="489" spans="1:19">
      <c r="A489">
        <v>142241</v>
      </c>
      <c r="B489" t="s">
        <v>1699</v>
      </c>
      <c r="C489">
        <v>8.8699999999999992</v>
      </c>
      <c r="D489">
        <v>349</v>
      </c>
      <c r="E489" s="1">
        <f t="shared" si="21"/>
        <v>3095.6299999999997</v>
      </c>
      <c r="F489">
        <f>VLOOKUP(K489,index!$A$2:$C$40,3,FALSE)</f>
        <v>65717</v>
      </c>
      <c r="G489">
        <v>7</v>
      </c>
      <c r="H489">
        <v>10</v>
      </c>
      <c r="I489">
        <f t="shared" si="22"/>
        <v>70</v>
      </c>
      <c r="J489" t="s">
        <v>51</v>
      </c>
      <c r="K489" t="s">
        <v>16</v>
      </c>
      <c r="L489" t="str">
        <f>VLOOKUP(K489,index!$A$2:$B$40,2,FALSE)</f>
        <v>북미</v>
      </c>
      <c r="M489" t="str">
        <f t="shared" si="23"/>
        <v>nK</v>
      </c>
      <c r="N489">
        <v>2016</v>
      </c>
      <c r="O489" t="s">
        <v>1700</v>
      </c>
      <c r="P489" t="s">
        <v>661</v>
      </c>
      <c r="Q489" t="s">
        <v>1701</v>
      </c>
      <c r="R489" t="s">
        <v>27</v>
      </c>
      <c r="S489" t="s">
        <v>28</v>
      </c>
    </row>
    <row r="490" spans="1:19">
      <c r="A490">
        <v>193990</v>
      </c>
      <c r="B490" t="s">
        <v>1702</v>
      </c>
      <c r="C490">
        <v>8.81</v>
      </c>
      <c r="D490">
        <v>352</v>
      </c>
      <c r="E490" s="1">
        <f t="shared" si="21"/>
        <v>3101.1200000000003</v>
      </c>
      <c r="F490">
        <f>VLOOKUP(K490,index!$A$2:$C$40,3,FALSE)</f>
        <v>32115</v>
      </c>
      <c r="G490">
        <v>5.67</v>
      </c>
      <c r="H490">
        <v>3</v>
      </c>
      <c r="I490">
        <f t="shared" si="22"/>
        <v>17.009999999999998</v>
      </c>
      <c r="J490" t="s">
        <v>15</v>
      </c>
      <c r="K490" t="s">
        <v>46</v>
      </c>
      <c r="L490" t="str">
        <f>VLOOKUP(K490,index!$A$2:$B$40,2,FALSE)</f>
        <v>한국</v>
      </c>
      <c r="M490" t="str">
        <f t="shared" si="23"/>
        <v>K</v>
      </c>
      <c r="N490">
        <v>2020</v>
      </c>
      <c r="O490" t="s">
        <v>658</v>
      </c>
      <c r="P490" t="s">
        <v>1703</v>
      </c>
      <c r="Q490" t="s">
        <v>1704</v>
      </c>
      <c r="R490" t="s">
        <v>34</v>
      </c>
    </row>
    <row r="491" spans="1:19">
      <c r="A491">
        <v>147388</v>
      </c>
      <c r="B491" t="s">
        <v>1705</v>
      </c>
      <c r="C491">
        <v>8.84</v>
      </c>
      <c r="D491">
        <v>503</v>
      </c>
      <c r="E491" s="1">
        <f t="shared" si="21"/>
        <v>4446.5199999999995</v>
      </c>
      <c r="F491">
        <f>VLOOKUP(K491,index!$A$2:$C$40,3,FALSE)</f>
        <v>65717</v>
      </c>
      <c r="G491">
        <v>6.43</v>
      </c>
      <c r="H491">
        <v>7</v>
      </c>
      <c r="I491">
        <f t="shared" si="22"/>
        <v>45.01</v>
      </c>
      <c r="J491" t="s">
        <v>15</v>
      </c>
      <c r="K491" t="s">
        <v>16</v>
      </c>
      <c r="L491" t="str">
        <f>VLOOKUP(K491,index!$A$2:$B$40,2,FALSE)</f>
        <v>북미</v>
      </c>
      <c r="M491" t="str">
        <f t="shared" si="23"/>
        <v>nK</v>
      </c>
      <c r="N491">
        <v>2018</v>
      </c>
      <c r="O491" t="s">
        <v>1281</v>
      </c>
      <c r="P491" t="s">
        <v>1706</v>
      </c>
      <c r="Q491" t="s">
        <v>1707</v>
      </c>
      <c r="R491" t="s">
        <v>34</v>
      </c>
    </row>
    <row r="492" spans="1:19">
      <c r="A492">
        <v>32588</v>
      </c>
      <c r="B492" t="s">
        <v>1708</v>
      </c>
      <c r="C492">
        <v>8.83</v>
      </c>
      <c r="D492" s="1">
        <v>1702</v>
      </c>
      <c r="E492" s="1">
        <f t="shared" si="21"/>
        <v>15028.66</v>
      </c>
      <c r="F492">
        <f>VLOOKUP(K492,index!$A$2:$C$40,3,FALSE)</f>
        <v>42500</v>
      </c>
      <c r="G492">
        <v>7.63</v>
      </c>
      <c r="H492">
        <v>2</v>
      </c>
      <c r="I492">
        <f t="shared" si="22"/>
        <v>15.26</v>
      </c>
      <c r="J492" t="s">
        <v>176</v>
      </c>
      <c r="K492" t="s">
        <v>143</v>
      </c>
      <c r="L492" t="str">
        <f>VLOOKUP(K492,index!$A$2:$B$40,2,FALSE)</f>
        <v>북서유럽</v>
      </c>
      <c r="M492" t="str">
        <f t="shared" si="23"/>
        <v>nK</v>
      </c>
      <c r="N492">
        <v>2012</v>
      </c>
      <c r="O492" t="s">
        <v>1709</v>
      </c>
      <c r="P492" t="s">
        <v>1710</v>
      </c>
      <c r="Q492" t="s">
        <v>1711</v>
      </c>
      <c r="R492" t="s">
        <v>147</v>
      </c>
    </row>
    <row r="493" spans="1:19">
      <c r="A493">
        <v>10100</v>
      </c>
      <c r="B493" t="s">
        <v>1712</v>
      </c>
      <c r="C493">
        <v>8.82</v>
      </c>
      <c r="D493">
        <v>720</v>
      </c>
      <c r="E493" s="1">
        <f t="shared" si="21"/>
        <v>6350.4000000000005</v>
      </c>
      <c r="F493">
        <f>VLOOKUP(K493,index!$A$2:$C$40,3,FALSE)</f>
        <v>65717</v>
      </c>
      <c r="G493">
        <v>7.5</v>
      </c>
      <c r="H493">
        <v>2</v>
      </c>
      <c r="I493">
        <f t="shared" si="22"/>
        <v>15</v>
      </c>
      <c r="J493" t="s">
        <v>15</v>
      </c>
      <c r="K493" t="s">
        <v>16</v>
      </c>
      <c r="L493" t="str">
        <f>VLOOKUP(K493,index!$A$2:$B$40,2,FALSE)</f>
        <v>북미</v>
      </c>
      <c r="M493" t="str">
        <f t="shared" si="23"/>
        <v>nK</v>
      </c>
      <c r="N493">
        <v>2018</v>
      </c>
      <c r="O493" t="s">
        <v>1404</v>
      </c>
      <c r="P493" t="s">
        <v>1713</v>
      </c>
      <c r="Q493" t="s">
        <v>1714</v>
      </c>
      <c r="R493" t="s">
        <v>27</v>
      </c>
      <c r="S493" t="s">
        <v>35</v>
      </c>
    </row>
    <row r="494" spans="1:19">
      <c r="A494">
        <v>39633</v>
      </c>
      <c r="B494" t="s">
        <v>1715</v>
      </c>
      <c r="C494">
        <v>8.83</v>
      </c>
      <c r="D494">
        <v>304</v>
      </c>
      <c r="E494" s="1">
        <f t="shared" si="21"/>
        <v>2684.32</v>
      </c>
      <c r="F494">
        <f>VLOOKUP(K494,index!$A$2:$C$40,3,FALSE)</f>
        <v>41491</v>
      </c>
      <c r="G494">
        <v>6.67</v>
      </c>
      <c r="H494">
        <v>6</v>
      </c>
      <c r="I494">
        <f t="shared" si="22"/>
        <v>40.019999999999996</v>
      </c>
      <c r="J494" t="s">
        <v>61</v>
      </c>
      <c r="K494" t="s">
        <v>56</v>
      </c>
      <c r="L494" t="str">
        <f>VLOOKUP(K494,index!$A$2:$B$40,2,FALSE)</f>
        <v>일본</v>
      </c>
      <c r="M494" t="str">
        <f t="shared" si="23"/>
        <v>nK</v>
      </c>
      <c r="N494">
        <v>2007</v>
      </c>
      <c r="O494" t="s">
        <v>773</v>
      </c>
      <c r="P494" t="s">
        <v>1716</v>
      </c>
      <c r="Q494" t="s">
        <v>1717</v>
      </c>
      <c r="R494" t="s">
        <v>27</v>
      </c>
    </row>
    <row r="495" spans="1:19">
      <c r="A495">
        <v>96961</v>
      </c>
      <c r="B495" t="s">
        <v>1718</v>
      </c>
      <c r="C495">
        <v>8.83</v>
      </c>
      <c r="D495" s="1">
        <v>5137</v>
      </c>
      <c r="E495" s="1">
        <f t="shared" si="21"/>
        <v>45359.71</v>
      </c>
      <c r="F495">
        <f>VLOOKUP(K495,index!$A$2:$C$40,3,FALSE)</f>
        <v>32115</v>
      </c>
      <c r="G495">
        <v>6.5</v>
      </c>
      <c r="H495">
        <v>10</v>
      </c>
      <c r="I495">
        <f t="shared" si="22"/>
        <v>65</v>
      </c>
      <c r="J495" t="s">
        <v>15</v>
      </c>
      <c r="K495" t="s">
        <v>46</v>
      </c>
      <c r="L495" t="str">
        <f>VLOOKUP(K495,index!$A$2:$B$40,2,FALSE)</f>
        <v>한국</v>
      </c>
      <c r="M495" t="str">
        <f t="shared" si="23"/>
        <v>K</v>
      </c>
      <c r="N495">
        <v>2013</v>
      </c>
      <c r="O495" t="s">
        <v>244</v>
      </c>
      <c r="P495" t="s">
        <v>1719</v>
      </c>
      <c r="Q495" t="s">
        <v>1720</v>
      </c>
      <c r="R495" t="s">
        <v>27</v>
      </c>
    </row>
    <row r="496" spans="1:19">
      <c r="A496">
        <v>130957</v>
      </c>
      <c r="B496" t="s">
        <v>1721</v>
      </c>
      <c r="C496">
        <v>8.84</v>
      </c>
      <c r="D496">
        <v>801</v>
      </c>
      <c r="E496" s="1">
        <f t="shared" si="21"/>
        <v>7080.84</v>
      </c>
      <c r="F496">
        <f>VLOOKUP(K496,index!$A$2:$C$40,3,FALSE)</f>
        <v>65717</v>
      </c>
      <c r="G496">
        <v>7.08</v>
      </c>
      <c r="H496">
        <v>6</v>
      </c>
      <c r="I496">
        <f t="shared" si="22"/>
        <v>42.480000000000004</v>
      </c>
      <c r="J496" t="s">
        <v>15</v>
      </c>
      <c r="K496" t="s">
        <v>16</v>
      </c>
      <c r="L496" t="str">
        <f>VLOOKUP(K496,index!$A$2:$B$40,2,FALSE)</f>
        <v>북미</v>
      </c>
      <c r="M496" t="str">
        <f t="shared" si="23"/>
        <v>nK</v>
      </c>
      <c r="N496">
        <v>2015</v>
      </c>
      <c r="O496" t="s">
        <v>729</v>
      </c>
      <c r="P496" t="s">
        <v>1271</v>
      </c>
      <c r="Q496" t="s">
        <v>1722</v>
      </c>
      <c r="R496" t="s">
        <v>147</v>
      </c>
      <c r="S496" t="s">
        <v>28</v>
      </c>
    </row>
    <row r="497" spans="1:19">
      <c r="A497">
        <v>132991</v>
      </c>
      <c r="B497" t="s">
        <v>1723</v>
      </c>
      <c r="C497">
        <v>8.8699999999999992</v>
      </c>
      <c r="D497">
        <v>982</v>
      </c>
      <c r="E497" s="1">
        <f t="shared" si="21"/>
        <v>8710.3399999999983</v>
      </c>
      <c r="F497">
        <f>VLOOKUP(K497,index!$A$2:$C$40,3,FALSE)</f>
        <v>42500</v>
      </c>
      <c r="G497">
        <v>6.81</v>
      </c>
      <c r="H497">
        <v>9</v>
      </c>
      <c r="I497">
        <f t="shared" si="22"/>
        <v>61.29</v>
      </c>
      <c r="J497" t="s">
        <v>15</v>
      </c>
      <c r="K497" t="s">
        <v>143</v>
      </c>
      <c r="L497" t="str">
        <f>VLOOKUP(K497,index!$A$2:$B$40,2,FALSE)</f>
        <v>북서유럽</v>
      </c>
      <c r="M497" t="str">
        <f t="shared" si="23"/>
        <v>nK</v>
      </c>
      <c r="N497">
        <v>2015</v>
      </c>
      <c r="O497" t="s">
        <v>1724</v>
      </c>
      <c r="P497" t="s">
        <v>1725</v>
      </c>
      <c r="Q497" t="s">
        <v>1726</v>
      </c>
      <c r="R497" t="s">
        <v>20</v>
      </c>
    </row>
    <row r="498" spans="1:19">
      <c r="A498">
        <v>132998</v>
      </c>
      <c r="B498" t="s">
        <v>1727</v>
      </c>
      <c r="C498">
        <v>8.83</v>
      </c>
      <c r="D498" s="1">
        <v>3129</v>
      </c>
      <c r="E498" s="1">
        <f t="shared" si="21"/>
        <v>27629.07</v>
      </c>
      <c r="F498">
        <f>VLOOKUP(K498,index!$A$2:$C$40,3,FALSE)</f>
        <v>32115</v>
      </c>
      <c r="G498">
        <v>6.16</v>
      </c>
      <c r="H498">
        <v>8</v>
      </c>
      <c r="I498">
        <f t="shared" si="22"/>
        <v>49.28</v>
      </c>
      <c r="J498" t="s">
        <v>15</v>
      </c>
      <c r="K498" t="s">
        <v>46</v>
      </c>
      <c r="L498" t="str">
        <f>VLOOKUP(K498,index!$A$2:$B$40,2,FALSE)</f>
        <v>한국</v>
      </c>
      <c r="M498" t="str">
        <f t="shared" si="23"/>
        <v>K</v>
      </c>
      <c r="N498">
        <v>2016</v>
      </c>
      <c r="O498" t="s">
        <v>499</v>
      </c>
      <c r="P498" t="s">
        <v>1728</v>
      </c>
      <c r="Q498" t="s">
        <v>1729</v>
      </c>
      <c r="R498" t="s">
        <v>27</v>
      </c>
    </row>
    <row r="499" spans="1:19">
      <c r="A499">
        <v>66144</v>
      </c>
      <c r="B499" t="s">
        <v>1730</v>
      </c>
      <c r="C499">
        <v>8.81</v>
      </c>
      <c r="D499" s="1">
        <v>4141</v>
      </c>
      <c r="E499" s="1">
        <f t="shared" si="21"/>
        <v>36482.21</v>
      </c>
      <c r="F499">
        <f>VLOOKUP(K499,index!$A$2:$C$40,3,FALSE)</f>
        <v>41291</v>
      </c>
      <c r="G499">
        <v>6.67</v>
      </c>
      <c r="H499">
        <v>3</v>
      </c>
      <c r="I499">
        <f t="shared" si="22"/>
        <v>20.009999999999998</v>
      </c>
      <c r="J499" t="s">
        <v>340</v>
      </c>
      <c r="K499" t="s">
        <v>208</v>
      </c>
      <c r="L499" t="str">
        <f>VLOOKUP(K499,index!$A$2:$B$40,2,FALSE)</f>
        <v>북서유럽</v>
      </c>
      <c r="M499" t="str">
        <f t="shared" si="23"/>
        <v>nK</v>
      </c>
      <c r="N499">
        <v>2007</v>
      </c>
      <c r="O499" t="s">
        <v>1731</v>
      </c>
      <c r="P499" t="s">
        <v>1014</v>
      </c>
      <c r="Q499" t="s">
        <v>1732</v>
      </c>
      <c r="R499" t="s">
        <v>20</v>
      </c>
      <c r="S499" t="s">
        <v>21</v>
      </c>
    </row>
    <row r="500" spans="1:19">
      <c r="A500">
        <v>114249</v>
      </c>
      <c r="B500" t="s">
        <v>1733</v>
      </c>
      <c r="C500">
        <v>8.82</v>
      </c>
      <c r="D500" s="1">
        <v>22011</v>
      </c>
      <c r="E500" s="1">
        <f t="shared" si="21"/>
        <v>194137.02000000002</v>
      </c>
      <c r="F500">
        <f>VLOOKUP(K500,index!$A$2:$C$40,3,FALSE)</f>
        <v>65717</v>
      </c>
      <c r="G500">
        <v>7.58</v>
      </c>
      <c r="H500">
        <v>12</v>
      </c>
      <c r="I500">
        <f t="shared" si="22"/>
        <v>90.960000000000008</v>
      </c>
      <c r="J500" t="s">
        <v>61</v>
      </c>
      <c r="K500" t="s">
        <v>16</v>
      </c>
      <c r="L500" t="str">
        <f>VLOOKUP(K500,index!$A$2:$B$40,2,FALSE)</f>
        <v>북미</v>
      </c>
      <c r="M500" t="str">
        <f t="shared" si="23"/>
        <v>nK</v>
      </c>
      <c r="N500">
        <v>2015</v>
      </c>
      <c r="O500" t="s">
        <v>37</v>
      </c>
      <c r="P500" t="s">
        <v>1014</v>
      </c>
      <c r="Q500" t="s">
        <v>1734</v>
      </c>
      <c r="R500" t="s">
        <v>147</v>
      </c>
    </row>
    <row r="501" spans="1:19">
      <c r="A501">
        <v>165751</v>
      </c>
      <c r="B501" t="s">
        <v>1735</v>
      </c>
      <c r="C501">
        <v>8.8000000000000007</v>
      </c>
      <c r="D501">
        <v>467</v>
      </c>
      <c r="E501" s="1">
        <f t="shared" si="21"/>
        <v>4109.6000000000004</v>
      </c>
      <c r="F501">
        <f>VLOOKUP(K501,index!$A$2:$C$40,3,FALSE)</f>
        <v>11287</v>
      </c>
      <c r="G501">
        <v>6.6</v>
      </c>
      <c r="H501">
        <v>5</v>
      </c>
      <c r="I501">
        <f t="shared" si="22"/>
        <v>33</v>
      </c>
      <c r="J501" t="s">
        <v>61</v>
      </c>
      <c r="K501" t="s">
        <v>332</v>
      </c>
      <c r="L501" t="str">
        <f>VLOOKUP(K501,index!$A$2:$B$40,2,FALSE)</f>
        <v>동유럽</v>
      </c>
      <c r="M501" t="str">
        <f t="shared" si="23"/>
        <v>nK</v>
      </c>
      <c r="N501">
        <v>2017</v>
      </c>
      <c r="O501" t="s">
        <v>1157</v>
      </c>
      <c r="P501" t="s">
        <v>1736</v>
      </c>
      <c r="Q501" t="s">
        <v>1737</v>
      </c>
      <c r="R501" t="s">
        <v>20</v>
      </c>
    </row>
    <row r="502" spans="1:19">
      <c r="A502">
        <v>181381</v>
      </c>
      <c r="B502" t="s">
        <v>1738</v>
      </c>
      <c r="C502">
        <v>8.81</v>
      </c>
      <c r="D502" s="1">
        <v>12513</v>
      </c>
      <c r="E502" s="1">
        <f t="shared" si="21"/>
        <v>110239.53000000001</v>
      </c>
      <c r="F502">
        <f>VLOOKUP(K502,index!$A$2:$C$40,3,FALSE)</f>
        <v>32115</v>
      </c>
      <c r="G502">
        <v>6.7</v>
      </c>
      <c r="H502">
        <v>10</v>
      </c>
      <c r="I502">
        <f t="shared" si="22"/>
        <v>67</v>
      </c>
      <c r="K502" t="s">
        <v>46</v>
      </c>
      <c r="L502" t="str">
        <f>VLOOKUP(K502,index!$A$2:$B$40,2,FALSE)</f>
        <v>한국</v>
      </c>
      <c r="M502" t="str">
        <f t="shared" si="23"/>
        <v>K</v>
      </c>
      <c r="N502">
        <v>2019</v>
      </c>
      <c r="O502" t="s">
        <v>1739</v>
      </c>
      <c r="P502" t="s">
        <v>326</v>
      </c>
      <c r="Q502" t="s">
        <v>1740</v>
      </c>
      <c r="R502" t="s">
        <v>20</v>
      </c>
    </row>
    <row r="503" spans="1:19">
      <c r="A503">
        <v>149479</v>
      </c>
      <c r="B503" t="s">
        <v>1741</v>
      </c>
      <c r="C503">
        <v>8.83</v>
      </c>
      <c r="D503">
        <v>449</v>
      </c>
      <c r="E503" s="1">
        <f t="shared" si="21"/>
        <v>3964.67</v>
      </c>
      <c r="F503">
        <f>VLOOKUP(K503,index!$A$2:$C$40,3,FALSE)</f>
        <v>32115</v>
      </c>
      <c r="G503">
        <v>6.4</v>
      </c>
      <c r="H503">
        <v>5</v>
      </c>
      <c r="I503">
        <f t="shared" si="22"/>
        <v>32</v>
      </c>
      <c r="J503" t="s">
        <v>15</v>
      </c>
      <c r="K503" t="s">
        <v>46</v>
      </c>
      <c r="L503" t="str">
        <f>VLOOKUP(K503,index!$A$2:$B$40,2,FALSE)</f>
        <v>한국</v>
      </c>
      <c r="M503" t="str">
        <f t="shared" si="23"/>
        <v>K</v>
      </c>
      <c r="N503">
        <v>2017</v>
      </c>
      <c r="O503" t="s">
        <v>978</v>
      </c>
      <c r="P503" t="s">
        <v>1742</v>
      </c>
      <c r="Q503" t="s">
        <v>1743</v>
      </c>
      <c r="R503" t="s">
        <v>27</v>
      </c>
    </row>
    <row r="504" spans="1:19">
      <c r="A504">
        <v>18285</v>
      </c>
      <c r="B504" t="s">
        <v>1744</v>
      </c>
      <c r="C504">
        <v>8.81</v>
      </c>
      <c r="D504">
        <v>771</v>
      </c>
      <c r="E504" s="1">
        <f t="shared" si="21"/>
        <v>6792.51</v>
      </c>
      <c r="F504">
        <f>VLOOKUP(K504,index!$A$2:$C$40,3,FALSE)</f>
        <v>42500</v>
      </c>
      <c r="G504">
        <v>7</v>
      </c>
      <c r="H504">
        <v>2</v>
      </c>
      <c r="I504">
        <f t="shared" si="22"/>
        <v>14</v>
      </c>
      <c r="J504" t="s">
        <v>15</v>
      </c>
      <c r="K504" t="s">
        <v>143</v>
      </c>
      <c r="L504" t="str">
        <f>VLOOKUP(K504,index!$A$2:$B$40,2,FALSE)</f>
        <v>북서유럽</v>
      </c>
      <c r="M504" t="str">
        <f t="shared" si="23"/>
        <v>nK</v>
      </c>
      <c r="N504">
        <v>2017</v>
      </c>
      <c r="O504" t="s">
        <v>1745</v>
      </c>
      <c r="P504" t="s">
        <v>1746</v>
      </c>
      <c r="Q504" t="s">
        <v>1747</v>
      </c>
      <c r="R504" t="s">
        <v>147</v>
      </c>
      <c r="S504" t="s">
        <v>296</v>
      </c>
    </row>
    <row r="505" spans="1:19">
      <c r="A505">
        <v>91696</v>
      </c>
      <c r="B505" t="s">
        <v>1748</v>
      </c>
      <c r="C505">
        <v>8.82</v>
      </c>
      <c r="D505" s="1">
        <v>5128</v>
      </c>
      <c r="E505" s="1">
        <f t="shared" si="21"/>
        <v>45228.959999999999</v>
      </c>
      <c r="F505">
        <f>VLOOKUP(K505,index!$A$2:$C$40,3,FALSE)</f>
        <v>65717</v>
      </c>
      <c r="G505">
        <v>6.25</v>
      </c>
      <c r="H505">
        <v>6</v>
      </c>
      <c r="I505">
        <f t="shared" si="22"/>
        <v>37.5</v>
      </c>
      <c r="J505" t="s">
        <v>61</v>
      </c>
      <c r="K505" t="s">
        <v>16</v>
      </c>
      <c r="L505" t="str">
        <f>VLOOKUP(K505,index!$A$2:$B$40,2,FALSE)</f>
        <v>북미</v>
      </c>
      <c r="M505" t="str">
        <f t="shared" si="23"/>
        <v>nK</v>
      </c>
      <c r="N505">
        <v>2013</v>
      </c>
      <c r="O505" t="s">
        <v>999</v>
      </c>
      <c r="P505" t="s">
        <v>1263</v>
      </c>
      <c r="Q505" t="s">
        <v>1749</v>
      </c>
      <c r="R505" t="s">
        <v>27</v>
      </c>
      <c r="S505" t="s">
        <v>21</v>
      </c>
    </row>
    <row r="506" spans="1:19">
      <c r="A506">
        <v>99724</v>
      </c>
      <c r="B506" t="s">
        <v>1750</v>
      </c>
      <c r="C506">
        <v>8.81</v>
      </c>
      <c r="D506" s="1">
        <v>3396</v>
      </c>
      <c r="E506" s="1">
        <f t="shared" si="21"/>
        <v>29918.760000000002</v>
      </c>
      <c r="F506">
        <f>VLOOKUP(K506,index!$A$2:$C$40,3,FALSE)</f>
        <v>32115</v>
      </c>
      <c r="G506">
        <v>7.78</v>
      </c>
      <c r="H506">
        <v>9</v>
      </c>
      <c r="I506">
        <f t="shared" si="22"/>
        <v>70.02</v>
      </c>
      <c r="J506" t="s">
        <v>15</v>
      </c>
      <c r="K506" t="s">
        <v>46</v>
      </c>
      <c r="L506" t="str">
        <f>VLOOKUP(K506,index!$A$2:$B$40,2,FALSE)</f>
        <v>한국</v>
      </c>
      <c r="M506" t="str">
        <f t="shared" si="23"/>
        <v>K</v>
      </c>
      <c r="N506">
        <v>2014</v>
      </c>
      <c r="O506" t="s">
        <v>844</v>
      </c>
      <c r="P506" t="s">
        <v>1751</v>
      </c>
      <c r="Q506" t="s">
        <v>1752</v>
      </c>
      <c r="R506" t="s">
        <v>147</v>
      </c>
    </row>
    <row r="507" spans="1:19">
      <c r="A507">
        <v>77768</v>
      </c>
      <c r="B507" t="s">
        <v>1753</v>
      </c>
      <c r="C507">
        <v>8.8000000000000007</v>
      </c>
      <c r="D507" s="1">
        <v>19653</v>
      </c>
      <c r="E507" s="1">
        <f t="shared" si="21"/>
        <v>172946.40000000002</v>
      </c>
      <c r="F507">
        <f>VLOOKUP(K507,index!$A$2:$C$40,3,FALSE)</f>
        <v>53431</v>
      </c>
      <c r="G507">
        <v>8.75</v>
      </c>
      <c r="H507">
        <v>11</v>
      </c>
      <c r="I507">
        <f t="shared" si="22"/>
        <v>96.25</v>
      </c>
      <c r="J507" t="s">
        <v>61</v>
      </c>
      <c r="K507" t="s">
        <v>533</v>
      </c>
      <c r="L507" t="str">
        <f>VLOOKUP(K507,index!$A$2:$B$40,2,FALSE)</f>
        <v>기타</v>
      </c>
      <c r="M507" t="str">
        <f t="shared" si="23"/>
        <v>nK</v>
      </c>
      <c r="N507">
        <v>2020</v>
      </c>
      <c r="O507" t="s">
        <v>1754</v>
      </c>
      <c r="P507" t="s">
        <v>1202</v>
      </c>
      <c r="Q507" t="s">
        <v>1755</v>
      </c>
      <c r="R507" t="s">
        <v>27</v>
      </c>
      <c r="S507" t="s">
        <v>28</v>
      </c>
    </row>
    <row r="508" spans="1:19">
      <c r="A508">
        <v>186615</v>
      </c>
      <c r="B508" t="s">
        <v>1756</v>
      </c>
      <c r="C508">
        <v>8.8000000000000007</v>
      </c>
      <c r="D508" s="1">
        <v>4951</v>
      </c>
      <c r="E508" s="1">
        <f t="shared" si="21"/>
        <v>43568.800000000003</v>
      </c>
      <c r="F508">
        <f>VLOOKUP(K508,index!$A$2:$C$40,3,FALSE)</f>
        <v>65717</v>
      </c>
      <c r="G508">
        <v>5.5</v>
      </c>
      <c r="H508">
        <v>4</v>
      </c>
      <c r="I508">
        <f t="shared" si="22"/>
        <v>22</v>
      </c>
      <c r="J508" t="s">
        <v>61</v>
      </c>
      <c r="K508" t="s">
        <v>16</v>
      </c>
      <c r="L508" t="str">
        <f>VLOOKUP(K508,index!$A$2:$B$40,2,FALSE)</f>
        <v>북미</v>
      </c>
      <c r="M508" t="str">
        <f t="shared" si="23"/>
        <v>nK</v>
      </c>
      <c r="N508">
        <v>2019</v>
      </c>
      <c r="O508" t="s">
        <v>974</v>
      </c>
      <c r="P508" t="s">
        <v>1757</v>
      </c>
      <c r="Q508" t="s">
        <v>1758</v>
      </c>
      <c r="R508" t="s">
        <v>27</v>
      </c>
      <c r="S508" t="s">
        <v>21</v>
      </c>
    </row>
    <row r="509" spans="1:19">
      <c r="A509">
        <v>143456</v>
      </c>
      <c r="B509" t="s">
        <v>1759</v>
      </c>
      <c r="C509">
        <v>8.8000000000000007</v>
      </c>
      <c r="D509" s="1">
        <v>3857</v>
      </c>
      <c r="E509" s="1">
        <f t="shared" si="21"/>
        <v>33941.600000000006</v>
      </c>
      <c r="F509">
        <f>VLOOKUP(K509,index!$A$2:$C$40,3,FALSE)</f>
        <v>41291</v>
      </c>
      <c r="G509">
        <v>5.63</v>
      </c>
      <c r="H509">
        <v>4</v>
      </c>
      <c r="I509">
        <f t="shared" si="22"/>
        <v>22.52</v>
      </c>
      <c r="J509" t="s">
        <v>176</v>
      </c>
      <c r="K509" t="s">
        <v>208</v>
      </c>
      <c r="L509" t="str">
        <f>VLOOKUP(K509,index!$A$2:$B$40,2,FALSE)</f>
        <v>북서유럽</v>
      </c>
      <c r="M509" t="str">
        <f t="shared" si="23"/>
        <v>nK</v>
      </c>
      <c r="N509">
        <v>2016</v>
      </c>
      <c r="O509" t="s">
        <v>578</v>
      </c>
      <c r="P509" t="s">
        <v>1760</v>
      </c>
      <c r="Q509" t="s">
        <v>1761</v>
      </c>
      <c r="R509" t="s">
        <v>27</v>
      </c>
      <c r="S509" t="s">
        <v>28</v>
      </c>
    </row>
    <row r="510" spans="1:19">
      <c r="A510">
        <v>119632</v>
      </c>
      <c r="B510" t="s">
        <v>1762</v>
      </c>
      <c r="C510">
        <v>8.8000000000000007</v>
      </c>
      <c r="D510" s="1">
        <v>10019</v>
      </c>
      <c r="E510" s="1">
        <f t="shared" si="21"/>
        <v>88167.200000000012</v>
      </c>
      <c r="F510">
        <f>VLOOKUP(K510,index!$A$2:$C$40,3,FALSE)</f>
        <v>65717</v>
      </c>
      <c r="G510">
        <v>8.44</v>
      </c>
      <c r="H510">
        <v>9</v>
      </c>
      <c r="I510">
        <f t="shared" si="22"/>
        <v>75.959999999999994</v>
      </c>
      <c r="J510" t="s">
        <v>15</v>
      </c>
      <c r="K510" t="s">
        <v>16</v>
      </c>
      <c r="L510" t="str">
        <f>VLOOKUP(K510,index!$A$2:$B$40,2,FALSE)</f>
        <v>북미</v>
      </c>
      <c r="M510" t="str">
        <f t="shared" si="23"/>
        <v>nK</v>
      </c>
      <c r="N510">
        <v>2020</v>
      </c>
      <c r="O510" t="s">
        <v>387</v>
      </c>
      <c r="P510" t="s">
        <v>1763</v>
      </c>
      <c r="Q510" t="s">
        <v>1764</v>
      </c>
      <c r="R510" t="s">
        <v>27</v>
      </c>
      <c r="S510" t="s">
        <v>28</v>
      </c>
    </row>
    <row r="511" spans="1:19">
      <c r="A511">
        <v>159845</v>
      </c>
      <c r="B511" t="s">
        <v>1765</v>
      </c>
      <c r="C511">
        <v>8.8000000000000007</v>
      </c>
      <c r="D511" s="1">
        <v>2307</v>
      </c>
      <c r="E511" s="1">
        <f t="shared" si="21"/>
        <v>20301.600000000002</v>
      </c>
      <c r="F511">
        <f>VLOOKUP(K511,index!$A$2:$C$40,3,FALSE)</f>
        <v>32115</v>
      </c>
      <c r="G511">
        <v>4.5</v>
      </c>
      <c r="H511">
        <v>2</v>
      </c>
      <c r="I511">
        <f t="shared" si="22"/>
        <v>9</v>
      </c>
      <c r="J511" t="s">
        <v>15</v>
      </c>
      <c r="K511" t="s">
        <v>46</v>
      </c>
      <c r="L511" t="str">
        <f>VLOOKUP(K511,index!$A$2:$B$40,2,FALSE)</f>
        <v>한국</v>
      </c>
      <c r="M511" t="str">
        <f t="shared" si="23"/>
        <v>K</v>
      </c>
      <c r="N511">
        <v>2019</v>
      </c>
      <c r="O511" t="s">
        <v>1766</v>
      </c>
      <c r="P511" t="s">
        <v>1767</v>
      </c>
      <c r="Q511" t="s">
        <v>1768</v>
      </c>
      <c r="R511" t="s">
        <v>27</v>
      </c>
    </row>
    <row r="512" spans="1:19">
      <c r="A512">
        <v>72363</v>
      </c>
      <c r="B512" t="s">
        <v>1769</v>
      </c>
      <c r="C512">
        <v>8.8000000000000007</v>
      </c>
      <c r="D512" s="1">
        <v>17880</v>
      </c>
      <c r="E512" s="1">
        <f t="shared" si="21"/>
        <v>157344</v>
      </c>
      <c r="F512">
        <f>VLOOKUP(K512,index!$A$2:$C$40,3,FALSE)</f>
        <v>65717</v>
      </c>
      <c r="G512">
        <v>7.75</v>
      </c>
      <c r="H512">
        <v>8</v>
      </c>
      <c r="I512">
        <f t="shared" si="22"/>
        <v>62</v>
      </c>
      <c r="J512" t="s">
        <v>61</v>
      </c>
      <c r="K512" t="s">
        <v>16</v>
      </c>
      <c r="L512" t="str">
        <f>VLOOKUP(K512,index!$A$2:$B$40,2,FALSE)</f>
        <v>북미</v>
      </c>
      <c r="M512" t="str">
        <f t="shared" si="23"/>
        <v>nK</v>
      </c>
      <c r="N512">
        <v>2012</v>
      </c>
      <c r="O512" t="s">
        <v>615</v>
      </c>
      <c r="P512" t="s">
        <v>1770</v>
      </c>
      <c r="Q512" t="s">
        <v>1771</v>
      </c>
      <c r="R512" t="s">
        <v>20</v>
      </c>
    </row>
    <row r="513" spans="1:19">
      <c r="A513">
        <v>72631</v>
      </c>
      <c r="B513" t="s">
        <v>1772</v>
      </c>
      <c r="C513">
        <v>8.82</v>
      </c>
      <c r="D513">
        <v>519</v>
      </c>
      <c r="E513" s="1">
        <f t="shared" si="21"/>
        <v>4577.58</v>
      </c>
      <c r="F513">
        <f>VLOOKUP(K513,index!$A$2:$C$40,3,FALSE)</f>
        <v>32115</v>
      </c>
      <c r="G513">
        <v>6.42</v>
      </c>
      <c r="H513">
        <v>3</v>
      </c>
      <c r="I513">
        <f t="shared" si="22"/>
        <v>19.259999999999998</v>
      </c>
      <c r="J513" t="s">
        <v>15</v>
      </c>
      <c r="K513" t="s">
        <v>46</v>
      </c>
      <c r="L513" t="str">
        <f>VLOOKUP(K513,index!$A$2:$B$40,2,FALSE)</f>
        <v>한국</v>
      </c>
      <c r="M513" t="str">
        <f t="shared" si="23"/>
        <v>K</v>
      </c>
      <c r="N513">
        <v>2012</v>
      </c>
      <c r="O513" t="s">
        <v>1773</v>
      </c>
      <c r="P513" t="s">
        <v>684</v>
      </c>
      <c r="Q513" t="s">
        <v>1774</v>
      </c>
      <c r="R513" t="s">
        <v>20</v>
      </c>
    </row>
    <row r="514" spans="1:19">
      <c r="A514">
        <v>138576</v>
      </c>
      <c r="B514" t="s">
        <v>1775</v>
      </c>
      <c r="C514">
        <v>8.83</v>
      </c>
      <c r="D514">
        <v>366</v>
      </c>
      <c r="E514" s="1">
        <f t="shared" si="21"/>
        <v>3231.78</v>
      </c>
      <c r="F514">
        <f>VLOOKUP(K514,index!$A$2:$C$40,3,FALSE)</f>
        <v>32115</v>
      </c>
      <c r="G514">
        <v>6.07</v>
      </c>
      <c r="H514">
        <v>5</v>
      </c>
      <c r="I514">
        <f t="shared" si="22"/>
        <v>30.35</v>
      </c>
      <c r="J514" t="s">
        <v>51</v>
      </c>
      <c r="K514" t="s">
        <v>46</v>
      </c>
      <c r="L514" t="str">
        <f>VLOOKUP(K514,index!$A$2:$B$40,2,FALSE)</f>
        <v>한국</v>
      </c>
      <c r="M514" t="str">
        <f t="shared" si="23"/>
        <v>K</v>
      </c>
      <c r="N514">
        <v>2015</v>
      </c>
      <c r="O514" t="s">
        <v>1776</v>
      </c>
      <c r="P514" t="s">
        <v>1777</v>
      </c>
      <c r="Q514" t="s">
        <v>1778</v>
      </c>
      <c r="R514" t="s">
        <v>20</v>
      </c>
    </row>
    <row r="515" spans="1:19">
      <c r="A515">
        <v>118950</v>
      </c>
      <c r="B515" t="s">
        <v>1779</v>
      </c>
      <c r="C515">
        <v>8.81</v>
      </c>
      <c r="D515" s="1">
        <v>9074</v>
      </c>
      <c r="E515" s="1">
        <f t="shared" ref="E515:E578" si="24">C515*D515</f>
        <v>79941.94</v>
      </c>
      <c r="F515">
        <f>VLOOKUP(K515,index!$A$2:$C$40,3,FALSE)</f>
        <v>65717</v>
      </c>
      <c r="G515">
        <v>7.32</v>
      </c>
      <c r="H515">
        <v>7</v>
      </c>
      <c r="I515">
        <f t="shared" ref="I515:I578" si="25">G515*H515</f>
        <v>51.24</v>
      </c>
      <c r="J515" t="s">
        <v>176</v>
      </c>
      <c r="K515" t="s">
        <v>16</v>
      </c>
      <c r="L515" t="str">
        <f>VLOOKUP(K515,index!$A$2:$B$40,2,FALSE)</f>
        <v>북미</v>
      </c>
      <c r="M515" t="str">
        <f t="shared" ref="M515:M578" si="26">IF(L515="한국", "K", "nK")</f>
        <v>nK</v>
      </c>
      <c r="N515">
        <v>2015</v>
      </c>
      <c r="O515" t="s">
        <v>103</v>
      </c>
      <c r="P515" t="s">
        <v>1780</v>
      </c>
      <c r="Q515" t="s">
        <v>1781</v>
      </c>
      <c r="R515" t="s">
        <v>27</v>
      </c>
      <c r="S515" t="s">
        <v>28</v>
      </c>
    </row>
    <row r="516" spans="1:19">
      <c r="A516">
        <v>86197</v>
      </c>
      <c r="B516" t="s">
        <v>1782</v>
      </c>
      <c r="C516">
        <v>8.86</v>
      </c>
      <c r="D516" s="1">
        <v>1362</v>
      </c>
      <c r="E516" s="1">
        <f t="shared" si="24"/>
        <v>12067.32</v>
      </c>
      <c r="F516">
        <f>VLOOKUP(K516,index!$A$2:$C$40,3,FALSE)</f>
        <v>41291</v>
      </c>
      <c r="G516">
        <v>6.81</v>
      </c>
      <c r="H516">
        <v>4</v>
      </c>
      <c r="I516">
        <f t="shared" si="25"/>
        <v>27.24</v>
      </c>
      <c r="J516" t="s">
        <v>15</v>
      </c>
      <c r="K516" t="s">
        <v>208</v>
      </c>
      <c r="L516" t="str">
        <f>VLOOKUP(K516,index!$A$2:$B$40,2,FALSE)</f>
        <v>북서유럽</v>
      </c>
      <c r="M516" t="str">
        <f t="shared" si="26"/>
        <v>nK</v>
      </c>
      <c r="N516">
        <v>2012</v>
      </c>
      <c r="O516" t="s">
        <v>1039</v>
      </c>
      <c r="P516" t="s">
        <v>1230</v>
      </c>
      <c r="Q516" t="s">
        <v>1783</v>
      </c>
      <c r="R516" t="s">
        <v>27</v>
      </c>
      <c r="S516" t="s">
        <v>21</v>
      </c>
    </row>
    <row r="517" spans="1:19">
      <c r="A517">
        <v>134845</v>
      </c>
      <c r="B517" t="s">
        <v>1784</v>
      </c>
      <c r="C517">
        <v>8.7899999999999991</v>
      </c>
      <c r="D517" s="1">
        <v>2013</v>
      </c>
      <c r="E517" s="1">
        <f t="shared" si="24"/>
        <v>17694.269999999997</v>
      </c>
      <c r="F517">
        <f>VLOOKUP(K517,index!$A$2:$C$40,3,FALSE)</f>
        <v>41491</v>
      </c>
      <c r="G517">
        <v>5</v>
      </c>
      <c r="H517">
        <v>3</v>
      </c>
      <c r="I517">
        <f t="shared" si="25"/>
        <v>15</v>
      </c>
      <c r="J517" t="s">
        <v>55</v>
      </c>
      <c r="K517" t="s">
        <v>56</v>
      </c>
      <c r="L517" t="str">
        <f>VLOOKUP(K517,index!$A$2:$B$40,2,FALSE)</f>
        <v>일본</v>
      </c>
      <c r="M517" t="str">
        <f t="shared" si="26"/>
        <v>nK</v>
      </c>
      <c r="N517">
        <v>2015</v>
      </c>
      <c r="O517" t="s">
        <v>1236</v>
      </c>
      <c r="P517" t="s">
        <v>1785</v>
      </c>
      <c r="Q517" t="s">
        <v>1786</v>
      </c>
      <c r="R517" t="s">
        <v>34</v>
      </c>
    </row>
    <row r="518" spans="1:19">
      <c r="A518">
        <v>190728</v>
      </c>
      <c r="B518" t="s">
        <v>1787</v>
      </c>
      <c r="C518">
        <v>8.7899999999999991</v>
      </c>
      <c r="D518">
        <v>822</v>
      </c>
      <c r="E518" s="1">
        <f t="shared" si="24"/>
        <v>7225.3799999999992</v>
      </c>
      <c r="F518">
        <f>VLOOKUP(K518,index!$A$2:$C$40,3,FALSE)</f>
        <v>65717</v>
      </c>
      <c r="G518">
        <v>6.5</v>
      </c>
      <c r="H518">
        <v>4</v>
      </c>
      <c r="I518">
        <f t="shared" si="25"/>
        <v>26</v>
      </c>
      <c r="J518" t="s">
        <v>15</v>
      </c>
      <c r="K518" t="s">
        <v>16</v>
      </c>
      <c r="L518" t="str">
        <f>VLOOKUP(K518,index!$A$2:$B$40,2,FALSE)</f>
        <v>북미</v>
      </c>
      <c r="M518" t="str">
        <f t="shared" si="26"/>
        <v>nK</v>
      </c>
      <c r="N518">
        <v>2020</v>
      </c>
      <c r="O518" t="s">
        <v>1788</v>
      </c>
      <c r="P518" t="s">
        <v>1789</v>
      </c>
      <c r="Q518" t="s">
        <v>1790</v>
      </c>
      <c r="R518" t="s">
        <v>20</v>
      </c>
      <c r="S518" t="s">
        <v>21</v>
      </c>
    </row>
    <row r="519" spans="1:19">
      <c r="A519">
        <v>39157</v>
      </c>
      <c r="B519" t="s">
        <v>1791</v>
      </c>
      <c r="C519">
        <v>8.7899999999999991</v>
      </c>
      <c r="D519" s="1">
        <v>15932</v>
      </c>
      <c r="E519" s="1">
        <f t="shared" si="24"/>
        <v>140042.28</v>
      </c>
      <c r="F519">
        <f>VLOOKUP(K519,index!$A$2:$C$40,3,FALSE)</f>
        <v>32115</v>
      </c>
      <c r="G519">
        <v>5</v>
      </c>
      <c r="H519">
        <v>5</v>
      </c>
      <c r="I519">
        <f t="shared" si="25"/>
        <v>25</v>
      </c>
      <c r="J519" t="s">
        <v>176</v>
      </c>
      <c r="K519" t="s">
        <v>46</v>
      </c>
      <c r="L519" t="str">
        <f>VLOOKUP(K519,index!$A$2:$B$40,2,FALSE)</f>
        <v>한국</v>
      </c>
      <c r="M519" t="str">
        <f t="shared" si="26"/>
        <v>K</v>
      </c>
      <c r="N519">
        <v>2006</v>
      </c>
      <c r="O519" t="s">
        <v>703</v>
      </c>
      <c r="P519" t="s">
        <v>730</v>
      </c>
      <c r="Q519" t="s">
        <v>1792</v>
      </c>
      <c r="R519" t="s">
        <v>20</v>
      </c>
    </row>
    <row r="520" spans="1:19">
      <c r="A520">
        <v>50932</v>
      </c>
      <c r="B520" t="s">
        <v>1793</v>
      </c>
      <c r="C520">
        <v>8.7899999999999991</v>
      </c>
      <c r="D520" s="1">
        <v>7212</v>
      </c>
      <c r="E520" s="1">
        <f t="shared" si="24"/>
        <v>63393.479999999996</v>
      </c>
      <c r="F520">
        <f>VLOOKUP(K520,index!$A$2:$C$40,3,FALSE)</f>
        <v>32115</v>
      </c>
      <c r="G520">
        <v>6.5</v>
      </c>
      <c r="H520">
        <v>4</v>
      </c>
      <c r="I520">
        <f t="shared" si="25"/>
        <v>26</v>
      </c>
      <c r="J520" t="s">
        <v>142</v>
      </c>
      <c r="K520" t="s">
        <v>46</v>
      </c>
      <c r="L520" t="str">
        <f>VLOOKUP(K520,index!$A$2:$B$40,2,FALSE)</f>
        <v>한국</v>
      </c>
      <c r="M520" t="str">
        <f t="shared" si="26"/>
        <v>K</v>
      </c>
      <c r="N520">
        <v>2006</v>
      </c>
      <c r="O520" t="s">
        <v>1794</v>
      </c>
      <c r="P520" t="s">
        <v>1795</v>
      </c>
      <c r="Q520" t="s">
        <v>1796</v>
      </c>
      <c r="R520" t="s">
        <v>147</v>
      </c>
    </row>
    <row r="521" spans="1:19">
      <c r="A521">
        <v>100639</v>
      </c>
      <c r="B521" t="s">
        <v>1797</v>
      </c>
      <c r="C521">
        <v>8.83</v>
      </c>
      <c r="D521" s="1">
        <v>1274</v>
      </c>
      <c r="E521" s="1">
        <f t="shared" si="24"/>
        <v>11249.42</v>
      </c>
      <c r="F521">
        <f>VLOOKUP(K521,index!$A$2:$C$40,3,FALSE)</f>
        <v>65717</v>
      </c>
      <c r="G521">
        <v>7.33</v>
      </c>
      <c r="H521">
        <v>9</v>
      </c>
      <c r="I521">
        <f t="shared" si="25"/>
        <v>65.97</v>
      </c>
      <c r="J521" t="s">
        <v>15</v>
      </c>
      <c r="K521" t="s">
        <v>16</v>
      </c>
      <c r="L521" t="str">
        <f>VLOOKUP(K521,index!$A$2:$B$40,2,FALSE)</f>
        <v>북미</v>
      </c>
      <c r="M521" t="str">
        <f t="shared" si="26"/>
        <v>nK</v>
      </c>
      <c r="N521">
        <v>2014</v>
      </c>
      <c r="O521" t="s">
        <v>1798</v>
      </c>
      <c r="P521" t="s">
        <v>1799</v>
      </c>
      <c r="Q521" t="s">
        <v>1800</v>
      </c>
      <c r="R521" t="s">
        <v>147</v>
      </c>
      <c r="S521" t="s">
        <v>28</v>
      </c>
    </row>
    <row r="522" spans="1:19">
      <c r="A522">
        <v>150198</v>
      </c>
      <c r="B522" t="s">
        <v>1801</v>
      </c>
      <c r="C522">
        <v>8.7899999999999991</v>
      </c>
      <c r="D522" s="1">
        <v>32660</v>
      </c>
      <c r="E522" s="1">
        <f t="shared" si="24"/>
        <v>287081.39999999997</v>
      </c>
      <c r="F522">
        <f>VLOOKUP(K522,index!$A$2:$C$40,3,FALSE)</f>
        <v>41491</v>
      </c>
      <c r="G522">
        <v>7.55</v>
      </c>
      <c r="H522">
        <v>11</v>
      </c>
      <c r="I522">
        <f t="shared" si="25"/>
        <v>83.05</v>
      </c>
      <c r="J522" t="s">
        <v>55</v>
      </c>
      <c r="K522" t="s">
        <v>56</v>
      </c>
      <c r="L522" t="str">
        <f>VLOOKUP(K522,index!$A$2:$B$40,2,FALSE)</f>
        <v>일본</v>
      </c>
      <c r="M522" t="str">
        <f t="shared" si="26"/>
        <v>nK</v>
      </c>
      <c r="N522">
        <v>2018</v>
      </c>
      <c r="O522" t="s">
        <v>552</v>
      </c>
      <c r="P522" t="s">
        <v>1802</v>
      </c>
      <c r="Q522" t="s">
        <v>1803</v>
      </c>
      <c r="R522" t="s">
        <v>20</v>
      </c>
    </row>
    <row r="523" spans="1:19">
      <c r="A523">
        <v>80866</v>
      </c>
      <c r="B523" t="s">
        <v>1804</v>
      </c>
      <c r="C523">
        <v>8.7899999999999991</v>
      </c>
      <c r="D523" s="1">
        <v>9686</v>
      </c>
      <c r="E523" s="1">
        <f t="shared" si="24"/>
        <v>85139.939999999988</v>
      </c>
      <c r="F523">
        <f>VLOOKUP(K523,index!$A$2:$C$40,3,FALSE)</f>
        <v>32115</v>
      </c>
      <c r="G523">
        <v>6.86</v>
      </c>
      <c r="H523">
        <v>7</v>
      </c>
      <c r="I523">
        <f t="shared" si="25"/>
        <v>48.02</v>
      </c>
      <c r="J523" t="s">
        <v>15</v>
      </c>
      <c r="K523" t="s">
        <v>46</v>
      </c>
      <c r="L523" t="str">
        <f>VLOOKUP(K523,index!$A$2:$B$40,2,FALSE)</f>
        <v>한국</v>
      </c>
      <c r="M523" t="str">
        <f t="shared" si="26"/>
        <v>K</v>
      </c>
      <c r="N523">
        <v>2011</v>
      </c>
      <c r="O523" t="s">
        <v>739</v>
      </c>
      <c r="P523" t="s">
        <v>823</v>
      </c>
      <c r="Q523" t="s">
        <v>1805</v>
      </c>
      <c r="R523" t="s">
        <v>20</v>
      </c>
    </row>
    <row r="524" spans="1:19">
      <c r="A524">
        <v>113348</v>
      </c>
      <c r="B524" t="s">
        <v>1806</v>
      </c>
      <c r="C524">
        <v>8.8000000000000007</v>
      </c>
      <c r="D524" s="1">
        <v>6933</v>
      </c>
      <c r="E524" s="1">
        <f t="shared" si="24"/>
        <v>61010.400000000001</v>
      </c>
      <c r="F524">
        <f>VLOOKUP(K524,index!$A$2:$C$40,3,FALSE)</f>
        <v>41291</v>
      </c>
      <c r="G524">
        <v>7.25</v>
      </c>
      <c r="H524">
        <v>8</v>
      </c>
      <c r="I524">
        <f t="shared" si="25"/>
        <v>58</v>
      </c>
      <c r="J524" t="s">
        <v>15</v>
      </c>
      <c r="K524" t="s">
        <v>208</v>
      </c>
      <c r="L524" t="str">
        <f>VLOOKUP(K524,index!$A$2:$B$40,2,FALSE)</f>
        <v>북서유럽</v>
      </c>
      <c r="M524" t="str">
        <f t="shared" si="26"/>
        <v>nK</v>
      </c>
      <c r="N524">
        <v>2015</v>
      </c>
      <c r="O524" t="s">
        <v>149</v>
      </c>
      <c r="P524" t="s">
        <v>1807</v>
      </c>
      <c r="Q524" t="s">
        <v>1808</v>
      </c>
      <c r="R524" t="s">
        <v>27</v>
      </c>
      <c r="S524" t="s">
        <v>21</v>
      </c>
    </row>
    <row r="525" spans="1:19">
      <c r="A525">
        <v>51624</v>
      </c>
      <c r="B525" t="s">
        <v>1809</v>
      </c>
      <c r="C525">
        <v>8.7799999999999994</v>
      </c>
      <c r="D525">
        <v>637</v>
      </c>
      <c r="E525" s="1">
        <f t="shared" si="24"/>
        <v>5592.86</v>
      </c>
      <c r="F525">
        <f>VLOOKUP(K525,index!$A$2:$C$40,3,FALSE)</f>
        <v>41491</v>
      </c>
      <c r="G525">
        <v>6</v>
      </c>
      <c r="H525">
        <v>1</v>
      </c>
      <c r="I525">
        <f t="shared" si="25"/>
        <v>6</v>
      </c>
      <c r="J525" t="s">
        <v>15</v>
      </c>
      <c r="K525" t="s">
        <v>56</v>
      </c>
      <c r="L525" t="str">
        <f>VLOOKUP(K525,index!$A$2:$B$40,2,FALSE)</f>
        <v>일본</v>
      </c>
      <c r="M525" t="str">
        <f t="shared" si="26"/>
        <v>nK</v>
      </c>
      <c r="N525">
        <v>2010</v>
      </c>
      <c r="O525" t="s">
        <v>677</v>
      </c>
      <c r="P525" t="s">
        <v>1810</v>
      </c>
      <c r="Q525" t="s">
        <v>1811</v>
      </c>
      <c r="R525" t="s">
        <v>34</v>
      </c>
    </row>
    <row r="526" spans="1:19">
      <c r="A526">
        <v>153951</v>
      </c>
      <c r="B526" t="s">
        <v>1812</v>
      </c>
      <c r="C526">
        <v>8.7899999999999991</v>
      </c>
      <c r="D526">
        <v>830</v>
      </c>
      <c r="E526" s="1">
        <f t="shared" si="24"/>
        <v>7295.6999999999989</v>
      </c>
      <c r="F526">
        <f>VLOOKUP(K526,index!$A$2:$C$40,3,FALSE)</f>
        <v>41491</v>
      </c>
      <c r="G526">
        <v>6.38</v>
      </c>
      <c r="H526">
        <v>2</v>
      </c>
      <c r="I526">
        <f t="shared" si="25"/>
        <v>12.76</v>
      </c>
      <c r="J526" t="s">
        <v>55</v>
      </c>
      <c r="K526" t="s">
        <v>56</v>
      </c>
      <c r="L526" t="str">
        <f>VLOOKUP(K526,index!$A$2:$B$40,2,FALSE)</f>
        <v>일본</v>
      </c>
      <c r="M526" t="str">
        <f t="shared" si="26"/>
        <v>nK</v>
      </c>
      <c r="N526">
        <v>2016</v>
      </c>
      <c r="O526" t="s">
        <v>1546</v>
      </c>
      <c r="P526" t="s">
        <v>1813</v>
      </c>
      <c r="Q526" t="s">
        <v>1814</v>
      </c>
      <c r="R526" t="s">
        <v>34</v>
      </c>
    </row>
    <row r="527" spans="1:19">
      <c r="A527">
        <v>64961</v>
      </c>
      <c r="B527" t="s">
        <v>1815</v>
      </c>
      <c r="C527">
        <v>8.8000000000000007</v>
      </c>
      <c r="D527">
        <v>302</v>
      </c>
      <c r="E527" s="1">
        <f t="shared" si="24"/>
        <v>2657.6000000000004</v>
      </c>
      <c r="F527">
        <f>VLOOKUP(K527,index!$A$2:$C$40,3,FALSE)</f>
        <v>41491</v>
      </c>
      <c r="G527">
        <v>7</v>
      </c>
      <c r="H527">
        <v>2</v>
      </c>
      <c r="I527">
        <f t="shared" si="25"/>
        <v>14</v>
      </c>
      <c r="J527" t="s">
        <v>15</v>
      </c>
      <c r="K527" t="s">
        <v>56</v>
      </c>
      <c r="L527" t="str">
        <f>VLOOKUP(K527,index!$A$2:$B$40,2,FALSE)</f>
        <v>일본</v>
      </c>
      <c r="M527" t="str">
        <f t="shared" si="26"/>
        <v>nK</v>
      </c>
      <c r="N527">
        <v>2008</v>
      </c>
      <c r="O527" t="s">
        <v>1309</v>
      </c>
      <c r="P527" t="s">
        <v>1816</v>
      </c>
      <c r="Q527" t="s">
        <v>1817</v>
      </c>
      <c r="R527" t="s">
        <v>27</v>
      </c>
    </row>
    <row r="528" spans="1:19">
      <c r="A528">
        <v>172040</v>
      </c>
      <c r="B528" t="s">
        <v>1818</v>
      </c>
      <c r="C528">
        <v>8.8000000000000007</v>
      </c>
      <c r="D528">
        <v>361</v>
      </c>
      <c r="E528" s="1">
        <f t="shared" si="24"/>
        <v>3176.8</v>
      </c>
      <c r="F528">
        <f>VLOOKUP(K528,index!$A$2:$C$40,3,FALSE)</f>
        <v>41491</v>
      </c>
      <c r="G528">
        <v>6.5</v>
      </c>
      <c r="H528">
        <v>4</v>
      </c>
      <c r="I528">
        <f t="shared" si="25"/>
        <v>26</v>
      </c>
      <c r="J528" t="s">
        <v>55</v>
      </c>
      <c r="K528" t="s">
        <v>56</v>
      </c>
      <c r="L528" t="str">
        <f>VLOOKUP(K528,index!$A$2:$B$40,2,FALSE)</f>
        <v>일본</v>
      </c>
      <c r="M528" t="str">
        <f t="shared" si="26"/>
        <v>nK</v>
      </c>
      <c r="N528">
        <v>2018</v>
      </c>
      <c r="O528" t="s">
        <v>236</v>
      </c>
      <c r="P528" t="s">
        <v>1819</v>
      </c>
      <c r="Q528" t="s">
        <v>1820</v>
      </c>
      <c r="R528" t="s">
        <v>34</v>
      </c>
    </row>
    <row r="529" spans="1:19">
      <c r="A529">
        <v>65735</v>
      </c>
      <c r="B529" t="s">
        <v>1821</v>
      </c>
      <c r="C529">
        <v>8.7899999999999991</v>
      </c>
      <c r="D529" s="1">
        <v>2046</v>
      </c>
      <c r="E529" s="1">
        <f t="shared" si="24"/>
        <v>17984.339999999997</v>
      </c>
      <c r="F529">
        <f>VLOOKUP(K529,index!$A$2:$C$40,3,FALSE)</f>
        <v>65717</v>
      </c>
      <c r="G529">
        <v>6.6</v>
      </c>
      <c r="H529">
        <v>5</v>
      </c>
      <c r="I529">
        <f t="shared" si="25"/>
        <v>33</v>
      </c>
      <c r="J529" t="s">
        <v>55</v>
      </c>
      <c r="K529" t="s">
        <v>16</v>
      </c>
      <c r="L529" t="str">
        <f>VLOOKUP(K529,index!$A$2:$B$40,2,FALSE)</f>
        <v>북미</v>
      </c>
      <c r="M529" t="str">
        <f t="shared" si="26"/>
        <v>nK</v>
      </c>
      <c r="N529">
        <v>2007</v>
      </c>
      <c r="O529" t="s">
        <v>1822</v>
      </c>
      <c r="P529" t="s">
        <v>1823</v>
      </c>
      <c r="Q529" t="s">
        <v>1824</v>
      </c>
      <c r="R529" t="s">
        <v>20</v>
      </c>
      <c r="S529" t="s">
        <v>21</v>
      </c>
    </row>
    <row r="530" spans="1:19">
      <c r="A530">
        <v>159054</v>
      </c>
      <c r="B530" t="s">
        <v>1825</v>
      </c>
      <c r="C530">
        <v>8.7899999999999991</v>
      </c>
      <c r="D530" s="1">
        <v>2014</v>
      </c>
      <c r="E530" s="1">
        <f t="shared" si="24"/>
        <v>17703.059999999998</v>
      </c>
      <c r="F530">
        <f>VLOOKUP(K530,index!$A$2:$C$40,3,FALSE)</f>
        <v>41491</v>
      </c>
      <c r="G530">
        <v>6</v>
      </c>
      <c r="H530">
        <v>2</v>
      </c>
      <c r="I530">
        <f t="shared" si="25"/>
        <v>12</v>
      </c>
      <c r="J530" t="s">
        <v>55</v>
      </c>
      <c r="K530" t="s">
        <v>56</v>
      </c>
      <c r="L530" t="str">
        <f>VLOOKUP(K530,index!$A$2:$B$40,2,FALSE)</f>
        <v>일본</v>
      </c>
      <c r="M530" t="str">
        <f t="shared" si="26"/>
        <v>nK</v>
      </c>
      <c r="N530">
        <v>2017</v>
      </c>
      <c r="O530" t="s">
        <v>1023</v>
      </c>
      <c r="P530" t="s">
        <v>903</v>
      </c>
      <c r="Q530" t="s">
        <v>1826</v>
      </c>
      <c r="R530" t="s">
        <v>20</v>
      </c>
    </row>
    <row r="531" spans="1:19">
      <c r="A531">
        <v>78681</v>
      </c>
      <c r="B531" t="s">
        <v>1827</v>
      </c>
      <c r="C531">
        <v>8.8000000000000007</v>
      </c>
      <c r="D531">
        <v>537</v>
      </c>
      <c r="E531" s="1">
        <f t="shared" si="24"/>
        <v>4725.6000000000004</v>
      </c>
      <c r="F531">
        <f>VLOOKUP(K531,index!$A$2:$C$40,3,FALSE)</f>
        <v>61899</v>
      </c>
      <c r="G531">
        <v>7.69</v>
      </c>
      <c r="H531">
        <v>4</v>
      </c>
      <c r="I531">
        <f t="shared" si="25"/>
        <v>30.76</v>
      </c>
      <c r="J531" t="s">
        <v>15</v>
      </c>
      <c r="K531" t="s">
        <v>422</v>
      </c>
      <c r="L531" t="str">
        <f>VLOOKUP(K531,index!$A$2:$B$40,2,FALSE)</f>
        <v>북서유럽</v>
      </c>
      <c r="M531" t="str">
        <f t="shared" si="26"/>
        <v>nK</v>
      </c>
      <c r="N531">
        <v>2011</v>
      </c>
      <c r="O531" t="s">
        <v>992</v>
      </c>
      <c r="P531" t="s">
        <v>1828</v>
      </c>
      <c r="Q531" t="s">
        <v>1829</v>
      </c>
      <c r="R531" t="s">
        <v>20</v>
      </c>
      <c r="S531" t="s">
        <v>28</v>
      </c>
    </row>
    <row r="532" spans="1:19">
      <c r="A532">
        <v>159311</v>
      </c>
      <c r="B532" t="s">
        <v>1830</v>
      </c>
      <c r="C532">
        <v>8.7899999999999991</v>
      </c>
      <c r="D532" s="1">
        <v>2802</v>
      </c>
      <c r="E532" s="1">
        <f t="shared" si="24"/>
        <v>24629.579999999998</v>
      </c>
      <c r="F532">
        <f>VLOOKUP(K532,index!$A$2:$C$40,3,FALSE)</f>
        <v>32115</v>
      </c>
      <c r="G532">
        <v>6.75</v>
      </c>
      <c r="H532">
        <v>8</v>
      </c>
      <c r="I532">
        <f t="shared" si="25"/>
        <v>54</v>
      </c>
      <c r="J532" t="s">
        <v>112</v>
      </c>
      <c r="K532" t="s">
        <v>46</v>
      </c>
      <c r="L532" t="str">
        <f>VLOOKUP(K532,index!$A$2:$B$40,2,FALSE)</f>
        <v>한국</v>
      </c>
      <c r="M532" t="str">
        <f t="shared" si="26"/>
        <v>K</v>
      </c>
      <c r="N532">
        <v>2018</v>
      </c>
      <c r="O532" t="s">
        <v>225</v>
      </c>
      <c r="P532" t="s">
        <v>1831</v>
      </c>
      <c r="Q532" t="s">
        <v>1832</v>
      </c>
      <c r="R532" t="s">
        <v>27</v>
      </c>
    </row>
    <row r="533" spans="1:19">
      <c r="A533">
        <v>26348</v>
      </c>
      <c r="B533" t="s">
        <v>1833</v>
      </c>
      <c r="C533">
        <v>8.7799999999999994</v>
      </c>
      <c r="D533">
        <v>625</v>
      </c>
      <c r="E533" s="1">
        <f t="shared" si="24"/>
        <v>5487.5</v>
      </c>
      <c r="F533">
        <f>VLOOKUP(K533,index!$A$2:$C$40,3,FALSE)</f>
        <v>47389</v>
      </c>
      <c r="G533">
        <v>8.4499999999999993</v>
      </c>
      <c r="H533">
        <v>3</v>
      </c>
      <c r="I533">
        <f t="shared" si="25"/>
        <v>25.349999999999998</v>
      </c>
      <c r="J533" t="s">
        <v>51</v>
      </c>
      <c r="K533" t="s">
        <v>495</v>
      </c>
      <c r="L533" t="str">
        <f>VLOOKUP(K533,index!$A$2:$B$40,2,FALSE)</f>
        <v>북서유럽</v>
      </c>
      <c r="M533" t="str">
        <f t="shared" si="26"/>
        <v>nK</v>
      </c>
      <c r="N533">
        <v>2015</v>
      </c>
      <c r="O533" t="s">
        <v>1175</v>
      </c>
      <c r="P533" t="s">
        <v>1834</v>
      </c>
      <c r="Q533" t="s">
        <v>1835</v>
      </c>
      <c r="R533" t="s">
        <v>34</v>
      </c>
      <c r="S533" t="s">
        <v>85</v>
      </c>
    </row>
    <row r="534" spans="1:19">
      <c r="A534">
        <v>39846</v>
      </c>
      <c r="B534" t="s">
        <v>1836</v>
      </c>
      <c r="C534">
        <v>8.7899999999999991</v>
      </c>
      <c r="D534" s="1">
        <v>5109</v>
      </c>
      <c r="E534" s="1">
        <f t="shared" si="24"/>
        <v>44908.109999999993</v>
      </c>
      <c r="F534">
        <f>VLOOKUP(K534,index!$A$2:$C$40,3,FALSE)</f>
        <v>65717</v>
      </c>
      <c r="G534">
        <v>7</v>
      </c>
      <c r="H534">
        <v>5</v>
      </c>
      <c r="I534">
        <f t="shared" si="25"/>
        <v>35</v>
      </c>
      <c r="J534" t="s">
        <v>340</v>
      </c>
      <c r="K534" t="s">
        <v>16</v>
      </c>
      <c r="L534" t="str">
        <f>VLOOKUP(K534,index!$A$2:$B$40,2,FALSE)</f>
        <v>북미</v>
      </c>
      <c r="M534" t="str">
        <f t="shared" si="26"/>
        <v>nK</v>
      </c>
      <c r="N534">
        <v>2005</v>
      </c>
      <c r="O534" t="s">
        <v>1205</v>
      </c>
      <c r="P534" t="s">
        <v>1391</v>
      </c>
      <c r="Q534" t="s">
        <v>1837</v>
      </c>
      <c r="R534" t="s">
        <v>34</v>
      </c>
      <c r="S534" t="s">
        <v>35</v>
      </c>
    </row>
    <row r="535" spans="1:19">
      <c r="A535">
        <v>109910</v>
      </c>
      <c r="B535" t="s">
        <v>1838</v>
      </c>
      <c r="C535">
        <v>8.7899999999999991</v>
      </c>
      <c r="D535" s="1">
        <v>5331</v>
      </c>
      <c r="E535" s="1">
        <f t="shared" si="24"/>
        <v>46859.49</v>
      </c>
      <c r="F535">
        <f>VLOOKUP(K535,index!$A$2:$C$40,3,FALSE)</f>
        <v>65717</v>
      </c>
      <c r="G535">
        <v>6.22</v>
      </c>
      <c r="H535">
        <v>3</v>
      </c>
      <c r="I535">
        <f t="shared" si="25"/>
        <v>18.66</v>
      </c>
      <c r="J535" t="s">
        <v>55</v>
      </c>
      <c r="K535" t="s">
        <v>16</v>
      </c>
      <c r="L535" t="str">
        <f>VLOOKUP(K535,index!$A$2:$B$40,2,FALSE)</f>
        <v>북미</v>
      </c>
      <c r="M535" t="str">
        <f t="shared" si="26"/>
        <v>nK</v>
      </c>
      <c r="N535">
        <v>2016</v>
      </c>
      <c r="O535" t="s">
        <v>757</v>
      </c>
      <c r="P535" t="s">
        <v>1839</v>
      </c>
      <c r="Q535" t="s">
        <v>1840</v>
      </c>
      <c r="R535" t="s">
        <v>34</v>
      </c>
      <c r="S535" t="s">
        <v>35</v>
      </c>
    </row>
    <row r="536" spans="1:19">
      <c r="A536">
        <v>136872</v>
      </c>
      <c r="B536" t="s">
        <v>453</v>
      </c>
      <c r="C536">
        <v>8.7799999999999994</v>
      </c>
      <c r="D536" s="1">
        <v>18374</v>
      </c>
      <c r="E536" s="1">
        <f t="shared" si="24"/>
        <v>161323.72</v>
      </c>
      <c r="F536">
        <f>VLOOKUP(K536,index!$A$2:$C$40,3,FALSE)</f>
        <v>65717</v>
      </c>
      <c r="G536">
        <v>7</v>
      </c>
      <c r="H536">
        <v>5</v>
      </c>
      <c r="I536">
        <f t="shared" si="25"/>
        <v>35</v>
      </c>
      <c r="J536" t="s">
        <v>340</v>
      </c>
      <c r="K536" t="s">
        <v>16</v>
      </c>
      <c r="L536" t="str">
        <f>VLOOKUP(K536,index!$A$2:$B$40,2,FALSE)</f>
        <v>북미</v>
      </c>
      <c r="M536" t="str">
        <f t="shared" si="26"/>
        <v>nK</v>
      </c>
      <c r="N536">
        <v>2017</v>
      </c>
      <c r="O536" t="s">
        <v>1030</v>
      </c>
      <c r="P536" t="s">
        <v>1841</v>
      </c>
      <c r="Q536" t="s">
        <v>1842</v>
      </c>
      <c r="R536" t="s">
        <v>34</v>
      </c>
      <c r="S536" t="s">
        <v>35</v>
      </c>
    </row>
    <row r="537" spans="1:19">
      <c r="A537">
        <v>149731</v>
      </c>
      <c r="B537" t="s">
        <v>1843</v>
      </c>
      <c r="C537">
        <v>8.7899999999999991</v>
      </c>
      <c r="D537">
        <v>918</v>
      </c>
      <c r="E537" s="1">
        <f t="shared" si="24"/>
        <v>8069.2199999999993</v>
      </c>
      <c r="F537">
        <f>VLOOKUP(K537,index!$A$2:$C$40,3,FALSE)</f>
        <v>65717</v>
      </c>
      <c r="G537">
        <v>5</v>
      </c>
      <c r="H537">
        <v>3</v>
      </c>
      <c r="I537">
        <f t="shared" si="25"/>
        <v>15</v>
      </c>
      <c r="J537" t="s">
        <v>15</v>
      </c>
      <c r="K537" t="s">
        <v>16</v>
      </c>
      <c r="L537" t="str">
        <f>VLOOKUP(K537,index!$A$2:$B$40,2,FALSE)</f>
        <v>북미</v>
      </c>
      <c r="M537" t="str">
        <f t="shared" si="26"/>
        <v>nK</v>
      </c>
      <c r="N537">
        <v>2017</v>
      </c>
      <c r="O537" t="s">
        <v>380</v>
      </c>
      <c r="P537" t="s">
        <v>1101</v>
      </c>
      <c r="Q537" t="s">
        <v>1844</v>
      </c>
      <c r="R537" t="s">
        <v>27</v>
      </c>
      <c r="S537" t="s">
        <v>28</v>
      </c>
    </row>
    <row r="538" spans="1:19">
      <c r="A538">
        <v>47494</v>
      </c>
      <c r="B538" t="s">
        <v>1845</v>
      </c>
      <c r="C538">
        <v>8.7799999999999994</v>
      </c>
      <c r="D538" s="1">
        <v>1272</v>
      </c>
      <c r="E538" s="1">
        <f t="shared" si="24"/>
        <v>11168.16</v>
      </c>
      <c r="F538">
        <f>VLOOKUP(K538,index!$A$2:$C$40,3,FALSE)</f>
        <v>65717</v>
      </c>
      <c r="G538">
        <v>5.95</v>
      </c>
      <c r="H538">
        <v>5</v>
      </c>
      <c r="I538">
        <f t="shared" si="25"/>
        <v>29.75</v>
      </c>
      <c r="J538" t="s">
        <v>55</v>
      </c>
      <c r="K538" t="s">
        <v>16</v>
      </c>
      <c r="L538" t="str">
        <f>VLOOKUP(K538,index!$A$2:$B$40,2,FALSE)</f>
        <v>북미</v>
      </c>
      <c r="M538" t="str">
        <f t="shared" si="26"/>
        <v>nK</v>
      </c>
      <c r="N538">
        <v>2009</v>
      </c>
      <c r="O538" t="s">
        <v>475</v>
      </c>
      <c r="P538" t="s">
        <v>1846</v>
      </c>
      <c r="Q538" t="s">
        <v>1847</v>
      </c>
      <c r="R538" t="s">
        <v>34</v>
      </c>
    </row>
    <row r="539" spans="1:19">
      <c r="A539">
        <v>194463</v>
      </c>
      <c r="B539" t="s">
        <v>1848</v>
      </c>
      <c r="C539">
        <v>8.7899999999999991</v>
      </c>
      <c r="D539">
        <v>366</v>
      </c>
      <c r="E539" s="1">
        <f t="shared" si="24"/>
        <v>3217.14</v>
      </c>
      <c r="F539">
        <f>VLOOKUP(K539,index!$A$2:$C$40,3,FALSE)</f>
        <v>32115</v>
      </c>
      <c r="G539">
        <v>6</v>
      </c>
      <c r="H539">
        <v>3</v>
      </c>
      <c r="I539">
        <f t="shared" si="25"/>
        <v>18</v>
      </c>
      <c r="J539" t="s">
        <v>15</v>
      </c>
      <c r="K539" t="s">
        <v>46</v>
      </c>
      <c r="L539" t="str">
        <f>VLOOKUP(K539,index!$A$2:$B$40,2,FALSE)</f>
        <v>한국</v>
      </c>
      <c r="M539" t="str">
        <f t="shared" si="26"/>
        <v>K</v>
      </c>
      <c r="N539">
        <v>2021</v>
      </c>
      <c r="O539" t="s">
        <v>240</v>
      </c>
      <c r="P539" t="s">
        <v>1849</v>
      </c>
      <c r="Q539" t="s">
        <v>1850</v>
      </c>
      <c r="R539" t="s">
        <v>27</v>
      </c>
    </row>
    <row r="540" spans="1:19">
      <c r="A540">
        <v>98280</v>
      </c>
      <c r="B540" t="s">
        <v>1851</v>
      </c>
      <c r="C540">
        <v>8.7899999999999991</v>
      </c>
      <c r="D540">
        <v>447</v>
      </c>
      <c r="E540" s="1">
        <f t="shared" si="24"/>
        <v>3929.1299999999997</v>
      </c>
      <c r="F540">
        <f>VLOOKUP(K540,index!$A$2:$C$40,3,FALSE)</f>
        <v>61899</v>
      </c>
      <c r="G540">
        <v>7.83</v>
      </c>
      <c r="H540">
        <v>6</v>
      </c>
      <c r="I540">
        <f t="shared" si="25"/>
        <v>46.980000000000004</v>
      </c>
      <c r="J540" t="s">
        <v>51</v>
      </c>
      <c r="K540" t="s">
        <v>422</v>
      </c>
      <c r="L540" t="str">
        <f>VLOOKUP(K540,index!$A$2:$B$40,2,FALSE)</f>
        <v>북서유럽</v>
      </c>
      <c r="M540" t="str">
        <f t="shared" si="26"/>
        <v>nK</v>
      </c>
      <c r="N540">
        <v>2014</v>
      </c>
      <c r="O540" t="s">
        <v>1852</v>
      </c>
      <c r="P540" t="s">
        <v>1853</v>
      </c>
      <c r="Q540" t="s">
        <v>1854</v>
      </c>
      <c r="R540" t="s">
        <v>27</v>
      </c>
    </row>
    <row r="541" spans="1:19">
      <c r="A541">
        <v>60755</v>
      </c>
      <c r="B541" t="s">
        <v>1855</v>
      </c>
      <c r="C541">
        <v>8.7799999999999994</v>
      </c>
      <c r="D541">
        <v>618</v>
      </c>
      <c r="E541" s="1">
        <f t="shared" si="24"/>
        <v>5426.04</v>
      </c>
      <c r="F541">
        <f>VLOOKUP(K541,index!$A$2:$C$40,3,FALSE)</f>
        <v>65717</v>
      </c>
      <c r="G541">
        <v>7.5</v>
      </c>
      <c r="H541">
        <v>2</v>
      </c>
      <c r="I541">
        <f t="shared" si="25"/>
        <v>15</v>
      </c>
      <c r="J541" t="s">
        <v>51</v>
      </c>
      <c r="K541" t="s">
        <v>16</v>
      </c>
      <c r="L541" t="str">
        <f>VLOOKUP(K541,index!$A$2:$B$40,2,FALSE)</f>
        <v>북미</v>
      </c>
      <c r="M541" t="str">
        <f t="shared" si="26"/>
        <v>nK</v>
      </c>
      <c r="N541">
        <v>2006</v>
      </c>
      <c r="O541" t="s">
        <v>1650</v>
      </c>
      <c r="P541" t="s">
        <v>1856</v>
      </c>
      <c r="R541" t="s">
        <v>34</v>
      </c>
      <c r="S541" t="s">
        <v>35</v>
      </c>
    </row>
    <row r="542" spans="1:19">
      <c r="A542">
        <v>179139</v>
      </c>
      <c r="B542" t="s">
        <v>1857</v>
      </c>
      <c r="C542">
        <v>8.77</v>
      </c>
      <c r="D542" s="1">
        <v>3707</v>
      </c>
      <c r="E542" s="1">
        <f t="shared" si="24"/>
        <v>32510.39</v>
      </c>
      <c r="F542">
        <f>VLOOKUP(K542,index!$A$2:$C$40,3,FALSE)</f>
        <v>32115</v>
      </c>
      <c r="G542">
        <v>4</v>
      </c>
      <c r="H542">
        <v>2</v>
      </c>
      <c r="I542">
        <f t="shared" si="25"/>
        <v>8</v>
      </c>
      <c r="J542" t="s">
        <v>15</v>
      </c>
      <c r="K542" t="s">
        <v>46</v>
      </c>
      <c r="L542" t="str">
        <f>VLOOKUP(K542,index!$A$2:$B$40,2,FALSE)</f>
        <v>한국</v>
      </c>
      <c r="M542" t="str">
        <f t="shared" si="26"/>
        <v>K</v>
      </c>
      <c r="N542">
        <v>2018</v>
      </c>
      <c r="O542" t="s">
        <v>934</v>
      </c>
      <c r="P542" t="s">
        <v>1858</v>
      </c>
      <c r="Q542" t="s">
        <v>1859</v>
      </c>
      <c r="R542" t="s">
        <v>27</v>
      </c>
    </row>
    <row r="543" spans="1:19">
      <c r="A543">
        <v>93089</v>
      </c>
      <c r="B543" t="s">
        <v>1860</v>
      </c>
      <c r="C543">
        <v>8.7799999999999994</v>
      </c>
      <c r="D543" s="1">
        <v>2921</v>
      </c>
      <c r="E543" s="1">
        <f t="shared" si="24"/>
        <v>25646.379999999997</v>
      </c>
      <c r="F543">
        <f>VLOOKUP(K543,index!$A$2:$C$40,3,FALSE)</f>
        <v>65717</v>
      </c>
      <c r="G543">
        <v>5.5</v>
      </c>
      <c r="H543">
        <v>2</v>
      </c>
      <c r="I543">
        <f t="shared" si="25"/>
        <v>11</v>
      </c>
      <c r="J543" t="s">
        <v>112</v>
      </c>
      <c r="K543" t="s">
        <v>16</v>
      </c>
      <c r="L543" t="str">
        <f>VLOOKUP(K543,index!$A$2:$B$40,2,FALSE)</f>
        <v>북미</v>
      </c>
      <c r="M543" t="str">
        <f t="shared" si="26"/>
        <v>nK</v>
      </c>
      <c r="N543">
        <v>2012</v>
      </c>
      <c r="O543" t="s">
        <v>1731</v>
      </c>
      <c r="P543" t="s">
        <v>1555</v>
      </c>
      <c r="Q543" t="s">
        <v>1861</v>
      </c>
      <c r="R543" t="s">
        <v>20</v>
      </c>
      <c r="S543" t="s">
        <v>21</v>
      </c>
    </row>
    <row r="544" spans="1:19">
      <c r="A544">
        <v>158610</v>
      </c>
      <c r="B544" t="s">
        <v>1862</v>
      </c>
      <c r="C544">
        <v>8.77</v>
      </c>
      <c r="D544" s="1">
        <v>1779</v>
      </c>
      <c r="E544" s="1">
        <f t="shared" si="24"/>
        <v>15601.83</v>
      </c>
      <c r="F544">
        <f>VLOOKUP(K544,index!$A$2:$C$40,3,FALSE)</f>
        <v>41291</v>
      </c>
      <c r="G544">
        <v>8.1999999999999993</v>
      </c>
      <c r="H544">
        <v>10</v>
      </c>
      <c r="I544">
        <f t="shared" si="25"/>
        <v>82</v>
      </c>
      <c r="J544" t="s">
        <v>15</v>
      </c>
      <c r="K544" t="s">
        <v>208</v>
      </c>
      <c r="L544" t="str">
        <f>VLOOKUP(K544,index!$A$2:$B$40,2,FALSE)</f>
        <v>북서유럽</v>
      </c>
      <c r="M544" t="str">
        <f t="shared" si="26"/>
        <v>nK</v>
      </c>
      <c r="N544">
        <v>2018</v>
      </c>
      <c r="O544" t="s">
        <v>1863</v>
      </c>
      <c r="P544" t="s">
        <v>1864</v>
      </c>
      <c r="Q544" t="s">
        <v>1865</v>
      </c>
      <c r="R544" t="s">
        <v>27</v>
      </c>
      <c r="S544" t="s">
        <v>28</v>
      </c>
    </row>
    <row r="545" spans="1:19">
      <c r="A545">
        <v>70691</v>
      </c>
      <c r="B545" t="s">
        <v>1866</v>
      </c>
      <c r="C545">
        <v>8.81</v>
      </c>
      <c r="D545">
        <v>295</v>
      </c>
      <c r="E545" s="1">
        <f t="shared" si="24"/>
        <v>2598.9500000000003</v>
      </c>
      <c r="F545">
        <f>VLOOKUP(K545,index!$A$2:$C$40,3,FALSE)</f>
        <v>9979</v>
      </c>
      <c r="G545">
        <v>7</v>
      </c>
      <c r="H545">
        <v>1</v>
      </c>
      <c r="I545">
        <f t="shared" si="25"/>
        <v>7</v>
      </c>
      <c r="J545" t="s">
        <v>142</v>
      </c>
      <c r="K545" t="s">
        <v>121</v>
      </c>
      <c r="L545" t="str">
        <f>VLOOKUP(K545,index!$A$2:$B$40,2,FALSE)</f>
        <v>범중국</v>
      </c>
      <c r="M545" t="str">
        <f t="shared" si="26"/>
        <v>nK</v>
      </c>
      <c r="N545">
        <v>2013</v>
      </c>
      <c r="O545" t="s">
        <v>1051</v>
      </c>
      <c r="P545" t="s">
        <v>1867</v>
      </c>
      <c r="Q545" t="s">
        <v>1868</v>
      </c>
      <c r="R545" t="s">
        <v>27</v>
      </c>
    </row>
    <row r="546" spans="1:19">
      <c r="A546">
        <v>74309</v>
      </c>
      <c r="B546" t="s">
        <v>1869</v>
      </c>
      <c r="C546">
        <v>8.77</v>
      </c>
      <c r="D546" s="1">
        <v>2737</v>
      </c>
      <c r="E546" s="1">
        <f t="shared" si="24"/>
        <v>24003.489999999998</v>
      </c>
      <c r="F546">
        <f>VLOOKUP(K546,index!$A$2:$C$40,3,FALSE)</f>
        <v>65717</v>
      </c>
      <c r="G546">
        <v>6.71</v>
      </c>
      <c r="H546">
        <v>7</v>
      </c>
      <c r="I546">
        <f t="shared" si="25"/>
        <v>46.97</v>
      </c>
      <c r="J546" t="s">
        <v>55</v>
      </c>
      <c r="K546" t="s">
        <v>16</v>
      </c>
      <c r="L546" t="str">
        <f>VLOOKUP(K546,index!$A$2:$B$40,2,FALSE)</f>
        <v>북미</v>
      </c>
      <c r="M546" t="str">
        <f t="shared" si="26"/>
        <v>nK</v>
      </c>
      <c r="N546">
        <v>2011</v>
      </c>
      <c r="O546" t="s">
        <v>1516</v>
      </c>
      <c r="P546" t="s">
        <v>1870</v>
      </c>
      <c r="Q546" t="s">
        <v>1871</v>
      </c>
      <c r="R546" t="s">
        <v>34</v>
      </c>
      <c r="S546" t="s">
        <v>35</v>
      </c>
    </row>
    <row r="547" spans="1:19">
      <c r="A547">
        <v>119914</v>
      </c>
      <c r="B547" t="s">
        <v>1872</v>
      </c>
      <c r="C547">
        <v>8.7899999999999991</v>
      </c>
      <c r="D547">
        <v>887</v>
      </c>
      <c r="E547" s="1">
        <f t="shared" si="24"/>
        <v>7796.73</v>
      </c>
      <c r="F547">
        <f>VLOOKUP(K547,index!$A$2:$C$40,3,FALSE)</f>
        <v>41491</v>
      </c>
      <c r="G547">
        <v>5</v>
      </c>
      <c r="H547">
        <v>1</v>
      </c>
      <c r="I547">
        <f t="shared" si="25"/>
        <v>5</v>
      </c>
      <c r="J547" t="s">
        <v>55</v>
      </c>
      <c r="K547" t="s">
        <v>56</v>
      </c>
      <c r="L547" t="str">
        <f>VLOOKUP(K547,index!$A$2:$B$40,2,FALSE)</f>
        <v>일본</v>
      </c>
      <c r="M547" t="str">
        <f t="shared" si="26"/>
        <v>nK</v>
      </c>
      <c r="N547">
        <v>2014</v>
      </c>
      <c r="O547" t="s">
        <v>1107</v>
      </c>
      <c r="P547" t="s">
        <v>1873</v>
      </c>
      <c r="Q547" t="s">
        <v>1874</v>
      </c>
      <c r="R547" t="s">
        <v>20</v>
      </c>
    </row>
    <row r="548" spans="1:19">
      <c r="A548">
        <v>39043</v>
      </c>
      <c r="B548" t="s">
        <v>1875</v>
      </c>
      <c r="C548">
        <v>8.7799999999999994</v>
      </c>
      <c r="D548" s="1">
        <v>1742</v>
      </c>
      <c r="E548" s="1">
        <f t="shared" si="24"/>
        <v>15294.759999999998</v>
      </c>
      <c r="F548">
        <f>VLOOKUP(K548,index!$A$2:$C$40,3,FALSE)</f>
        <v>65717</v>
      </c>
      <c r="G548">
        <v>7.83</v>
      </c>
      <c r="H548">
        <v>3</v>
      </c>
      <c r="I548">
        <f t="shared" si="25"/>
        <v>23.490000000000002</v>
      </c>
      <c r="J548" t="s">
        <v>15</v>
      </c>
      <c r="K548" t="s">
        <v>16</v>
      </c>
      <c r="L548" t="str">
        <f>VLOOKUP(K548,index!$A$2:$B$40,2,FALSE)</f>
        <v>북미</v>
      </c>
      <c r="M548" t="str">
        <f t="shared" si="26"/>
        <v>nK</v>
      </c>
      <c r="N548">
        <v>2016</v>
      </c>
      <c r="O548" t="s">
        <v>1876</v>
      </c>
      <c r="P548" t="s">
        <v>564</v>
      </c>
      <c r="Q548" t="s">
        <v>1590</v>
      </c>
      <c r="R548" t="s">
        <v>27</v>
      </c>
      <c r="S548" t="s">
        <v>28</v>
      </c>
    </row>
    <row r="549" spans="1:19">
      <c r="A549">
        <v>98432</v>
      </c>
      <c r="B549" t="s">
        <v>1877</v>
      </c>
      <c r="C549">
        <v>8.8000000000000007</v>
      </c>
      <c r="D549" s="1">
        <v>1822</v>
      </c>
      <c r="E549" s="1">
        <f t="shared" si="24"/>
        <v>16033.600000000002</v>
      </c>
      <c r="F549">
        <f>VLOOKUP(K549,index!$A$2:$C$40,3,FALSE)</f>
        <v>42500</v>
      </c>
      <c r="G549">
        <v>8.1999999999999993</v>
      </c>
      <c r="H549">
        <v>10</v>
      </c>
      <c r="I549">
        <f t="shared" si="25"/>
        <v>82</v>
      </c>
      <c r="J549" t="s">
        <v>15</v>
      </c>
      <c r="K549" t="s">
        <v>143</v>
      </c>
      <c r="L549" t="str">
        <f>VLOOKUP(K549,index!$A$2:$B$40,2,FALSE)</f>
        <v>북서유럽</v>
      </c>
      <c r="M549" t="str">
        <f t="shared" si="26"/>
        <v>nK</v>
      </c>
      <c r="N549">
        <v>2014</v>
      </c>
      <c r="O549" t="s">
        <v>298</v>
      </c>
      <c r="P549" t="s">
        <v>1878</v>
      </c>
      <c r="Q549" t="s">
        <v>1879</v>
      </c>
      <c r="R549" t="s">
        <v>147</v>
      </c>
    </row>
    <row r="550" spans="1:19">
      <c r="A550">
        <v>34598</v>
      </c>
      <c r="B550" t="s">
        <v>1880</v>
      </c>
      <c r="C550">
        <v>8.7799999999999994</v>
      </c>
      <c r="D550">
        <v>331</v>
      </c>
      <c r="E550" s="1">
        <f t="shared" si="24"/>
        <v>2906.18</v>
      </c>
      <c r="F550">
        <f>VLOOKUP(K550,index!$A$2:$C$40,3,FALSE)</f>
        <v>41491</v>
      </c>
      <c r="G550">
        <v>6</v>
      </c>
      <c r="H550">
        <v>1</v>
      </c>
      <c r="I550">
        <f t="shared" si="25"/>
        <v>6</v>
      </c>
      <c r="J550" t="s">
        <v>15</v>
      </c>
      <c r="K550" t="s">
        <v>56</v>
      </c>
      <c r="L550" t="str">
        <f>VLOOKUP(K550,index!$A$2:$B$40,2,FALSE)</f>
        <v>일본</v>
      </c>
      <c r="M550" t="str">
        <f t="shared" si="26"/>
        <v>nK</v>
      </c>
      <c r="N550">
        <v>2006</v>
      </c>
      <c r="O550" t="s">
        <v>703</v>
      </c>
      <c r="P550" t="s">
        <v>1881</v>
      </c>
      <c r="Q550" t="s">
        <v>1882</v>
      </c>
      <c r="R550" t="s">
        <v>20</v>
      </c>
    </row>
    <row r="551" spans="1:19">
      <c r="A551">
        <v>80629</v>
      </c>
      <c r="B551" t="s">
        <v>1883</v>
      </c>
      <c r="C551">
        <v>8.77</v>
      </c>
      <c r="D551" s="1">
        <v>7050</v>
      </c>
      <c r="E551" s="1">
        <f t="shared" si="24"/>
        <v>61828.5</v>
      </c>
      <c r="F551">
        <f>VLOOKUP(K551,index!$A$2:$C$40,3,FALSE)</f>
        <v>65717</v>
      </c>
      <c r="G551">
        <v>8.5399999999999991</v>
      </c>
      <c r="H551">
        <v>7</v>
      </c>
      <c r="I551">
        <f t="shared" si="25"/>
        <v>59.779999999999994</v>
      </c>
      <c r="J551" t="s">
        <v>61</v>
      </c>
      <c r="K551" t="s">
        <v>16</v>
      </c>
      <c r="L551" t="str">
        <f>VLOOKUP(K551,index!$A$2:$B$40,2,FALSE)</f>
        <v>북미</v>
      </c>
      <c r="M551" t="str">
        <f t="shared" si="26"/>
        <v>nK</v>
      </c>
      <c r="N551">
        <v>2011</v>
      </c>
      <c r="O551" t="s">
        <v>830</v>
      </c>
      <c r="P551" t="s">
        <v>1884</v>
      </c>
      <c r="Q551" t="s">
        <v>1885</v>
      </c>
      <c r="R551" t="s">
        <v>20</v>
      </c>
      <c r="S551" t="s">
        <v>21</v>
      </c>
    </row>
    <row r="552" spans="1:19">
      <c r="A552">
        <v>40032</v>
      </c>
      <c r="B552" t="s">
        <v>1886</v>
      </c>
      <c r="C552">
        <v>8.76</v>
      </c>
      <c r="D552" s="1">
        <v>1586</v>
      </c>
      <c r="E552" s="1">
        <f t="shared" si="24"/>
        <v>13893.359999999999</v>
      </c>
      <c r="F552">
        <f>VLOOKUP(K552,index!$A$2:$C$40,3,FALSE)</f>
        <v>41491</v>
      </c>
      <c r="G552">
        <v>8</v>
      </c>
      <c r="H552">
        <v>5</v>
      </c>
      <c r="I552">
        <f t="shared" si="25"/>
        <v>40</v>
      </c>
      <c r="J552" t="s">
        <v>61</v>
      </c>
      <c r="K552" t="s">
        <v>56</v>
      </c>
      <c r="L552" t="str">
        <f>VLOOKUP(K552,index!$A$2:$B$40,2,FALSE)</f>
        <v>일본</v>
      </c>
      <c r="M552" t="str">
        <f t="shared" si="26"/>
        <v>nK</v>
      </c>
      <c r="N552">
        <v>2006</v>
      </c>
      <c r="O552" t="s">
        <v>654</v>
      </c>
      <c r="P552" t="s">
        <v>1887</v>
      </c>
      <c r="Q552" t="s">
        <v>1888</v>
      </c>
      <c r="R552" t="s">
        <v>27</v>
      </c>
    </row>
    <row r="553" spans="1:19">
      <c r="A553">
        <v>172118</v>
      </c>
      <c r="B553" t="s">
        <v>1889</v>
      </c>
      <c r="C553">
        <v>8.76</v>
      </c>
      <c r="D553">
        <v>512</v>
      </c>
      <c r="E553" s="1">
        <f t="shared" si="24"/>
        <v>4485.12</v>
      </c>
      <c r="F553">
        <f>VLOOKUP(K553,index!$A$2:$C$40,3,FALSE)</f>
        <v>41491</v>
      </c>
      <c r="G553">
        <v>6</v>
      </c>
      <c r="H553">
        <v>1</v>
      </c>
      <c r="I553">
        <f t="shared" si="25"/>
        <v>6</v>
      </c>
      <c r="J553" t="s">
        <v>55</v>
      </c>
      <c r="K553" t="s">
        <v>56</v>
      </c>
      <c r="L553" t="str">
        <f>VLOOKUP(K553,index!$A$2:$B$40,2,FALSE)</f>
        <v>일본</v>
      </c>
      <c r="M553" t="str">
        <f t="shared" si="26"/>
        <v>nK</v>
      </c>
      <c r="N553">
        <v>2018</v>
      </c>
      <c r="O553" t="s">
        <v>1731</v>
      </c>
      <c r="P553" t="s">
        <v>1890</v>
      </c>
      <c r="Q553" t="s">
        <v>1891</v>
      </c>
      <c r="R553" t="s">
        <v>34</v>
      </c>
    </row>
    <row r="554" spans="1:19">
      <c r="A554">
        <v>96997</v>
      </c>
      <c r="B554" t="s">
        <v>1892</v>
      </c>
      <c r="C554">
        <v>8.7899999999999991</v>
      </c>
      <c r="D554" s="1">
        <v>1409</v>
      </c>
      <c r="E554" s="1">
        <f t="shared" si="24"/>
        <v>12385.109999999999</v>
      </c>
      <c r="F554">
        <f>VLOOKUP(K554,index!$A$2:$C$40,3,FALSE)</f>
        <v>32115</v>
      </c>
      <c r="G554">
        <v>7.48</v>
      </c>
      <c r="H554">
        <v>7</v>
      </c>
      <c r="I554">
        <f t="shared" si="25"/>
        <v>52.36</v>
      </c>
      <c r="J554" t="s">
        <v>55</v>
      </c>
      <c r="K554" t="s">
        <v>46</v>
      </c>
      <c r="L554" t="str">
        <f>VLOOKUP(K554,index!$A$2:$B$40,2,FALSE)</f>
        <v>한국</v>
      </c>
      <c r="M554" t="str">
        <f t="shared" si="26"/>
        <v>K</v>
      </c>
      <c r="N554">
        <v>2013</v>
      </c>
      <c r="O554" t="s">
        <v>955</v>
      </c>
      <c r="P554" t="s">
        <v>1893</v>
      </c>
      <c r="Q554" t="s">
        <v>1894</v>
      </c>
      <c r="R554" t="s">
        <v>147</v>
      </c>
    </row>
    <row r="555" spans="1:19">
      <c r="A555">
        <v>92176</v>
      </c>
      <c r="B555" t="s">
        <v>1895</v>
      </c>
      <c r="C555">
        <v>8.82</v>
      </c>
      <c r="D555" s="1">
        <v>1096</v>
      </c>
      <c r="E555" s="1">
        <f t="shared" si="24"/>
        <v>9666.7200000000012</v>
      </c>
      <c r="F555">
        <f>VLOOKUP(K555,index!$A$2:$C$40,3,FALSE)</f>
        <v>65717</v>
      </c>
      <c r="G555">
        <v>6.5</v>
      </c>
      <c r="H555">
        <v>4</v>
      </c>
      <c r="I555">
        <f t="shared" si="25"/>
        <v>26</v>
      </c>
      <c r="J555" t="s">
        <v>55</v>
      </c>
      <c r="K555" t="s">
        <v>16</v>
      </c>
      <c r="L555" t="str">
        <f>VLOOKUP(K555,index!$A$2:$B$40,2,FALSE)</f>
        <v>북미</v>
      </c>
      <c r="M555" t="str">
        <f t="shared" si="26"/>
        <v>nK</v>
      </c>
      <c r="N555">
        <v>2013</v>
      </c>
      <c r="O555" t="s">
        <v>1477</v>
      </c>
      <c r="P555" t="s">
        <v>1206</v>
      </c>
      <c r="Q555" t="s">
        <v>1896</v>
      </c>
      <c r="R555" t="s">
        <v>34</v>
      </c>
      <c r="S555" t="s">
        <v>35</v>
      </c>
    </row>
    <row r="556" spans="1:19">
      <c r="A556">
        <v>180374</v>
      </c>
      <c r="B556" t="s">
        <v>1897</v>
      </c>
      <c r="C556">
        <v>8.76</v>
      </c>
      <c r="D556" s="1">
        <v>1966</v>
      </c>
      <c r="E556" s="1">
        <f t="shared" si="24"/>
        <v>17222.16</v>
      </c>
      <c r="F556">
        <f>VLOOKUP(K556,index!$A$2:$C$40,3,FALSE)</f>
        <v>65717</v>
      </c>
      <c r="G556">
        <v>6</v>
      </c>
      <c r="H556">
        <v>2</v>
      </c>
      <c r="I556">
        <f t="shared" si="25"/>
        <v>12</v>
      </c>
      <c r="J556" t="s">
        <v>55</v>
      </c>
      <c r="K556" t="s">
        <v>16</v>
      </c>
      <c r="L556" t="str">
        <f>VLOOKUP(K556,index!$A$2:$B$40,2,FALSE)</f>
        <v>북미</v>
      </c>
      <c r="M556" t="str">
        <f t="shared" si="26"/>
        <v>nK</v>
      </c>
      <c r="N556">
        <v>2019</v>
      </c>
      <c r="O556" t="s">
        <v>1898</v>
      </c>
      <c r="P556" t="s">
        <v>1899</v>
      </c>
      <c r="Q556" t="s">
        <v>1900</v>
      </c>
      <c r="R556" t="s">
        <v>34</v>
      </c>
    </row>
    <row r="557" spans="1:19">
      <c r="A557">
        <v>154226</v>
      </c>
      <c r="B557" t="s">
        <v>1901</v>
      </c>
      <c r="C557">
        <v>8.77</v>
      </c>
      <c r="D557" s="1">
        <v>1800</v>
      </c>
      <c r="E557" s="1">
        <f t="shared" si="24"/>
        <v>15786</v>
      </c>
      <c r="F557">
        <f>VLOOKUP(K557,index!$A$2:$C$40,3,FALSE)</f>
        <v>41291</v>
      </c>
      <c r="G557">
        <v>5.5</v>
      </c>
      <c r="H557">
        <v>2</v>
      </c>
      <c r="I557">
        <f t="shared" si="25"/>
        <v>11</v>
      </c>
      <c r="J557" t="s">
        <v>55</v>
      </c>
      <c r="K557" t="s">
        <v>208</v>
      </c>
      <c r="L557" t="str">
        <f>VLOOKUP(K557,index!$A$2:$B$40,2,FALSE)</f>
        <v>북서유럽</v>
      </c>
      <c r="M557" t="str">
        <f t="shared" si="26"/>
        <v>nK</v>
      </c>
      <c r="N557">
        <v>2018</v>
      </c>
      <c r="O557" t="s">
        <v>503</v>
      </c>
      <c r="P557" t="s">
        <v>1902</v>
      </c>
      <c r="Q557" t="s">
        <v>1903</v>
      </c>
      <c r="R557" t="s">
        <v>34</v>
      </c>
      <c r="S557" t="s">
        <v>35</v>
      </c>
    </row>
    <row r="558" spans="1:19">
      <c r="A558">
        <v>170874</v>
      </c>
      <c r="B558" t="s">
        <v>1904</v>
      </c>
      <c r="C558">
        <v>8.76</v>
      </c>
      <c r="D558">
        <v>519</v>
      </c>
      <c r="E558" s="1">
        <f t="shared" si="24"/>
        <v>4546.4399999999996</v>
      </c>
      <c r="F558">
        <f>VLOOKUP(K558,index!$A$2:$C$40,3,FALSE)</f>
        <v>41491</v>
      </c>
      <c r="G558">
        <v>5.75</v>
      </c>
      <c r="H558">
        <v>4</v>
      </c>
      <c r="I558">
        <f t="shared" si="25"/>
        <v>23</v>
      </c>
      <c r="J558" t="s">
        <v>15</v>
      </c>
      <c r="K558" t="s">
        <v>56</v>
      </c>
      <c r="L558" t="str">
        <f>VLOOKUP(K558,index!$A$2:$B$40,2,FALSE)</f>
        <v>일본</v>
      </c>
      <c r="M558" t="str">
        <f t="shared" si="26"/>
        <v>nK</v>
      </c>
      <c r="N558">
        <v>2019</v>
      </c>
      <c r="O558" t="s">
        <v>1905</v>
      </c>
      <c r="P558" t="s">
        <v>1906</v>
      </c>
      <c r="Q558" t="s">
        <v>1907</v>
      </c>
      <c r="R558" t="s">
        <v>34</v>
      </c>
    </row>
    <row r="559" spans="1:19">
      <c r="A559">
        <v>159848</v>
      </c>
      <c r="B559" t="s">
        <v>1908</v>
      </c>
      <c r="C559">
        <v>8.76</v>
      </c>
      <c r="D559" s="1">
        <v>1180</v>
      </c>
      <c r="E559" s="1">
        <f t="shared" si="24"/>
        <v>10336.799999999999</v>
      </c>
      <c r="F559">
        <f>VLOOKUP(K559,index!$A$2:$C$40,3,FALSE)</f>
        <v>65717</v>
      </c>
      <c r="G559">
        <v>7.63</v>
      </c>
      <c r="H559">
        <v>8</v>
      </c>
      <c r="I559">
        <f t="shared" si="25"/>
        <v>61.04</v>
      </c>
      <c r="J559" t="s">
        <v>15</v>
      </c>
      <c r="K559" t="s">
        <v>16</v>
      </c>
      <c r="L559" t="str">
        <f>VLOOKUP(K559,index!$A$2:$B$40,2,FALSE)</f>
        <v>북미</v>
      </c>
      <c r="M559" t="str">
        <f t="shared" si="26"/>
        <v>nK</v>
      </c>
      <c r="N559">
        <v>2018</v>
      </c>
      <c r="O559" t="s">
        <v>1579</v>
      </c>
      <c r="P559" t="s">
        <v>157</v>
      </c>
      <c r="Q559" t="s">
        <v>1909</v>
      </c>
      <c r="R559" t="s">
        <v>20</v>
      </c>
      <c r="S559" t="s">
        <v>21</v>
      </c>
    </row>
    <row r="560" spans="1:19">
      <c r="A560">
        <v>187324</v>
      </c>
      <c r="B560" t="s">
        <v>1910</v>
      </c>
      <c r="C560">
        <v>8.76</v>
      </c>
      <c r="D560">
        <v>516</v>
      </c>
      <c r="E560" s="1">
        <f t="shared" si="24"/>
        <v>4520.16</v>
      </c>
      <c r="F560">
        <f>VLOOKUP(K560,index!$A$2:$C$40,3,FALSE)</f>
        <v>41491</v>
      </c>
      <c r="G560">
        <v>5</v>
      </c>
      <c r="H560">
        <v>1</v>
      </c>
      <c r="I560">
        <f t="shared" si="25"/>
        <v>5</v>
      </c>
      <c r="J560" t="s">
        <v>30</v>
      </c>
      <c r="K560" t="s">
        <v>56</v>
      </c>
      <c r="L560" t="str">
        <f>VLOOKUP(K560,index!$A$2:$B$40,2,FALSE)</f>
        <v>일본</v>
      </c>
      <c r="M560" t="str">
        <f t="shared" si="26"/>
        <v>nK</v>
      </c>
      <c r="N560">
        <v>2020</v>
      </c>
      <c r="O560" t="s">
        <v>822</v>
      </c>
      <c r="P560" t="s">
        <v>1911</v>
      </c>
      <c r="Q560" t="s">
        <v>1152</v>
      </c>
      <c r="R560" t="s">
        <v>34</v>
      </c>
    </row>
    <row r="561" spans="1:19">
      <c r="A561">
        <v>44910</v>
      </c>
      <c r="B561" t="s">
        <v>1912</v>
      </c>
      <c r="C561">
        <v>8.76</v>
      </c>
      <c r="D561" s="1">
        <v>7206</v>
      </c>
      <c r="E561" s="1">
        <f t="shared" si="24"/>
        <v>63124.56</v>
      </c>
      <c r="F561">
        <f>VLOOKUP(K561,index!$A$2:$C$40,3,FALSE)</f>
        <v>32115</v>
      </c>
      <c r="G561">
        <v>7.17</v>
      </c>
      <c r="H561">
        <v>9</v>
      </c>
      <c r="I561">
        <f t="shared" si="25"/>
        <v>64.53</v>
      </c>
      <c r="J561" t="s">
        <v>15</v>
      </c>
      <c r="K561" t="s">
        <v>46</v>
      </c>
      <c r="L561" t="str">
        <f>VLOOKUP(K561,index!$A$2:$B$40,2,FALSE)</f>
        <v>한국</v>
      </c>
      <c r="M561" t="str">
        <f t="shared" si="26"/>
        <v>K</v>
      </c>
      <c r="N561">
        <v>2009</v>
      </c>
      <c r="O561" t="s">
        <v>611</v>
      </c>
      <c r="P561" t="s">
        <v>1913</v>
      </c>
      <c r="Q561" t="s">
        <v>1914</v>
      </c>
      <c r="R561" t="s">
        <v>20</v>
      </c>
    </row>
    <row r="562" spans="1:19">
      <c r="A562">
        <v>96325</v>
      </c>
      <c r="B562" t="s">
        <v>1915</v>
      </c>
      <c r="C562">
        <v>8.77</v>
      </c>
      <c r="D562" s="1">
        <v>1661</v>
      </c>
      <c r="E562" s="1">
        <f t="shared" si="24"/>
        <v>14566.97</v>
      </c>
      <c r="F562">
        <f>VLOOKUP(K562,index!$A$2:$C$40,3,FALSE)</f>
        <v>65717</v>
      </c>
      <c r="G562">
        <v>6.89</v>
      </c>
      <c r="H562">
        <v>3</v>
      </c>
      <c r="I562">
        <f t="shared" si="25"/>
        <v>20.669999999999998</v>
      </c>
      <c r="J562" t="s">
        <v>55</v>
      </c>
      <c r="K562" t="s">
        <v>16</v>
      </c>
      <c r="L562" t="str">
        <f>VLOOKUP(K562,index!$A$2:$B$40,2,FALSE)</f>
        <v>북미</v>
      </c>
      <c r="M562" t="str">
        <f t="shared" si="26"/>
        <v>nK</v>
      </c>
      <c r="N562">
        <v>2013</v>
      </c>
      <c r="O562" t="s">
        <v>1916</v>
      </c>
      <c r="P562" t="s">
        <v>1917</v>
      </c>
      <c r="Q562" t="s">
        <v>1918</v>
      </c>
      <c r="R562" t="s">
        <v>34</v>
      </c>
      <c r="S562" t="s">
        <v>35</v>
      </c>
    </row>
    <row r="563" spans="1:19">
      <c r="A563">
        <v>115296</v>
      </c>
      <c r="B563" t="s">
        <v>1919</v>
      </c>
      <c r="C563">
        <v>8.82</v>
      </c>
      <c r="D563">
        <v>573</v>
      </c>
      <c r="E563" s="1">
        <f t="shared" si="24"/>
        <v>5053.8600000000006</v>
      </c>
      <c r="F563">
        <f>VLOOKUP(K563,index!$A$2:$C$40,3,FALSE)</f>
        <v>65717</v>
      </c>
      <c r="G563">
        <v>6</v>
      </c>
      <c r="H563">
        <v>3</v>
      </c>
      <c r="I563">
        <f t="shared" si="25"/>
        <v>18</v>
      </c>
      <c r="J563" t="s">
        <v>15</v>
      </c>
      <c r="K563" t="s">
        <v>16</v>
      </c>
      <c r="L563" t="str">
        <f>VLOOKUP(K563,index!$A$2:$B$40,2,FALSE)</f>
        <v>북미</v>
      </c>
      <c r="M563" t="str">
        <f t="shared" si="26"/>
        <v>nK</v>
      </c>
      <c r="N563">
        <v>2015</v>
      </c>
      <c r="O563" t="s">
        <v>1776</v>
      </c>
      <c r="P563" t="s">
        <v>1920</v>
      </c>
      <c r="Q563" t="s">
        <v>1921</v>
      </c>
      <c r="R563" t="s">
        <v>27</v>
      </c>
      <c r="S563" t="s">
        <v>28</v>
      </c>
    </row>
    <row r="564" spans="1:19">
      <c r="A564">
        <v>179307</v>
      </c>
      <c r="B564" t="s">
        <v>1922</v>
      </c>
      <c r="C564">
        <v>8.75</v>
      </c>
      <c r="D564" s="1">
        <v>2916</v>
      </c>
      <c r="E564" s="1">
        <f t="shared" si="24"/>
        <v>25515</v>
      </c>
      <c r="F564">
        <f>VLOOKUP(K564,index!$A$2:$C$40,3,FALSE)</f>
        <v>32115</v>
      </c>
      <c r="G564">
        <v>8.3800000000000008</v>
      </c>
      <c r="H564">
        <v>13</v>
      </c>
      <c r="I564">
        <f t="shared" si="25"/>
        <v>108.94000000000001</v>
      </c>
      <c r="J564" t="s">
        <v>15</v>
      </c>
      <c r="K564" t="s">
        <v>46</v>
      </c>
      <c r="L564" t="str">
        <f>VLOOKUP(K564,index!$A$2:$B$40,2,FALSE)</f>
        <v>한국</v>
      </c>
      <c r="M564" t="str">
        <f t="shared" si="26"/>
        <v>K</v>
      </c>
      <c r="N564">
        <v>2019</v>
      </c>
      <c r="O564" t="s">
        <v>1404</v>
      </c>
      <c r="P564" t="s">
        <v>1923</v>
      </c>
      <c r="Q564" t="s">
        <v>1924</v>
      </c>
      <c r="R564" t="s">
        <v>27</v>
      </c>
    </row>
    <row r="565" spans="1:19">
      <c r="A565">
        <v>127901</v>
      </c>
      <c r="B565" t="s">
        <v>1925</v>
      </c>
      <c r="C565">
        <v>8.77</v>
      </c>
      <c r="D565" s="1">
        <v>1818</v>
      </c>
      <c r="E565" s="1">
        <f t="shared" si="24"/>
        <v>15943.859999999999</v>
      </c>
      <c r="F565">
        <f>VLOOKUP(K565,index!$A$2:$C$40,3,FALSE)</f>
        <v>41491</v>
      </c>
      <c r="G565">
        <v>7</v>
      </c>
      <c r="H565">
        <v>1</v>
      </c>
      <c r="I565">
        <f t="shared" si="25"/>
        <v>7</v>
      </c>
      <c r="J565" t="s">
        <v>55</v>
      </c>
      <c r="K565" t="s">
        <v>56</v>
      </c>
      <c r="L565" t="str">
        <f>VLOOKUP(K565,index!$A$2:$B$40,2,FALSE)</f>
        <v>일본</v>
      </c>
      <c r="M565" t="str">
        <f t="shared" si="26"/>
        <v>nK</v>
      </c>
      <c r="N565">
        <v>2015</v>
      </c>
      <c r="O565" t="s">
        <v>1664</v>
      </c>
      <c r="P565" t="s">
        <v>1580</v>
      </c>
      <c r="Q565" t="s">
        <v>1926</v>
      </c>
      <c r="R565" t="s">
        <v>34</v>
      </c>
    </row>
    <row r="566" spans="1:19">
      <c r="A566">
        <v>147896</v>
      </c>
      <c r="B566" t="s">
        <v>1927</v>
      </c>
      <c r="C566">
        <v>8.75</v>
      </c>
      <c r="D566">
        <v>377</v>
      </c>
      <c r="E566" s="1">
        <f t="shared" si="24"/>
        <v>3298.75</v>
      </c>
      <c r="F566">
        <f>VLOOKUP(K566,index!$A$2:$C$40,3,FALSE)</f>
        <v>20006</v>
      </c>
      <c r="G566">
        <v>6</v>
      </c>
      <c r="H566">
        <v>2</v>
      </c>
      <c r="I566">
        <f t="shared" si="25"/>
        <v>12</v>
      </c>
      <c r="J566" t="s">
        <v>15</v>
      </c>
      <c r="K566" t="s">
        <v>1928</v>
      </c>
      <c r="L566" t="str">
        <f>VLOOKUP(K566,index!$A$2:$B$40,2,FALSE)</f>
        <v>북서유럽</v>
      </c>
      <c r="M566" t="str">
        <f t="shared" si="26"/>
        <v>nK</v>
      </c>
      <c r="N566">
        <v>2017</v>
      </c>
      <c r="O566" t="s">
        <v>360</v>
      </c>
      <c r="P566" t="s">
        <v>1929</v>
      </c>
      <c r="Q566" t="s">
        <v>1930</v>
      </c>
      <c r="R566" t="s">
        <v>27</v>
      </c>
    </row>
    <row r="567" spans="1:19">
      <c r="A567">
        <v>51407</v>
      </c>
      <c r="B567" t="s">
        <v>1931</v>
      </c>
      <c r="C567">
        <v>8.75</v>
      </c>
      <c r="D567" s="1">
        <v>4595</v>
      </c>
      <c r="E567" s="1">
        <f t="shared" si="24"/>
        <v>40206.25</v>
      </c>
      <c r="F567">
        <f>VLOOKUP(K567,index!$A$2:$C$40,3,FALSE)</f>
        <v>32115</v>
      </c>
      <c r="G567">
        <v>6.31</v>
      </c>
      <c r="H567">
        <v>8</v>
      </c>
      <c r="I567">
        <f t="shared" si="25"/>
        <v>50.48</v>
      </c>
      <c r="J567" t="s">
        <v>15</v>
      </c>
      <c r="K567" t="s">
        <v>46</v>
      </c>
      <c r="L567" t="str">
        <f>VLOOKUP(K567,index!$A$2:$B$40,2,FALSE)</f>
        <v>한국</v>
      </c>
      <c r="M567" t="str">
        <f t="shared" si="26"/>
        <v>K</v>
      </c>
      <c r="N567">
        <v>2009</v>
      </c>
      <c r="O567" t="s">
        <v>200</v>
      </c>
      <c r="P567" t="s">
        <v>1932</v>
      </c>
      <c r="Q567" t="s">
        <v>1933</v>
      </c>
      <c r="R567" t="s">
        <v>27</v>
      </c>
    </row>
    <row r="568" spans="1:19">
      <c r="A568">
        <v>53781</v>
      </c>
      <c r="B568" t="s">
        <v>1934</v>
      </c>
      <c r="C568">
        <v>8.75</v>
      </c>
      <c r="D568" s="1">
        <v>4079</v>
      </c>
      <c r="E568" s="1">
        <f t="shared" si="24"/>
        <v>35691.25</v>
      </c>
      <c r="F568">
        <f>VLOOKUP(K568,index!$A$2:$C$40,3,FALSE)</f>
        <v>32115</v>
      </c>
      <c r="G568">
        <v>7.88</v>
      </c>
      <c r="H568">
        <v>10</v>
      </c>
      <c r="I568">
        <f t="shared" si="25"/>
        <v>78.8</v>
      </c>
      <c r="J568" t="s">
        <v>722</v>
      </c>
      <c r="K568" t="s">
        <v>46</v>
      </c>
      <c r="L568" t="str">
        <f>VLOOKUP(K568,index!$A$2:$B$40,2,FALSE)</f>
        <v>한국</v>
      </c>
      <c r="M568" t="str">
        <f t="shared" si="26"/>
        <v>K</v>
      </c>
      <c r="N568">
        <v>2010</v>
      </c>
      <c r="O568" t="s">
        <v>1935</v>
      </c>
      <c r="P568" t="s">
        <v>1936</v>
      </c>
      <c r="Q568" t="s">
        <v>1937</v>
      </c>
      <c r="R568" t="s">
        <v>147</v>
      </c>
    </row>
    <row r="569" spans="1:19">
      <c r="A569">
        <v>148909</v>
      </c>
      <c r="B569" t="s">
        <v>1938</v>
      </c>
      <c r="C569">
        <v>8.75</v>
      </c>
      <c r="D569" s="1">
        <v>2040</v>
      </c>
      <c r="E569" s="1">
        <f t="shared" si="24"/>
        <v>17850</v>
      </c>
      <c r="F569">
        <f>VLOOKUP(K569,index!$A$2:$C$40,3,FALSE)</f>
        <v>65717</v>
      </c>
      <c r="G569">
        <v>8.1999999999999993</v>
      </c>
      <c r="H569">
        <v>10</v>
      </c>
      <c r="I569">
        <f t="shared" si="25"/>
        <v>82</v>
      </c>
      <c r="J569" t="s">
        <v>15</v>
      </c>
      <c r="K569" t="s">
        <v>16</v>
      </c>
      <c r="L569" t="str">
        <f>VLOOKUP(K569,index!$A$2:$B$40,2,FALSE)</f>
        <v>북미</v>
      </c>
      <c r="M569" t="str">
        <f t="shared" si="26"/>
        <v>nK</v>
      </c>
      <c r="N569">
        <v>2019</v>
      </c>
      <c r="O569" t="s">
        <v>1347</v>
      </c>
      <c r="P569" t="s">
        <v>1939</v>
      </c>
      <c r="Q569" t="s">
        <v>1940</v>
      </c>
      <c r="R569" t="s">
        <v>27</v>
      </c>
      <c r="S569" t="s">
        <v>28</v>
      </c>
    </row>
    <row r="570" spans="1:19">
      <c r="A570">
        <v>59032</v>
      </c>
      <c r="B570" t="s">
        <v>1941</v>
      </c>
      <c r="C570">
        <v>8.75</v>
      </c>
      <c r="D570">
        <v>677</v>
      </c>
      <c r="E570" s="1">
        <f t="shared" si="24"/>
        <v>5923.75</v>
      </c>
      <c r="F570">
        <f>VLOOKUP(K570,index!$A$2:$C$40,3,FALSE)</f>
        <v>41491</v>
      </c>
      <c r="G570">
        <v>6</v>
      </c>
      <c r="H570">
        <v>2</v>
      </c>
      <c r="I570">
        <f t="shared" si="25"/>
        <v>12</v>
      </c>
      <c r="J570" t="s">
        <v>15</v>
      </c>
      <c r="K570" t="s">
        <v>56</v>
      </c>
      <c r="L570" t="str">
        <f>VLOOKUP(K570,index!$A$2:$B$40,2,FALSE)</f>
        <v>일본</v>
      </c>
      <c r="M570" t="str">
        <f t="shared" si="26"/>
        <v>nK</v>
      </c>
      <c r="N570">
        <v>2006</v>
      </c>
      <c r="O570" t="s">
        <v>184</v>
      </c>
      <c r="P570" t="s">
        <v>1942</v>
      </c>
      <c r="Q570" t="s">
        <v>1943</v>
      </c>
      <c r="R570" t="s">
        <v>34</v>
      </c>
    </row>
    <row r="571" spans="1:19">
      <c r="A571">
        <v>154298</v>
      </c>
      <c r="B571" t="s">
        <v>1944</v>
      </c>
      <c r="C571">
        <v>8.74</v>
      </c>
      <c r="D571" s="1">
        <v>1580</v>
      </c>
      <c r="E571" s="1">
        <f t="shared" si="24"/>
        <v>13809.2</v>
      </c>
      <c r="F571">
        <f>VLOOKUP(K571,index!$A$2:$C$40,3,FALSE)</f>
        <v>65717</v>
      </c>
      <c r="G571">
        <v>9.11</v>
      </c>
      <c r="H571">
        <v>9</v>
      </c>
      <c r="I571">
        <f t="shared" si="25"/>
        <v>81.99</v>
      </c>
      <c r="J571" t="s">
        <v>142</v>
      </c>
      <c r="K571" t="s">
        <v>16</v>
      </c>
      <c r="L571" t="str">
        <f>VLOOKUP(K571,index!$A$2:$B$40,2,FALSE)</f>
        <v>북미</v>
      </c>
      <c r="M571" t="str">
        <f t="shared" si="26"/>
        <v>nK</v>
      </c>
      <c r="N571">
        <v>2019</v>
      </c>
      <c r="O571" t="s">
        <v>1852</v>
      </c>
      <c r="P571" t="s">
        <v>1945</v>
      </c>
      <c r="Q571" t="s">
        <v>1946</v>
      </c>
      <c r="R571" t="s">
        <v>147</v>
      </c>
    </row>
    <row r="572" spans="1:19">
      <c r="A572">
        <v>181554</v>
      </c>
      <c r="B572" t="s">
        <v>1947</v>
      </c>
      <c r="C572">
        <v>8.74</v>
      </c>
      <c r="D572" s="1">
        <v>2078</v>
      </c>
      <c r="E572" s="1">
        <f t="shared" si="24"/>
        <v>18161.72</v>
      </c>
      <c r="F572">
        <f>VLOOKUP(K572,index!$A$2:$C$40,3,FALSE)</f>
        <v>32115</v>
      </c>
      <c r="G572">
        <v>7</v>
      </c>
      <c r="H572">
        <v>1</v>
      </c>
      <c r="I572">
        <f t="shared" si="25"/>
        <v>7</v>
      </c>
      <c r="J572" t="s">
        <v>55</v>
      </c>
      <c r="K572" t="s">
        <v>46</v>
      </c>
      <c r="L572" t="str">
        <f>VLOOKUP(K572,index!$A$2:$B$40,2,FALSE)</f>
        <v>한국</v>
      </c>
      <c r="M572" t="str">
        <f t="shared" si="26"/>
        <v>K</v>
      </c>
      <c r="N572">
        <v>2019</v>
      </c>
      <c r="O572" t="s">
        <v>1948</v>
      </c>
      <c r="P572" t="s">
        <v>465</v>
      </c>
      <c r="Q572" t="s">
        <v>1949</v>
      </c>
      <c r="R572" t="s">
        <v>34</v>
      </c>
    </row>
    <row r="573" spans="1:19">
      <c r="A573">
        <v>121052</v>
      </c>
      <c r="B573" t="s">
        <v>1950</v>
      </c>
      <c r="C573">
        <v>8.74</v>
      </c>
      <c r="D573">
        <v>958</v>
      </c>
      <c r="E573" s="1">
        <f t="shared" si="24"/>
        <v>8372.92</v>
      </c>
      <c r="F573">
        <f>VLOOKUP(K573,index!$A$2:$C$40,3,FALSE)</f>
        <v>45937</v>
      </c>
      <c r="G573">
        <v>5</v>
      </c>
      <c r="H573">
        <v>2</v>
      </c>
      <c r="I573">
        <f t="shared" si="25"/>
        <v>10</v>
      </c>
      <c r="J573" t="s">
        <v>55</v>
      </c>
      <c r="K573" t="s">
        <v>848</v>
      </c>
      <c r="L573" t="str">
        <f>VLOOKUP(K573,index!$A$2:$B$40,2,FALSE)</f>
        <v>북미</v>
      </c>
      <c r="M573" t="str">
        <f t="shared" si="26"/>
        <v>nK</v>
      </c>
      <c r="N573">
        <v>2017</v>
      </c>
      <c r="O573" t="s">
        <v>699</v>
      </c>
      <c r="P573" t="s">
        <v>1639</v>
      </c>
      <c r="Q573" t="s">
        <v>1951</v>
      </c>
      <c r="R573" t="s">
        <v>34</v>
      </c>
      <c r="S573" t="s">
        <v>35</v>
      </c>
    </row>
    <row r="574" spans="1:19">
      <c r="A574">
        <v>168298</v>
      </c>
      <c r="B574" t="s">
        <v>1952</v>
      </c>
      <c r="C574">
        <v>8.74</v>
      </c>
      <c r="D574" s="1">
        <v>13756</v>
      </c>
      <c r="E574" s="1">
        <f t="shared" si="24"/>
        <v>120227.44</v>
      </c>
      <c r="F574">
        <f>VLOOKUP(K574,index!$A$2:$C$40,3,FALSE)</f>
        <v>32115</v>
      </c>
      <c r="G574">
        <v>5.5</v>
      </c>
      <c r="H574">
        <v>4</v>
      </c>
      <c r="I574">
        <f t="shared" si="25"/>
        <v>22</v>
      </c>
      <c r="J574" t="s">
        <v>112</v>
      </c>
      <c r="K574" t="s">
        <v>46</v>
      </c>
      <c r="L574" t="str">
        <f>VLOOKUP(K574,index!$A$2:$B$40,2,FALSE)</f>
        <v>한국</v>
      </c>
      <c r="M574" t="str">
        <f t="shared" si="26"/>
        <v>K</v>
      </c>
      <c r="N574">
        <v>2018</v>
      </c>
      <c r="O574" t="s">
        <v>333</v>
      </c>
      <c r="P574" t="s">
        <v>1953</v>
      </c>
      <c r="Q574" t="s">
        <v>1954</v>
      </c>
      <c r="R574" t="s">
        <v>20</v>
      </c>
    </row>
    <row r="575" spans="1:19">
      <c r="A575">
        <v>95541</v>
      </c>
      <c r="B575" t="s">
        <v>1955</v>
      </c>
      <c r="C575">
        <v>8.75</v>
      </c>
      <c r="D575" s="1">
        <v>14588</v>
      </c>
      <c r="E575" s="1">
        <f t="shared" si="24"/>
        <v>127645</v>
      </c>
      <c r="F575">
        <f>VLOOKUP(K575,index!$A$2:$C$40,3,FALSE)</f>
        <v>65717</v>
      </c>
      <c r="G575">
        <v>7.54</v>
      </c>
      <c r="H575">
        <v>13</v>
      </c>
      <c r="I575">
        <f t="shared" si="25"/>
        <v>98.02</v>
      </c>
      <c r="J575" t="s">
        <v>61</v>
      </c>
      <c r="K575" t="s">
        <v>16</v>
      </c>
      <c r="L575" t="str">
        <f>VLOOKUP(K575,index!$A$2:$B$40,2,FALSE)</f>
        <v>북미</v>
      </c>
      <c r="M575" t="str">
        <f t="shared" si="26"/>
        <v>nK</v>
      </c>
      <c r="N575">
        <v>2015</v>
      </c>
      <c r="O575" t="s">
        <v>1956</v>
      </c>
      <c r="P575" t="s">
        <v>764</v>
      </c>
      <c r="Q575" t="s">
        <v>1957</v>
      </c>
      <c r="R575" t="s">
        <v>27</v>
      </c>
      <c r="S575" t="s">
        <v>21</v>
      </c>
    </row>
    <row r="576" spans="1:19">
      <c r="A576">
        <v>35546</v>
      </c>
      <c r="B576" t="s">
        <v>1958</v>
      </c>
      <c r="C576">
        <v>8.73</v>
      </c>
      <c r="D576" s="1">
        <v>3521</v>
      </c>
      <c r="E576" s="1">
        <f t="shared" si="24"/>
        <v>30738.33</v>
      </c>
      <c r="F576">
        <f>VLOOKUP(K576,index!$A$2:$C$40,3,FALSE)</f>
        <v>65717</v>
      </c>
      <c r="G576">
        <v>8</v>
      </c>
      <c r="H576">
        <v>1</v>
      </c>
      <c r="I576">
        <f t="shared" si="25"/>
        <v>8</v>
      </c>
      <c r="J576" t="s">
        <v>340</v>
      </c>
      <c r="K576" t="s">
        <v>16</v>
      </c>
      <c r="L576" t="str">
        <f>VLOOKUP(K576,index!$A$2:$B$40,2,FALSE)</f>
        <v>북미</v>
      </c>
      <c r="M576" t="str">
        <f t="shared" si="26"/>
        <v>nK</v>
      </c>
      <c r="N576">
        <v>2020</v>
      </c>
      <c r="O576" t="s">
        <v>1959</v>
      </c>
      <c r="P576" t="s">
        <v>983</v>
      </c>
      <c r="Q576" t="s">
        <v>268</v>
      </c>
      <c r="R576" t="s">
        <v>34</v>
      </c>
      <c r="S576" t="s">
        <v>35</v>
      </c>
    </row>
    <row r="577" spans="1:19">
      <c r="A577">
        <v>109920</v>
      </c>
      <c r="B577" t="s">
        <v>1960</v>
      </c>
      <c r="C577">
        <v>8.7799999999999994</v>
      </c>
      <c r="D577" s="1">
        <v>2488</v>
      </c>
      <c r="E577" s="1">
        <f t="shared" si="24"/>
        <v>21844.639999999999</v>
      </c>
      <c r="F577">
        <f>VLOOKUP(K577,index!$A$2:$C$40,3,FALSE)</f>
        <v>65717</v>
      </c>
      <c r="G577">
        <v>6.25</v>
      </c>
      <c r="H577">
        <v>5</v>
      </c>
      <c r="I577">
        <f t="shared" si="25"/>
        <v>31.25</v>
      </c>
      <c r="J577" t="s">
        <v>176</v>
      </c>
      <c r="K577" t="s">
        <v>16</v>
      </c>
      <c r="L577" t="str">
        <f>VLOOKUP(K577,index!$A$2:$B$40,2,FALSE)</f>
        <v>북미</v>
      </c>
      <c r="M577" t="str">
        <f t="shared" si="26"/>
        <v>nK</v>
      </c>
      <c r="N577">
        <v>2015</v>
      </c>
      <c r="O577" t="s">
        <v>757</v>
      </c>
      <c r="P577" t="s">
        <v>1412</v>
      </c>
      <c r="Q577" t="s">
        <v>1961</v>
      </c>
      <c r="R577" t="s">
        <v>27</v>
      </c>
      <c r="S577" t="s">
        <v>28</v>
      </c>
    </row>
    <row r="578" spans="1:19">
      <c r="A578">
        <v>162932</v>
      </c>
      <c r="B578" t="s">
        <v>1962</v>
      </c>
      <c r="C578">
        <v>8.74</v>
      </c>
      <c r="D578" s="1">
        <v>1463</v>
      </c>
      <c r="E578" s="1">
        <f t="shared" si="24"/>
        <v>12786.62</v>
      </c>
      <c r="F578">
        <f>VLOOKUP(K578,index!$A$2:$C$40,3,FALSE)</f>
        <v>32115</v>
      </c>
      <c r="G578">
        <v>5</v>
      </c>
      <c r="H578">
        <v>3</v>
      </c>
      <c r="I578">
        <f t="shared" si="25"/>
        <v>15</v>
      </c>
      <c r="J578" t="s">
        <v>15</v>
      </c>
      <c r="K578" t="s">
        <v>46</v>
      </c>
      <c r="L578" t="str">
        <f>VLOOKUP(K578,index!$A$2:$B$40,2,FALSE)</f>
        <v>한국</v>
      </c>
      <c r="M578" t="str">
        <f t="shared" si="26"/>
        <v>K</v>
      </c>
      <c r="N578">
        <v>2017</v>
      </c>
      <c r="O578" t="s">
        <v>184</v>
      </c>
      <c r="P578" t="s">
        <v>1963</v>
      </c>
      <c r="Q578" t="s">
        <v>1964</v>
      </c>
      <c r="R578" t="s">
        <v>20</v>
      </c>
    </row>
    <row r="579" spans="1:19">
      <c r="A579">
        <v>189624</v>
      </c>
      <c r="B579" t="s">
        <v>1965</v>
      </c>
      <c r="C579">
        <v>8.75</v>
      </c>
      <c r="D579">
        <v>855</v>
      </c>
      <c r="E579" s="1">
        <f t="shared" ref="E579:E642" si="27">C579*D579</f>
        <v>7481.25</v>
      </c>
      <c r="F579">
        <f>VLOOKUP(K579,index!$A$2:$C$40,3,FALSE)</f>
        <v>32115</v>
      </c>
      <c r="G579">
        <v>7</v>
      </c>
      <c r="H579">
        <v>10</v>
      </c>
      <c r="I579">
        <f t="shared" ref="I579:I642" si="28">G579*H579</f>
        <v>70</v>
      </c>
      <c r="J579" t="s">
        <v>15</v>
      </c>
      <c r="K579" t="s">
        <v>46</v>
      </c>
      <c r="L579" t="str">
        <f>VLOOKUP(K579,index!$A$2:$B$40,2,FALSE)</f>
        <v>한국</v>
      </c>
      <c r="M579" t="str">
        <f t="shared" ref="M579:M642" si="29">IF(L579="한국", "K", "nK")</f>
        <v>K</v>
      </c>
      <c r="N579">
        <v>2020</v>
      </c>
      <c r="O579" t="s">
        <v>74</v>
      </c>
      <c r="P579" t="s">
        <v>1966</v>
      </c>
      <c r="Q579" t="s">
        <v>1967</v>
      </c>
      <c r="R579" t="s">
        <v>34</v>
      </c>
    </row>
    <row r="580" spans="1:19">
      <c r="A580">
        <v>146508</v>
      </c>
      <c r="B580" t="s">
        <v>1968</v>
      </c>
      <c r="C580">
        <v>8.76</v>
      </c>
      <c r="D580" s="1">
        <v>1341</v>
      </c>
      <c r="E580" s="1">
        <f t="shared" si="27"/>
        <v>11747.16</v>
      </c>
      <c r="F580">
        <f>VLOOKUP(K580,index!$A$2:$C$40,3,FALSE)</f>
        <v>32115</v>
      </c>
      <c r="G580">
        <v>6.94</v>
      </c>
      <c r="H580">
        <v>9</v>
      </c>
      <c r="I580">
        <f t="shared" si="28"/>
        <v>62.46</v>
      </c>
      <c r="J580" t="s">
        <v>15</v>
      </c>
      <c r="K580" t="s">
        <v>46</v>
      </c>
      <c r="L580" t="str">
        <f>VLOOKUP(K580,index!$A$2:$B$40,2,FALSE)</f>
        <v>한국</v>
      </c>
      <c r="M580" t="str">
        <f t="shared" si="29"/>
        <v>K</v>
      </c>
      <c r="N580">
        <v>2016</v>
      </c>
      <c r="O580" t="s">
        <v>1969</v>
      </c>
      <c r="P580" t="s">
        <v>1970</v>
      </c>
      <c r="Q580" t="s">
        <v>1971</v>
      </c>
      <c r="R580" t="s">
        <v>147</v>
      </c>
    </row>
    <row r="581" spans="1:19">
      <c r="A581">
        <v>130376</v>
      </c>
      <c r="B581" t="s">
        <v>1972</v>
      </c>
      <c r="C581">
        <v>8.73</v>
      </c>
      <c r="D581">
        <v>290</v>
      </c>
      <c r="E581" s="1">
        <f t="shared" si="27"/>
        <v>2531.7000000000003</v>
      </c>
      <c r="F581">
        <f>VLOOKUP(K581,index!$A$2:$C$40,3,FALSE)</f>
        <v>32115</v>
      </c>
      <c r="G581">
        <v>7.81</v>
      </c>
      <c r="H581">
        <v>9</v>
      </c>
      <c r="I581">
        <f t="shared" si="28"/>
        <v>70.289999999999992</v>
      </c>
      <c r="J581" t="s">
        <v>51</v>
      </c>
      <c r="K581" t="s">
        <v>46</v>
      </c>
      <c r="L581" t="str">
        <f>VLOOKUP(K581,index!$A$2:$B$40,2,FALSE)</f>
        <v>한국</v>
      </c>
      <c r="M581" t="str">
        <f t="shared" si="29"/>
        <v>K</v>
      </c>
      <c r="N581">
        <v>2015</v>
      </c>
      <c r="O581" t="s">
        <v>1357</v>
      </c>
      <c r="P581" t="s">
        <v>1973</v>
      </c>
      <c r="Q581" t="s">
        <v>1974</v>
      </c>
      <c r="R581" t="s">
        <v>27</v>
      </c>
    </row>
    <row r="582" spans="1:19">
      <c r="A582">
        <v>53372</v>
      </c>
      <c r="B582" t="s">
        <v>1975</v>
      </c>
      <c r="C582">
        <v>8.74</v>
      </c>
      <c r="D582" s="1">
        <v>6712</v>
      </c>
      <c r="E582" s="1">
        <f t="shared" si="27"/>
        <v>58662.880000000005</v>
      </c>
      <c r="F582">
        <f>VLOOKUP(K582,index!$A$2:$C$40,3,FALSE)</f>
        <v>65717</v>
      </c>
      <c r="G582">
        <v>7.75</v>
      </c>
      <c r="H582">
        <v>6</v>
      </c>
      <c r="I582">
        <f t="shared" si="28"/>
        <v>46.5</v>
      </c>
      <c r="J582" t="s">
        <v>61</v>
      </c>
      <c r="K582" t="s">
        <v>16</v>
      </c>
      <c r="L582" t="str">
        <f>VLOOKUP(K582,index!$A$2:$B$40,2,FALSE)</f>
        <v>북미</v>
      </c>
      <c r="M582" t="str">
        <f t="shared" si="29"/>
        <v>nK</v>
      </c>
      <c r="N582">
        <v>2011</v>
      </c>
      <c r="O582" t="s">
        <v>313</v>
      </c>
      <c r="P582" t="s">
        <v>237</v>
      </c>
      <c r="Q582" t="s">
        <v>1976</v>
      </c>
      <c r="R582" t="s">
        <v>27</v>
      </c>
      <c r="S582" t="s">
        <v>21</v>
      </c>
    </row>
    <row r="583" spans="1:19">
      <c r="A583">
        <v>125438</v>
      </c>
      <c r="B583" t="s">
        <v>1977</v>
      </c>
      <c r="C583">
        <v>8.74</v>
      </c>
      <c r="D583">
        <v>392</v>
      </c>
      <c r="E583" s="1">
        <f t="shared" si="27"/>
        <v>3426.08</v>
      </c>
      <c r="F583">
        <f>VLOOKUP(K583,index!$A$2:$C$40,3,FALSE)</f>
        <v>61899</v>
      </c>
      <c r="G583">
        <v>6.25</v>
      </c>
      <c r="H583">
        <v>4</v>
      </c>
      <c r="I583">
        <f t="shared" si="28"/>
        <v>25</v>
      </c>
      <c r="J583" t="s">
        <v>55</v>
      </c>
      <c r="K583" t="s">
        <v>422</v>
      </c>
      <c r="L583" t="str">
        <f>VLOOKUP(K583,index!$A$2:$B$40,2,FALSE)</f>
        <v>북서유럽</v>
      </c>
      <c r="M583" t="str">
        <f t="shared" si="29"/>
        <v>nK</v>
      </c>
      <c r="N583">
        <v>2019</v>
      </c>
      <c r="O583" t="s">
        <v>406</v>
      </c>
      <c r="P583" t="s">
        <v>1978</v>
      </c>
      <c r="Q583" t="s">
        <v>1979</v>
      </c>
      <c r="R583" t="s">
        <v>34</v>
      </c>
      <c r="S583" t="s">
        <v>35</v>
      </c>
    </row>
    <row r="584" spans="1:19">
      <c r="A584">
        <v>144945</v>
      </c>
      <c r="B584" t="s">
        <v>1980</v>
      </c>
      <c r="C584">
        <v>8.75</v>
      </c>
      <c r="D584" s="1">
        <v>1187</v>
      </c>
      <c r="E584" s="1">
        <f t="shared" si="27"/>
        <v>10386.25</v>
      </c>
      <c r="F584">
        <f>VLOOKUP(K584,index!$A$2:$C$40,3,FALSE)</f>
        <v>65717</v>
      </c>
      <c r="G584">
        <v>7</v>
      </c>
      <c r="H584">
        <v>1</v>
      </c>
      <c r="I584">
        <f t="shared" si="28"/>
        <v>7</v>
      </c>
      <c r="J584" t="s">
        <v>55</v>
      </c>
      <c r="K584" t="s">
        <v>16</v>
      </c>
      <c r="L584" t="str">
        <f>VLOOKUP(K584,index!$A$2:$B$40,2,FALSE)</f>
        <v>북미</v>
      </c>
      <c r="M584" t="str">
        <f t="shared" si="29"/>
        <v>nK</v>
      </c>
      <c r="N584">
        <v>2016</v>
      </c>
      <c r="O584" t="s">
        <v>1157</v>
      </c>
      <c r="P584" t="s">
        <v>1981</v>
      </c>
      <c r="Q584" t="s">
        <v>1982</v>
      </c>
      <c r="R584" t="s">
        <v>34</v>
      </c>
      <c r="S584" t="s">
        <v>35</v>
      </c>
    </row>
    <row r="585" spans="1:19">
      <c r="A585">
        <v>123095</v>
      </c>
      <c r="B585" t="s">
        <v>1983</v>
      </c>
      <c r="C585">
        <v>8.75</v>
      </c>
      <c r="D585">
        <v>516</v>
      </c>
      <c r="E585" s="1">
        <f t="shared" si="27"/>
        <v>4515</v>
      </c>
      <c r="F585">
        <f>VLOOKUP(K585,index!$A$2:$C$40,3,FALSE)</f>
        <v>32115</v>
      </c>
      <c r="G585">
        <v>6.6</v>
      </c>
      <c r="H585">
        <v>5</v>
      </c>
      <c r="I585">
        <f t="shared" si="28"/>
        <v>33</v>
      </c>
      <c r="J585" t="s">
        <v>55</v>
      </c>
      <c r="K585" t="s">
        <v>46</v>
      </c>
      <c r="L585" t="str">
        <f>VLOOKUP(K585,index!$A$2:$B$40,2,FALSE)</f>
        <v>한국</v>
      </c>
      <c r="M585" t="str">
        <f t="shared" si="29"/>
        <v>K</v>
      </c>
      <c r="N585">
        <v>2014</v>
      </c>
      <c r="O585" t="s">
        <v>1984</v>
      </c>
      <c r="P585" t="s">
        <v>1985</v>
      </c>
      <c r="Q585" t="s">
        <v>1986</v>
      </c>
      <c r="R585" t="s">
        <v>34</v>
      </c>
    </row>
    <row r="586" spans="1:19">
      <c r="A586">
        <v>61482</v>
      </c>
      <c r="B586" t="s">
        <v>1987</v>
      </c>
      <c r="C586">
        <v>8.76</v>
      </c>
      <c r="D586">
        <v>302</v>
      </c>
      <c r="E586" s="1">
        <f t="shared" si="27"/>
        <v>2645.52</v>
      </c>
      <c r="F586">
        <f>VLOOKUP(K586,index!$A$2:$C$40,3,FALSE)</f>
        <v>29889</v>
      </c>
      <c r="G586">
        <v>7</v>
      </c>
      <c r="H586">
        <v>1</v>
      </c>
      <c r="I586">
        <f t="shared" si="28"/>
        <v>7</v>
      </c>
      <c r="J586" t="s">
        <v>15</v>
      </c>
      <c r="K586" t="s">
        <v>1302</v>
      </c>
      <c r="L586" t="str">
        <f>VLOOKUP(K586,index!$A$2:$B$40,2,FALSE)</f>
        <v>북서유럽</v>
      </c>
      <c r="M586" t="str">
        <f t="shared" si="29"/>
        <v>nK</v>
      </c>
      <c r="N586">
        <v>2008</v>
      </c>
      <c r="O586" t="s">
        <v>232</v>
      </c>
      <c r="P586" t="s">
        <v>214</v>
      </c>
      <c r="Q586" t="s">
        <v>1988</v>
      </c>
      <c r="R586" t="s">
        <v>27</v>
      </c>
    </row>
    <row r="587" spans="1:19">
      <c r="A587">
        <v>38106</v>
      </c>
      <c r="B587" t="s">
        <v>1989</v>
      </c>
      <c r="C587">
        <v>8.73</v>
      </c>
      <c r="D587">
        <v>566</v>
      </c>
      <c r="E587" s="1">
        <f t="shared" si="27"/>
        <v>4941.18</v>
      </c>
      <c r="F587">
        <f>VLOOKUP(K587,index!$A$2:$C$40,3,FALSE)</f>
        <v>41491</v>
      </c>
      <c r="G587">
        <v>7.5</v>
      </c>
      <c r="H587">
        <v>4</v>
      </c>
      <c r="I587">
        <f t="shared" si="28"/>
        <v>30</v>
      </c>
      <c r="J587" t="s">
        <v>55</v>
      </c>
      <c r="K587" t="s">
        <v>56</v>
      </c>
      <c r="L587" t="str">
        <f>VLOOKUP(K587,index!$A$2:$B$40,2,FALSE)</f>
        <v>일본</v>
      </c>
      <c r="M587" t="str">
        <f t="shared" si="29"/>
        <v>nK</v>
      </c>
      <c r="N587">
        <v>2007</v>
      </c>
      <c r="O587" t="s">
        <v>177</v>
      </c>
      <c r="P587" t="s">
        <v>1990</v>
      </c>
      <c r="Q587" t="s">
        <v>1991</v>
      </c>
      <c r="R587" t="s">
        <v>20</v>
      </c>
      <c r="S587" t="s">
        <v>21</v>
      </c>
    </row>
    <row r="588" spans="1:19">
      <c r="A588">
        <v>126078</v>
      </c>
      <c r="B588" t="s">
        <v>1992</v>
      </c>
      <c r="C588">
        <v>8.74</v>
      </c>
      <c r="D588" s="1">
        <v>1578</v>
      </c>
      <c r="E588" s="1">
        <f t="shared" si="27"/>
        <v>13791.720000000001</v>
      </c>
      <c r="F588">
        <f>VLOOKUP(K588,index!$A$2:$C$40,3,FALSE)</f>
        <v>65717</v>
      </c>
      <c r="G588">
        <v>7.13</v>
      </c>
      <c r="H588">
        <v>6</v>
      </c>
      <c r="I588">
        <f t="shared" si="28"/>
        <v>42.78</v>
      </c>
      <c r="J588" t="s">
        <v>15</v>
      </c>
      <c r="K588" t="s">
        <v>16</v>
      </c>
      <c r="L588" t="str">
        <f>VLOOKUP(K588,index!$A$2:$B$40,2,FALSE)</f>
        <v>북미</v>
      </c>
      <c r="M588" t="str">
        <f t="shared" si="29"/>
        <v>nK</v>
      </c>
      <c r="N588">
        <v>2016</v>
      </c>
      <c r="O588" t="s">
        <v>1993</v>
      </c>
      <c r="P588" t="s">
        <v>1994</v>
      </c>
      <c r="Q588" t="s">
        <v>1995</v>
      </c>
      <c r="R588" t="s">
        <v>147</v>
      </c>
    </row>
    <row r="589" spans="1:19">
      <c r="A589">
        <v>34225</v>
      </c>
      <c r="B589" t="s">
        <v>1996</v>
      </c>
      <c r="C589">
        <v>8.74</v>
      </c>
      <c r="D589" s="1">
        <v>1715</v>
      </c>
      <c r="E589" s="1">
        <f t="shared" si="27"/>
        <v>14989.1</v>
      </c>
      <c r="F589">
        <f>VLOOKUP(K589,index!$A$2:$C$40,3,FALSE)</f>
        <v>65717</v>
      </c>
      <c r="G589">
        <v>5</v>
      </c>
      <c r="H589">
        <v>1</v>
      </c>
      <c r="I589">
        <f t="shared" si="28"/>
        <v>5</v>
      </c>
      <c r="J589" t="s">
        <v>15</v>
      </c>
      <c r="K589" t="s">
        <v>16</v>
      </c>
      <c r="L589" t="str">
        <f>VLOOKUP(K589,index!$A$2:$B$40,2,FALSE)</f>
        <v>북미</v>
      </c>
      <c r="M589" t="str">
        <f t="shared" si="29"/>
        <v>nK</v>
      </c>
      <c r="N589">
        <v>2018</v>
      </c>
      <c r="O589" t="s">
        <v>563</v>
      </c>
      <c r="P589" t="s">
        <v>1997</v>
      </c>
      <c r="Q589" t="s">
        <v>1998</v>
      </c>
      <c r="R589" t="s">
        <v>20</v>
      </c>
      <c r="S589" t="s">
        <v>35</v>
      </c>
    </row>
    <row r="590" spans="1:19">
      <c r="A590">
        <v>109626</v>
      </c>
      <c r="B590" t="s">
        <v>1999</v>
      </c>
      <c r="C590">
        <v>8.7799999999999994</v>
      </c>
      <c r="D590">
        <v>868</v>
      </c>
      <c r="E590" s="1">
        <f t="shared" si="27"/>
        <v>7621.0399999999991</v>
      </c>
      <c r="F590">
        <f>VLOOKUP(K590,index!$A$2:$C$40,3,FALSE)</f>
        <v>65717</v>
      </c>
      <c r="G590">
        <v>6.15</v>
      </c>
      <c r="H590">
        <v>5</v>
      </c>
      <c r="I590">
        <f t="shared" si="28"/>
        <v>30.75</v>
      </c>
      <c r="J590" t="s">
        <v>15</v>
      </c>
      <c r="K590" t="s">
        <v>16</v>
      </c>
      <c r="L590" t="str">
        <f>VLOOKUP(K590,index!$A$2:$B$40,2,FALSE)</f>
        <v>북미</v>
      </c>
      <c r="M590" t="str">
        <f t="shared" si="29"/>
        <v>nK</v>
      </c>
      <c r="N590">
        <v>2015</v>
      </c>
      <c r="O590" t="s">
        <v>876</v>
      </c>
      <c r="P590" t="s">
        <v>2000</v>
      </c>
      <c r="Q590" t="s">
        <v>2001</v>
      </c>
      <c r="R590" t="s">
        <v>20</v>
      </c>
      <c r="S590" t="s">
        <v>28</v>
      </c>
    </row>
    <row r="591" spans="1:19">
      <c r="A591">
        <v>131576</v>
      </c>
      <c r="B591" t="s">
        <v>2002</v>
      </c>
      <c r="C591">
        <v>8.73</v>
      </c>
      <c r="D591">
        <v>536</v>
      </c>
      <c r="E591" s="1">
        <f t="shared" si="27"/>
        <v>4679.2800000000007</v>
      </c>
      <c r="F591">
        <f>VLOOKUP(K591,index!$A$2:$C$40,3,FALSE)</f>
        <v>32115</v>
      </c>
      <c r="G591">
        <v>6</v>
      </c>
      <c r="H591">
        <v>1</v>
      </c>
      <c r="I591">
        <f t="shared" si="28"/>
        <v>6</v>
      </c>
      <c r="J591" t="s">
        <v>55</v>
      </c>
      <c r="K591" t="s">
        <v>46</v>
      </c>
      <c r="L591" t="str">
        <f>VLOOKUP(K591,index!$A$2:$B$40,2,FALSE)</f>
        <v>한국</v>
      </c>
      <c r="M591" t="str">
        <f t="shared" si="29"/>
        <v>K</v>
      </c>
      <c r="N591">
        <v>2016</v>
      </c>
      <c r="O591" t="s">
        <v>1600</v>
      </c>
      <c r="P591" t="s">
        <v>2003</v>
      </c>
      <c r="Q591" t="s">
        <v>2004</v>
      </c>
      <c r="R591" t="s">
        <v>34</v>
      </c>
    </row>
    <row r="592" spans="1:19">
      <c r="A592">
        <v>132610</v>
      </c>
      <c r="B592" t="s">
        <v>2005</v>
      </c>
      <c r="C592">
        <v>8.74</v>
      </c>
      <c r="D592" s="1">
        <v>2337</v>
      </c>
      <c r="E592" s="1">
        <f t="shared" si="27"/>
        <v>20425.38</v>
      </c>
      <c r="F592">
        <f>VLOOKUP(K592,index!$A$2:$C$40,3,FALSE)</f>
        <v>41491</v>
      </c>
      <c r="G592">
        <v>7.02</v>
      </c>
      <c r="H592">
        <v>11</v>
      </c>
      <c r="I592">
        <f t="shared" si="28"/>
        <v>77.22</v>
      </c>
      <c r="J592" t="s">
        <v>15</v>
      </c>
      <c r="K592" t="s">
        <v>56</v>
      </c>
      <c r="L592" t="str">
        <f>VLOOKUP(K592,index!$A$2:$B$40,2,FALSE)</f>
        <v>일본</v>
      </c>
      <c r="M592" t="str">
        <f t="shared" si="29"/>
        <v>nK</v>
      </c>
      <c r="N592">
        <v>2015</v>
      </c>
      <c r="O592" t="s">
        <v>172</v>
      </c>
      <c r="P592" t="s">
        <v>572</v>
      </c>
      <c r="Q592" t="s">
        <v>2006</v>
      </c>
      <c r="R592" t="s">
        <v>20</v>
      </c>
    </row>
    <row r="593" spans="1:19">
      <c r="A593">
        <v>39750</v>
      </c>
      <c r="B593" t="s">
        <v>2007</v>
      </c>
      <c r="C593">
        <v>8.7100000000000009</v>
      </c>
      <c r="D593">
        <v>308</v>
      </c>
      <c r="E593" s="1">
        <f t="shared" si="27"/>
        <v>2682.6800000000003</v>
      </c>
      <c r="F593">
        <f>VLOOKUP(K593,index!$A$2:$C$40,3,FALSE)</f>
        <v>33334</v>
      </c>
      <c r="G593">
        <v>7</v>
      </c>
      <c r="H593">
        <v>3</v>
      </c>
      <c r="I593">
        <f t="shared" si="28"/>
        <v>21</v>
      </c>
      <c r="J593" t="s">
        <v>15</v>
      </c>
      <c r="K593" t="s">
        <v>107</v>
      </c>
      <c r="L593" t="str">
        <f>VLOOKUP(K593,index!$A$2:$B$40,2,FALSE)</f>
        <v>북서유럽</v>
      </c>
      <c r="M593" t="str">
        <f t="shared" si="29"/>
        <v>nK</v>
      </c>
      <c r="N593">
        <v>2005</v>
      </c>
      <c r="O593" t="s">
        <v>2008</v>
      </c>
      <c r="P593" t="s">
        <v>2009</v>
      </c>
      <c r="Q593" t="s">
        <v>2010</v>
      </c>
      <c r="R593" t="s">
        <v>147</v>
      </c>
    </row>
    <row r="594" spans="1:19">
      <c r="A594">
        <v>84856</v>
      </c>
      <c r="B594" t="s">
        <v>2011</v>
      </c>
      <c r="C594">
        <v>8.73</v>
      </c>
      <c r="D594">
        <v>872</v>
      </c>
      <c r="E594" s="1">
        <f t="shared" si="27"/>
        <v>7612.56</v>
      </c>
      <c r="F594">
        <f>VLOOKUP(K594,index!$A$2:$C$40,3,FALSE)</f>
        <v>65717</v>
      </c>
      <c r="G594">
        <v>7.78</v>
      </c>
      <c r="H594">
        <v>8</v>
      </c>
      <c r="I594">
        <f t="shared" si="28"/>
        <v>62.24</v>
      </c>
      <c r="J594" t="s">
        <v>112</v>
      </c>
      <c r="K594" t="s">
        <v>16</v>
      </c>
      <c r="L594" t="str">
        <f>VLOOKUP(K594,index!$A$2:$B$40,2,FALSE)</f>
        <v>북미</v>
      </c>
      <c r="M594" t="str">
        <f t="shared" si="29"/>
        <v>nK</v>
      </c>
      <c r="N594">
        <v>2012</v>
      </c>
      <c r="O594" t="s">
        <v>2012</v>
      </c>
      <c r="P594" t="s">
        <v>2013</v>
      </c>
      <c r="Q594" t="s">
        <v>2014</v>
      </c>
      <c r="R594" t="s">
        <v>20</v>
      </c>
      <c r="S594" t="s">
        <v>21</v>
      </c>
    </row>
    <row r="595" spans="1:19">
      <c r="A595">
        <v>172768</v>
      </c>
      <c r="B595" t="s">
        <v>2015</v>
      </c>
      <c r="C595">
        <v>8.73</v>
      </c>
      <c r="D595">
        <v>437</v>
      </c>
      <c r="E595" s="1">
        <f t="shared" si="27"/>
        <v>3815.01</v>
      </c>
      <c r="F595">
        <f>VLOOKUP(K595,index!$A$2:$C$40,3,FALSE)</f>
        <v>65717</v>
      </c>
      <c r="G595">
        <v>6.5</v>
      </c>
      <c r="H595">
        <v>4</v>
      </c>
      <c r="I595">
        <f t="shared" si="28"/>
        <v>26</v>
      </c>
      <c r="J595" t="s">
        <v>15</v>
      </c>
      <c r="K595" t="s">
        <v>16</v>
      </c>
      <c r="L595" t="str">
        <f>VLOOKUP(K595,index!$A$2:$B$40,2,FALSE)</f>
        <v>북미</v>
      </c>
      <c r="M595" t="str">
        <f t="shared" si="29"/>
        <v>nK</v>
      </c>
      <c r="N595">
        <v>2018</v>
      </c>
      <c r="O595" t="s">
        <v>180</v>
      </c>
      <c r="P595" t="s">
        <v>2016</v>
      </c>
      <c r="Q595" t="s">
        <v>2017</v>
      </c>
      <c r="R595" t="s">
        <v>20</v>
      </c>
    </row>
    <row r="596" spans="1:19">
      <c r="A596">
        <v>10962</v>
      </c>
      <c r="B596" t="s">
        <v>2018</v>
      </c>
      <c r="C596">
        <v>8.73</v>
      </c>
      <c r="D596" s="1">
        <v>1514</v>
      </c>
      <c r="E596" s="1">
        <f t="shared" si="27"/>
        <v>13217.220000000001</v>
      </c>
      <c r="F596">
        <f>VLOOKUP(K596,index!$A$2:$C$40,3,FALSE)</f>
        <v>65717</v>
      </c>
      <c r="G596">
        <v>9.5</v>
      </c>
      <c r="H596">
        <v>2</v>
      </c>
      <c r="I596">
        <f t="shared" si="28"/>
        <v>19</v>
      </c>
      <c r="J596" t="s">
        <v>87</v>
      </c>
      <c r="K596" t="s">
        <v>16</v>
      </c>
      <c r="L596" t="str">
        <f>VLOOKUP(K596,index!$A$2:$B$40,2,FALSE)</f>
        <v>북미</v>
      </c>
      <c r="M596" t="str">
        <f t="shared" si="29"/>
        <v>nK</v>
      </c>
      <c r="N596">
        <v>2018</v>
      </c>
      <c r="O596" t="s">
        <v>2019</v>
      </c>
      <c r="P596" t="s">
        <v>2020</v>
      </c>
      <c r="Q596" t="s">
        <v>2021</v>
      </c>
      <c r="R596" t="s">
        <v>27</v>
      </c>
      <c r="S596" t="s">
        <v>28</v>
      </c>
    </row>
    <row r="597" spans="1:19">
      <c r="A597">
        <v>167049</v>
      </c>
      <c r="B597" t="s">
        <v>2022</v>
      </c>
      <c r="C597">
        <v>8.7200000000000006</v>
      </c>
      <c r="D597">
        <v>323</v>
      </c>
      <c r="E597" s="1">
        <f t="shared" si="27"/>
        <v>2816.5600000000004</v>
      </c>
      <c r="F597">
        <f>VLOOKUP(K597,index!$A$2:$C$40,3,FALSE)</f>
        <v>42500</v>
      </c>
      <c r="G597">
        <v>6.8</v>
      </c>
      <c r="H597">
        <v>5</v>
      </c>
      <c r="I597">
        <f t="shared" si="28"/>
        <v>34</v>
      </c>
      <c r="J597" t="s">
        <v>176</v>
      </c>
      <c r="K597" t="s">
        <v>143</v>
      </c>
      <c r="L597" t="str">
        <f>VLOOKUP(K597,index!$A$2:$B$40,2,FALSE)</f>
        <v>북서유럽</v>
      </c>
      <c r="M597" t="str">
        <f t="shared" si="29"/>
        <v>nK</v>
      </c>
      <c r="N597">
        <v>2018</v>
      </c>
      <c r="O597" t="s">
        <v>1281</v>
      </c>
      <c r="P597" t="s">
        <v>226</v>
      </c>
      <c r="Q597" t="s">
        <v>2023</v>
      </c>
      <c r="R597" t="s">
        <v>34</v>
      </c>
    </row>
    <row r="598" spans="1:19">
      <c r="A598">
        <v>118348</v>
      </c>
      <c r="B598" t="s">
        <v>2024</v>
      </c>
      <c r="C598">
        <v>8.74</v>
      </c>
      <c r="D598" s="1">
        <v>2696</v>
      </c>
      <c r="E598" s="1">
        <f t="shared" si="27"/>
        <v>23563.040000000001</v>
      </c>
      <c r="F598">
        <f>VLOOKUP(K598,index!$A$2:$C$40,3,FALSE)</f>
        <v>65717</v>
      </c>
      <c r="G598">
        <v>9.5</v>
      </c>
      <c r="H598">
        <v>8</v>
      </c>
      <c r="I598">
        <f t="shared" si="28"/>
        <v>76</v>
      </c>
      <c r="J598" t="s">
        <v>15</v>
      </c>
      <c r="K598" t="s">
        <v>16</v>
      </c>
      <c r="L598" t="str">
        <f>VLOOKUP(K598,index!$A$2:$B$40,2,FALSE)</f>
        <v>북미</v>
      </c>
      <c r="M598" t="str">
        <f t="shared" si="29"/>
        <v>nK</v>
      </c>
      <c r="N598">
        <v>2014</v>
      </c>
      <c r="O598" t="s">
        <v>971</v>
      </c>
      <c r="P598" t="s">
        <v>564</v>
      </c>
      <c r="Q598" t="s">
        <v>2025</v>
      </c>
      <c r="R598" t="s">
        <v>27</v>
      </c>
      <c r="S598" t="s">
        <v>28</v>
      </c>
    </row>
    <row r="599" spans="1:19">
      <c r="A599">
        <v>73318</v>
      </c>
      <c r="B599" t="s">
        <v>2026</v>
      </c>
      <c r="C599">
        <v>8.7200000000000006</v>
      </c>
      <c r="D599" s="1">
        <v>9674</v>
      </c>
      <c r="E599" s="1">
        <f t="shared" si="27"/>
        <v>84357.280000000013</v>
      </c>
      <c r="F599">
        <f>VLOOKUP(K599,index!$A$2:$C$40,3,FALSE)</f>
        <v>32115</v>
      </c>
      <c r="G599">
        <v>7.14</v>
      </c>
      <c r="H599">
        <v>11</v>
      </c>
      <c r="I599">
        <f t="shared" si="28"/>
        <v>78.539999999999992</v>
      </c>
      <c r="J599" t="s">
        <v>112</v>
      </c>
      <c r="K599" t="s">
        <v>46</v>
      </c>
      <c r="L599" t="str">
        <f>VLOOKUP(K599,index!$A$2:$B$40,2,FALSE)</f>
        <v>한국</v>
      </c>
      <c r="M599" t="str">
        <f t="shared" si="29"/>
        <v>K</v>
      </c>
      <c r="N599">
        <v>2010</v>
      </c>
      <c r="O599" t="s">
        <v>1205</v>
      </c>
      <c r="P599" t="s">
        <v>154</v>
      </c>
      <c r="Q599" t="s">
        <v>2027</v>
      </c>
      <c r="R599" t="s">
        <v>20</v>
      </c>
    </row>
    <row r="600" spans="1:19">
      <c r="A600">
        <v>77566</v>
      </c>
      <c r="B600" t="s">
        <v>2028</v>
      </c>
      <c r="C600">
        <v>8.74</v>
      </c>
      <c r="D600" s="1">
        <v>7061</v>
      </c>
      <c r="E600" s="1">
        <f t="shared" si="27"/>
        <v>61713.14</v>
      </c>
      <c r="F600">
        <f>VLOOKUP(K600,index!$A$2:$C$40,3,FALSE)</f>
        <v>65717</v>
      </c>
      <c r="G600">
        <v>5.9</v>
      </c>
      <c r="H600">
        <v>5</v>
      </c>
      <c r="I600">
        <f t="shared" si="28"/>
        <v>29.5</v>
      </c>
      <c r="J600" t="s">
        <v>15</v>
      </c>
      <c r="K600" t="s">
        <v>16</v>
      </c>
      <c r="L600" t="str">
        <f>VLOOKUP(K600,index!$A$2:$B$40,2,FALSE)</f>
        <v>북미</v>
      </c>
      <c r="M600" t="str">
        <f t="shared" si="29"/>
        <v>nK</v>
      </c>
      <c r="N600">
        <v>2012</v>
      </c>
      <c r="O600" t="s">
        <v>284</v>
      </c>
      <c r="P600" t="s">
        <v>1841</v>
      </c>
      <c r="Q600" t="s">
        <v>2029</v>
      </c>
      <c r="R600" t="s">
        <v>27</v>
      </c>
      <c r="S600" t="s">
        <v>21</v>
      </c>
    </row>
    <row r="601" spans="1:19">
      <c r="A601">
        <v>97858</v>
      </c>
      <c r="B601" t="s">
        <v>2030</v>
      </c>
      <c r="C601">
        <v>8.74</v>
      </c>
      <c r="D601" s="1">
        <v>7010</v>
      </c>
      <c r="E601" s="1">
        <f t="shared" si="27"/>
        <v>61267.4</v>
      </c>
      <c r="F601">
        <f>VLOOKUP(K601,index!$A$2:$C$40,3,FALSE)</f>
        <v>65717</v>
      </c>
      <c r="G601">
        <v>6.97</v>
      </c>
      <c r="H601">
        <v>10</v>
      </c>
      <c r="I601">
        <f t="shared" si="28"/>
        <v>69.7</v>
      </c>
      <c r="J601" t="s">
        <v>30</v>
      </c>
      <c r="K601" t="s">
        <v>16</v>
      </c>
      <c r="L601" t="str">
        <f>VLOOKUP(K601,index!$A$2:$B$40,2,FALSE)</f>
        <v>북미</v>
      </c>
      <c r="M601" t="str">
        <f t="shared" si="29"/>
        <v>nK</v>
      </c>
      <c r="N601">
        <v>2017</v>
      </c>
      <c r="O601" t="s">
        <v>506</v>
      </c>
      <c r="P601" t="s">
        <v>2031</v>
      </c>
      <c r="Q601" t="s">
        <v>2032</v>
      </c>
      <c r="R601" t="s">
        <v>20</v>
      </c>
    </row>
    <row r="602" spans="1:19">
      <c r="A602">
        <v>61056</v>
      </c>
      <c r="B602" t="s">
        <v>2033</v>
      </c>
      <c r="C602">
        <v>8.75</v>
      </c>
      <c r="D602" s="1">
        <v>2651</v>
      </c>
      <c r="E602" s="1">
        <f t="shared" si="27"/>
        <v>23196.25</v>
      </c>
      <c r="F602">
        <f>VLOOKUP(K602,index!$A$2:$C$40,3,FALSE)</f>
        <v>65717</v>
      </c>
      <c r="G602">
        <v>5</v>
      </c>
      <c r="H602">
        <v>2</v>
      </c>
      <c r="I602">
        <f t="shared" si="28"/>
        <v>10</v>
      </c>
      <c r="J602" t="s">
        <v>15</v>
      </c>
      <c r="K602" t="s">
        <v>16</v>
      </c>
      <c r="L602" t="str">
        <f>VLOOKUP(K602,index!$A$2:$B$40,2,FALSE)</f>
        <v>북미</v>
      </c>
      <c r="M602" t="str">
        <f t="shared" si="29"/>
        <v>nK</v>
      </c>
      <c r="N602">
        <v>2006</v>
      </c>
      <c r="O602" t="s">
        <v>457</v>
      </c>
      <c r="P602" t="s">
        <v>2034</v>
      </c>
      <c r="Q602" t="s">
        <v>2035</v>
      </c>
      <c r="R602" t="s">
        <v>20</v>
      </c>
      <c r="S602" t="s">
        <v>21</v>
      </c>
    </row>
    <row r="603" spans="1:19">
      <c r="A603">
        <v>174805</v>
      </c>
      <c r="B603" t="s">
        <v>2036</v>
      </c>
      <c r="C603">
        <v>8.7200000000000006</v>
      </c>
      <c r="D603" s="1">
        <v>2139</v>
      </c>
      <c r="E603" s="1">
        <f t="shared" si="27"/>
        <v>18652.080000000002</v>
      </c>
      <c r="F603">
        <f>VLOOKUP(K603,index!$A$2:$C$40,3,FALSE)</f>
        <v>32115</v>
      </c>
      <c r="G603">
        <v>6</v>
      </c>
      <c r="H603">
        <v>1</v>
      </c>
      <c r="I603">
        <f t="shared" si="28"/>
        <v>6</v>
      </c>
      <c r="J603" t="s">
        <v>55</v>
      </c>
      <c r="K603" t="s">
        <v>46</v>
      </c>
      <c r="L603" t="str">
        <f>VLOOKUP(K603,index!$A$2:$B$40,2,FALSE)</f>
        <v>한국</v>
      </c>
      <c r="M603" t="str">
        <f t="shared" si="29"/>
        <v>K</v>
      </c>
      <c r="N603">
        <v>2018</v>
      </c>
      <c r="O603" t="s">
        <v>52</v>
      </c>
      <c r="P603" t="s">
        <v>2037</v>
      </c>
      <c r="Q603" t="s">
        <v>2038</v>
      </c>
      <c r="R603" t="s">
        <v>34</v>
      </c>
    </row>
    <row r="604" spans="1:19">
      <c r="A604">
        <v>52757</v>
      </c>
      <c r="B604" t="s">
        <v>2039</v>
      </c>
      <c r="C604">
        <v>8.7100000000000009</v>
      </c>
      <c r="D604" s="1">
        <v>1740</v>
      </c>
      <c r="E604" s="1">
        <f t="shared" si="27"/>
        <v>15155.400000000001</v>
      </c>
      <c r="F604">
        <f>VLOOKUP(K604,index!$A$2:$C$40,3,FALSE)</f>
        <v>51766</v>
      </c>
      <c r="G604">
        <v>5.7</v>
      </c>
      <c r="H604">
        <v>5</v>
      </c>
      <c r="I604">
        <f t="shared" si="28"/>
        <v>28.5</v>
      </c>
      <c r="J604" t="s">
        <v>61</v>
      </c>
      <c r="K604" t="s">
        <v>341</v>
      </c>
      <c r="L604" t="str">
        <f>VLOOKUP(K604,index!$A$2:$B$40,2,FALSE)</f>
        <v>범중국</v>
      </c>
      <c r="M604" t="str">
        <f t="shared" si="29"/>
        <v>nK</v>
      </c>
      <c r="N604">
        <v>2018</v>
      </c>
      <c r="O604" t="s">
        <v>1773</v>
      </c>
      <c r="P604" t="s">
        <v>492</v>
      </c>
      <c r="Q604" t="s">
        <v>2040</v>
      </c>
      <c r="R604" t="s">
        <v>27</v>
      </c>
      <c r="S604" t="s">
        <v>28</v>
      </c>
    </row>
    <row r="605" spans="1:19">
      <c r="A605">
        <v>72058</v>
      </c>
      <c r="B605" t="s">
        <v>2041</v>
      </c>
      <c r="C605">
        <v>8.7100000000000009</v>
      </c>
      <c r="D605" s="1">
        <v>6275</v>
      </c>
      <c r="E605" s="1">
        <f t="shared" si="27"/>
        <v>54655.250000000007</v>
      </c>
      <c r="F605">
        <f>VLOOKUP(K605,index!$A$2:$C$40,3,FALSE)</f>
        <v>65717</v>
      </c>
      <c r="G605">
        <v>7.93</v>
      </c>
      <c r="H605">
        <v>10</v>
      </c>
      <c r="I605">
        <f t="shared" si="28"/>
        <v>79.3</v>
      </c>
      <c r="J605" t="s">
        <v>15</v>
      </c>
      <c r="K605" t="s">
        <v>16</v>
      </c>
      <c r="L605" t="str">
        <f>VLOOKUP(K605,index!$A$2:$B$40,2,FALSE)</f>
        <v>북미</v>
      </c>
      <c r="M605" t="str">
        <f t="shared" si="29"/>
        <v>nK</v>
      </c>
      <c r="N605">
        <v>2019</v>
      </c>
      <c r="O605" t="s">
        <v>635</v>
      </c>
      <c r="P605" t="s">
        <v>2042</v>
      </c>
      <c r="Q605" t="s">
        <v>2043</v>
      </c>
      <c r="R605" t="s">
        <v>147</v>
      </c>
      <c r="S605" t="s">
        <v>28</v>
      </c>
    </row>
    <row r="606" spans="1:19">
      <c r="A606">
        <v>112042</v>
      </c>
      <c r="B606" t="s">
        <v>2044</v>
      </c>
      <c r="C606">
        <v>8.7200000000000006</v>
      </c>
      <c r="D606">
        <v>877</v>
      </c>
      <c r="E606" s="1">
        <f t="shared" si="27"/>
        <v>7647.4400000000005</v>
      </c>
      <c r="F606">
        <f>VLOOKUP(K606,index!$A$2:$C$40,3,FALSE)</f>
        <v>32115</v>
      </c>
      <c r="G606">
        <v>5.92</v>
      </c>
      <c r="H606">
        <v>3</v>
      </c>
      <c r="I606">
        <f t="shared" si="28"/>
        <v>17.759999999999998</v>
      </c>
      <c r="J606" t="s">
        <v>15</v>
      </c>
      <c r="K606" t="s">
        <v>46</v>
      </c>
      <c r="L606" t="str">
        <f>VLOOKUP(K606,index!$A$2:$B$40,2,FALSE)</f>
        <v>한국</v>
      </c>
      <c r="M606" t="str">
        <f t="shared" si="29"/>
        <v>K</v>
      </c>
      <c r="N606">
        <v>2014</v>
      </c>
      <c r="O606" t="s">
        <v>1852</v>
      </c>
      <c r="P606" t="s">
        <v>2045</v>
      </c>
      <c r="Q606" t="s">
        <v>2046</v>
      </c>
      <c r="R606" t="s">
        <v>147</v>
      </c>
    </row>
    <row r="607" spans="1:19">
      <c r="A607">
        <v>64170</v>
      </c>
      <c r="B607" t="s">
        <v>2047</v>
      </c>
      <c r="C607">
        <v>8.7200000000000006</v>
      </c>
      <c r="D607">
        <v>985</v>
      </c>
      <c r="E607" s="1">
        <f t="shared" si="27"/>
        <v>8589.2000000000007</v>
      </c>
      <c r="F607">
        <f>VLOOKUP(K607,index!$A$2:$C$40,3,FALSE)</f>
        <v>33334</v>
      </c>
      <c r="G607">
        <v>6.83</v>
      </c>
      <c r="H607">
        <v>3</v>
      </c>
      <c r="I607">
        <f t="shared" si="28"/>
        <v>20.490000000000002</v>
      </c>
      <c r="J607" t="s">
        <v>15</v>
      </c>
      <c r="K607" t="s">
        <v>107</v>
      </c>
      <c r="L607" t="str">
        <f>VLOOKUP(K607,index!$A$2:$B$40,2,FALSE)</f>
        <v>북서유럽</v>
      </c>
      <c r="M607" t="str">
        <f t="shared" si="29"/>
        <v>nK</v>
      </c>
      <c r="N607">
        <v>2009</v>
      </c>
      <c r="O607" t="s">
        <v>217</v>
      </c>
      <c r="P607" t="s">
        <v>248</v>
      </c>
      <c r="Q607" t="s">
        <v>2048</v>
      </c>
      <c r="R607" t="s">
        <v>147</v>
      </c>
    </row>
    <row r="608" spans="1:19">
      <c r="A608">
        <v>125459</v>
      </c>
      <c r="B608" t="s">
        <v>2049</v>
      </c>
      <c r="C608">
        <v>8.7200000000000006</v>
      </c>
      <c r="D608" s="1">
        <v>18723</v>
      </c>
      <c r="E608" s="1">
        <f t="shared" si="27"/>
        <v>163264.56</v>
      </c>
      <c r="F608">
        <f>VLOOKUP(K608,index!$A$2:$C$40,3,FALSE)</f>
        <v>65717</v>
      </c>
      <c r="G608">
        <v>7.03</v>
      </c>
      <c r="H608">
        <v>10</v>
      </c>
      <c r="I608">
        <f t="shared" si="28"/>
        <v>70.3</v>
      </c>
      <c r="J608" t="s">
        <v>61</v>
      </c>
      <c r="K608" t="s">
        <v>16</v>
      </c>
      <c r="L608" t="str">
        <f>VLOOKUP(K608,index!$A$2:$B$40,2,FALSE)</f>
        <v>북미</v>
      </c>
      <c r="M608" t="str">
        <f t="shared" si="29"/>
        <v>nK</v>
      </c>
      <c r="N608">
        <v>2016</v>
      </c>
      <c r="O608" t="s">
        <v>1256</v>
      </c>
      <c r="P608" t="s">
        <v>2050</v>
      </c>
      <c r="Q608" t="s">
        <v>2051</v>
      </c>
      <c r="R608" t="s">
        <v>20</v>
      </c>
      <c r="S608" t="s">
        <v>21</v>
      </c>
    </row>
    <row r="609" spans="1:19">
      <c r="A609">
        <v>137956</v>
      </c>
      <c r="B609" t="s">
        <v>2052</v>
      </c>
      <c r="C609">
        <v>8.7100000000000009</v>
      </c>
      <c r="D609" s="1">
        <v>1227</v>
      </c>
      <c r="E609" s="1">
        <f t="shared" si="27"/>
        <v>10687.170000000002</v>
      </c>
      <c r="F609">
        <f>VLOOKUP(K609,index!$A$2:$C$40,3,FALSE)</f>
        <v>65717</v>
      </c>
      <c r="G609">
        <v>7.78</v>
      </c>
      <c r="H609">
        <v>9</v>
      </c>
      <c r="I609">
        <f t="shared" si="28"/>
        <v>70.02</v>
      </c>
      <c r="J609" t="s">
        <v>15</v>
      </c>
      <c r="K609" t="s">
        <v>16</v>
      </c>
      <c r="L609" t="str">
        <f>VLOOKUP(K609,index!$A$2:$B$40,2,FALSE)</f>
        <v>북미</v>
      </c>
      <c r="M609" t="str">
        <f t="shared" si="29"/>
        <v>nK</v>
      </c>
      <c r="N609">
        <v>2017</v>
      </c>
      <c r="O609" t="s">
        <v>2019</v>
      </c>
      <c r="P609" t="s">
        <v>2053</v>
      </c>
      <c r="Q609" t="s">
        <v>2054</v>
      </c>
      <c r="R609" t="s">
        <v>27</v>
      </c>
      <c r="S609" t="s">
        <v>28</v>
      </c>
    </row>
    <row r="610" spans="1:19">
      <c r="A610">
        <v>92312</v>
      </c>
      <c r="B610" t="s">
        <v>2055</v>
      </c>
      <c r="C610">
        <v>8.83</v>
      </c>
      <c r="D610">
        <v>393</v>
      </c>
      <c r="E610" s="1">
        <f t="shared" si="27"/>
        <v>3470.19</v>
      </c>
      <c r="F610">
        <f>VLOOKUP(K610,index!$A$2:$C$40,3,FALSE)</f>
        <v>42500</v>
      </c>
      <c r="G610">
        <v>5</v>
      </c>
      <c r="H610">
        <v>1</v>
      </c>
      <c r="I610">
        <f t="shared" si="28"/>
        <v>5</v>
      </c>
      <c r="J610" t="s">
        <v>176</v>
      </c>
      <c r="K610" t="s">
        <v>143</v>
      </c>
      <c r="L610" t="str">
        <f>VLOOKUP(K610,index!$A$2:$B$40,2,FALSE)</f>
        <v>북서유럽</v>
      </c>
      <c r="M610" t="str">
        <f t="shared" si="29"/>
        <v>nK</v>
      </c>
      <c r="N610">
        <v>2013</v>
      </c>
      <c r="O610" t="s">
        <v>1281</v>
      </c>
      <c r="P610" t="s">
        <v>2056</v>
      </c>
      <c r="Q610" t="s">
        <v>2057</v>
      </c>
      <c r="R610" t="s">
        <v>34</v>
      </c>
    </row>
    <row r="611" spans="1:19">
      <c r="A611">
        <v>74003</v>
      </c>
      <c r="B611" t="s">
        <v>2058</v>
      </c>
      <c r="C611">
        <v>8.7100000000000009</v>
      </c>
      <c r="D611">
        <v>906</v>
      </c>
      <c r="E611" s="1">
        <f t="shared" si="27"/>
        <v>7891.2600000000011</v>
      </c>
      <c r="F611">
        <f>VLOOKUP(K611,index!$A$2:$C$40,3,FALSE)</f>
        <v>65717</v>
      </c>
      <c r="G611">
        <v>5.7</v>
      </c>
      <c r="H611">
        <v>5</v>
      </c>
      <c r="I611">
        <f t="shared" si="28"/>
        <v>28.5</v>
      </c>
      <c r="J611" t="s">
        <v>61</v>
      </c>
      <c r="K611" t="s">
        <v>16</v>
      </c>
      <c r="L611" t="str">
        <f>VLOOKUP(K611,index!$A$2:$B$40,2,FALSE)</f>
        <v>북미</v>
      </c>
      <c r="M611" t="str">
        <f t="shared" si="29"/>
        <v>nK</v>
      </c>
      <c r="N611">
        <v>2011</v>
      </c>
      <c r="O611" t="s">
        <v>2059</v>
      </c>
      <c r="P611" t="s">
        <v>2060</v>
      </c>
      <c r="Q611" t="s">
        <v>2061</v>
      </c>
      <c r="R611" t="s">
        <v>27</v>
      </c>
      <c r="S611" t="s">
        <v>21</v>
      </c>
    </row>
    <row r="612" spans="1:19">
      <c r="A612">
        <v>73411</v>
      </c>
      <c r="B612" t="s">
        <v>2062</v>
      </c>
      <c r="C612">
        <v>8.7100000000000009</v>
      </c>
      <c r="D612" s="1">
        <v>4028</v>
      </c>
      <c r="E612" s="1">
        <f t="shared" si="27"/>
        <v>35083.880000000005</v>
      </c>
      <c r="F612">
        <f>VLOOKUP(K612,index!$A$2:$C$40,3,FALSE)</f>
        <v>65717</v>
      </c>
      <c r="G612">
        <v>5.93</v>
      </c>
      <c r="H612">
        <v>10</v>
      </c>
      <c r="I612">
        <f t="shared" si="28"/>
        <v>59.3</v>
      </c>
      <c r="J612" t="s">
        <v>55</v>
      </c>
      <c r="K612" t="s">
        <v>16</v>
      </c>
      <c r="L612" t="str">
        <f>VLOOKUP(K612,index!$A$2:$B$40,2,FALSE)</f>
        <v>북미</v>
      </c>
      <c r="M612" t="str">
        <f t="shared" si="29"/>
        <v>nK</v>
      </c>
      <c r="N612">
        <v>2011</v>
      </c>
      <c r="O612" t="s">
        <v>2063</v>
      </c>
      <c r="P612" t="s">
        <v>2064</v>
      </c>
      <c r="Q612" t="s">
        <v>1062</v>
      </c>
      <c r="R612" t="s">
        <v>34</v>
      </c>
      <c r="S612" t="s">
        <v>35</v>
      </c>
    </row>
    <row r="613" spans="1:19">
      <c r="A613">
        <v>185450</v>
      </c>
      <c r="B613" t="s">
        <v>2065</v>
      </c>
      <c r="C613">
        <v>8.7200000000000006</v>
      </c>
      <c r="D613">
        <v>731</v>
      </c>
      <c r="E613" s="1">
        <f t="shared" si="27"/>
        <v>6374.3200000000006</v>
      </c>
      <c r="F613">
        <f>VLOOKUP(K613,index!$A$2:$C$40,3,FALSE)</f>
        <v>32115</v>
      </c>
      <c r="G613">
        <v>6.9</v>
      </c>
      <c r="H613">
        <v>10</v>
      </c>
      <c r="I613">
        <f t="shared" si="28"/>
        <v>69</v>
      </c>
      <c r="J613" t="s">
        <v>15</v>
      </c>
      <c r="K613" t="s">
        <v>46</v>
      </c>
      <c r="L613" t="str">
        <f>VLOOKUP(K613,index!$A$2:$B$40,2,FALSE)</f>
        <v>한국</v>
      </c>
      <c r="M613" t="str">
        <f t="shared" si="29"/>
        <v>K</v>
      </c>
      <c r="N613">
        <v>2019</v>
      </c>
      <c r="O613" t="s">
        <v>1822</v>
      </c>
      <c r="P613" t="s">
        <v>395</v>
      </c>
      <c r="Q613" t="s">
        <v>2066</v>
      </c>
      <c r="R613" t="s">
        <v>34</v>
      </c>
    </row>
    <row r="614" spans="1:19">
      <c r="A614">
        <v>39676</v>
      </c>
      <c r="B614" t="s">
        <v>2067</v>
      </c>
      <c r="C614">
        <v>8.7200000000000006</v>
      </c>
      <c r="D614">
        <v>419</v>
      </c>
      <c r="E614" s="1">
        <f t="shared" si="27"/>
        <v>3653.6800000000003</v>
      </c>
      <c r="F614">
        <f>VLOOKUP(K614,index!$A$2:$C$40,3,FALSE)</f>
        <v>65717</v>
      </c>
      <c r="G614">
        <v>6</v>
      </c>
      <c r="H614">
        <v>1</v>
      </c>
      <c r="I614">
        <f t="shared" si="28"/>
        <v>6</v>
      </c>
      <c r="J614" t="s">
        <v>55</v>
      </c>
      <c r="K614" t="s">
        <v>16</v>
      </c>
      <c r="L614" t="str">
        <f>VLOOKUP(K614,index!$A$2:$B$40,2,FALSE)</f>
        <v>북미</v>
      </c>
      <c r="M614" t="str">
        <f t="shared" si="29"/>
        <v>nK</v>
      </c>
      <c r="N614">
        <v>2005</v>
      </c>
      <c r="O614" t="s">
        <v>1776</v>
      </c>
      <c r="P614" t="s">
        <v>2068</v>
      </c>
      <c r="Q614" t="s">
        <v>2069</v>
      </c>
      <c r="R614" t="s">
        <v>34</v>
      </c>
      <c r="S614" t="s">
        <v>35</v>
      </c>
    </row>
    <row r="615" spans="1:19">
      <c r="A615">
        <v>71546</v>
      </c>
      <c r="B615" t="s">
        <v>2070</v>
      </c>
      <c r="C615">
        <v>8.7200000000000006</v>
      </c>
      <c r="D615">
        <v>516</v>
      </c>
      <c r="E615" s="1">
        <f t="shared" si="27"/>
        <v>4499.5200000000004</v>
      </c>
      <c r="F615">
        <f>VLOOKUP(K615,index!$A$2:$C$40,3,FALSE)</f>
        <v>9654</v>
      </c>
      <c r="G615">
        <v>7.25</v>
      </c>
      <c r="H615">
        <v>6</v>
      </c>
      <c r="I615">
        <f t="shared" si="28"/>
        <v>43.5</v>
      </c>
      <c r="J615" t="s">
        <v>15</v>
      </c>
      <c r="K615" t="s">
        <v>2071</v>
      </c>
      <c r="L615" t="str">
        <f>VLOOKUP(K615,index!$A$2:$B$40,2,FALSE)</f>
        <v>남미</v>
      </c>
      <c r="M615" t="str">
        <f t="shared" si="29"/>
        <v>nK</v>
      </c>
      <c r="N615">
        <v>2010</v>
      </c>
      <c r="O615" t="s">
        <v>1010</v>
      </c>
      <c r="P615" t="s">
        <v>2072</v>
      </c>
      <c r="Q615" t="s">
        <v>2073</v>
      </c>
      <c r="R615" t="s">
        <v>27</v>
      </c>
    </row>
    <row r="616" spans="1:19">
      <c r="A616">
        <v>81106</v>
      </c>
      <c r="B616" t="s">
        <v>2074</v>
      </c>
      <c r="C616">
        <v>8.7100000000000009</v>
      </c>
      <c r="D616">
        <v>616</v>
      </c>
      <c r="E616" s="1">
        <f t="shared" si="27"/>
        <v>5365.3600000000006</v>
      </c>
      <c r="F616">
        <f>VLOOKUP(K616,index!$A$2:$C$40,3,FALSE)</f>
        <v>41291</v>
      </c>
      <c r="G616">
        <v>7.34</v>
      </c>
      <c r="H616">
        <v>2</v>
      </c>
      <c r="I616">
        <f t="shared" si="28"/>
        <v>14.68</v>
      </c>
      <c r="J616" t="s">
        <v>55</v>
      </c>
      <c r="K616" t="s">
        <v>208</v>
      </c>
      <c r="L616" t="str">
        <f>VLOOKUP(K616,index!$A$2:$B$40,2,FALSE)</f>
        <v>북서유럽</v>
      </c>
      <c r="M616" t="str">
        <f t="shared" si="29"/>
        <v>nK</v>
      </c>
      <c r="N616">
        <v>2011</v>
      </c>
      <c r="O616" t="s">
        <v>2075</v>
      </c>
      <c r="P616" t="s">
        <v>2076</v>
      </c>
      <c r="Q616" t="s">
        <v>2077</v>
      </c>
      <c r="R616" t="s">
        <v>34</v>
      </c>
      <c r="S616" t="s">
        <v>35</v>
      </c>
    </row>
    <row r="617" spans="1:19">
      <c r="A617">
        <v>163798</v>
      </c>
      <c r="B617" t="s">
        <v>2078</v>
      </c>
      <c r="C617">
        <v>8.7100000000000009</v>
      </c>
      <c r="D617">
        <v>382</v>
      </c>
      <c r="E617" s="1">
        <f t="shared" si="27"/>
        <v>3327.2200000000003</v>
      </c>
      <c r="F617">
        <f>VLOOKUP(K617,index!$A$2:$C$40,3,FALSE)</f>
        <v>65717</v>
      </c>
      <c r="G617">
        <v>5.4</v>
      </c>
      <c r="H617">
        <v>5</v>
      </c>
      <c r="I617">
        <f t="shared" si="28"/>
        <v>27</v>
      </c>
      <c r="J617" t="s">
        <v>61</v>
      </c>
      <c r="K617" t="s">
        <v>16</v>
      </c>
      <c r="L617" t="str">
        <f>VLOOKUP(K617,index!$A$2:$B$40,2,FALSE)</f>
        <v>북미</v>
      </c>
      <c r="M617" t="str">
        <f t="shared" si="29"/>
        <v>nK</v>
      </c>
      <c r="N617">
        <v>2019</v>
      </c>
      <c r="O617" t="s">
        <v>1347</v>
      </c>
      <c r="P617" t="s">
        <v>2079</v>
      </c>
      <c r="Q617" t="s">
        <v>2080</v>
      </c>
      <c r="R617" t="s">
        <v>20</v>
      </c>
      <c r="S617" t="s">
        <v>21</v>
      </c>
    </row>
    <row r="618" spans="1:19">
      <c r="A618">
        <v>145292</v>
      </c>
      <c r="B618" t="s">
        <v>2081</v>
      </c>
      <c r="C618">
        <v>8.7200000000000006</v>
      </c>
      <c r="D618" s="1">
        <v>7896</v>
      </c>
      <c r="E618" s="1">
        <f t="shared" si="27"/>
        <v>68853.12000000001</v>
      </c>
      <c r="F618">
        <f>VLOOKUP(K618,index!$A$2:$C$40,3,FALSE)</f>
        <v>32115</v>
      </c>
      <c r="G618">
        <v>5.44</v>
      </c>
      <c r="H618">
        <v>9</v>
      </c>
      <c r="I618">
        <f t="shared" si="28"/>
        <v>48.96</v>
      </c>
      <c r="J618" t="s">
        <v>340</v>
      </c>
      <c r="K618" t="s">
        <v>46</v>
      </c>
      <c r="L618" t="str">
        <f>VLOOKUP(K618,index!$A$2:$B$40,2,FALSE)</f>
        <v>한국</v>
      </c>
      <c r="M618" t="str">
        <f t="shared" si="29"/>
        <v>K</v>
      </c>
      <c r="N618">
        <v>2016</v>
      </c>
      <c r="O618" t="s">
        <v>703</v>
      </c>
      <c r="P618" t="s">
        <v>2082</v>
      </c>
      <c r="Q618" t="s">
        <v>2083</v>
      </c>
      <c r="R618" t="s">
        <v>20</v>
      </c>
    </row>
    <row r="619" spans="1:19">
      <c r="A619">
        <v>75415</v>
      </c>
      <c r="B619" t="s">
        <v>2084</v>
      </c>
      <c r="C619">
        <v>8.7799999999999994</v>
      </c>
      <c r="D619" s="1">
        <v>1362</v>
      </c>
      <c r="E619" s="1">
        <f t="shared" si="27"/>
        <v>11958.359999999999</v>
      </c>
      <c r="F619">
        <f>VLOOKUP(K619,index!$A$2:$C$40,3,FALSE)</f>
        <v>65717</v>
      </c>
      <c r="G619">
        <v>6.43</v>
      </c>
      <c r="H619">
        <v>7</v>
      </c>
      <c r="I619">
        <f t="shared" si="28"/>
        <v>45.01</v>
      </c>
      <c r="J619" t="s">
        <v>55</v>
      </c>
      <c r="K619" t="s">
        <v>16</v>
      </c>
      <c r="L619" t="str">
        <f>VLOOKUP(K619,index!$A$2:$B$40,2,FALSE)</f>
        <v>북미</v>
      </c>
      <c r="M619" t="str">
        <f t="shared" si="29"/>
        <v>nK</v>
      </c>
      <c r="N619">
        <v>2013</v>
      </c>
      <c r="O619" t="s">
        <v>1477</v>
      </c>
      <c r="P619" t="s">
        <v>1135</v>
      </c>
      <c r="Q619" t="s">
        <v>2085</v>
      </c>
      <c r="R619" t="s">
        <v>34</v>
      </c>
      <c r="S619" t="s">
        <v>85</v>
      </c>
    </row>
    <row r="620" spans="1:19">
      <c r="A620">
        <v>88226</v>
      </c>
      <c r="B620" t="s">
        <v>2086</v>
      </c>
      <c r="C620">
        <v>8.7200000000000006</v>
      </c>
      <c r="D620" s="1">
        <v>1385</v>
      </c>
      <c r="E620" s="1">
        <f t="shared" si="27"/>
        <v>12077.2</v>
      </c>
      <c r="F620">
        <f>VLOOKUP(K620,index!$A$2:$C$40,3,FALSE)</f>
        <v>32115</v>
      </c>
      <c r="G620">
        <v>6.29</v>
      </c>
      <c r="H620">
        <v>6</v>
      </c>
      <c r="I620">
        <f t="shared" si="28"/>
        <v>37.74</v>
      </c>
      <c r="J620" t="s">
        <v>15</v>
      </c>
      <c r="K620" t="s">
        <v>46</v>
      </c>
      <c r="L620" t="str">
        <f>VLOOKUP(K620,index!$A$2:$B$40,2,FALSE)</f>
        <v>한국</v>
      </c>
      <c r="M620" t="str">
        <f t="shared" si="29"/>
        <v>K</v>
      </c>
      <c r="N620">
        <v>2012</v>
      </c>
      <c r="O620" t="s">
        <v>2087</v>
      </c>
      <c r="P620" t="s">
        <v>2088</v>
      </c>
      <c r="Q620" t="s">
        <v>2089</v>
      </c>
      <c r="R620" t="s">
        <v>27</v>
      </c>
    </row>
    <row r="621" spans="1:19">
      <c r="A621">
        <v>54411</v>
      </c>
      <c r="B621" t="s">
        <v>2090</v>
      </c>
      <c r="C621">
        <v>8.6999999999999993</v>
      </c>
      <c r="D621" s="1">
        <v>10504</v>
      </c>
      <c r="E621" s="1">
        <f t="shared" si="27"/>
        <v>91384.799999999988</v>
      </c>
      <c r="F621">
        <f>VLOOKUP(K621,index!$A$2:$C$40,3,FALSE)</f>
        <v>32115</v>
      </c>
      <c r="G621">
        <v>6.5</v>
      </c>
      <c r="H621">
        <v>4</v>
      </c>
      <c r="I621">
        <f t="shared" si="28"/>
        <v>26</v>
      </c>
      <c r="J621" t="s">
        <v>15</v>
      </c>
      <c r="K621" t="s">
        <v>46</v>
      </c>
      <c r="L621" t="str">
        <f>VLOOKUP(K621,index!$A$2:$B$40,2,FALSE)</f>
        <v>한국</v>
      </c>
      <c r="M621" t="str">
        <f t="shared" si="29"/>
        <v>K</v>
      </c>
      <c r="N621">
        <v>2006</v>
      </c>
      <c r="O621" t="s">
        <v>1650</v>
      </c>
      <c r="P621" t="s">
        <v>2091</v>
      </c>
      <c r="Q621" t="s">
        <v>2092</v>
      </c>
      <c r="R621" t="s">
        <v>27</v>
      </c>
    </row>
    <row r="622" spans="1:19">
      <c r="A622">
        <v>39804</v>
      </c>
      <c r="B622" t="s">
        <v>2093</v>
      </c>
      <c r="C622">
        <v>8.7100000000000009</v>
      </c>
      <c r="D622" s="1">
        <v>3394</v>
      </c>
      <c r="E622" s="1">
        <f t="shared" si="27"/>
        <v>29561.74</v>
      </c>
      <c r="F622">
        <f>VLOOKUP(K622,index!$A$2:$C$40,3,FALSE)</f>
        <v>42500</v>
      </c>
      <c r="G622">
        <v>6</v>
      </c>
      <c r="H622">
        <v>1</v>
      </c>
      <c r="I622">
        <f t="shared" si="28"/>
        <v>6</v>
      </c>
      <c r="J622" t="s">
        <v>87</v>
      </c>
      <c r="K622" t="s">
        <v>143</v>
      </c>
      <c r="L622" t="str">
        <f>VLOOKUP(K622,index!$A$2:$B$40,2,FALSE)</f>
        <v>북서유럽</v>
      </c>
      <c r="M622" t="str">
        <f t="shared" si="29"/>
        <v>nK</v>
      </c>
      <c r="N622">
        <v>2006</v>
      </c>
      <c r="O622" t="s">
        <v>1694</v>
      </c>
      <c r="P622" t="s">
        <v>545</v>
      </c>
      <c r="Q622" t="s">
        <v>2094</v>
      </c>
      <c r="R622" t="s">
        <v>27</v>
      </c>
      <c r="S622" t="s">
        <v>28</v>
      </c>
    </row>
    <row r="623" spans="1:19">
      <c r="A623">
        <v>60484</v>
      </c>
      <c r="B623" t="s">
        <v>2095</v>
      </c>
      <c r="C623">
        <v>8.69</v>
      </c>
      <c r="D623" s="1">
        <v>6688</v>
      </c>
      <c r="E623" s="1">
        <f t="shared" si="27"/>
        <v>58118.719999999994</v>
      </c>
      <c r="F623">
        <f>VLOOKUP(K623,index!$A$2:$C$40,3,FALSE)</f>
        <v>65717</v>
      </c>
      <c r="G623">
        <v>6</v>
      </c>
      <c r="H623">
        <v>5</v>
      </c>
      <c r="I623">
        <f t="shared" si="28"/>
        <v>30</v>
      </c>
      <c r="J623" t="s">
        <v>176</v>
      </c>
      <c r="K623" t="s">
        <v>16</v>
      </c>
      <c r="L623" t="str">
        <f>VLOOKUP(K623,index!$A$2:$B$40,2,FALSE)</f>
        <v>북미</v>
      </c>
      <c r="M623" t="str">
        <f t="shared" si="29"/>
        <v>nK</v>
      </c>
      <c r="N623">
        <v>2017</v>
      </c>
      <c r="O623" t="s">
        <v>1338</v>
      </c>
      <c r="P623" t="s">
        <v>2096</v>
      </c>
      <c r="Q623" t="s">
        <v>2097</v>
      </c>
      <c r="R623" t="s">
        <v>20</v>
      </c>
      <c r="S623" t="s">
        <v>21</v>
      </c>
    </row>
    <row r="624" spans="1:19">
      <c r="A624">
        <v>50583</v>
      </c>
      <c r="B624" t="s">
        <v>2098</v>
      </c>
      <c r="C624">
        <v>8.6999999999999993</v>
      </c>
      <c r="D624" s="1">
        <v>1429</v>
      </c>
      <c r="E624" s="1">
        <f t="shared" si="27"/>
        <v>12432.3</v>
      </c>
      <c r="F624">
        <f>VLOOKUP(K624,index!$A$2:$C$40,3,FALSE)</f>
        <v>65717</v>
      </c>
      <c r="G624">
        <v>7.81</v>
      </c>
      <c r="H624">
        <v>9</v>
      </c>
      <c r="I624">
        <f t="shared" si="28"/>
        <v>70.289999999999992</v>
      </c>
      <c r="J624" t="s">
        <v>61</v>
      </c>
      <c r="K624" t="s">
        <v>16</v>
      </c>
      <c r="L624" t="str">
        <f>VLOOKUP(K624,index!$A$2:$B$40,2,FALSE)</f>
        <v>북미</v>
      </c>
      <c r="M624" t="str">
        <f t="shared" si="29"/>
        <v>nK</v>
      </c>
      <c r="N624">
        <v>2009</v>
      </c>
      <c r="O624" t="s">
        <v>2099</v>
      </c>
      <c r="P624" t="s">
        <v>2042</v>
      </c>
      <c r="Q624" t="s">
        <v>2100</v>
      </c>
      <c r="R624" t="s">
        <v>147</v>
      </c>
      <c r="S624" t="s">
        <v>28</v>
      </c>
    </row>
    <row r="625" spans="1:19">
      <c r="A625">
        <v>109984</v>
      </c>
      <c r="B625" t="s">
        <v>2101</v>
      </c>
      <c r="C625">
        <v>8.7200000000000006</v>
      </c>
      <c r="D625" s="1">
        <v>3253</v>
      </c>
      <c r="E625" s="1">
        <f t="shared" si="27"/>
        <v>28366.160000000003</v>
      </c>
      <c r="F625">
        <f>VLOOKUP(K625,index!$A$2:$C$40,3,FALSE)</f>
        <v>65717</v>
      </c>
      <c r="G625">
        <v>7.25</v>
      </c>
      <c r="H625">
        <v>4</v>
      </c>
      <c r="I625">
        <f t="shared" si="28"/>
        <v>29</v>
      </c>
      <c r="J625" t="s">
        <v>61</v>
      </c>
      <c r="K625" t="s">
        <v>16</v>
      </c>
      <c r="L625" t="str">
        <f>VLOOKUP(K625,index!$A$2:$B$40,2,FALSE)</f>
        <v>북미</v>
      </c>
      <c r="M625" t="str">
        <f t="shared" si="29"/>
        <v>nK</v>
      </c>
      <c r="N625">
        <v>2015</v>
      </c>
      <c r="O625" t="s">
        <v>581</v>
      </c>
      <c r="P625" t="s">
        <v>461</v>
      </c>
      <c r="Q625" t="s">
        <v>2102</v>
      </c>
      <c r="R625" t="s">
        <v>147</v>
      </c>
      <c r="S625" t="s">
        <v>28</v>
      </c>
    </row>
    <row r="626" spans="1:19">
      <c r="A626">
        <v>91703</v>
      </c>
      <c r="B626" t="s">
        <v>2103</v>
      </c>
      <c r="C626">
        <v>8.6999999999999993</v>
      </c>
      <c r="D626">
        <v>743</v>
      </c>
      <c r="E626" s="1">
        <f t="shared" si="27"/>
        <v>6464.0999999999995</v>
      </c>
      <c r="F626">
        <f>VLOOKUP(K626,index!$A$2:$C$40,3,FALSE)</f>
        <v>65717</v>
      </c>
      <c r="G626">
        <v>6.84</v>
      </c>
      <c r="H626">
        <v>2</v>
      </c>
      <c r="I626">
        <f t="shared" si="28"/>
        <v>13.68</v>
      </c>
      <c r="J626" t="s">
        <v>55</v>
      </c>
      <c r="K626" t="s">
        <v>16</v>
      </c>
      <c r="L626" t="str">
        <f>VLOOKUP(K626,index!$A$2:$B$40,2,FALSE)</f>
        <v>북미</v>
      </c>
      <c r="M626" t="str">
        <f t="shared" si="29"/>
        <v>nK</v>
      </c>
      <c r="N626">
        <v>2012</v>
      </c>
      <c r="O626" t="s">
        <v>750</v>
      </c>
      <c r="P626" t="s">
        <v>2104</v>
      </c>
      <c r="Q626" t="s">
        <v>2105</v>
      </c>
      <c r="R626" t="s">
        <v>34</v>
      </c>
    </row>
    <row r="627" spans="1:19">
      <c r="A627">
        <v>164684</v>
      </c>
      <c r="B627" t="s">
        <v>2106</v>
      </c>
      <c r="C627">
        <v>8.69</v>
      </c>
      <c r="D627">
        <v>489</v>
      </c>
      <c r="E627" s="1">
        <f t="shared" si="27"/>
        <v>4249.41</v>
      </c>
      <c r="F627">
        <f>VLOOKUP(K627,index!$A$2:$C$40,3,FALSE)</f>
        <v>42500</v>
      </c>
      <c r="G627">
        <v>6.5</v>
      </c>
      <c r="H627">
        <v>6</v>
      </c>
      <c r="I627">
        <f t="shared" si="28"/>
        <v>39</v>
      </c>
      <c r="J627" t="s">
        <v>15</v>
      </c>
      <c r="K627" t="s">
        <v>143</v>
      </c>
      <c r="L627" t="str">
        <f>VLOOKUP(K627,index!$A$2:$B$40,2,FALSE)</f>
        <v>북서유럽</v>
      </c>
      <c r="M627" t="str">
        <f t="shared" si="29"/>
        <v>nK</v>
      </c>
      <c r="N627">
        <v>2018</v>
      </c>
      <c r="O627" t="s">
        <v>1338</v>
      </c>
      <c r="P627" t="s">
        <v>2107</v>
      </c>
      <c r="Q627" t="s">
        <v>2108</v>
      </c>
      <c r="R627" t="s">
        <v>27</v>
      </c>
    </row>
    <row r="628" spans="1:19">
      <c r="A628">
        <v>62789</v>
      </c>
      <c r="B628" t="s">
        <v>2109</v>
      </c>
      <c r="C628">
        <v>8.6999999999999993</v>
      </c>
      <c r="D628" s="1">
        <v>5158</v>
      </c>
      <c r="E628" s="1">
        <f t="shared" si="27"/>
        <v>44874.6</v>
      </c>
      <c r="F628">
        <f>VLOOKUP(K628,index!$A$2:$C$40,3,FALSE)</f>
        <v>65717</v>
      </c>
      <c r="G628">
        <v>8.09</v>
      </c>
      <c r="H628">
        <v>8</v>
      </c>
      <c r="I628">
        <f t="shared" si="28"/>
        <v>64.72</v>
      </c>
      <c r="J628" t="s">
        <v>87</v>
      </c>
      <c r="K628" t="s">
        <v>16</v>
      </c>
      <c r="L628" t="str">
        <f>VLOOKUP(K628,index!$A$2:$B$40,2,FALSE)</f>
        <v>북미</v>
      </c>
      <c r="M628" t="str">
        <f t="shared" si="29"/>
        <v>nK</v>
      </c>
      <c r="N628">
        <v>2009</v>
      </c>
      <c r="O628" t="s">
        <v>368</v>
      </c>
      <c r="P628" t="s">
        <v>1282</v>
      </c>
      <c r="Q628" t="s">
        <v>2110</v>
      </c>
      <c r="R628" t="s">
        <v>20</v>
      </c>
      <c r="S628" t="s">
        <v>21</v>
      </c>
    </row>
    <row r="629" spans="1:19">
      <c r="A629">
        <v>101904</v>
      </c>
      <c r="B629" t="s">
        <v>2111</v>
      </c>
      <c r="C629">
        <v>8.7100000000000009</v>
      </c>
      <c r="D629" s="1">
        <v>2024</v>
      </c>
      <c r="E629" s="1">
        <f t="shared" si="27"/>
        <v>17629.04</v>
      </c>
      <c r="F629">
        <f>VLOOKUP(K629,index!$A$2:$C$40,3,FALSE)</f>
        <v>65717</v>
      </c>
      <c r="G629">
        <v>5.5</v>
      </c>
      <c r="H629">
        <v>2</v>
      </c>
      <c r="I629">
        <f t="shared" si="28"/>
        <v>11</v>
      </c>
      <c r="J629" t="s">
        <v>55</v>
      </c>
      <c r="K629" t="s">
        <v>16</v>
      </c>
      <c r="L629" t="str">
        <f>VLOOKUP(K629,index!$A$2:$B$40,2,FALSE)</f>
        <v>북미</v>
      </c>
      <c r="M629" t="str">
        <f t="shared" si="29"/>
        <v>nK</v>
      </c>
      <c r="N629">
        <v>2017</v>
      </c>
      <c r="O629" t="s">
        <v>2012</v>
      </c>
      <c r="P629" t="s">
        <v>2112</v>
      </c>
      <c r="Q629" t="s">
        <v>2113</v>
      </c>
      <c r="R629" t="s">
        <v>34</v>
      </c>
      <c r="S629" t="s">
        <v>35</v>
      </c>
    </row>
    <row r="630" spans="1:19">
      <c r="A630">
        <v>134887</v>
      </c>
      <c r="B630" t="s">
        <v>2114</v>
      </c>
      <c r="C630">
        <v>8.7100000000000009</v>
      </c>
      <c r="D630">
        <v>553</v>
      </c>
      <c r="E630" s="1">
        <f t="shared" si="27"/>
        <v>4816.63</v>
      </c>
      <c r="F630">
        <f>VLOOKUP(K630,index!$A$2:$C$40,3,FALSE)</f>
        <v>47389</v>
      </c>
      <c r="G630">
        <v>5.83</v>
      </c>
      <c r="H630">
        <v>6</v>
      </c>
      <c r="I630">
        <f t="shared" si="28"/>
        <v>34.980000000000004</v>
      </c>
      <c r="J630" t="s">
        <v>15</v>
      </c>
      <c r="K630" t="s">
        <v>495</v>
      </c>
      <c r="L630" t="str">
        <f>VLOOKUP(K630,index!$A$2:$B$40,2,FALSE)</f>
        <v>북서유럽</v>
      </c>
      <c r="M630" t="str">
        <f t="shared" si="29"/>
        <v>nK</v>
      </c>
      <c r="N630">
        <v>2017</v>
      </c>
      <c r="O630" t="s">
        <v>2115</v>
      </c>
      <c r="P630" t="s">
        <v>2116</v>
      </c>
      <c r="Q630" t="s">
        <v>2117</v>
      </c>
      <c r="R630" t="s">
        <v>27</v>
      </c>
      <c r="S630" t="s">
        <v>28</v>
      </c>
    </row>
    <row r="631" spans="1:19">
      <c r="A631">
        <v>48742</v>
      </c>
      <c r="B631" t="s">
        <v>2118</v>
      </c>
      <c r="C631">
        <v>8.6999999999999993</v>
      </c>
      <c r="D631" s="1">
        <v>4067</v>
      </c>
      <c r="E631" s="1">
        <f t="shared" si="27"/>
        <v>35382.899999999994</v>
      </c>
      <c r="F631">
        <f>VLOOKUP(K631,index!$A$2:$C$40,3,FALSE)</f>
        <v>32115</v>
      </c>
      <c r="G631">
        <v>5.5</v>
      </c>
      <c r="H631">
        <v>2</v>
      </c>
      <c r="I631">
        <f t="shared" si="28"/>
        <v>11</v>
      </c>
      <c r="J631" t="s">
        <v>15</v>
      </c>
      <c r="K631" t="s">
        <v>46</v>
      </c>
      <c r="L631" t="str">
        <f>VLOOKUP(K631,index!$A$2:$B$40,2,FALSE)</f>
        <v>한국</v>
      </c>
      <c r="M631" t="str">
        <f t="shared" si="29"/>
        <v>K</v>
      </c>
      <c r="N631">
        <v>2007</v>
      </c>
      <c r="O631" t="s">
        <v>286</v>
      </c>
      <c r="P631" t="s">
        <v>2119</v>
      </c>
      <c r="Q631" t="s">
        <v>2120</v>
      </c>
      <c r="R631" t="s">
        <v>20</v>
      </c>
    </row>
    <row r="632" spans="1:19">
      <c r="A632">
        <v>136873</v>
      </c>
      <c r="B632" t="s">
        <v>2121</v>
      </c>
      <c r="C632">
        <v>8.6999999999999993</v>
      </c>
      <c r="D632" s="1">
        <v>23988</v>
      </c>
      <c r="E632" s="1">
        <f t="shared" si="27"/>
        <v>208695.59999999998</v>
      </c>
      <c r="F632">
        <f>VLOOKUP(K632,index!$A$2:$C$40,3,FALSE)</f>
        <v>65717</v>
      </c>
      <c r="G632">
        <v>6.75</v>
      </c>
      <c r="H632">
        <v>8</v>
      </c>
      <c r="I632">
        <f t="shared" si="28"/>
        <v>54</v>
      </c>
      <c r="J632" t="s">
        <v>55</v>
      </c>
      <c r="K632" t="s">
        <v>16</v>
      </c>
      <c r="L632" t="str">
        <f>VLOOKUP(K632,index!$A$2:$B$40,2,FALSE)</f>
        <v>북미</v>
      </c>
      <c r="M632" t="str">
        <f t="shared" si="29"/>
        <v>nK</v>
      </c>
      <c r="N632">
        <v>2019</v>
      </c>
      <c r="O632" t="s">
        <v>955</v>
      </c>
      <c r="P632" t="s">
        <v>761</v>
      </c>
      <c r="Q632" t="s">
        <v>762</v>
      </c>
      <c r="R632" t="s">
        <v>34</v>
      </c>
    </row>
    <row r="633" spans="1:19">
      <c r="A633">
        <v>106540</v>
      </c>
      <c r="B633" t="s">
        <v>2122</v>
      </c>
      <c r="C633">
        <v>8.7100000000000009</v>
      </c>
      <c r="D633" s="1">
        <v>9294</v>
      </c>
      <c r="E633" s="1">
        <f t="shared" si="27"/>
        <v>80950.740000000005</v>
      </c>
      <c r="F633">
        <f>VLOOKUP(K633,index!$A$2:$C$40,3,FALSE)</f>
        <v>32115</v>
      </c>
      <c r="G633">
        <v>5.34</v>
      </c>
      <c r="H633">
        <v>8</v>
      </c>
      <c r="I633">
        <f t="shared" si="28"/>
        <v>42.72</v>
      </c>
      <c r="J633" t="s">
        <v>15</v>
      </c>
      <c r="K633" t="s">
        <v>46</v>
      </c>
      <c r="L633" t="str">
        <f>VLOOKUP(K633,index!$A$2:$B$40,2,FALSE)</f>
        <v>한국</v>
      </c>
      <c r="M633" t="str">
        <f t="shared" si="29"/>
        <v>K</v>
      </c>
      <c r="N633">
        <v>2014</v>
      </c>
      <c r="O633" t="s">
        <v>478</v>
      </c>
      <c r="P633" t="s">
        <v>2123</v>
      </c>
      <c r="Q633" t="s">
        <v>2124</v>
      </c>
      <c r="R633" t="s">
        <v>27</v>
      </c>
    </row>
    <row r="634" spans="1:19">
      <c r="A634">
        <v>52747</v>
      </c>
      <c r="B634" t="s">
        <v>2125</v>
      </c>
      <c r="C634">
        <v>8.6999999999999993</v>
      </c>
      <c r="D634" s="1">
        <v>6588</v>
      </c>
      <c r="E634" s="1">
        <f t="shared" si="27"/>
        <v>57315.6</v>
      </c>
      <c r="F634">
        <f>VLOOKUP(K634,index!$A$2:$C$40,3,FALSE)</f>
        <v>32115</v>
      </c>
      <c r="G634">
        <v>7.91</v>
      </c>
      <c r="H634">
        <v>11</v>
      </c>
      <c r="I634">
        <f t="shared" si="28"/>
        <v>87.01</v>
      </c>
      <c r="J634" t="s">
        <v>142</v>
      </c>
      <c r="K634" t="s">
        <v>46</v>
      </c>
      <c r="L634" t="str">
        <f>VLOOKUP(K634,index!$A$2:$B$40,2,FALSE)</f>
        <v>한국</v>
      </c>
      <c r="M634" t="str">
        <f t="shared" si="29"/>
        <v>K</v>
      </c>
      <c r="N634">
        <v>2010</v>
      </c>
      <c r="O634" t="s">
        <v>387</v>
      </c>
      <c r="P634" t="s">
        <v>1127</v>
      </c>
      <c r="Q634" t="s">
        <v>2126</v>
      </c>
      <c r="R634" t="s">
        <v>147</v>
      </c>
    </row>
    <row r="635" spans="1:19">
      <c r="A635">
        <v>66728</v>
      </c>
      <c r="B635" t="s">
        <v>2127</v>
      </c>
      <c r="C635">
        <v>8.69</v>
      </c>
      <c r="D635" s="1">
        <v>14654</v>
      </c>
      <c r="E635" s="1">
        <f t="shared" si="27"/>
        <v>127343.26</v>
      </c>
      <c r="F635">
        <f>VLOOKUP(K635,index!$A$2:$C$40,3,FALSE)</f>
        <v>65717</v>
      </c>
      <c r="G635">
        <v>7.14</v>
      </c>
      <c r="H635">
        <v>7</v>
      </c>
      <c r="I635">
        <f t="shared" si="28"/>
        <v>49.98</v>
      </c>
      <c r="J635" t="s">
        <v>61</v>
      </c>
      <c r="K635" t="s">
        <v>16</v>
      </c>
      <c r="L635" t="str">
        <f>VLOOKUP(K635,index!$A$2:$B$40,2,FALSE)</f>
        <v>북미</v>
      </c>
      <c r="M635" t="str">
        <f t="shared" si="29"/>
        <v>nK</v>
      </c>
      <c r="N635">
        <v>2019</v>
      </c>
      <c r="O635" t="s">
        <v>673</v>
      </c>
      <c r="P635" t="s">
        <v>2128</v>
      </c>
      <c r="Q635" t="s">
        <v>2129</v>
      </c>
      <c r="R635" t="s">
        <v>20</v>
      </c>
      <c r="S635" t="s">
        <v>296</v>
      </c>
    </row>
    <row r="636" spans="1:19">
      <c r="A636">
        <v>87663</v>
      </c>
      <c r="B636" t="s">
        <v>2130</v>
      </c>
      <c r="C636">
        <v>8.7100000000000009</v>
      </c>
      <c r="D636">
        <v>727</v>
      </c>
      <c r="E636" s="1">
        <f t="shared" si="27"/>
        <v>6332.170000000001</v>
      </c>
      <c r="F636">
        <f>VLOOKUP(K636,index!$A$2:$C$40,3,FALSE)</f>
        <v>41491</v>
      </c>
      <c r="G636">
        <v>7.86</v>
      </c>
      <c r="H636">
        <v>7</v>
      </c>
      <c r="I636">
        <f t="shared" si="28"/>
        <v>55.02</v>
      </c>
      <c r="J636" t="s">
        <v>15</v>
      </c>
      <c r="K636" t="s">
        <v>56</v>
      </c>
      <c r="L636" t="str">
        <f>VLOOKUP(K636,index!$A$2:$B$40,2,FALSE)</f>
        <v>일본</v>
      </c>
      <c r="M636" t="str">
        <f t="shared" si="29"/>
        <v>nK</v>
      </c>
      <c r="N636">
        <v>2021</v>
      </c>
      <c r="O636" t="s">
        <v>122</v>
      </c>
      <c r="P636" t="s">
        <v>572</v>
      </c>
      <c r="Q636" t="s">
        <v>2131</v>
      </c>
      <c r="R636" t="s">
        <v>34</v>
      </c>
      <c r="S636" t="s">
        <v>35</v>
      </c>
    </row>
    <row r="637" spans="1:19">
      <c r="A637">
        <v>114276</v>
      </c>
      <c r="B637" t="s">
        <v>2132</v>
      </c>
      <c r="C637">
        <v>8.7100000000000009</v>
      </c>
      <c r="D637" s="1">
        <v>4211</v>
      </c>
      <c r="E637" s="1">
        <f t="shared" si="27"/>
        <v>36677.810000000005</v>
      </c>
      <c r="F637">
        <f>VLOOKUP(K637,index!$A$2:$C$40,3,FALSE)</f>
        <v>65717</v>
      </c>
      <c r="G637">
        <v>6.33</v>
      </c>
      <c r="H637">
        <v>5</v>
      </c>
      <c r="I637">
        <f t="shared" si="28"/>
        <v>31.65</v>
      </c>
      <c r="J637" t="s">
        <v>55</v>
      </c>
      <c r="K637" t="s">
        <v>16</v>
      </c>
      <c r="L637" t="str">
        <f>VLOOKUP(K637,index!$A$2:$B$40,2,FALSE)</f>
        <v>북미</v>
      </c>
      <c r="M637" t="str">
        <f t="shared" si="29"/>
        <v>nK</v>
      </c>
      <c r="N637">
        <v>2014</v>
      </c>
      <c r="O637" t="s">
        <v>974</v>
      </c>
      <c r="P637" t="s">
        <v>2133</v>
      </c>
      <c r="Q637" t="s">
        <v>2134</v>
      </c>
      <c r="R637" t="s">
        <v>34</v>
      </c>
      <c r="S637" t="s">
        <v>35</v>
      </c>
    </row>
    <row r="638" spans="1:19">
      <c r="A638">
        <v>88474</v>
      </c>
      <c r="B638" t="s">
        <v>2135</v>
      </c>
      <c r="C638">
        <v>8.68</v>
      </c>
      <c r="D638">
        <v>826</v>
      </c>
      <c r="E638" s="1">
        <f t="shared" si="27"/>
        <v>7169.6799999999994</v>
      </c>
      <c r="F638">
        <f>VLOOKUP(K638,index!$A$2:$C$40,3,FALSE)</f>
        <v>32115</v>
      </c>
      <c r="G638">
        <v>5.33</v>
      </c>
      <c r="H638">
        <v>3</v>
      </c>
      <c r="I638">
        <f t="shared" si="28"/>
        <v>15.99</v>
      </c>
      <c r="J638" t="s">
        <v>15</v>
      </c>
      <c r="K638" t="s">
        <v>46</v>
      </c>
      <c r="L638" t="str">
        <f>VLOOKUP(K638,index!$A$2:$B$40,2,FALSE)</f>
        <v>한국</v>
      </c>
      <c r="M638" t="str">
        <f t="shared" si="29"/>
        <v>K</v>
      </c>
      <c r="N638">
        <v>2012</v>
      </c>
      <c r="O638" t="s">
        <v>2136</v>
      </c>
      <c r="P638" t="s">
        <v>2137</v>
      </c>
      <c r="Q638" t="s">
        <v>2138</v>
      </c>
      <c r="R638" t="s">
        <v>20</v>
      </c>
    </row>
    <row r="639" spans="1:19">
      <c r="A639">
        <v>149236</v>
      </c>
      <c r="B639" t="s">
        <v>2139</v>
      </c>
      <c r="C639">
        <v>8.69</v>
      </c>
      <c r="D639" s="1">
        <v>13177</v>
      </c>
      <c r="E639" s="1">
        <f t="shared" si="27"/>
        <v>114508.12999999999</v>
      </c>
      <c r="F639">
        <f>VLOOKUP(K639,index!$A$2:$C$40,3,FALSE)</f>
        <v>65717</v>
      </c>
      <c r="G639">
        <v>5.86</v>
      </c>
      <c r="H639">
        <v>7</v>
      </c>
      <c r="I639">
        <f t="shared" si="28"/>
        <v>41.02</v>
      </c>
      <c r="J639" t="s">
        <v>61</v>
      </c>
      <c r="K639" t="s">
        <v>16</v>
      </c>
      <c r="L639" t="str">
        <f>VLOOKUP(K639,index!$A$2:$B$40,2,FALSE)</f>
        <v>북미</v>
      </c>
      <c r="M639" t="str">
        <f t="shared" si="29"/>
        <v>nK</v>
      </c>
      <c r="N639">
        <v>2018</v>
      </c>
      <c r="O639" t="s">
        <v>503</v>
      </c>
      <c r="P639" t="s">
        <v>2140</v>
      </c>
      <c r="Q639" t="s">
        <v>2141</v>
      </c>
      <c r="R639" t="s">
        <v>147</v>
      </c>
    </row>
    <row r="640" spans="1:19">
      <c r="A640">
        <v>86818</v>
      </c>
      <c r="B640" t="s">
        <v>2142</v>
      </c>
      <c r="C640">
        <v>8.7100000000000009</v>
      </c>
      <c r="D640">
        <v>537</v>
      </c>
      <c r="E640" s="1">
        <f t="shared" si="27"/>
        <v>4677.2700000000004</v>
      </c>
      <c r="F640">
        <f>VLOOKUP(K640,index!$A$2:$C$40,3,FALSE)</f>
        <v>41491</v>
      </c>
      <c r="G640">
        <v>6.92</v>
      </c>
      <c r="H640">
        <v>3</v>
      </c>
      <c r="I640">
        <f t="shared" si="28"/>
        <v>20.759999999999998</v>
      </c>
      <c r="J640" t="s">
        <v>15</v>
      </c>
      <c r="K640" t="s">
        <v>56</v>
      </c>
      <c r="L640" t="str">
        <f>VLOOKUP(K640,index!$A$2:$B$40,2,FALSE)</f>
        <v>일본</v>
      </c>
      <c r="M640" t="str">
        <f t="shared" si="29"/>
        <v>nK</v>
      </c>
      <c r="N640">
        <v>2012</v>
      </c>
      <c r="O640" t="s">
        <v>1773</v>
      </c>
      <c r="P640" t="s">
        <v>2143</v>
      </c>
      <c r="Q640" t="s">
        <v>2144</v>
      </c>
      <c r="R640" t="s">
        <v>34</v>
      </c>
    </row>
    <row r="641" spans="1:19">
      <c r="A641">
        <v>78240</v>
      </c>
      <c r="B641" t="s">
        <v>2145</v>
      </c>
      <c r="C641">
        <v>8.69</v>
      </c>
      <c r="D641">
        <v>969</v>
      </c>
      <c r="E641" s="1">
        <f t="shared" si="27"/>
        <v>8420.6099999999988</v>
      </c>
      <c r="F641">
        <f>VLOOKUP(K641,index!$A$2:$C$40,3,FALSE)</f>
        <v>45937</v>
      </c>
      <c r="G641">
        <v>7.75</v>
      </c>
      <c r="H641">
        <v>8</v>
      </c>
      <c r="I641">
        <f t="shared" si="28"/>
        <v>62</v>
      </c>
      <c r="J641" t="s">
        <v>15</v>
      </c>
      <c r="K641" t="s">
        <v>848</v>
      </c>
      <c r="L641" t="str">
        <f>VLOOKUP(K641,index!$A$2:$B$40,2,FALSE)</f>
        <v>북미</v>
      </c>
      <c r="M641" t="str">
        <f t="shared" si="29"/>
        <v>nK</v>
      </c>
      <c r="N641">
        <v>2011</v>
      </c>
      <c r="O641" t="s">
        <v>2146</v>
      </c>
      <c r="P641" t="s">
        <v>2147</v>
      </c>
      <c r="Q641" t="s">
        <v>2148</v>
      </c>
      <c r="R641" t="s">
        <v>147</v>
      </c>
    </row>
    <row r="642" spans="1:19">
      <c r="A642">
        <v>62249</v>
      </c>
      <c r="B642" t="s">
        <v>2149</v>
      </c>
      <c r="C642">
        <v>8.68</v>
      </c>
      <c r="D642" s="1">
        <v>3841</v>
      </c>
      <c r="E642" s="1">
        <f t="shared" si="27"/>
        <v>33339.879999999997</v>
      </c>
      <c r="F642">
        <f>VLOOKUP(K642,index!$A$2:$C$40,3,FALSE)</f>
        <v>65717</v>
      </c>
      <c r="G642">
        <v>6</v>
      </c>
      <c r="H642">
        <v>3</v>
      </c>
      <c r="I642">
        <f t="shared" si="28"/>
        <v>18</v>
      </c>
      <c r="J642" t="s">
        <v>61</v>
      </c>
      <c r="K642" t="s">
        <v>16</v>
      </c>
      <c r="L642" t="str">
        <f>VLOOKUP(K642,index!$A$2:$B$40,2,FALSE)</f>
        <v>북미</v>
      </c>
      <c r="M642" t="str">
        <f t="shared" si="29"/>
        <v>nK</v>
      </c>
      <c r="N642">
        <v>2007</v>
      </c>
      <c r="O642" t="s">
        <v>286</v>
      </c>
      <c r="P642" t="s">
        <v>1713</v>
      </c>
      <c r="Q642" t="s">
        <v>2150</v>
      </c>
      <c r="R642" t="s">
        <v>20</v>
      </c>
      <c r="S642" t="s">
        <v>21</v>
      </c>
    </row>
    <row r="643" spans="1:19">
      <c r="A643">
        <v>44981</v>
      </c>
      <c r="B643" t="s">
        <v>2151</v>
      </c>
      <c r="C643">
        <v>8.6999999999999993</v>
      </c>
      <c r="D643">
        <v>562</v>
      </c>
      <c r="E643" s="1">
        <f t="shared" ref="E643:E706" si="30">C643*D643</f>
        <v>4889.3999999999996</v>
      </c>
      <c r="F643">
        <f>VLOOKUP(K643,index!$A$2:$C$40,3,FALSE)</f>
        <v>41291</v>
      </c>
      <c r="G643">
        <v>7.21</v>
      </c>
      <c r="H643">
        <v>6</v>
      </c>
      <c r="I643">
        <f t="shared" ref="I643:I706" si="31">G643*H643</f>
        <v>43.26</v>
      </c>
      <c r="J643" t="s">
        <v>142</v>
      </c>
      <c r="K643" t="s">
        <v>208</v>
      </c>
      <c r="L643" t="str">
        <f>VLOOKUP(K643,index!$A$2:$B$40,2,FALSE)</f>
        <v>북서유럽</v>
      </c>
      <c r="M643" t="str">
        <f t="shared" ref="M643:M706" si="32">IF(L643="한국", "K", "nK")</f>
        <v>nK</v>
      </c>
      <c r="N643">
        <v>2009</v>
      </c>
      <c r="O643" t="s">
        <v>103</v>
      </c>
      <c r="P643" t="s">
        <v>2152</v>
      </c>
      <c r="Q643" t="s">
        <v>2153</v>
      </c>
      <c r="R643" t="s">
        <v>147</v>
      </c>
      <c r="S643" t="s">
        <v>28</v>
      </c>
    </row>
    <row r="644" spans="1:19">
      <c r="A644">
        <v>132626</v>
      </c>
      <c r="B644" t="s">
        <v>2154</v>
      </c>
      <c r="C644">
        <v>8.69</v>
      </c>
      <c r="D644" s="1">
        <v>8847</v>
      </c>
      <c r="E644" s="1">
        <f t="shared" si="30"/>
        <v>76880.429999999993</v>
      </c>
      <c r="F644">
        <f>VLOOKUP(K644,index!$A$2:$C$40,3,FALSE)</f>
        <v>65717</v>
      </c>
      <c r="G644">
        <v>5</v>
      </c>
      <c r="H644">
        <v>2</v>
      </c>
      <c r="I644">
        <f t="shared" si="31"/>
        <v>10</v>
      </c>
      <c r="J644" t="s">
        <v>55</v>
      </c>
      <c r="K644" t="s">
        <v>16</v>
      </c>
      <c r="L644" t="str">
        <f>VLOOKUP(K644,index!$A$2:$B$40,2,FALSE)</f>
        <v>북미</v>
      </c>
      <c r="M644" t="str">
        <f t="shared" si="32"/>
        <v>nK</v>
      </c>
      <c r="N644">
        <v>2017</v>
      </c>
      <c r="O644" t="s">
        <v>571</v>
      </c>
      <c r="P644" t="s">
        <v>2155</v>
      </c>
      <c r="Q644" t="s">
        <v>2156</v>
      </c>
      <c r="R644" t="s">
        <v>34</v>
      </c>
      <c r="S644" t="s">
        <v>35</v>
      </c>
    </row>
    <row r="645" spans="1:19">
      <c r="A645">
        <v>49302</v>
      </c>
      <c r="B645" t="s">
        <v>683</v>
      </c>
      <c r="C645">
        <v>8.67</v>
      </c>
      <c r="D645">
        <v>412</v>
      </c>
      <c r="E645" s="1">
        <f t="shared" si="30"/>
        <v>3572.04</v>
      </c>
      <c r="F645">
        <f>VLOOKUP(K645,index!$A$2:$C$40,3,FALSE)</f>
        <v>29889</v>
      </c>
      <c r="G645">
        <v>7.67</v>
      </c>
      <c r="H645">
        <v>3</v>
      </c>
      <c r="I645">
        <f t="shared" si="31"/>
        <v>23.009999999999998</v>
      </c>
      <c r="J645" t="s">
        <v>15</v>
      </c>
      <c r="K645" t="s">
        <v>1302</v>
      </c>
      <c r="L645" t="str">
        <f>VLOOKUP(K645,index!$A$2:$B$40,2,FALSE)</f>
        <v>북서유럽</v>
      </c>
      <c r="M645" t="str">
        <f t="shared" si="32"/>
        <v>nK</v>
      </c>
      <c r="N645">
        <v>2018</v>
      </c>
      <c r="O645" t="s">
        <v>777</v>
      </c>
      <c r="P645" t="s">
        <v>2157</v>
      </c>
      <c r="Q645" t="s">
        <v>2158</v>
      </c>
      <c r="R645" t="s">
        <v>27</v>
      </c>
      <c r="S645" t="s">
        <v>28</v>
      </c>
    </row>
    <row r="646" spans="1:19">
      <c r="A646">
        <v>124225</v>
      </c>
      <c r="B646" t="s">
        <v>2159</v>
      </c>
      <c r="C646">
        <v>8.7100000000000009</v>
      </c>
      <c r="D646" s="1">
        <v>1143</v>
      </c>
      <c r="E646" s="1">
        <f t="shared" si="30"/>
        <v>9955.5300000000007</v>
      </c>
      <c r="F646">
        <f>VLOOKUP(K646,index!$A$2:$C$40,3,FALSE)</f>
        <v>42500</v>
      </c>
      <c r="G646">
        <v>7.05</v>
      </c>
      <c r="H646">
        <v>10</v>
      </c>
      <c r="I646">
        <f t="shared" si="31"/>
        <v>70.5</v>
      </c>
      <c r="J646" t="s">
        <v>15</v>
      </c>
      <c r="K646" t="s">
        <v>143</v>
      </c>
      <c r="L646" t="str">
        <f>VLOOKUP(K646,index!$A$2:$B$40,2,FALSE)</f>
        <v>북서유럽</v>
      </c>
      <c r="M646" t="str">
        <f t="shared" si="32"/>
        <v>nK</v>
      </c>
      <c r="N646">
        <v>2014</v>
      </c>
      <c r="O646" t="s">
        <v>1162</v>
      </c>
      <c r="P646" t="s">
        <v>2160</v>
      </c>
      <c r="Q646" t="s">
        <v>2161</v>
      </c>
      <c r="R646" t="s">
        <v>27</v>
      </c>
    </row>
    <row r="647" spans="1:19">
      <c r="A647">
        <v>158628</v>
      </c>
      <c r="B647" t="s">
        <v>2162</v>
      </c>
      <c r="C647">
        <v>8.69</v>
      </c>
      <c r="D647">
        <v>436</v>
      </c>
      <c r="E647" s="1">
        <f t="shared" si="30"/>
        <v>3788.8399999999997</v>
      </c>
      <c r="F647">
        <f>VLOOKUP(K647,index!$A$2:$C$40,3,FALSE)</f>
        <v>65717</v>
      </c>
      <c r="G647">
        <v>6.33</v>
      </c>
      <c r="H647">
        <v>6</v>
      </c>
      <c r="I647">
        <f t="shared" si="31"/>
        <v>37.980000000000004</v>
      </c>
      <c r="J647" t="s">
        <v>15</v>
      </c>
      <c r="K647" t="s">
        <v>16</v>
      </c>
      <c r="L647" t="str">
        <f>VLOOKUP(K647,index!$A$2:$B$40,2,FALSE)</f>
        <v>북미</v>
      </c>
      <c r="M647" t="str">
        <f t="shared" si="32"/>
        <v>nK</v>
      </c>
      <c r="N647">
        <v>2018</v>
      </c>
      <c r="O647" t="s">
        <v>196</v>
      </c>
      <c r="P647" t="s">
        <v>2163</v>
      </c>
      <c r="Q647" t="s">
        <v>2164</v>
      </c>
      <c r="R647" t="s">
        <v>27</v>
      </c>
      <c r="S647" t="s">
        <v>28</v>
      </c>
    </row>
    <row r="648" spans="1:19">
      <c r="A648">
        <v>113635</v>
      </c>
      <c r="B648" t="s">
        <v>2165</v>
      </c>
      <c r="C648">
        <v>8.6999999999999993</v>
      </c>
      <c r="D648">
        <v>707</v>
      </c>
      <c r="E648" s="1">
        <f t="shared" si="30"/>
        <v>6150.9</v>
      </c>
      <c r="F648">
        <f>VLOOKUP(K648,index!$A$2:$C$40,3,FALSE)</f>
        <v>4012</v>
      </c>
      <c r="G648">
        <v>7.29</v>
      </c>
      <c r="H648">
        <v>7</v>
      </c>
      <c r="I648">
        <f t="shared" si="31"/>
        <v>51.03</v>
      </c>
      <c r="J648" t="s">
        <v>61</v>
      </c>
      <c r="K648" t="s">
        <v>2166</v>
      </c>
      <c r="L648" t="str">
        <f>VLOOKUP(K648,index!$A$2:$B$40,2,FALSE)</f>
        <v>동남아</v>
      </c>
      <c r="M648" t="str">
        <f t="shared" si="32"/>
        <v>nK</v>
      </c>
      <c r="N648">
        <v>2014</v>
      </c>
      <c r="O648" t="s">
        <v>876</v>
      </c>
      <c r="P648" t="s">
        <v>2167</v>
      </c>
      <c r="Q648" t="s">
        <v>2168</v>
      </c>
      <c r="R648" t="s">
        <v>147</v>
      </c>
      <c r="S648" t="s">
        <v>28</v>
      </c>
    </row>
    <row r="649" spans="1:19">
      <c r="A649">
        <v>100938</v>
      </c>
      <c r="B649" t="s">
        <v>2169</v>
      </c>
      <c r="C649">
        <v>8.69</v>
      </c>
      <c r="D649">
        <v>423</v>
      </c>
      <c r="E649" s="1">
        <f t="shared" si="30"/>
        <v>3675.87</v>
      </c>
      <c r="F649">
        <f>VLOOKUP(K649,index!$A$2:$C$40,3,FALSE)</f>
        <v>65717</v>
      </c>
      <c r="G649">
        <v>5</v>
      </c>
      <c r="H649">
        <v>1</v>
      </c>
      <c r="I649">
        <f t="shared" si="31"/>
        <v>5</v>
      </c>
      <c r="J649" t="s">
        <v>55</v>
      </c>
      <c r="K649" t="s">
        <v>16</v>
      </c>
      <c r="L649" t="str">
        <f>VLOOKUP(K649,index!$A$2:$B$40,2,FALSE)</f>
        <v>북미</v>
      </c>
      <c r="M649" t="str">
        <f t="shared" si="32"/>
        <v>nK</v>
      </c>
      <c r="N649">
        <v>2013</v>
      </c>
      <c r="O649" t="s">
        <v>690</v>
      </c>
      <c r="P649" t="s">
        <v>2170</v>
      </c>
      <c r="Q649" t="s">
        <v>2171</v>
      </c>
      <c r="R649" t="s">
        <v>34</v>
      </c>
      <c r="S649" t="s">
        <v>35</v>
      </c>
    </row>
    <row r="650" spans="1:19">
      <c r="A650">
        <v>142634</v>
      </c>
      <c r="B650" t="s">
        <v>2172</v>
      </c>
      <c r="C650">
        <v>8.7100000000000009</v>
      </c>
      <c r="D650">
        <v>310</v>
      </c>
      <c r="E650" s="1">
        <f t="shared" si="30"/>
        <v>2700.1000000000004</v>
      </c>
      <c r="F650">
        <f>VLOOKUP(K650,index!$A$2:$C$40,3,FALSE)</f>
        <v>65717</v>
      </c>
      <c r="G650">
        <v>5.33</v>
      </c>
      <c r="H650">
        <v>3</v>
      </c>
      <c r="I650">
        <f t="shared" si="31"/>
        <v>15.99</v>
      </c>
      <c r="J650" t="s">
        <v>176</v>
      </c>
      <c r="K650" t="s">
        <v>16</v>
      </c>
      <c r="L650" t="str">
        <f>VLOOKUP(K650,index!$A$2:$B$40,2,FALSE)</f>
        <v>북미</v>
      </c>
      <c r="M650" t="str">
        <f t="shared" si="32"/>
        <v>nK</v>
      </c>
      <c r="N650">
        <v>2017</v>
      </c>
      <c r="O650" t="s">
        <v>2173</v>
      </c>
      <c r="P650" t="s">
        <v>2174</v>
      </c>
      <c r="Q650" t="s">
        <v>2175</v>
      </c>
      <c r="R650" t="s">
        <v>20</v>
      </c>
      <c r="S650" t="s">
        <v>28</v>
      </c>
    </row>
    <row r="651" spans="1:19">
      <c r="A651">
        <v>67374</v>
      </c>
      <c r="B651" t="s">
        <v>2176</v>
      </c>
      <c r="C651">
        <v>8.68</v>
      </c>
      <c r="D651" s="1">
        <v>4821</v>
      </c>
      <c r="E651" s="1">
        <f t="shared" si="30"/>
        <v>41846.28</v>
      </c>
      <c r="F651">
        <f>VLOOKUP(K651,index!$A$2:$C$40,3,FALSE)</f>
        <v>65717</v>
      </c>
      <c r="G651">
        <v>6.33</v>
      </c>
      <c r="H651">
        <v>6</v>
      </c>
      <c r="I651">
        <f t="shared" si="31"/>
        <v>37.980000000000004</v>
      </c>
      <c r="J651" t="s">
        <v>61</v>
      </c>
      <c r="K651" t="s">
        <v>16</v>
      </c>
      <c r="L651" t="str">
        <f>VLOOKUP(K651,index!$A$2:$B$40,2,FALSE)</f>
        <v>북미</v>
      </c>
      <c r="M651" t="str">
        <f t="shared" si="32"/>
        <v>nK</v>
      </c>
      <c r="N651">
        <v>2010</v>
      </c>
      <c r="O651" t="s">
        <v>658</v>
      </c>
      <c r="P651" t="s">
        <v>2177</v>
      </c>
      <c r="Q651" t="s">
        <v>2178</v>
      </c>
      <c r="R651" t="s">
        <v>20</v>
      </c>
    </row>
    <row r="652" spans="1:19">
      <c r="A652">
        <v>50869</v>
      </c>
      <c r="B652" t="s">
        <v>2179</v>
      </c>
      <c r="C652">
        <v>8.68</v>
      </c>
      <c r="D652" s="1">
        <v>6483</v>
      </c>
      <c r="E652" s="1">
        <f t="shared" si="30"/>
        <v>56272.439999999995</v>
      </c>
      <c r="F652">
        <f>VLOOKUP(K652,index!$A$2:$C$40,3,FALSE)</f>
        <v>32115</v>
      </c>
      <c r="G652">
        <v>6.82</v>
      </c>
      <c r="H652">
        <v>14</v>
      </c>
      <c r="I652">
        <f t="shared" si="31"/>
        <v>95.48</v>
      </c>
      <c r="J652" t="s">
        <v>51</v>
      </c>
      <c r="K652" t="s">
        <v>46</v>
      </c>
      <c r="L652" t="str">
        <f>VLOOKUP(K652,index!$A$2:$B$40,2,FALSE)</f>
        <v>한국</v>
      </c>
      <c r="M652" t="str">
        <f t="shared" si="32"/>
        <v>K</v>
      </c>
      <c r="N652">
        <v>2009</v>
      </c>
      <c r="O652" t="s">
        <v>270</v>
      </c>
      <c r="P652" t="s">
        <v>2180</v>
      </c>
      <c r="Q652" t="s">
        <v>2181</v>
      </c>
      <c r="R652" t="s">
        <v>34</v>
      </c>
    </row>
    <row r="653" spans="1:19">
      <c r="A653">
        <v>39818</v>
      </c>
      <c r="B653" t="s">
        <v>2182</v>
      </c>
      <c r="C653">
        <v>8.68</v>
      </c>
      <c r="D653" s="1">
        <v>3508</v>
      </c>
      <c r="E653" s="1">
        <f t="shared" si="30"/>
        <v>30449.439999999999</v>
      </c>
      <c r="F653">
        <f>VLOOKUP(K653,index!$A$2:$C$40,3,FALSE)</f>
        <v>32115</v>
      </c>
      <c r="G653">
        <v>6.8</v>
      </c>
      <c r="H653">
        <v>5</v>
      </c>
      <c r="I653">
        <f t="shared" si="31"/>
        <v>34</v>
      </c>
      <c r="J653" t="s">
        <v>15</v>
      </c>
      <c r="K653" t="s">
        <v>46</v>
      </c>
      <c r="L653" t="str">
        <f>VLOOKUP(K653,index!$A$2:$B$40,2,FALSE)</f>
        <v>한국</v>
      </c>
      <c r="M653" t="str">
        <f t="shared" si="32"/>
        <v>K</v>
      </c>
      <c r="N653">
        <v>2005</v>
      </c>
      <c r="O653" t="s">
        <v>556</v>
      </c>
      <c r="P653" t="s">
        <v>318</v>
      </c>
      <c r="Q653" t="s">
        <v>2183</v>
      </c>
      <c r="R653" t="s">
        <v>27</v>
      </c>
    </row>
    <row r="654" spans="1:19">
      <c r="A654">
        <v>74315</v>
      </c>
      <c r="B654" t="s">
        <v>2184</v>
      </c>
      <c r="C654">
        <v>8.67</v>
      </c>
      <c r="D654" s="1">
        <v>10992</v>
      </c>
      <c r="E654" s="1">
        <f t="shared" si="30"/>
        <v>95300.64</v>
      </c>
      <c r="F654">
        <f>VLOOKUP(K654,index!$A$2:$C$40,3,FALSE)</f>
        <v>32115</v>
      </c>
      <c r="G654">
        <v>7.34</v>
      </c>
      <c r="H654">
        <v>11</v>
      </c>
      <c r="I654">
        <f t="shared" si="31"/>
        <v>80.739999999999995</v>
      </c>
      <c r="J654" t="s">
        <v>354</v>
      </c>
      <c r="K654" t="s">
        <v>46</v>
      </c>
      <c r="L654" t="str">
        <f>VLOOKUP(K654,index!$A$2:$B$40,2,FALSE)</f>
        <v>한국</v>
      </c>
      <c r="M654" t="str">
        <f t="shared" si="32"/>
        <v>K</v>
      </c>
      <c r="N654">
        <v>2011</v>
      </c>
      <c r="O654" t="s">
        <v>1239</v>
      </c>
      <c r="P654" t="s">
        <v>1024</v>
      </c>
      <c r="Q654" t="s">
        <v>2185</v>
      </c>
      <c r="R654" t="s">
        <v>27</v>
      </c>
    </row>
    <row r="655" spans="1:19">
      <c r="A655">
        <v>41350</v>
      </c>
      <c r="B655" t="s">
        <v>2186</v>
      </c>
      <c r="C655">
        <v>8.67</v>
      </c>
      <c r="D655" s="1">
        <v>3052</v>
      </c>
      <c r="E655" s="1">
        <f t="shared" si="30"/>
        <v>26460.84</v>
      </c>
      <c r="F655">
        <f>VLOOKUP(K655,index!$A$2:$C$40,3,FALSE)</f>
        <v>32115</v>
      </c>
      <c r="G655">
        <v>4.33</v>
      </c>
      <c r="H655">
        <v>3</v>
      </c>
      <c r="I655">
        <f t="shared" si="31"/>
        <v>12.99</v>
      </c>
      <c r="J655" t="s">
        <v>112</v>
      </c>
      <c r="K655" t="s">
        <v>46</v>
      </c>
      <c r="L655" t="str">
        <f>VLOOKUP(K655,index!$A$2:$B$40,2,FALSE)</f>
        <v>한국</v>
      </c>
      <c r="M655" t="str">
        <f t="shared" si="32"/>
        <v>K</v>
      </c>
      <c r="N655">
        <v>2005</v>
      </c>
      <c r="O655" t="s">
        <v>2187</v>
      </c>
      <c r="P655" t="s">
        <v>2188</v>
      </c>
      <c r="Q655" t="s">
        <v>2189</v>
      </c>
      <c r="R655" t="s">
        <v>20</v>
      </c>
    </row>
    <row r="656" spans="1:19">
      <c r="A656">
        <v>122527</v>
      </c>
      <c r="B656" t="s">
        <v>2190</v>
      </c>
      <c r="C656">
        <v>8.67</v>
      </c>
      <c r="D656" s="1">
        <v>37695</v>
      </c>
      <c r="E656" s="1">
        <f t="shared" si="30"/>
        <v>326815.65000000002</v>
      </c>
      <c r="F656">
        <f>VLOOKUP(K656,index!$A$2:$C$40,3,FALSE)</f>
        <v>65717</v>
      </c>
      <c r="G656">
        <v>7.5</v>
      </c>
      <c r="H656">
        <v>16</v>
      </c>
      <c r="I656">
        <f t="shared" si="31"/>
        <v>120</v>
      </c>
      <c r="J656" t="s">
        <v>61</v>
      </c>
      <c r="K656" t="s">
        <v>16</v>
      </c>
      <c r="L656" t="str">
        <f>VLOOKUP(K656,index!$A$2:$B$40,2,FALSE)</f>
        <v>북미</v>
      </c>
      <c r="M656" t="str">
        <f t="shared" si="32"/>
        <v>nK</v>
      </c>
      <c r="N656">
        <v>2016</v>
      </c>
      <c r="O656" t="s">
        <v>1499</v>
      </c>
      <c r="P656" t="s">
        <v>135</v>
      </c>
      <c r="Q656" t="s">
        <v>2191</v>
      </c>
      <c r="R656" t="s">
        <v>20</v>
      </c>
      <c r="S656" t="s">
        <v>21</v>
      </c>
    </row>
    <row r="657" spans="1:19">
      <c r="A657">
        <v>129094</v>
      </c>
      <c r="B657" t="s">
        <v>2192</v>
      </c>
      <c r="C657">
        <v>8.67</v>
      </c>
      <c r="D657" s="1">
        <v>6915</v>
      </c>
      <c r="E657" s="1">
        <f t="shared" si="30"/>
        <v>59953.05</v>
      </c>
      <c r="F657">
        <f>VLOOKUP(K657,index!$A$2:$C$40,3,FALSE)</f>
        <v>65717</v>
      </c>
      <c r="G657">
        <v>5.2</v>
      </c>
      <c r="H657">
        <v>5</v>
      </c>
      <c r="I657">
        <f t="shared" si="31"/>
        <v>26</v>
      </c>
      <c r="J657" t="s">
        <v>55</v>
      </c>
      <c r="K657" t="s">
        <v>16</v>
      </c>
      <c r="L657" t="str">
        <f>VLOOKUP(K657,index!$A$2:$B$40,2,FALSE)</f>
        <v>북미</v>
      </c>
      <c r="M657" t="str">
        <f t="shared" si="32"/>
        <v>nK</v>
      </c>
      <c r="N657">
        <v>2017</v>
      </c>
      <c r="O657" t="s">
        <v>1338</v>
      </c>
      <c r="P657" t="s">
        <v>1870</v>
      </c>
      <c r="Q657" t="s">
        <v>2193</v>
      </c>
      <c r="R657" t="s">
        <v>34</v>
      </c>
      <c r="S657" t="s">
        <v>35</v>
      </c>
    </row>
    <row r="658" spans="1:19">
      <c r="A658">
        <v>40678</v>
      </c>
      <c r="B658" t="s">
        <v>2194</v>
      </c>
      <c r="C658">
        <v>8.67</v>
      </c>
      <c r="D658" s="1">
        <v>6474</v>
      </c>
      <c r="E658" s="1">
        <f t="shared" si="30"/>
        <v>56129.58</v>
      </c>
      <c r="F658">
        <f>VLOOKUP(K658,index!$A$2:$C$40,3,FALSE)</f>
        <v>32115</v>
      </c>
      <c r="G658">
        <v>4.5</v>
      </c>
      <c r="H658">
        <v>4</v>
      </c>
      <c r="I658">
        <f t="shared" si="31"/>
        <v>18</v>
      </c>
      <c r="J658" t="s">
        <v>142</v>
      </c>
      <c r="K658" t="s">
        <v>46</v>
      </c>
      <c r="L658" t="str">
        <f>VLOOKUP(K658,index!$A$2:$B$40,2,FALSE)</f>
        <v>한국</v>
      </c>
      <c r="M658" t="str">
        <f t="shared" si="32"/>
        <v>K</v>
      </c>
      <c r="N658">
        <v>2006</v>
      </c>
      <c r="O658" t="s">
        <v>1246</v>
      </c>
      <c r="P658" t="s">
        <v>2195</v>
      </c>
      <c r="Q658" t="s">
        <v>2196</v>
      </c>
      <c r="R658" t="s">
        <v>147</v>
      </c>
    </row>
    <row r="659" spans="1:19">
      <c r="A659">
        <v>88783</v>
      </c>
      <c r="B659" t="s">
        <v>2197</v>
      </c>
      <c r="C659">
        <v>8.67</v>
      </c>
      <c r="D659">
        <v>461</v>
      </c>
      <c r="E659" s="1">
        <f t="shared" si="30"/>
        <v>3996.87</v>
      </c>
      <c r="F659">
        <f>VLOOKUP(K659,index!$A$2:$C$40,3,FALSE)</f>
        <v>2081</v>
      </c>
      <c r="G659">
        <v>4</v>
      </c>
      <c r="H659">
        <v>1</v>
      </c>
      <c r="I659">
        <f t="shared" si="31"/>
        <v>4</v>
      </c>
      <c r="J659" t="s">
        <v>160</v>
      </c>
      <c r="K659" t="s">
        <v>41</v>
      </c>
      <c r="L659" t="str">
        <f>VLOOKUP(K659,index!$A$2:$B$40,2,FALSE)</f>
        <v>기타</v>
      </c>
      <c r="M659" t="str">
        <f t="shared" si="32"/>
        <v>nK</v>
      </c>
      <c r="N659">
        <v>2012</v>
      </c>
      <c r="O659" t="s">
        <v>196</v>
      </c>
      <c r="P659" t="s">
        <v>2198</v>
      </c>
      <c r="Q659" t="s">
        <v>2199</v>
      </c>
      <c r="R659" t="s">
        <v>34</v>
      </c>
    </row>
    <row r="660" spans="1:19">
      <c r="A660">
        <v>151674</v>
      </c>
      <c r="B660" t="s">
        <v>2200</v>
      </c>
      <c r="C660">
        <v>8.68</v>
      </c>
      <c r="D660" s="1">
        <v>1468</v>
      </c>
      <c r="E660" s="1">
        <f t="shared" si="30"/>
        <v>12742.24</v>
      </c>
      <c r="F660">
        <f>VLOOKUP(K660,index!$A$2:$C$40,3,FALSE)</f>
        <v>32115</v>
      </c>
      <c r="G660">
        <v>6</v>
      </c>
      <c r="H660">
        <v>3</v>
      </c>
      <c r="I660">
        <f t="shared" si="31"/>
        <v>18</v>
      </c>
      <c r="J660" t="s">
        <v>51</v>
      </c>
      <c r="K660" t="s">
        <v>46</v>
      </c>
      <c r="L660" t="str">
        <f>VLOOKUP(K660,index!$A$2:$B$40,2,FALSE)</f>
        <v>한국</v>
      </c>
      <c r="M660" t="str">
        <f t="shared" si="32"/>
        <v>K</v>
      </c>
      <c r="N660">
        <v>2017</v>
      </c>
      <c r="O660" t="s">
        <v>2087</v>
      </c>
      <c r="P660" t="s">
        <v>2201</v>
      </c>
      <c r="Q660" t="s">
        <v>2202</v>
      </c>
      <c r="R660" t="s">
        <v>27</v>
      </c>
    </row>
    <row r="661" spans="1:19">
      <c r="A661">
        <v>88426</v>
      </c>
      <c r="B661" t="s">
        <v>2203</v>
      </c>
      <c r="C661">
        <v>8.67</v>
      </c>
      <c r="D661" s="1">
        <v>15194</v>
      </c>
      <c r="E661" s="1">
        <f t="shared" si="30"/>
        <v>131731.98000000001</v>
      </c>
      <c r="F661">
        <f>VLOOKUP(K661,index!$A$2:$C$40,3,FALSE)</f>
        <v>32115</v>
      </c>
      <c r="G661">
        <v>7.19</v>
      </c>
      <c r="H661">
        <v>8</v>
      </c>
      <c r="I661">
        <f t="shared" si="31"/>
        <v>57.52</v>
      </c>
      <c r="J661" t="s">
        <v>112</v>
      </c>
      <c r="K661" t="s">
        <v>46</v>
      </c>
      <c r="L661" t="str">
        <f>VLOOKUP(K661,index!$A$2:$B$40,2,FALSE)</f>
        <v>한국</v>
      </c>
      <c r="M661" t="str">
        <f t="shared" si="32"/>
        <v>K</v>
      </c>
      <c r="N661">
        <v>2012</v>
      </c>
      <c r="O661" t="s">
        <v>225</v>
      </c>
      <c r="P661" t="s">
        <v>2204</v>
      </c>
      <c r="Q661" t="s">
        <v>2205</v>
      </c>
      <c r="R661" t="s">
        <v>20</v>
      </c>
    </row>
    <row r="662" spans="1:19">
      <c r="A662">
        <v>152183</v>
      </c>
      <c r="B662" t="s">
        <v>2206</v>
      </c>
      <c r="C662">
        <v>8.67</v>
      </c>
      <c r="D662" s="1">
        <v>4160</v>
      </c>
      <c r="E662" s="1">
        <f t="shared" si="30"/>
        <v>36067.199999999997</v>
      </c>
      <c r="F662">
        <f>VLOOKUP(K662,index!$A$2:$C$40,3,FALSE)</f>
        <v>32115</v>
      </c>
      <c r="G662">
        <v>6</v>
      </c>
      <c r="H662">
        <v>6</v>
      </c>
      <c r="I662">
        <f t="shared" si="31"/>
        <v>36</v>
      </c>
      <c r="J662" t="s">
        <v>51</v>
      </c>
      <c r="K662" t="s">
        <v>46</v>
      </c>
      <c r="L662" t="str">
        <f>VLOOKUP(K662,index!$A$2:$B$40,2,FALSE)</f>
        <v>한국</v>
      </c>
      <c r="M662" t="str">
        <f t="shared" si="32"/>
        <v>K</v>
      </c>
      <c r="N662">
        <v>2017</v>
      </c>
      <c r="O662" t="s">
        <v>2087</v>
      </c>
      <c r="P662" t="s">
        <v>2207</v>
      </c>
      <c r="Q662" t="s">
        <v>2208</v>
      </c>
      <c r="R662" t="s">
        <v>27</v>
      </c>
    </row>
    <row r="663" spans="1:19">
      <c r="A663">
        <v>51282</v>
      </c>
      <c r="B663" t="s">
        <v>2209</v>
      </c>
      <c r="C663">
        <v>8.67</v>
      </c>
      <c r="D663" s="1">
        <v>2736</v>
      </c>
      <c r="E663" s="1">
        <f t="shared" si="30"/>
        <v>23721.119999999999</v>
      </c>
      <c r="F663">
        <f>VLOOKUP(K663,index!$A$2:$C$40,3,FALSE)</f>
        <v>41491</v>
      </c>
      <c r="G663">
        <v>6.32</v>
      </c>
      <c r="H663">
        <v>7</v>
      </c>
      <c r="I663">
        <f t="shared" si="31"/>
        <v>44.24</v>
      </c>
      <c r="J663" t="s">
        <v>142</v>
      </c>
      <c r="K663" t="s">
        <v>56</v>
      </c>
      <c r="L663" t="str">
        <f>VLOOKUP(K663,index!$A$2:$B$40,2,FALSE)</f>
        <v>일본</v>
      </c>
      <c r="M663" t="str">
        <f t="shared" si="32"/>
        <v>nK</v>
      </c>
      <c r="N663">
        <v>2009</v>
      </c>
      <c r="O663" t="s">
        <v>1362</v>
      </c>
      <c r="P663" t="s">
        <v>2210</v>
      </c>
      <c r="Q663" t="s">
        <v>2211</v>
      </c>
      <c r="R663" t="s">
        <v>20</v>
      </c>
    </row>
    <row r="664" spans="1:19">
      <c r="A664">
        <v>171533</v>
      </c>
      <c r="B664" t="s">
        <v>2212</v>
      </c>
      <c r="C664">
        <v>8.67</v>
      </c>
      <c r="D664">
        <v>521</v>
      </c>
      <c r="E664" s="1">
        <f t="shared" si="30"/>
        <v>4517.07</v>
      </c>
      <c r="F664">
        <f>VLOOKUP(K664,index!$A$2:$C$40,3,FALSE)</f>
        <v>41291</v>
      </c>
      <c r="G664">
        <v>6</v>
      </c>
      <c r="H664">
        <v>5</v>
      </c>
      <c r="I664">
        <f t="shared" si="31"/>
        <v>30</v>
      </c>
      <c r="J664" t="s">
        <v>15</v>
      </c>
      <c r="K664" t="s">
        <v>208</v>
      </c>
      <c r="L664" t="str">
        <f>VLOOKUP(K664,index!$A$2:$B$40,2,FALSE)</f>
        <v>북서유럽</v>
      </c>
      <c r="M664" t="str">
        <f t="shared" si="32"/>
        <v>nK</v>
      </c>
      <c r="N664">
        <v>2019</v>
      </c>
      <c r="O664" t="s">
        <v>1390</v>
      </c>
      <c r="P664" t="s">
        <v>2213</v>
      </c>
      <c r="Q664" t="s">
        <v>2214</v>
      </c>
      <c r="R664" t="s">
        <v>27</v>
      </c>
      <c r="S664" t="s">
        <v>28</v>
      </c>
    </row>
    <row r="665" spans="1:19">
      <c r="A665">
        <v>69951</v>
      </c>
      <c r="B665" t="s">
        <v>2215</v>
      </c>
      <c r="C665">
        <v>8.67</v>
      </c>
      <c r="D665" s="1">
        <v>5469</v>
      </c>
      <c r="E665" s="1">
        <f t="shared" si="30"/>
        <v>47416.23</v>
      </c>
      <c r="F665">
        <f>VLOOKUP(K665,index!$A$2:$C$40,3,FALSE)</f>
        <v>41491</v>
      </c>
      <c r="G665">
        <v>7.04</v>
      </c>
      <c r="H665">
        <v>7</v>
      </c>
      <c r="I665">
        <f t="shared" si="31"/>
        <v>49.28</v>
      </c>
      <c r="J665" t="s">
        <v>55</v>
      </c>
      <c r="K665" t="s">
        <v>56</v>
      </c>
      <c r="L665" t="str">
        <f>VLOOKUP(K665,index!$A$2:$B$40,2,FALSE)</f>
        <v>일본</v>
      </c>
      <c r="M665" t="str">
        <f t="shared" si="32"/>
        <v>nK</v>
      </c>
      <c r="N665">
        <v>2009</v>
      </c>
      <c r="O665" t="s">
        <v>1357</v>
      </c>
      <c r="P665" t="s">
        <v>582</v>
      </c>
      <c r="Q665" t="s">
        <v>2216</v>
      </c>
      <c r="R665" t="s">
        <v>34</v>
      </c>
    </row>
    <row r="666" spans="1:19">
      <c r="A666">
        <v>151747</v>
      </c>
      <c r="B666" t="s">
        <v>2217</v>
      </c>
      <c r="C666">
        <v>8.66</v>
      </c>
      <c r="D666">
        <v>397</v>
      </c>
      <c r="E666" s="1">
        <f t="shared" si="30"/>
        <v>3438.02</v>
      </c>
      <c r="F666">
        <f>VLOOKUP(K666,index!$A$2:$C$40,3,FALSE)</f>
        <v>42500</v>
      </c>
      <c r="G666">
        <v>6.2</v>
      </c>
      <c r="H666">
        <v>5</v>
      </c>
      <c r="I666">
        <f t="shared" si="31"/>
        <v>31</v>
      </c>
      <c r="J666" t="s">
        <v>15</v>
      </c>
      <c r="K666" t="s">
        <v>143</v>
      </c>
      <c r="L666" t="str">
        <f>VLOOKUP(K666,index!$A$2:$B$40,2,FALSE)</f>
        <v>북서유럽</v>
      </c>
      <c r="M666" t="str">
        <f t="shared" si="32"/>
        <v>nK</v>
      </c>
      <c r="N666">
        <v>2019</v>
      </c>
      <c r="O666" t="s">
        <v>298</v>
      </c>
      <c r="P666" t="s">
        <v>1223</v>
      </c>
      <c r="Q666" t="s">
        <v>2218</v>
      </c>
      <c r="R666" t="s">
        <v>27</v>
      </c>
    </row>
    <row r="667" spans="1:19">
      <c r="A667">
        <v>93774</v>
      </c>
      <c r="B667" t="s">
        <v>2219</v>
      </c>
      <c r="C667">
        <v>8.69</v>
      </c>
      <c r="D667">
        <v>434</v>
      </c>
      <c r="E667" s="1">
        <f t="shared" si="30"/>
        <v>3771.4599999999996</v>
      </c>
      <c r="F667">
        <f>VLOOKUP(K667,index!$A$2:$C$40,3,FALSE)</f>
        <v>41491</v>
      </c>
      <c r="G667">
        <v>7.11</v>
      </c>
      <c r="H667">
        <v>3</v>
      </c>
      <c r="I667">
        <f t="shared" si="31"/>
        <v>21.330000000000002</v>
      </c>
      <c r="J667" t="s">
        <v>55</v>
      </c>
      <c r="K667" t="s">
        <v>56</v>
      </c>
      <c r="L667" t="str">
        <f>VLOOKUP(K667,index!$A$2:$B$40,2,FALSE)</f>
        <v>일본</v>
      </c>
      <c r="M667" t="str">
        <f t="shared" si="32"/>
        <v>nK</v>
      </c>
      <c r="N667">
        <v>2013</v>
      </c>
      <c r="O667" t="s">
        <v>356</v>
      </c>
      <c r="P667" t="s">
        <v>2220</v>
      </c>
      <c r="Q667" t="s">
        <v>2221</v>
      </c>
      <c r="R667" t="s">
        <v>147</v>
      </c>
    </row>
    <row r="668" spans="1:19">
      <c r="A668">
        <v>107928</v>
      </c>
      <c r="B668" t="s">
        <v>2222</v>
      </c>
      <c r="C668">
        <v>8.69</v>
      </c>
      <c r="D668" s="1">
        <v>7059</v>
      </c>
      <c r="E668" s="1">
        <f t="shared" si="30"/>
        <v>61342.71</v>
      </c>
      <c r="F668">
        <f>VLOOKUP(K668,index!$A$2:$C$40,3,FALSE)</f>
        <v>65717</v>
      </c>
      <c r="G668">
        <v>6.5</v>
      </c>
      <c r="H668">
        <v>2</v>
      </c>
      <c r="I668">
        <f t="shared" si="31"/>
        <v>13</v>
      </c>
      <c r="J668" t="s">
        <v>61</v>
      </c>
      <c r="K668" t="s">
        <v>16</v>
      </c>
      <c r="L668" t="str">
        <f>VLOOKUP(K668,index!$A$2:$B$40,2,FALSE)</f>
        <v>북미</v>
      </c>
      <c r="M668" t="str">
        <f t="shared" si="32"/>
        <v>nK</v>
      </c>
      <c r="N668">
        <v>2014</v>
      </c>
      <c r="O668" t="s">
        <v>1852</v>
      </c>
      <c r="P668" t="s">
        <v>2223</v>
      </c>
      <c r="Q668" t="s">
        <v>2224</v>
      </c>
      <c r="R668" t="s">
        <v>27</v>
      </c>
    </row>
    <row r="669" spans="1:19">
      <c r="A669">
        <v>70393</v>
      </c>
      <c r="B669" t="s">
        <v>2225</v>
      </c>
      <c r="C669">
        <v>8.67</v>
      </c>
      <c r="D669">
        <v>432</v>
      </c>
      <c r="E669" s="1">
        <f t="shared" si="30"/>
        <v>3745.44</v>
      </c>
      <c r="F669">
        <f>VLOOKUP(K669,index!$A$2:$C$40,3,FALSE)</f>
        <v>65717</v>
      </c>
      <c r="G669">
        <v>8.1300000000000008</v>
      </c>
      <c r="H669">
        <v>8</v>
      </c>
      <c r="I669">
        <f t="shared" si="31"/>
        <v>65.040000000000006</v>
      </c>
      <c r="J669" t="s">
        <v>55</v>
      </c>
      <c r="K669" t="s">
        <v>16</v>
      </c>
      <c r="L669" t="str">
        <f>VLOOKUP(K669,index!$A$2:$B$40,2,FALSE)</f>
        <v>북미</v>
      </c>
      <c r="M669" t="str">
        <f t="shared" si="32"/>
        <v>nK</v>
      </c>
      <c r="N669">
        <v>2009</v>
      </c>
      <c r="O669" t="s">
        <v>639</v>
      </c>
      <c r="P669" t="s">
        <v>2226</v>
      </c>
      <c r="Q669" t="s">
        <v>2227</v>
      </c>
      <c r="R669" t="s">
        <v>34</v>
      </c>
      <c r="S669" t="s">
        <v>35</v>
      </c>
    </row>
    <row r="670" spans="1:19">
      <c r="A670">
        <v>17062</v>
      </c>
      <c r="B670" t="s">
        <v>2228</v>
      </c>
      <c r="C670">
        <v>8.67</v>
      </c>
      <c r="D670" s="1">
        <v>3037</v>
      </c>
      <c r="E670" s="1">
        <f t="shared" si="30"/>
        <v>26330.79</v>
      </c>
      <c r="F670">
        <f>VLOOKUP(K670,index!$A$2:$C$40,3,FALSE)</f>
        <v>65717</v>
      </c>
      <c r="G670">
        <v>8.75</v>
      </c>
      <c r="H670">
        <v>2</v>
      </c>
      <c r="I670">
        <f t="shared" si="31"/>
        <v>17.5</v>
      </c>
      <c r="J670" t="s">
        <v>142</v>
      </c>
      <c r="K670" t="s">
        <v>16</v>
      </c>
      <c r="L670" t="str">
        <f>VLOOKUP(K670,index!$A$2:$B$40,2,FALSE)</f>
        <v>북미</v>
      </c>
      <c r="M670" t="str">
        <f t="shared" si="32"/>
        <v>nK</v>
      </c>
      <c r="N670">
        <v>2016</v>
      </c>
      <c r="O670" t="s">
        <v>1256</v>
      </c>
      <c r="P670" t="s">
        <v>1395</v>
      </c>
      <c r="Q670" t="s">
        <v>2229</v>
      </c>
      <c r="R670" t="s">
        <v>147</v>
      </c>
      <c r="S670" t="s">
        <v>28</v>
      </c>
    </row>
    <row r="671" spans="1:19">
      <c r="A671">
        <v>167613</v>
      </c>
      <c r="B671" t="s">
        <v>2230</v>
      </c>
      <c r="C671">
        <v>8.66</v>
      </c>
      <c r="D671" s="1">
        <v>30188</v>
      </c>
      <c r="E671" s="1">
        <f t="shared" si="30"/>
        <v>261428.08000000002</v>
      </c>
      <c r="F671">
        <f>VLOOKUP(K671,index!$A$2:$C$40,3,FALSE)</f>
        <v>65717</v>
      </c>
      <c r="G671">
        <v>7.64</v>
      </c>
      <c r="H671">
        <v>11</v>
      </c>
      <c r="I671">
        <f t="shared" si="31"/>
        <v>84.039999999999992</v>
      </c>
      <c r="J671" t="s">
        <v>722</v>
      </c>
      <c r="K671" t="s">
        <v>16</v>
      </c>
      <c r="L671" t="str">
        <f>VLOOKUP(K671,index!$A$2:$B$40,2,FALSE)</f>
        <v>북미</v>
      </c>
      <c r="M671" t="str">
        <f t="shared" si="32"/>
        <v>nK</v>
      </c>
      <c r="N671">
        <v>2019</v>
      </c>
      <c r="O671" t="s">
        <v>251</v>
      </c>
      <c r="P671" t="s">
        <v>2231</v>
      </c>
      <c r="Q671" t="s">
        <v>2232</v>
      </c>
      <c r="R671" t="s">
        <v>27</v>
      </c>
    </row>
    <row r="672" spans="1:19">
      <c r="A672">
        <v>141824</v>
      </c>
      <c r="B672" t="s">
        <v>2233</v>
      </c>
      <c r="C672">
        <v>8.66</v>
      </c>
      <c r="D672" s="1">
        <v>5080</v>
      </c>
      <c r="E672" s="1">
        <f t="shared" si="30"/>
        <v>43992.800000000003</v>
      </c>
      <c r="F672">
        <f>VLOOKUP(K672,index!$A$2:$C$40,3,FALSE)</f>
        <v>32115</v>
      </c>
      <c r="G672">
        <v>5.5</v>
      </c>
      <c r="H672">
        <v>7</v>
      </c>
      <c r="I672">
        <f t="shared" si="31"/>
        <v>38.5</v>
      </c>
      <c r="J672" t="s">
        <v>15</v>
      </c>
      <c r="K672" t="s">
        <v>46</v>
      </c>
      <c r="L672" t="str">
        <f>VLOOKUP(K672,index!$A$2:$B$40,2,FALSE)</f>
        <v>한국</v>
      </c>
      <c r="M672" t="str">
        <f t="shared" si="32"/>
        <v>K</v>
      </c>
      <c r="N672">
        <v>2016</v>
      </c>
      <c r="O672" t="s">
        <v>1600</v>
      </c>
      <c r="P672" t="s">
        <v>2234</v>
      </c>
      <c r="Q672" t="s">
        <v>2235</v>
      </c>
      <c r="R672" t="s">
        <v>20</v>
      </c>
    </row>
    <row r="673" spans="1:19">
      <c r="A673">
        <v>66795</v>
      </c>
      <c r="B673" t="s">
        <v>2236</v>
      </c>
      <c r="C673">
        <v>8.66</v>
      </c>
      <c r="D673">
        <v>378</v>
      </c>
      <c r="E673" s="1">
        <f t="shared" si="30"/>
        <v>3273.48</v>
      </c>
      <c r="F673">
        <f>VLOOKUP(K673,index!$A$2:$C$40,3,FALSE)</f>
        <v>42500</v>
      </c>
      <c r="G673">
        <v>6.8</v>
      </c>
      <c r="H673">
        <v>5</v>
      </c>
      <c r="I673">
        <f t="shared" si="31"/>
        <v>34</v>
      </c>
      <c r="J673" t="s">
        <v>15</v>
      </c>
      <c r="K673" t="s">
        <v>143</v>
      </c>
      <c r="L673" t="str">
        <f>VLOOKUP(K673,index!$A$2:$B$40,2,FALSE)</f>
        <v>북서유럽</v>
      </c>
      <c r="M673" t="str">
        <f t="shared" si="32"/>
        <v>nK</v>
      </c>
      <c r="N673">
        <v>2020</v>
      </c>
      <c r="O673" t="s">
        <v>1175</v>
      </c>
      <c r="P673" t="s">
        <v>2237</v>
      </c>
      <c r="Q673" t="s">
        <v>2238</v>
      </c>
      <c r="R673" t="s">
        <v>20</v>
      </c>
    </row>
    <row r="674" spans="1:19">
      <c r="A674">
        <v>59344</v>
      </c>
      <c r="B674" t="s">
        <v>2239</v>
      </c>
      <c r="C674">
        <v>8.66</v>
      </c>
      <c r="D674" s="1">
        <v>1025</v>
      </c>
      <c r="E674" s="1">
        <f t="shared" si="30"/>
        <v>8876.5</v>
      </c>
      <c r="F674">
        <f>VLOOKUP(K674,index!$A$2:$C$40,3,FALSE)</f>
        <v>9979</v>
      </c>
      <c r="G674">
        <v>5.6</v>
      </c>
      <c r="H674">
        <v>5</v>
      </c>
      <c r="I674">
        <f t="shared" si="31"/>
        <v>28</v>
      </c>
      <c r="J674" t="s">
        <v>112</v>
      </c>
      <c r="K674" t="s">
        <v>121</v>
      </c>
      <c r="L674" t="str">
        <f>VLOOKUP(K674,index!$A$2:$B$40,2,FALSE)</f>
        <v>범중국</v>
      </c>
      <c r="M674" t="str">
        <f t="shared" si="32"/>
        <v>nK</v>
      </c>
      <c r="N674">
        <v>2007</v>
      </c>
      <c r="O674" t="s">
        <v>1863</v>
      </c>
      <c r="P674" t="s">
        <v>2240</v>
      </c>
      <c r="Q674" t="s">
        <v>2241</v>
      </c>
      <c r="R674" t="s">
        <v>27</v>
      </c>
      <c r="S674" t="s">
        <v>21</v>
      </c>
    </row>
    <row r="675" spans="1:19">
      <c r="A675">
        <v>17150</v>
      </c>
      <c r="B675" t="s">
        <v>2242</v>
      </c>
      <c r="C675">
        <v>8.65</v>
      </c>
      <c r="D675" s="1">
        <v>3032</v>
      </c>
      <c r="E675" s="1">
        <f t="shared" si="30"/>
        <v>26226.799999999999</v>
      </c>
      <c r="F675">
        <f>VLOOKUP(K675,index!$A$2:$C$40,3,FALSE)</f>
        <v>65717</v>
      </c>
      <c r="G675">
        <v>8.6300000000000008</v>
      </c>
      <c r="H675">
        <v>2</v>
      </c>
      <c r="I675">
        <f t="shared" si="31"/>
        <v>17.260000000000002</v>
      </c>
      <c r="J675" t="s">
        <v>142</v>
      </c>
      <c r="K675" t="s">
        <v>16</v>
      </c>
      <c r="L675" t="str">
        <f>VLOOKUP(K675,index!$A$2:$B$40,2,FALSE)</f>
        <v>북미</v>
      </c>
      <c r="M675" t="str">
        <f t="shared" si="32"/>
        <v>nK</v>
      </c>
      <c r="N675">
        <v>2016</v>
      </c>
      <c r="O675" t="s">
        <v>739</v>
      </c>
      <c r="P675" t="s">
        <v>79</v>
      </c>
      <c r="Q675" t="s">
        <v>2243</v>
      </c>
      <c r="R675" t="s">
        <v>147</v>
      </c>
      <c r="S675" t="s">
        <v>28</v>
      </c>
    </row>
    <row r="676" spans="1:19">
      <c r="A676">
        <v>149012</v>
      </c>
      <c r="B676" t="s">
        <v>2244</v>
      </c>
      <c r="C676">
        <v>8.66</v>
      </c>
      <c r="D676">
        <v>305</v>
      </c>
      <c r="E676" s="1">
        <f t="shared" si="30"/>
        <v>2641.3</v>
      </c>
      <c r="F676">
        <f>VLOOKUP(K676,index!$A$2:$C$40,3,FALSE)</f>
        <v>42500</v>
      </c>
      <c r="G676">
        <v>6.6</v>
      </c>
      <c r="H676">
        <v>5</v>
      </c>
      <c r="I676">
        <f t="shared" si="31"/>
        <v>33</v>
      </c>
      <c r="J676" t="s">
        <v>15</v>
      </c>
      <c r="K676" t="s">
        <v>143</v>
      </c>
      <c r="L676" t="str">
        <f>VLOOKUP(K676,index!$A$2:$B$40,2,FALSE)</f>
        <v>북서유럽</v>
      </c>
      <c r="M676" t="str">
        <f t="shared" si="32"/>
        <v>nK</v>
      </c>
      <c r="N676">
        <v>2017</v>
      </c>
      <c r="O676" t="s">
        <v>1239</v>
      </c>
      <c r="P676" t="s">
        <v>2245</v>
      </c>
      <c r="Q676" t="s">
        <v>2246</v>
      </c>
      <c r="R676" t="s">
        <v>20</v>
      </c>
    </row>
    <row r="677" spans="1:19">
      <c r="A677">
        <v>65677</v>
      </c>
      <c r="B677" t="s">
        <v>2247</v>
      </c>
      <c r="C677">
        <v>8.66</v>
      </c>
      <c r="D677" s="1">
        <v>1243</v>
      </c>
      <c r="E677" s="1">
        <f t="shared" si="30"/>
        <v>10764.380000000001</v>
      </c>
      <c r="F677">
        <f>VLOOKUP(K677,index!$A$2:$C$40,3,FALSE)</f>
        <v>32115</v>
      </c>
      <c r="G677">
        <v>7</v>
      </c>
      <c r="H677">
        <v>1</v>
      </c>
      <c r="I677">
        <f t="shared" si="31"/>
        <v>7</v>
      </c>
      <c r="J677" t="s">
        <v>15</v>
      </c>
      <c r="K677" t="s">
        <v>46</v>
      </c>
      <c r="L677" t="str">
        <f>VLOOKUP(K677,index!$A$2:$B$40,2,FALSE)</f>
        <v>한국</v>
      </c>
      <c r="M677" t="str">
        <f t="shared" si="32"/>
        <v>K</v>
      </c>
      <c r="N677">
        <v>2007</v>
      </c>
      <c r="O677" t="s">
        <v>2248</v>
      </c>
      <c r="P677" t="s">
        <v>2249</v>
      </c>
      <c r="Q677" t="s">
        <v>2250</v>
      </c>
      <c r="R677" t="s">
        <v>20</v>
      </c>
    </row>
    <row r="678" spans="1:19">
      <c r="A678">
        <v>66437</v>
      </c>
      <c r="B678" t="s">
        <v>2251</v>
      </c>
      <c r="C678">
        <v>8.68</v>
      </c>
      <c r="D678">
        <v>570</v>
      </c>
      <c r="E678" s="1">
        <f t="shared" si="30"/>
        <v>4947.5999999999995</v>
      </c>
      <c r="F678">
        <f>VLOOKUP(K678,index!$A$2:$C$40,3,FALSE)</f>
        <v>65717</v>
      </c>
      <c r="G678">
        <v>6.65</v>
      </c>
      <c r="H678">
        <v>5</v>
      </c>
      <c r="I678">
        <f t="shared" si="31"/>
        <v>33.25</v>
      </c>
      <c r="J678" t="s">
        <v>55</v>
      </c>
      <c r="K678" t="s">
        <v>16</v>
      </c>
      <c r="L678" t="str">
        <f>VLOOKUP(K678,index!$A$2:$B$40,2,FALSE)</f>
        <v>북미</v>
      </c>
      <c r="M678" t="str">
        <f t="shared" si="32"/>
        <v>nK</v>
      </c>
      <c r="N678">
        <v>2010</v>
      </c>
      <c r="O678" t="s">
        <v>813</v>
      </c>
      <c r="P678" t="s">
        <v>649</v>
      </c>
      <c r="Q678" t="s">
        <v>2252</v>
      </c>
      <c r="R678" t="s">
        <v>34</v>
      </c>
      <c r="S678" t="s">
        <v>85</v>
      </c>
    </row>
    <row r="679" spans="1:19">
      <c r="A679">
        <v>90388</v>
      </c>
      <c r="B679" t="s">
        <v>2253</v>
      </c>
      <c r="C679">
        <v>8.65</v>
      </c>
      <c r="D679">
        <v>483</v>
      </c>
      <c r="E679" s="1">
        <f t="shared" si="30"/>
        <v>4177.95</v>
      </c>
      <c r="F679">
        <f>VLOOKUP(K679,index!$A$2:$C$40,3,FALSE)</f>
        <v>32115</v>
      </c>
      <c r="G679">
        <v>5</v>
      </c>
      <c r="H679">
        <v>1</v>
      </c>
      <c r="I679">
        <f t="shared" si="31"/>
        <v>5</v>
      </c>
      <c r="J679" t="s">
        <v>55</v>
      </c>
      <c r="K679" t="s">
        <v>46</v>
      </c>
      <c r="L679" t="str">
        <f>VLOOKUP(K679,index!$A$2:$B$40,2,FALSE)</f>
        <v>한국</v>
      </c>
      <c r="M679" t="str">
        <f t="shared" si="32"/>
        <v>K</v>
      </c>
      <c r="N679">
        <v>2012</v>
      </c>
      <c r="O679" t="s">
        <v>648</v>
      </c>
      <c r="P679" t="s">
        <v>2254</v>
      </c>
      <c r="Q679" t="s">
        <v>2255</v>
      </c>
      <c r="R679" t="s">
        <v>34</v>
      </c>
    </row>
    <row r="680" spans="1:19">
      <c r="A680">
        <v>75006</v>
      </c>
      <c r="B680" t="s">
        <v>2256</v>
      </c>
      <c r="C680">
        <v>8.66</v>
      </c>
      <c r="D680" s="1">
        <v>9898</v>
      </c>
      <c r="E680" s="1">
        <f t="shared" si="30"/>
        <v>85716.680000000008</v>
      </c>
      <c r="F680">
        <f>VLOOKUP(K680,index!$A$2:$C$40,3,FALSE)</f>
        <v>65717</v>
      </c>
      <c r="G680">
        <v>5.96</v>
      </c>
      <c r="H680">
        <v>6</v>
      </c>
      <c r="I680">
        <f t="shared" si="31"/>
        <v>35.76</v>
      </c>
      <c r="J680" t="s">
        <v>61</v>
      </c>
      <c r="K680" t="s">
        <v>16</v>
      </c>
      <c r="L680" t="str">
        <f>VLOOKUP(K680,index!$A$2:$B$40,2,FALSE)</f>
        <v>북미</v>
      </c>
      <c r="M680" t="str">
        <f t="shared" si="32"/>
        <v>nK</v>
      </c>
      <c r="N680">
        <v>2016</v>
      </c>
      <c r="O680" t="s">
        <v>1993</v>
      </c>
      <c r="P680" t="s">
        <v>1212</v>
      </c>
      <c r="Q680" t="s">
        <v>2257</v>
      </c>
      <c r="R680" t="s">
        <v>20</v>
      </c>
      <c r="S680" t="s">
        <v>21</v>
      </c>
    </row>
    <row r="681" spans="1:19">
      <c r="A681">
        <v>65842</v>
      </c>
      <c r="B681" t="s">
        <v>2258</v>
      </c>
      <c r="C681">
        <v>8.66</v>
      </c>
      <c r="D681">
        <v>671</v>
      </c>
      <c r="E681" s="1">
        <f t="shared" si="30"/>
        <v>5810.86</v>
      </c>
      <c r="F681">
        <f>VLOOKUP(K681,index!$A$2:$C$40,3,FALSE)</f>
        <v>41491</v>
      </c>
      <c r="G681">
        <v>6</v>
      </c>
      <c r="H681">
        <v>2</v>
      </c>
      <c r="I681">
        <f t="shared" si="31"/>
        <v>12</v>
      </c>
      <c r="J681" t="s">
        <v>30</v>
      </c>
      <c r="K681" t="s">
        <v>56</v>
      </c>
      <c r="L681" t="str">
        <f>VLOOKUP(K681,index!$A$2:$B$40,2,FALSE)</f>
        <v>일본</v>
      </c>
      <c r="M681" t="str">
        <f t="shared" si="32"/>
        <v>nK</v>
      </c>
      <c r="N681">
        <v>2008</v>
      </c>
      <c r="O681" t="s">
        <v>1460</v>
      </c>
      <c r="P681" t="s">
        <v>2259</v>
      </c>
      <c r="Q681" t="s">
        <v>2260</v>
      </c>
      <c r="R681" t="s">
        <v>34</v>
      </c>
    </row>
    <row r="682" spans="1:19">
      <c r="A682">
        <v>48310</v>
      </c>
      <c r="B682" t="s">
        <v>2261</v>
      </c>
      <c r="C682">
        <v>8.66</v>
      </c>
      <c r="D682" s="1">
        <v>1260</v>
      </c>
      <c r="E682" s="1">
        <f t="shared" si="30"/>
        <v>10911.6</v>
      </c>
      <c r="F682">
        <f>VLOOKUP(K682,index!$A$2:$C$40,3,FALSE)</f>
        <v>65717</v>
      </c>
      <c r="G682">
        <v>6.88</v>
      </c>
      <c r="H682">
        <v>2</v>
      </c>
      <c r="I682">
        <f t="shared" si="31"/>
        <v>13.76</v>
      </c>
      <c r="J682" t="s">
        <v>176</v>
      </c>
      <c r="K682" t="s">
        <v>16</v>
      </c>
      <c r="L682" t="str">
        <f>VLOOKUP(K682,index!$A$2:$B$40,2,FALSE)</f>
        <v>북미</v>
      </c>
      <c r="M682" t="str">
        <f t="shared" si="32"/>
        <v>nK</v>
      </c>
      <c r="N682">
        <v>2009</v>
      </c>
      <c r="O682" t="s">
        <v>441</v>
      </c>
      <c r="P682" t="s">
        <v>2096</v>
      </c>
      <c r="Q682" t="s">
        <v>2262</v>
      </c>
      <c r="R682" t="s">
        <v>20</v>
      </c>
      <c r="S682" t="s">
        <v>35</v>
      </c>
    </row>
    <row r="683" spans="1:19">
      <c r="A683">
        <v>88253</v>
      </c>
      <c r="B683" t="s">
        <v>2263</v>
      </c>
      <c r="C683">
        <v>8.66</v>
      </c>
      <c r="D683" s="1">
        <v>34312</v>
      </c>
      <c r="E683" s="1">
        <f t="shared" si="30"/>
        <v>297141.92</v>
      </c>
      <c r="F683">
        <f>VLOOKUP(K683,index!$A$2:$C$40,3,FALSE)</f>
        <v>32115</v>
      </c>
      <c r="G683">
        <v>6.35</v>
      </c>
      <c r="H683">
        <v>12</v>
      </c>
      <c r="I683">
        <f t="shared" si="31"/>
        <v>76.199999999999989</v>
      </c>
      <c r="J683" t="s">
        <v>112</v>
      </c>
      <c r="K683" t="s">
        <v>46</v>
      </c>
      <c r="L683" t="str">
        <f>VLOOKUP(K683,index!$A$2:$B$40,2,FALSE)</f>
        <v>한국</v>
      </c>
      <c r="M683" t="str">
        <f t="shared" si="32"/>
        <v>K</v>
      </c>
      <c r="N683">
        <v>2012</v>
      </c>
      <c r="O683" t="s">
        <v>126</v>
      </c>
      <c r="P683" t="s">
        <v>2264</v>
      </c>
      <c r="Q683" t="s">
        <v>2265</v>
      </c>
      <c r="R683" t="s">
        <v>27</v>
      </c>
    </row>
    <row r="684" spans="1:19">
      <c r="A684">
        <v>98728</v>
      </c>
      <c r="B684" t="s">
        <v>2266</v>
      </c>
      <c r="C684">
        <v>8.7200000000000006</v>
      </c>
      <c r="D684">
        <v>806</v>
      </c>
      <c r="E684" s="1">
        <f t="shared" si="30"/>
        <v>7028.3200000000006</v>
      </c>
      <c r="F684">
        <f>VLOOKUP(K684,index!$A$2:$C$40,3,FALSE)</f>
        <v>41291</v>
      </c>
      <c r="G684">
        <v>6</v>
      </c>
      <c r="H684">
        <v>3</v>
      </c>
      <c r="I684">
        <f t="shared" si="31"/>
        <v>18</v>
      </c>
      <c r="J684" t="s">
        <v>176</v>
      </c>
      <c r="K684" t="s">
        <v>208</v>
      </c>
      <c r="L684" t="str">
        <f>VLOOKUP(K684,index!$A$2:$B$40,2,FALSE)</f>
        <v>북서유럽</v>
      </c>
      <c r="M684" t="str">
        <f t="shared" si="32"/>
        <v>nK</v>
      </c>
      <c r="N684">
        <v>2013</v>
      </c>
      <c r="O684" t="s">
        <v>1766</v>
      </c>
      <c r="P684" t="s">
        <v>2267</v>
      </c>
      <c r="Q684" t="s">
        <v>2268</v>
      </c>
      <c r="R684" t="s">
        <v>20</v>
      </c>
      <c r="S684" t="s">
        <v>21</v>
      </c>
    </row>
    <row r="685" spans="1:19">
      <c r="A685">
        <v>114265</v>
      </c>
      <c r="B685" t="s">
        <v>2269</v>
      </c>
      <c r="C685">
        <v>8.66</v>
      </c>
      <c r="D685" s="1">
        <v>3538</v>
      </c>
      <c r="E685" s="1">
        <f t="shared" si="30"/>
        <v>30639.08</v>
      </c>
      <c r="F685">
        <f>VLOOKUP(K685,index!$A$2:$C$40,3,FALSE)</f>
        <v>42500</v>
      </c>
      <c r="G685">
        <v>7.25</v>
      </c>
      <c r="H685">
        <v>4</v>
      </c>
      <c r="I685">
        <f t="shared" si="31"/>
        <v>29</v>
      </c>
      <c r="J685" t="s">
        <v>55</v>
      </c>
      <c r="K685" t="s">
        <v>143</v>
      </c>
      <c r="L685" t="str">
        <f>VLOOKUP(K685,index!$A$2:$B$40,2,FALSE)</f>
        <v>북서유럽</v>
      </c>
      <c r="M685" t="str">
        <f t="shared" si="32"/>
        <v>nK</v>
      </c>
      <c r="N685">
        <v>2015</v>
      </c>
      <c r="O685" t="s">
        <v>769</v>
      </c>
      <c r="P685" t="s">
        <v>2270</v>
      </c>
      <c r="Q685" t="s">
        <v>2271</v>
      </c>
      <c r="R685" t="s">
        <v>34</v>
      </c>
    </row>
    <row r="686" spans="1:19">
      <c r="A686">
        <v>47638</v>
      </c>
      <c r="B686" t="s">
        <v>2272</v>
      </c>
      <c r="C686">
        <v>8.66</v>
      </c>
      <c r="D686" s="1">
        <v>1400</v>
      </c>
      <c r="E686" s="1">
        <f t="shared" si="30"/>
        <v>12124</v>
      </c>
      <c r="F686">
        <f>VLOOKUP(K686,index!$A$2:$C$40,3,FALSE)</f>
        <v>41491</v>
      </c>
      <c r="G686">
        <v>6.33</v>
      </c>
      <c r="H686">
        <v>3</v>
      </c>
      <c r="I686">
        <f t="shared" si="31"/>
        <v>18.990000000000002</v>
      </c>
      <c r="J686" t="s">
        <v>112</v>
      </c>
      <c r="K686" t="s">
        <v>56</v>
      </c>
      <c r="L686" t="str">
        <f>VLOOKUP(K686,index!$A$2:$B$40,2,FALSE)</f>
        <v>일본</v>
      </c>
      <c r="M686" t="str">
        <f t="shared" si="32"/>
        <v>nK</v>
      </c>
      <c r="N686">
        <v>2009</v>
      </c>
      <c r="O686" t="s">
        <v>2273</v>
      </c>
      <c r="P686" t="s">
        <v>2274</v>
      </c>
      <c r="Q686" t="s">
        <v>2275</v>
      </c>
      <c r="R686" t="s">
        <v>34</v>
      </c>
    </row>
    <row r="687" spans="1:19">
      <c r="A687">
        <v>182360</v>
      </c>
      <c r="B687" t="s">
        <v>2276</v>
      </c>
      <c r="C687">
        <v>8.65</v>
      </c>
      <c r="D687" s="1">
        <v>7423</v>
      </c>
      <c r="E687" s="1">
        <f t="shared" si="30"/>
        <v>64208.950000000004</v>
      </c>
      <c r="F687">
        <f>VLOOKUP(K687,index!$A$2:$C$40,3,FALSE)</f>
        <v>32115</v>
      </c>
      <c r="G687">
        <v>6.2</v>
      </c>
      <c r="H687">
        <v>5</v>
      </c>
      <c r="I687">
        <f t="shared" si="31"/>
        <v>31</v>
      </c>
      <c r="J687" t="s">
        <v>15</v>
      </c>
      <c r="K687" t="s">
        <v>46</v>
      </c>
      <c r="L687" t="str">
        <f>VLOOKUP(K687,index!$A$2:$B$40,2,FALSE)</f>
        <v>한국</v>
      </c>
      <c r="M687" t="str">
        <f t="shared" si="32"/>
        <v>K</v>
      </c>
      <c r="N687">
        <v>2019</v>
      </c>
      <c r="O687" t="s">
        <v>712</v>
      </c>
      <c r="P687" t="s">
        <v>2277</v>
      </c>
      <c r="Q687" t="s">
        <v>2278</v>
      </c>
      <c r="R687" t="s">
        <v>20</v>
      </c>
    </row>
    <row r="688" spans="1:19">
      <c r="A688">
        <v>52425</v>
      </c>
      <c r="B688" t="s">
        <v>2279</v>
      </c>
      <c r="C688">
        <v>8.69</v>
      </c>
      <c r="D688">
        <v>904</v>
      </c>
      <c r="E688" s="1">
        <f t="shared" si="30"/>
        <v>7855.7599999999993</v>
      </c>
      <c r="F688">
        <f>VLOOKUP(K688,index!$A$2:$C$40,3,FALSE)</f>
        <v>65717</v>
      </c>
      <c r="G688">
        <v>6.33</v>
      </c>
      <c r="H688">
        <v>3</v>
      </c>
      <c r="I688">
        <f t="shared" si="31"/>
        <v>18.990000000000002</v>
      </c>
      <c r="J688" t="s">
        <v>15</v>
      </c>
      <c r="K688" t="s">
        <v>16</v>
      </c>
      <c r="L688" t="str">
        <f>VLOOKUP(K688,index!$A$2:$B$40,2,FALSE)</f>
        <v>북미</v>
      </c>
      <c r="M688" t="str">
        <f t="shared" si="32"/>
        <v>nK</v>
      </c>
      <c r="N688">
        <v>2009</v>
      </c>
      <c r="O688" t="s">
        <v>1294</v>
      </c>
      <c r="P688" t="s">
        <v>2280</v>
      </c>
      <c r="Q688" t="s">
        <v>2281</v>
      </c>
      <c r="R688" t="s">
        <v>20</v>
      </c>
      <c r="S688" t="s">
        <v>21</v>
      </c>
    </row>
    <row r="689" spans="1:19">
      <c r="A689">
        <v>127396</v>
      </c>
      <c r="B689" t="s">
        <v>2282</v>
      </c>
      <c r="C689">
        <v>8.64</v>
      </c>
      <c r="D689">
        <v>439</v>
      </c>
      <c r="E689" s="1">
        <f t="shared" si="30"/>
        <v>3792.96</v>
      </c>
      <c r="F689">
        <f>VLOOKUP(K689,index!$A$2:$C$40,3,FALSE)</f>
        <v>65717</v>
      </c>
      <c r="G689">
        <v>7.5</v>
      </c>
      <c r="H689">
        <v>9</v>
      </c>
      <c r="I689">
        <f t="shared" si="31"/>
        <v>67.5</v>
      </c>
      <c r="J689" t="s">
        <v>15</v>
      </c>
      <c r="K689" t="s">
        <v>16</v>
      </c>
      <c r="L689" t="str">
        <f>VLOOKUP(K689,index!$A$2:$B$40,2,FALSE)</f>
        <v>북미</v>
      </c>
      <c r="M689" t="str">
        <f t="shared" si="32"/>
        <v>nK</v>
      </c>
      <c r="N689">
        <v>2020</v>
      </c>
      <c r="O689" t="s">
        <v>604</v>
      </c>
      <c r="P689" t="s">
        <v>2283</v>
      </c>
      <c r="Q689" t="s">
        <v>2284</v>
      </c>
      <c r="R689" t="s">
        <v>27</v>
      </c>
      <c r="S689" t="s">
        <v>28</v>
      </c>
    </row>
    <row r="690" spans="1:19">
      <c r="A690">
        <v>167053</v>
      </c>
      <c r="B690" t="s">
        <v>2285</v>
      </c>
      <c r="C690">
        <v>8.64</v>
      </c>
      <c r="D690">
        <v>326</v>
      </c>
      <c r="E690" s="1">
        <f t="shared" si="30"/>
        <v>2816.6400000000003</v>
      </c>
      <c r="F690">
        <f>VLOOKUP(K690,index!$A$2:$C$40,3,FALSE)</f>
        <v>65717</v>
      </c>
      <c r="G690">
        <v>5.8</v>
      </c>
      <c r="H690">
        <v>5</v>
      </c>
      <c r="I690">
        <f t="shared" si="31"/>
        <v>29</v>
      </c>
      <c r="J690" t="s">
        <v>176</v>
      </c>
      <c r="K690" t="s">
        <v>16</v>
      </c>
      <c r="L690" t="str">
        <f>VLOOKUP(K690,index!$A$2:$B$40,2,FALSE)</f>
        <v>북미</v>
      </c>
      <c r="M690" t="str">
        <f t="shared" si="32"/>
        <v>nK</v>
      </c>
      <c r="N690">
        <v>2019</v>
      </c>
      <c r="O690" t="s">
        <v>1051</v>
      </c>
      <c r="P690" t="s">
        <v>2286</v>
      </c>
      <c r="Q690" t="s">
        <v>2287</v>
      </c>
      <c r="R690" t="s">
        <v>20</v>
      </c>
      <c r="S690" t="s">
        <v>21</v>
      </c>
    </row>
    <row r="691" spans="1:19">
      <c r="A691">
        <v>41595</v>
      </c>
      <c r="B691" t="s">
        <v>2288</v>
      </c>
      <c r="C691">
        <v>8.66</v>
      </c>
      <c r="D691">
        <v>353</v>
      </c>
      <c r="E691" s="1">
        <f t="shared" si="30"/>
        <v>3056.98</v>
      </c>
      <c r="F691">
        <f>VLOOKUP(K691,index!$A$2:$C$40,3,FALSE)</f>
        <v>45937</v>
      </c>
      <c r="G691">
        <v>6</v>
      </c>
      <c r="H691">
        <v>1</v>
      </c>
      <c r="I691">
        <f t="shared" si="31"/>
        <v>6</v>
      </c>
      <c r="J691" t="s">
        <v>176</v>
      </c>
      <c r="K691" t="s">
        <v>848</v>
      </c>
      <c r="L691" t="str">
        <f>VLOOKUP(K691,index!$A$2:$B$40,2,FALSE)</f>
        <v>북미</v>
      </c>
      <c r="M691" t="str">
        <f t="shared" si="32"/>
        <v>nK</v>
      </c>
      <c r="N691">
        <v>2007</v>
      </c>
      <c r="O691" t="s">
        <v>333</v>
      </c>
      <c r="P691" t="s">
        <v>2289</v>
      </c>
      <c r="Q691" t="s">
        <v>2290</v>
      </c>
      <c r="R691" t="s">
        <v>20</v>
      </c>
      <c r="S691" t="s">
        <v>21</v>
      </c>
    </row>
    <row r="692" spans="1:19">
      <c r="A692">
        <v>41590</v>
      </c>
      <c r="B692" t="s">
        <v>2291</v>
      </c>
      <c r="C692">
        <v>8.66</v>
      </c>
      <c r="D692">
        <v>305</v>
      </c>
      <c r="E692" s="1">
        <f t="shared" si="30"/>
        <v>2641.3</v>
      </c>
      <c r="F692">
        <f>VLOOKUP(K692,index!$A$2:$C$40,3,FALSE)</f>
        <v>42500</v>
      </c>
      <c r="G692">
        <v>8</v>
      </c>
      <c r="H692">
        <v>1</v>
      </c>
      <c r="I692">
        <f t="shared" si="31"/>
        <v>8</v>
      </c>
      <c r="J692" t="s">
        <v>51</v>
      </c>
      <c r="K692" t="s">
        <v>143</v>
      </c>
      <c r="L692" t="str">
        <f>VLOOKUP(K692,index!$A$2:$B$40,2,FALSE)</f>
        <v>북서유럽</v>
      </c>
      <c r="M692" t="str">
        <f t="shared" si="32"/>
        <v>nK</v>
      </c>
      <c r="N692">
        <v>2005</v>
      </c>
      <c r="O692" t="s">
        <v>575</v>
      </c>
      <c r="P692" t="s">
        <v>2292</v>
      </c>
      <c r="Q692" t="s">
        <v>2293</v>
      </c>
      <c r="R692" t="s">
        <v>34</v>
      </c>
      <c r="S692" t="s">
        <v>85</v>
      </c>
    </row>
    <row r="693" spans="1:19">
      <c r="A693">
        <v>54565</v>
      </c>
      <c r="B693" t="s">
        <v>2294</v>
      </c>
      <c r="C693">
        <v>8.66</v>
      </c>
      <c r="D693" s="1">
        <v>1430</v>
      </c>
      <c r="E693" s="1">
        <f t="shared" si="30"/>
        <v>12383.800000000001</v>
      </c>
      <c r="F693">
        <f>VLOOKUP(K693,index!$A$2:$C$40,3,FALSE)</f>
        <v>65717</v>
      </c>
      <c r="G693">
        <v>5.88</v>
      </c>
      <c r="H693">
        <v>2</v>
      </c>
      <c r="I693">
        <f t="shared" si="31"/>
        <v>11.76</v>
      </c>
      <c r="J693" t="s">
        <v>176</v>
      </c>
      <c r="K693" t="s">
        <v>16</v>
      </c>
      <c r="L693" t="str">
        <f>VLOOKUP(K693,index!$A$2:$B$40,2,FALSE)</f>
        <v>북미</v>
      </c>
      <c r="M693" t="str">
        <f t="shared" si="32"/>
        <v>nK</v>
      </c>
      <c r="N693">
        <v>2009</v>
      </c>
      <c r="O693" t="s">
        <v>864</v>
      </c>
      <c r="P693" t="s">
        <v>2034</v>
      </c>
      <c r="Q693" t="s">
        <v>2295</v>
      </c>
      <c r="R693" t="s">
        <v>27</v>
      </c>
      <c r="S693" t="s">
        <v>21</v>
      </c>
    </row>
    <row r="694" spans="1:19">
      <c r="A694">
        <v>162471</v>
      </c>
      <c r="B694" t="s">
        <v>2296</v>
      </c>
      <c r="C694">
        <v>8.64</v>
      </c>
      <c r="D694" s="1">
        <v>2009</v>
      </c>
      <c r="E694" s="1">
        <f t="shared" si="30"/>
        <v>17357.760000000002</v>
      </c>
      <c r="F694">
        <f>VLOOKUP(K694,index!$A$2:$C$40,3,FALSE)</f>
        <v>32115</v>
      </c>
      <c r="G694">
        <v>6.5</v>
      </c>
      <c r="H694">
        <v>6</v>
      </c>
      <c r="I694">
        <f t="shared" si="31"/>
        <v>39</v>
      </c>
      <c r="J694" t="s">
        <v>51</v>
      </c>
      <c r="K694" t="s">
        <v>46</v>
      </c>
      <c r="L694" t="str">
        <f>VLOOKUP(K694,index!$A$2:$B$40,2,FALSE)</f>
        <v>한국</v>
      </c>
      <c r="M694" t="str">
        <f t="shared" si="32"/>
        <v>K</v>
      </c>
      <c r="N694">
        <v>2017</v>
      </c>
      <c r="O694" t="s">
        <v>360</v>
      </c>
      <c r="P694" t="s">
        <v>723</v>
      </c>
      <c r="Q694" t="s">
        <v>2297</v>
      </c>
      <c r="R694" t="s">
        <v>27</v>
      </c>
    </row>
    <row r="695" spans="1:19">
      <c r="A695">
        <v>102216</v>
      </c>
      <c r="B695" t="s">
        <v>2298</v>
      </c>
      <c r="C695">
        <v>8.66</v>
      </c>
      <c r="D695">
        <v>676</v>
      </c>
      <c r="E695" s="1">
        <f t="shared" si="30"/>
        <v>5854.16</v>
      </c>
      <c r="F695">
        <f>VLOOKUP(K695,index!$A$2:$C$40,3,FALSE)</f>
        <v>41491</v>
      </c>
      <c r="G695">
        <v>7.04</v>
      </c>
      <c r="H695">
        <v>6</v>
      </c>
      <c r="I695">
        <f t="shared" si="31"/>
        <v>42.24</v>
      </c>
      <c r="J695" t="s">
        <v>15</v>
      </c>
      <c r="K695" t="s">
        <v>56</v>
      </c>
      <c r="L695" t="str">
        <f>VLOOKUP(K695,index!$A$2:$B$40,2,FALSE)</f>
        <v>일본</v>
      </c>
      <c r="M695" t="str">
        <f t="shared" si="32"/>
        <v>nK</v>
      </c>
      <c r="N695">
        <v>2014</v>
      </c>
      <c r="O695" t="s">
        <v>1081</v>
      </c>
      <c r="P695" t="s">
        <v>2299</v>
      </c>
      <c r="Q695" t="s">
        <v>2300</v>
      </c>
      <c r="R695" t="s">
        <v>34</v>
      </c>
    </row>
    <row r="696" spans="1:19">
      <c r="A696">
        <v>69270</v>
      </c>
      <c r="B696" t="s">
        <v>2301</v>
      </c>
      <c r="C696">
        <v>8.66</v>
      </c>
      <c r="D696">
        <v>864</v>
      </c>
      <c r="E696" s="1">
        <f t="shared" si="30"/>
        <v>7482.24</v>
      </c>
      <c r="F696">
        <f>VLOOKUP(K696,index!$A$2:$C$40,3,FALSE)</f>
        <v>32115</v>
      </c>
      <c r="G696">
        <v>6.29</v>
      </c>
      <c r="H696">
        <v>6</v>
      </c>
      <c r="I696">
        <f t="shared" si="31"/>
        <v>37.74</v>
      </c>
      <c r="J696" t="s">
        <v>15</v>
      </c>
      <c r="K696" t="s">
        <v>46</v>
      </c>
      <c r="L696" t="str">
        <f>VLOOKUP(K696,index!$A$2:$B$40,2,FALSE)</f>
        <v>한국</v>
      </c>
      <c r="M696" t="str">
        <f t="shared" si="32"/>
        <v>K</v>
      </c>
      <c r="N696">
        <v>2009</v>
      </c>
      <c r="O696" t="s">
        <v>796</v>
      </c>
      <c r="P696" t="s">
        <v>2302</v>
      </c>
      <c r="Q696" t="s">
        <v>2303</v>
      </c>
      <c r="R696" t="s">
        <v>27</v>
      </c>
    </row>
    <row r="697" spans="1:19">
      <c r="A697">
        <v>164719</v>
      </c>
      <c r="B697" t="s">
        <v>2304</v>
      </c>
      <c r="C697">
        <v>8.65</v>
      </c>
      <c r="D697" s="1">
        <v>1774</v>
      </c>
      <c r="E697" s="1">
        <f t="shared" si="30"/>
        <v>15345.1</v>
      </c>
      <c r="F697">
        <f>VLOOKUP(K697,index!$A$2:$C$40,3,FALSE)</f>
        <v>65717</v>
      </c>
      <c r="G697">
        <v>8.5</v>
      </c>
      <c r="H697">
        <v>10</v>
      </c>
      <c r="I697">
        <f t="shared" si="31"/>
        <v>85</v>
      </c>
      <c r="J697" t="s">
        <v>15</v>
      </c>
      <c r="K697" t="s">
        <v>16</v>
      </c>
      <c r="L697" t="str">
        <f>VLOOKUP(K697,index!$A$2:$B$40,2,FALSE)</f>
        <v>북미</v>
      </c>
      <c r="M697" t="str">
        <f t="shared" si="32"/>
        <v>nK</v>
      </c>
      <c r="N697">
        <v>2018</v>
      </c>
      <c r="O697" t="s">
        <v>429</v>
      </c>
      <c r="P697" t="s">
        <v>2305</v>
      </c>
      <c r="Q697" t="s">
        <v>2306</v>
      </c>
      <c r="R697" t="s">
        <v>27</v>
      </c>
      <c r="S697" t="s">
        <v>28</v>
      </c>
    </row>
    <row r="698" spans="1:19">
      <c r="A698">
        <v>43516</v>
      </c>
      <c r="B698" t="s">
        <v>2307</v>
      </c>
      <c r="C698">
        <v>8.64</v>
      </c>
      <c r="D698" s="1">
        <v>4779</v>
      </c>
      <c r="E698" s="1">
        <f t="shared" si="30"/>
        <v>41290.560000000005</v>
      </c>
      <c r="F698">
        <f>VLOOKUP(K698,index!$A$2:$C$40,3,FALSE)</f>
        <v>65717</v>
      </c>
      <c r="G698">
        <v>8.25</v>
      </c>
      <c r="H698">
        <v>8</v>
      </c>
      <c r="I698">
        <f t="shared" si="31"/>
        <v>66</v>
      </c>
      <c r="J698" t="s">
        <v>15</v>
      </c>
      <c r="K698" t="s">
        <v>16</v>
      </c>
      <c r="L698" t="str">
        <f>VLOOKUP(K698,index!$A$2:$B$40,2,FALSE)</f>
        <v>북미</v>
      </c>
      <c r="M698" t="str">
        <f t="shared" si="32"/>
        <v>nK</v>
      </c>
      <c r="N698">
        <v>2018</v>
      </c>
      <c r="O698" t="s">
        <v>635</v>
      </c>
      <c r="P698" t="s">
        <v>1583</v>
      </c>
      <c r="Q698" t="s">
        <v>2308</v>
      </c>
      <c r="R698" t="s">
        <v>27</v>
      </c>
      <c r="S698" t="s">
        <v>28</v>
      </c>
    </row>
    <row r="699" spans="1:19">
      <c r="A699">
        <v>61865</v>
      </c>
      <c r="B699" t="s">
        <v>2309</v>
      </c>
      <c r="C699">
        <v>8.64</v>
      </c>
      <c r="D699">
        <v>388</v>
      </c>
      <c r="E699" s="1">
        <f t="shared" si="30"/>
        <v>3352.32</v>
      </c>
      <c r="F699">
        <f>VLOOKUP(K699,index!$A$2:$C$40,3,FALSE)</f>
        <v>47389</v>
      </c>
      <c r="G699">
        <v>5.5</v>
      </c>
      <c r="H699">
        <v>2</v>
      </c>
      <c r="I699">
        <f t="shared" si="31"/>
        <v>11</v>
      </c>
      <c r="J699" t="s">
        <v>15</v>
      </c>
      <c r="K699" t="s">
        <v>495</v>
      </c>
      <c r="L699" t="str">
        <f>VLOOKUP(K699,index!$A$2:$B$40,2,FALSE)</f>
        <v>북서유럽</v>
      </c>
      <c r="M699" t="str">
        <f t="shared" si="32"/>
        <v>nK</v>
      </c>
      <c r="N699">
        <v>2007</v>
      </c>
      <c r="O699" t="s">
        <v>1415</v>
      </c>
      <c r="P699" t="s">
        <v>2310</v>
      </c>
      <c r="Q699" t="s">
        <v>2311</v>
      </c>
      <c r="R699" t="s">
        <v>20</v>
      </c>
    </row>
    <row r="700" spans="1:19">
      <c r="A700">
        <v>39841</v>
      </c>
      <c r="B700" t="s">
        <v>2312</v>
      </c>
      <c r="C700">
        <v>8.6199999999999992</v>
      </c>
      <c r="D700" s="1">
        <v>39711</v>
      </c>
      <c r="E700" s="1">
        <f t="shared" si="30"/>
        <v>342308.81999999995</v>
      </c>
      <c r="F700">
        <f>VLOOKUP(K700,index!$A$2:$C$40,3,FALSE)</f>
        <v>32115</v>
      </c>
      <c r="G700">
        <v>8</v>
      </c>
      <c r="H700">
        <v>6</v>
      </c>
      <c r="I700">
        <f t="shared" si="31"/>
        <v>48</v>
      </c>
      <c r="J700" t="s">
        <v>30</v>
      </c>
      <c r="K700" t="s">
        <v>46</v>
      </c>
      <c r="L700" t="str">
        <f>VLOOKUP(K700,index!$A$2:$B$40,2,FALSE)</f>
        <v>한국</v>
      </c>
      <c r="M700" t="str">
        <f t="shared" si="32"/>
        <v>K</v>
      </c>
      <c r="N700">
        <v>2006</v>
      </c>
      <c r="O700" t="s">
        <v>1343</v>
      </c>
      <c r="P700" t="s">
        <v>2313</v>
      </c>
      <c r="Q700" t="s">
        <v>2314</v>
      </c>
      <c r="R700" t="s">
        <v>20</v>
      </c>
      <c r="S700" t="s">
        <v>28</v>
      </c>
    </row>
    <row r="701" spans="1:19">
      <c r="A701">
        <v>101248</v>
      </c>
      <c r="B701" t="s">
        <v>2315</v>
      </c>
      <c r="C701">
        <v>8.67</v>
      </c>
      <c r="D701" s="1">
        <v>1434</v>
      </c>
      <c r="E701" s="1">
        <f t="shared" si="30"/>
        <v>12432.78</v>
      </c>
      <c r="F701">
        <f>VLOOKUP(K701,index!$A$2:$C$40,3,FALSE)</f>
        <v>33334</v>
      </c>
      <c r="G701">
        <v>6.5</v>
      </c>
      <c r="H701">
        <v>4</v>
      </c>
      <c r="I701">
        <f t="shared" si="31"/>
        <v>26</v>
      </c>
      <c r="J701" t="s">
        <v>142</v>
      </c>
      <c r="K701" t="s">
        <v>107</v>
      </c>
      <c r="L701" t="str">
        <f>VLOOKUP(K701,index!$A$2:$B$40,2,FALSE)</f>
        <v>북서유럽</v>
      </c>
      <c r="M701" t="str">
        <f t="shared" si="32"/>
        <v>nK</v>
      </c>
      <c r="N701">
        <v>2014</v>
      </c>
      <c r="O701" t="s">
        <v>2316</v>
      </c>
      <c r="P701" t="s">
        <v>248</v>
      </c>
      <c r="Q701" t="s">
        <v>2317</v>
      </c>
      <c r="R701" t="s">
        <v>27</v>
      </c>
    </row>
    <row r="702" spans="1:19">
      <c r="A702">
        <v>82540</v>
      </c>
      <c r="B702" t="s">
        <v>2318</v>
      </c>
      <c r="C702">
        <v>8.64</v>
      </c>
      <c r="D702" s="1">
        <v>7874</v>
      </c>
      <c r="E702" s="1">
        <f t="shared" si="30"/>
        <v>68031.360000000001</v>
      </c>
      <c r="F702">
        <f>VLOOKUP(K702,index!$A$2:$C$40,3,FALSE)</f>
        <v>32115</v>
      </c>
      <c r="G702">
        <v>7.5</v>
      </c>
      <c r="H702">
        <v>8</v>
      </c>
      <c r="I702">
        <f t="shared" si="31"/>
        <v>60</v>
      </c>
      <c r="J702" t="s">
        <v>142</v>
      </c>
      <c r="K702" t="s">
        <v>46</v>
      </c>
      <c r="L702" t="str">
        <f>VLOOKUP(K702,index!$A$2:$B$40,2,FALSE)</f>
        <v>한국</v>
      </c>
      <c r="M702" t="str">
        <f t="shared" si="32"/>
        <v>K</v>
      </c>
      <c r="N702">
        <v>2012</v>
      </c>
      <c r="O702" t="s">
        <v>1201</v>
      </c>
      <c r="P702" t="s">
        <v>827</v>
      </c>
      <c r="Q702" t="s">
        <v>2319</v>
      </c>
      <c r="R702" t="s">
        <v>147</v>
      </c>
    </row>
    <row r="703" spans="1:19">
      <c r="A703">
        <v>43502</v>
      </c>
      <c r="B703" t="s">
        <v>2320</v>
      </c>
      <c r="C703">
        <v>8.6300000000000008</v>
      </c>
      <c r="D703" s="1">
        <v>1300</v>
      </c>
      <c r="E703" s="1">
        <f t="shared" si="30"/>
        <v>11219.000000000002</v>
      </c>
      <c r="F703">
        <f>VLOOKUP(K703,index!$A$2:$C$40,3,FALSE)</f>
        <v>65717</v>
      </c>
      <c r="G703">
        <v>6.33</v>
      </c>
      <c r="H703">
        <v>3</v>
      </c>
      <c r="I703">
        <f t="shared" si="31"/>
        <v>18.990000000000002</v>
      </c>
      <c r="J703" t="s">
        <v>142</v>
      </c>
      <c r="K703" t="s">
        <v>16</v>
      </c>
      <c r="L703" t="str">
        <f>VLOOKUP(K703,index!$A$2:$B$40,2,FALSE)</f>
        <v>북미</v>
      </c>
      <c r="M703" t="str">
        <f t="shared" si="32"/>
        <v>nK</v>
      </c>
      <c r="N703">
        <v>2005</v>
      </c>
      <c r="O703" t="s">
        <v>826</v>
      </c>
      <c r="P703" t="s">
        <v>2321</v>
      </c>
      <c r="Q703" t="s">
        <v>2322</v>
      </c>
      <c r="R703" t="s">
        <v>27</v>
      </c>
      <c r="S703" t="s">
        <v>28</v>
      </c>
    </row>
    <row r="704" spans="1:19">
      <c r="A704">
        <v>63379</v>
      </c>
      <c r="B704" t="s">
        <v>2323</v>
      </c>
      <c r="C704">
        <v>8.64</v>
      </c>
      <c r="D704">
        <v>354</v>
      </c>
      <c r="E704" s="1">
        <f t="shared" si="30"/>
        <v>3058.5600000000004</v>
      </c>
      <c r="F704">
        <f>VLOOKUP(K704,index!$A$2:$C$40,3,FALSE)</f>
        <v>26514</v>
      </c>
      <c r="G704">
        <v>6.33</v>
      </c>
      <c r="H704">
        <v>3</v>
      </c>
      <c r="I704">
        <f t="shared" si="31"/>
        <v>18.990000000000002</v>
      </c>
      <c r="J704" t="s">
        <v>15</v>
      </c>
      <c r="K704" t="s">
        <v>367</v>
      </c>
      <c r="L704" t="str">
        <f>VLOOKUP(K704,index!$A$2:$B$40,2,FALSE)</f>
        <v>범중국</v>
      </c>
      <c r="M704" t="str">
        <f t="shared" si="32"/>
        <v>nK</v>
      </c>
      <c r="N704">
        <v>2007</v>
      </c>
      <c r="O704" t="s">
        <v>1023</v>
      </c>
      <c r="P704" t="s">
        <v>2324</v>
      </c>
      <c r="Q704" t="s">
        <v>2325</v>
      </c>
      <c r="R704" t="s">
        <v>147</v>
      </c>
    </row>
    <row r="705" spans="1:19">
      <c r="A705">
        <v>51579</v>
      </c>
      <c r="B705" t="s">
        <v>2326</v>
      </c>
      <c r="C705">
        <v>8.6300000000000008</v>
      </c>
      <c r="D705" s="1">
        <v>4649</v>
      </c>
      <c r="E705" s="1">
        <f t="shared" si="30"/>
        <v>40120.870000000003</v>
      </c>
      <c r="F705">
        <f>VLOOKUP(K705,index!$A$2:$C$40,3,FALSE)</f>
        <v>65717</v>
      </c>
      <c r="G705">
        <v>7.25</v>
      </c>
      <c r="H705">
        <v>4</v>
      </c>
      <c r="I705">
        <f t="shared" si="31"/>
        <v>29</v>
      </c>
      <c r="J705" t="s">
        <v>61</v>
      </c>
      <c r="K705" t="s">
        <v>16</v>
      </c>
      <c r="L705" t="str">
        <f>VLOOKUP(K705,index!$A$2:$B$40,2,FALSE)</f>
        <v>북미</v>
      </c>
      <c r="M705" t="str">
        <f t="shared" si="32"/>
        <v>nK</v>
      </c>
      <c r="N705">
        <v>2007</v>
      </c>
      <c r="O705" t="s">
        <v>1948</v>
      </c>
      <c r="P705" t="s">
        <v>542</v>
      </c>
      <c r="Q705" t="s">
        <v>2327</v>
      </c>
      <c r="R705" t="s">
        <v>147</v>
      </c>
      <c r="S705" t="s">
        <v>28</v>
      </c>
    </row>
    <row r="706" spans="1:19">
      <c r="A706">
        <v>103545</v>
      </c>
      <c r="B706" t="s">
        <v>2328</v>
      </c>
      <c r="C706">
        <v>8.65</v>
      </c>
      <c r="D706">
        <v>607</v>
      </c>
      <c r="E706" s="1">
        <f t="shared" si="30"/>
        <v>5250.55</v>
      </c>
      <c r="F706">
        <f>VLOOKUP(K706,index!$A$2:$C$40,3,FALSE)</f>
        <v>9979</v>
      </c>
      <c r="G706">
        <v>6.35</v>
      </c>
      <c r="H706">
        <v>5</v>
      </c>
      <c r="I706">
        <f t="shared" si="31"/>
        <v>31.75</v>
      </c>
      <c r="J706" t="s">
        <v>176</v>
      </c>
      <c r="K706" t="s">
        <v>121</v>
      </c>
      <c r="L706" t="str">
        <f>VLOOKUP(K706,index!$A$2:$B$40,2,FALSE)</f>
        <v>범중국</v>
      </c>
      <c r="M706" t="str">
        <f t="shared" si="32"/>
        <v>nK</v>
      </c>
      <c r="N706">
        <v>2015</v>
      </c>
      <c r="O706" t="s">
        <v>673</v>
      </c>
      <c r="P706" t="s">
        <v>2329</v>
      </c>
      <c r="Q706" t="s">
        <v>2330</v>
      </c>
      <c r="R706" t="s">
        <v>20</v>
      </c>
      <c r="S706" t="s">
        <v>21</v>
      </c>
    </row>
    <row r="707" spans="1:19">
      <c r="A707">
        <v>100924</v>
      </c>
      <c r="B707" t="s">
        <v>2331</v>
      </c>
      <c r="C707">
        <v>8.68</v>
      </c>
      <c r="D707">
        <v>675</v>
      </c>
      <c r="E707" s="1">
        <f t="shared" ref="E707:E770" si="33">C707*D707</f>
        <v>5859</v>
      </c>
      <c r="F707">
        <f>VLOOKUP(K707,index!$A$2:$C$40,3,FALSE)</f>
        <v>65717</v>
      </c>
      <c r="G707">
        <v>5.4</v>
      </c>
      <c r="H707">
        <v>5</v>
      </c>
      <c r="I707">
        <f t="shared" ref="I707:I770" si="34">G707*H707</f>
        <v>27</v>
      </c>
      <c r="J707" t="s">
        <v>15</v>
      </c>
      <c r="K707" t="s">
        <v>16</v>
      </c>
      <c r="L707" t="str">
        <f>VLOOKUP(K707,index!$A$2:$B$40,2,FALSE)</f>
        <v>북미</v>
      </c>
      <c r="M707" t="str">
        <f t="shared" ref="M707:M770" si="35">IF(L707="한국", "K", "nK")</f>
        <v>nK</v>
      </c>
      <c r="N707">
        <v>2014</v>
      </c>
      <c r="O707" t="s">
        <v>482</v>
      </c>
      <c r="P707" t="s">
        <v>2332</v>
      </c>
      <c r="Q707" t="s">
        <v>2333</v>
      </c>
      <c r="R707" t="s">
        <v>27</v>
      </c>
      <c r="S707" t="s">
        <v>21</v>
      </c>
    </row>
    <row r="708" spans="1:19">
      <c r="A708">
        <v>171465</v>
      </c>
      <c r="B708" t="s">
        <v>2334</v>
      </c>
      <c r="C708">
        <v>8.6300000000000008</v>
      </c>
      <c r="D708" s="1">
        <v>1749</v>
      </c>
      <c r="E708" s="1">
        <f t="shared" si="33"/>
        <v>15093.87</v>
      </c>
      <c r="F708">
        <f>VLOOKUP(K708,index!$A$2:$C$40,3,FALSE)</f>
        <v>65717</v>
      </c>
      <c r="G708">
        <v>5</v>
      </c>
      <c r="H708">
        <v>3</v>
      </c>
      <c r="I708">
        <f t="shared" si="34"/>
        <v>15</v>
      </c>
      <c r="J708" t="s">
        <v>61</v>
      </c>
      <c r="K708" t="s">
        <v>16</v>
      </c>
      <c r="L708" t="str">
        <f>VLOOKUP(K708,index!$A$2:$B$40,2,FALSE)</f>
        <v>북미</v>
      </c>
      <c r="M708" t="str">
        <f t="shared" si="35"/>
        <v>nK</v>
      </c>
      <c r="N708">
        <v>2019</v>
      </c>
      <c r="O708" t="s">
        <v>1309</v>
      </c>
      <c r="P708" t="s">
        <v>145</v>
      </c>
      <c r="Q708" t="s">
        <v>2335</v>
      </c>
      <c r="R708" t="s">
        <v>27</v>
      </c>
    </row>
    <row r="709" spans="1:19">
      <c r="A709">
        <v>50749</v>
      </c>
      <c r="B709" t="s">
        <v>2336</v>
      </c>
      <c r="C709">
        <v>8.65</v>
      </c>
      <c r="D709">
        <v>705</v>
      </c>
      <c r="E709" s="1">
        <f t="shared" si="33"/>
        <v>6098.25</v>
      </c>
      <c r="F709">
        <f>VLOOKUP(K709,index!$A$2:$C$40,3,FALSE)</f>
        <v>41491</v>
      </c>
      <c r="G709">
        <v>8.31</v>
      </c>
      <c r="H709">
        <v>13</v>
      </c>
      <c r="I709">
        <f t="shared" si="34"/>
        <v>108.03</v>
      </c>
      <c r="J709" t="s">
        <v>160</v>
      </c>
      <c r="K709" t="s">
        <v>56</v>
      </c>
      <c r="L709" t="str">
        <f>VLOOKUP(K709,index!$A$2:$B$40,2,FALSE)</f>
        <v>일본</v>
      </c>
      <c r="M709" t="str">
        <f t="shared" si="35"/>
        <v>nK</v>
      </c>
      <c r="N709">
        <v>2016</v>
      </c>
      <c r="O709" t="s">
        <v>447</v>
      </c>
      <c r="P709" t="s">
        <v>572</v>
      </c>
      <c r="Q709" t="s">
        <v>2337</v>
      </c>
      <c r="R709" t="s">
        <v>34</v>
      </c>
      <c r="S709" t="s">
        <v>296</v>
      </c>
    </row>
    <row r="710" spans="1:19">
      <c r="A710">
        <v>189373</v>
      </c>
      <c r="B710" t="s">
        <v>2338</v>
      </c>
      <c r="C710">
        <v>8.6300000000000008</v>
      </c>
      <c r="D710" s="1">
        <v>7619</v>
      </c>
      <c r="E710" s="1">
        <f t="shared" si="33"/>
        <v>65751.97</v>
      </c>
      <c r="F710">
        <f>VLOOKUP(K710,index!$A$2:$C$40,3,FALSE)</f>
        <v>32115</v>
      </c>
      <c r="G710">
        <v>6</v>
      </c>
      <c r="H710">
        <v>6</v>
      </c>
      <c r="I710">
        <f t="shared" si="34"/>
        <v>36</v>
      </c>
      <c r="J710" t="s">
        <v>15</v>
      </c>
      <c r="K710" t="s">
        <v>46</v>
      </c>
      <c r="L710" t="str">
        <f>VLOOKUP(K710,index!$A$2:$B$40,2,FALSE)</f>
        <v>한국</v>
      </c>
      <c r="M710" t="str">
        <f t="shared" si="35"/>
        <v>K</v>
      </c>
      <c r="N710">
        <v>2020</v>
      </c>
      <c r="O710" t="s">
        <v>1096</v>
      </c>
      <c r="P710" t="s">
        <v>2339</v>
      </c>
      <c r="Q710" t="s">
        <v>2340</v>
      </c>
      <c r="R710" t="s">
        <v>27</v>
      </c>
    </row>
    <row r="711" spans="1:19">
      <c r="A711">
        <v>69024</v>
      </c>
      <c r="B711" t="s">
        <v>2341</v>
      </c>
      <c r="C711">
        <v>8.67</v>
      </c>
      <c r="D711">
        <v>647</v>
      </c>
      <c r="E711" s="1">
        <f t="shared" si="33"/>
        <v>5609.49</v>
      </c>
      <c r="F711">
        <f>VLOOKUP(K711,index!$A$2:$C$40,3,FALSE)</f>
        <v>41491</v>
      </c>
      <c r="G711">
        <v>5.75</v>
      </c>
      <c r="H711">
        <v>4</v>
      </c>
      <c r="I711">
        <f t="shared" si="34"/>
        <v>23</v>
      </c>
      <c r="J711" t="s">
        <v>176</v>
      </c>
      <c r="K711" t="s">
        <v>56</v>
      </c>
      <c r="L711" t="str">
        <f>VLOOKUP(K711,index!$A$2:$B$40,2,FALSE)</f>
        <v>일본</v>
      </c>
      <c r="M711" t="str">
        <f t="shared" si="35"/>
        <v>nK</v>
      </c>
      <c r="N711">
        <v>2007</v>
      </c>
      <c r="O711" t="s">
        <v>563</v>
      </c>
      <c r="P711" t="s">
        <v>2342</v>
      </c>
      <c r="Q711" t="s">
        <v>2343</v>
      </c>
      <c r="R711" t="s">
        <v>34</v>
      </c>
    </row>
    <row r="712" spans="1:19">
      <c r="A712">
        <v>11290</v>
      </c>
      <c r="B712" t="s">
        <v>2344</v>
      </c>
      <c r="C712">
        <v>8.64</v>
      </c>
      <c r="D712">
        <v>728</v>
      </c>
      <c r="E712" s="1">
        <f t="shared" si="33"/>
        <v>6289.92</v>
      </c>
      <c r="F712">
        <f>VLOOKUP(K712,index!$A$2:$C$40,3,FALSE)</f>
        <v>42500</v>
      </c>
      <c r="G712">
        <v>8.25</v>
      </c>
      <c r="H712">
        <v>4</v>
      </c>
      <c r="I712">
        <f t="shared" si="34"/>
        <v>33</v>
      </c>
      <c r="J712" t="s">
        <v>15</v>
      </c>
      <c r="K712" t="s">
        <v>143</v>
      </c>
      <c r="L712" t="str">
        <f>VLOOKUP(K712,index!$A$2:$B$40,2,FALSE)</f>
        <v>북서유럽</v>
      </c>
      <c r="M712" t="str">
        <f t="shared" si="35"/>
        <v>nK</v>
      </c>
      <c r="N712">
        <v>2013</v>
      </c>
      <c r="O712" t="s">
        <v>52</v>
      </c>
      <c r="P712" t="s">
        <v>145</v>
      </c>
      <c r="Q712" t="s">
        <v>2345</v>
      </c>
      <c r="R712" t="s">
        <v>27</v>
      </c>
    </row>
    <row r="713" spans="1:19">
      <c r="A713">
        <v>50218</v>
      </c>
      <c r="B713" t="s">
        <v>2346</v>
      </c>
      <c r="C713">
        <v>8.64</v>
      </c>
      <c r="D713">
        <v>510</v>
      </c>
      <c r="E713" s="1">
        <f t="shared" si="33"/>
        <v>4406.4000000000005</v>
      </c>
      <c r="F713">
        <f>VLOOKUP(K713,index!$A$2:$C$40,3,FALSE)</f>
        <v>41491</v>
      </c>
      <c r="G713">
        <v>5.67</v>
      </c>
      <c r="H713">
        <v>3</v>
      </c>
      <c r="I713">
        <f t="shared" si="34"/>
        <v>17.009999999999998</v>
      </c>
      <c r="J713" t="s">
        <v>176</v>
      </c>
      <c r="K713" t="s">
        <v>56</v>
      </c>
      <c r="L713" t="str">
        <f>VLOOKUP(K713,index!$A$2:$B$40,2,FALSE)</f>
        <v>일본</v>
      </c>
      <c r="M713" t="str">
        <f t="shared" si="35"/>
        <v>nK</v>
      </c>
      <c r="N713">
        <v>2010</v>
      </c>
      <c r="O713" t="s">
        <v>277</v>
      </c>
      <c r="P713" t="s">
        <v>2347</v>
      </c>
      <c r="Q713" t="s">
        <v>2348</v>
      </c>
      <c r="R713" t="s">
        <v>20</v>
      </c>
    </row>
    <row r="714" spans="1:19">
      <c r="A714">
        <v>62699</v>
      </c>
      <c r="B714" t="s">
        <v>2349</v>
      </c>
      <c r="C714">
        <v>8.6300000000000008</v>
      </c>
      <c r="D714" s="1">
        <v>1015</v>
      </c>
      <c r="E714" s="1">
        <f t="shared" si="33"/>
        <v>8759.4500000000007</v>
      </c>
      <c r="F714">
        <f>VLOOKUP(K714,index!$A$2:$C$40,3,FALSE)</f>
        <v>53431</v>
      </c>
      <c r="G714">
        <v>7</v>
      </c>
      <c r="H714">
        <v>2</v>
      </c>
      <c r="I714">
        <f t="shared" si="34"/>
        <v>14</v>
      </c>
      <c r="J714" t="s">
        <v>160</v>
      </c>
      <c r="K714" t="s">
        <v>533</v>
      </c>
      <c r="L714" t="str">
        <f>VLOOKUP(K714,index!$A$2:$B$40,2,FALSE)</f>
        <v>기타</v>
      </c>
      <c r="M714" t="str">
        <f t="shared" si="35"/>
        <v>nK</v>
      </c>
      <c r="N714">
        <v>2006</v>
      </c>
      <c r="O714" t="s">
        <v>1219</v>
      </c>
      <c r="P714" t="s">
        <v>1202</v>
      </c>
      <c r="Q714" t="s">
        <v>2350</v>
      </c>
      <c r="R714" t="s">
        <v>34</v>
      </c>
    </row>
    <row r="715" spans="1:19">
      <c r="A715">
        <v>154288</v>
      </c>
      <c r="B715" t="s">
        <v>2351</v>
      </c>
      <c r="C715">
        <v>8.6199999999999992</v>
      </c>
      <c r="D715">
        <v>357</v>
      </c>
      <c r="E715" s="1">
        <f t="shared" si="33"/>
        <v>3077.3399999999997</v>
      </c>
      <c r="F715">
        <f>VLOOKUP(K715,index!$A$2:$C$40,3,FALSE)</f>
        <v>65717</v>
      </c>
      <c r="G715">
        <v>4.33</v>
      </c>
      <c r="H715">
        <v>3</v>
      </c>
      <c r="I715">
        <f t="shared" si="34"/>
        <v>12.99</v>
      </c>
      <c r="J715" t="s">
        <v>142</v>
      </c>
      <c r="K715" t="s">
        <v>16</v>
      </c>
      <c r="L715" t="str">
        <f>VLOOKUP(K715,index!$A$2:$B$40,2,FALSE)</f>
        <v>북미</v>
      </c>
      <c r="M715" t="str">
        <f t="shared" si="35"/>
        <v>nK</v>
      </c>
      <c r="N715">
        <v>2019</v>
      </c>
      <c r="O715" t="s">
        <v>712</v>
      </c>
      <c r="P715" t="s">
        <v>2352</v>
      </c>
      <c r="Q715" t="s">
        <v>2353</v>
      </c>
      <c r="R715" t="s">
        <v>27</v>
      </c>
      <c r="S715" t="s">
        <v>28</v>
      </c>
    </row>
    <row r="716" spans="1:19">
      <c r="A716">
        <v>51158</v>
      </c>
      <c r="B716" t="s">
        <v>2354</v>
      </c>
      <c r="C716">
        <v>8.64</v>
      </c>
      <c r="D716">
        <v>564</v>
      </c>
      <c r="E716" s="1">
        <f t="shared" si="33"/>
        <v>4872.96</v>
      </c>
      <c r="F716">
        <f>VLOOKUP(K716,index!$A$2:$C$40,3,FALSE)</f>
        <v>65717</v>
      </c>
      <c r="G716">
        <v>6.29</v>
      </c>
      <c r="H716">
        <v>7</v>
      </c>
      <c r="I716">
        <f t="shared" si="34"/>
        <v>44.03</v>
      </c>
      <c r="J716" t="s">
        <v>176</v>
      </c>
      <c r="K716" t="s">
        <v>16</v>
      </c>
      <c r="L716" t="str">
        <f>VLOOKUP(K716,index!$A$2:$B$40,2,FALSE)</f>
        <v>북미</v>
      </c>
      <c r="M716" t="str">
        <f t="shared" si="35"/>
        <v>nK</v>
      </c>
      <c r="N716">
        <v>2010</v>
      </c>
      <c r="O716" t="s">
        <v>1788</v>
      </c>
      <c r="P716" t="s">
        <v>1182</v>
      </c>
      <c r="Q716" t="s">
        <v>2355</v>
      </c>
      <c r="R716" t="s">
        <v>147</v>
      </c>
      <c r="S716" t="s">
        <v>28</v>
      </c>
    </row>
    <row r="717" spans="1:19">
      <c r="A717">
        <v>50176</v>
      </c>
      <c r="B717" t="s">
        <v>2356</v>
      </c>
      <c r="C717">
        <v>8.6199999999999992</v>
      </c>
      <c r="D717" s="1">
        <v>4870</v>
      </c>
      <c r="E717" s="1">
        <f t="shared" si="33"/>
        <v>41979.399999999994</v>
      </c>
      <c r="F717">
        <f>VLOOKUP(K717,index!$A$2:$C$40,3,FALSE)</f>
        <v>32115</v>
      </c>
      <c r="G717">
        <v>6.54</v>
      </c>
      <c r="H717">
        <v>7</v>
      </c>
      <c r="I717">
        <f t="shared" si="34"/>
        <v>45.78</v>
      </c>
      <c r="J717" t="s">
        <v>142</v>
      </c>
      <c r="K717" t="s">
        <v>46</v>
      </c>
      <c r="L717" t="str">
        <f>VLOOKUP(K717,index!$A$2:$B$40,2,FALSE)</f>
        <v>한국</v>
      </c>
      <c r="M717" t="str">
        <f t="shared" si="35"/>
        <v>K</v>
      </c>
      <c r="N717">
        <v>2009</v>
      </c>
      <c r="O717" t="s">
        <v>1664</v>
      </c>
      <c r="P717" t="s">
        <v>526</v>
      </c>
      <c r="Q717" t="s">
        <v>2357</v>
      </c>
      <c r="R717" t="s">
        <v>27</v>
      </c>
    </row>
    <row r="718" spans="1:19">
      <c r="A718">
        <v>97692</v>
      </c>
      <c r="B718" t="s">
        <v>2358</v>
      </c>
      <c r="C718">
        <v>8.6300000000000008</v>
      </c>
      <c r="D718" s="1">
        <v>9555</v>
      </c>
      <c r="E718" s="1">
        <f t="shared" si="33"/>
        <v>82459.650000000009</v>
      </c>
      <c r="F718">
        <f>VLOOKUP(K718,index!$A$2:$C$40,3,FALSE)</f>
        <v>65717</v>
      </c>
      <c r="G718">
        <v>6.47</v>
      </c>
      <c r="H718">
        <v>5</v>
      </c>
      <c r="I718">
        <f t="shared" si="34"/>
        <v>32.35</v>
      </c>
      <c r="J718" t="s">
        <v>55</v>
      </c>
      <c r="K718" t="s">
        <v>16</v>
      </c>
      <c r="L718" t="str">
        <f>VLOOKUP(K718,index!$A$2:$B$40,2,FALSE)</f>
        <v>북미</v>
      </c>
      <c r="M718" t="str">
        <f t="shared" si="35"/>
        <v>nK</v>
      </c>
      <c r="N718">
        <v>2016</v>
      </c>
      <c r="O718" t="s">
        <v>958</v>
      </c>
      <c r="P718" t="s">
        <v>2359</v>
      </c>
      <c r="Q718" t="s">
        <v>2360</v>
      </c>
      <c r="R718" t="s">
        <v>34</v>
      </c>
      <c r="S718" t="s">
        <v>35</v>
      </c>
    </row>
    <row r="719" spans="1:19">
      <c r="A719">
        <v>92116</v>
      </c>
      <c r="B719" t="s">
        <v>2361</v>
      </c>
      <c r="C719">
        <v>8.64</v>
      </c>
      <c r="D719" s="1">
        <v>1390</v>
      </c>
      <c r="E719" s="1">
        <f t="shared" si="33"/>
        <v>12009.6</v>
      </c>
      <c r="F719">
        <f>VLOOKUP(K719,index!$A$2:$C$40,3,FALSE)</f>
        <v>32115</v>
      </c>
      <c r="G719">
        <v>7</v>
      </c>
      <c r="H719">
        <v>8</v>
      </c>
      <c r="I719">
        <f t="shared" si="34"/>
        <v>56</v>
      </c>
      <c r="J719" t="s">
        <v>55</v>
      </c>
      <c r="K719" t="s">
        <v>46</v>
      </c>
      <c r="L719" t="str">
        <f>VLOOKUP(K719,index!$A$2:$B$40,2,FALSE)</f>
        <v>한국</v>
      </c>
      <c r="M719" t="str">
        <f t="shared" si="35"/>
        <v>K</v>
      </c>
      <c r="N719">
        <v>2012</v>
      </c>
      <c r="O719" t="s">
        <v>52</v>
      </c>
      <c r="P719" t="s">
        <v>2362</v>
      </c>
      <c r="Q719" t="s">
        <v>2363</v>
      </c>
      <c r="R719" t="s">
        <v>20</v>
      </c>
    </row>
    <row r="720" spans="1:19">
      <c r="A720">
        <v>61701</v>
      </c>
      <c r="B720" t="s">
        <v>2364</v>
      </c>
      <c r="C720">
        <v>8.6300000000000008</v>
      </c>
      <c r="D720">
        <v>979</v>
      </c>
      <c r="E720" s="1">
        <f t="shared" si="33"/>
        <v>8448.77</v>
      </c>
      <c r="F720">
        <f>VLOOKUP(K720,index!$A$2:$C$40,3,FALSE)</f>
        <v>32115</v>
      </c>
      <c r="G720">
        <v>6.33</v>
      </c>
      <c r="H720">
        <v>3</v>
      </c>
      <c r="I720">
        <f t="shared" si="34"/>
        <v>18.990000000000002</v>
      </c>
      <c r="J720" t="s">
        <v>160</v>
      </c>
      <c r="K720" t="s">
        <v>46</v>
      </c>
      <c r="L720" t="str">
        <f>VLOOKUP(K720,index!$A$2:$B$40,2,FALSE)</f>
        <v>한국</v>
      </c>
      <c r="M720" t="str">
        <f t="shared" si="35"/>
        <v>K</v>
      </c>
      <c r="N720">
        <v>2007</v>
      </c>
      <c r="O720" t="s">
        <v>615</v>
      </c>
      <c r="P720" t="s">
        <v>2365</v>
      </c>
      <c r="Q720" t="s">
        <v>2366</v>
      </c>
      <c r="R720" t="s">
        <v>34</v>
      </c>
    </row>
    <row r="721" spans="1:19">
      <c r="A721">
        <v>144330</v>
      </c>
      <c r="B721" t="s">
        <v>2367</v>
      </c>
      <c r="C721">
        <v>8.6199999999999992</v>
      </c>
      <c r="D721" s="1">
        <v>12574</v>
      </c>
      <c r="E721" s="1">
        <f t="shared" si="33"/>
        <v>108387.87999999999</v>
      </c>
      <c r="F721">
        <f>VLOOKUP(K721,index!$A$2:$C$40,3,FALSE)</f>
        <v>65717</v>
      </c>
      <c r="G721">
        <v>6.13</v>
      </c>
      <c r="H721">
        <v>8</v>
      </c>
      <c r="I721">
        <f t="shared" si="34"/>
        <v>49.04</v>
      </c>
      <c r="J721" t="s">
        <v>61</v>
      </c>
      <c r="K721" t="s">
        <v>16</v>
      </c>
      <c r="L721" t="str">
        <f>VLOOKUP(K721,index!$A$2:$B$40,2,FALSE)</f>
        <v>북미</v>
      </c>
      <c r="M721" t="str">
        <f t="shared" si="35"/>
        <v>nK</v>
      </c>
      <c r="N721">
        <v>2018</v>
      </c>
      <c r="O721" t="s">
        <v>2368</v>
      </c>
      <c r="P721" t="s">
        <v>1615</v>
      </c>
      <c r="Q721" t="s">
        <v>2369</v>
      </c>
      <c r="R721" t="s">
        <v>20</v>
      </c>
    </row>
    <row r="722" spans="1:19">
      <c r="A722">
        <v>61273</v>
      </c>
      <c r="B722" t="s">
        <v>2370</v>
      </c>
      <c r="C722">
        <v>8.66</v>
      </c>
      <c r="D722" s="1">
        <v>2957</v>
      </c>
      <c r="E722" s="1">
        <f t="shared" si="33"/>
        <v>25607.62</v>
      </c>
      <c r="F722">
        <f>VLOOKUP(K722,index!$A$2:$C$40,3,FALSE)</f>
        <v>65717</v>
      </c>
      <c r="G722">
        <v>6</v>
      </c>
      <c r="H722">
        <v>3</v>
      </c>
      <c r="I722">
        <f t="shared" si="34"/>
        <v>18</v>
      </c>
      <c r="J722" t="s">
        <v>112</v>
      </c>
      <c r="K722" t="s">
        <v>16</v>
      </c>
      <c r="L722" t="str">
        <f>VLOOKUP(K722,index!$A$2:$B$40,2,FALSE)</f>
        <v>북미</v>
      </c>
      <c r="M722" t="str">
        <f t="shared" si="35"/>
        <v>nK</v>
      </c>
      <c r="N722">
        <v>2010</v>
      </c>
      <c r="O722" t="s">
        <v>1969</v>
      </c>
      <c r="P722" t="s">
        <v>2371</v>
      </c>
      <c r="Q722" t="s">
        <v>2372</v>
      </c>
      <c r="R722" t="s">
        <v>20</v>
      </c>
      <c r="S722" t="s">
        <v>35</v>
      </c>
    </row>
    <row r="723" spans="1:19">
      <c r="A723">
        <v>152632</v>
      </c>
      <c r="B723" t="s">
        <v>2373</v>
      </c>
      <c r="C723">
        <v>8.6300000000000008</v>
      </c>
      <c r="D723" s="1">
        <v>4639</v>
      </c>
      <c r="E723" s="1">
        <f t="shared" si="33"/>
        <v>40034.570000000007</v>
      </c>
      <c r="F723">
        <f>VLOOKUP(K723,index!$A$2:$C$40,3,FALSE)</f>
        <v>65717</v>
      </c>
      <c r="G723">
        <v>7.25</v>
      </c>
      <c r="H723">
        <v>4</v>
      </c>
      <c r="I723">
        <f t="shared" si="34"/>
        <v>29</v>
      </c>
      <c r="J723" t="s">
        <v>55</v>
      </c>
      <c r="K723" t="s">
        <v>16</v>
      </c>
      <c r="L723" t="str">
        <f>VLOOKUP(K723,index!$A$2:$B$40,2,FALSE)</f>
        <v>북미</v>
      </c>
      <c r="M723" t="str">
        <f t="shared" si="35"/>
        <v>nK</v>
      </c>
      <c r="N723">
        <v>2019</v>
      </c>
      <c r="O723" t="s">
        <v>1536</v>
      </c>
      <c r="P723" t="s">
        <v>2374</v>
      </c>
      <c r="Q723" t="s">
        <v>2375</v>
      </c>
      <c r="R723" t="s">
        <v>34</v>
      </c>
      <c r="S723" t="s">
        <v>35</v>
      </c>
    </row>
    <row r="724" spans="1:19">
      <c r="A724">
        <v>66143</v>
      </c>
      <c r="B724" t="s">
        <v>2376</v>
      </c>
      <c r="C724">
        <v>8.6199999999999992</v>
      </c>
      <c r="D724" s="1">
        <v>3823</v>
      </c>
      <c r="E724" s="1">
        <f t="shared" si="33"/>
        <v>32954.259999999995</v>
      </c>
      <c r="F724">
        <f>VLOOKUP(K724,index!$A$2:$C$40,3,FALSE)</f>
        <v>41291</v>
      </c>
      <c r="G724">
        <v>6</v>
      </c>
      <c r="H724">
        <v>5</v>
      </c>
      <c r="I724">
        <f t="shared" si="34"/>
        <v>30</v>
      </c>
      <c r="J724" t="s">
        <v>340</v>
      </c>
      <c r="K724" t="s">
        <v>208</v>
      </c>
      <c r="L724" t="str">
        <f>VLOOKUP(K724,index!$A$2:$B$40,2,FALSE)</f>
        <v>북서유럽</v>
      </c>
      <c r="M724" t="str">
        <f t="shared" si="35"/>
        <v>nK</v>
      </c>
      <c r="N724">
        <v>2008</v>
      </c>
      <c r="O724" t="s">
        <v>1467</v>
      </c>
      <c r="P724" t="s">
        <v>2377</v>
      </c>
      <c r="Q724" t="s">
        <v>2378</v>
      </c>
      <c r="R724" t="s">
        <v>34</v>
      </c>
      <c r="S724" t="s">
        <v>35</v>
      </c>
    </row>
    <row r="725" spans="1:19">
      <c r="A725">
        <v>79439</v>
      </c>
      <c r="B725" t="s">
        <v>2379</v>
      </c>
      <c r="C725">
        <v>8.6199999999999992</v>
      </c>
      <c r="D725" s="1">
        <v>3574</v>
      </c>
      <c r="E725" s="1">
        <f t="shared" si="33"/>
        <v>30807.879999999997</v>
      </c>
      <c r="F725">
        <f>VLOOKUP(K725,index!$A$2:$C$40,3,FALSE)</f>
        <v>32115</v>
      </c>
      <c r="G725">
        <v>5.18</v>
      </c>
      <c r="H725">
        <v>7</v>
      </c>
      <c r="I725">
        <f t="shared" si="34"/>
        <v>36.26</v>
      </c>
      <c r="J725" t="s">
        <v>176</v>
      </c>
      <c r="K725" t="s">
        <v>46</v>
      </c>
      <c r="L725" t="str">
        <f>VLOOKUP(K725,index!$A$2:$B$40,2,FALSE)</f>
        <v>한국</v>
      </c>
      <c r="M725" t="str">
        <f t="shared" si="35"/>
        <v>K</v>
      </c>
      <c r="N725">
        <v>2011</v>
      </c>
      <c r="O725" t="s">
        <v>2380</v>
      </c>
      <c r="P725" t="s">
        <v>2381</v>
      </c>
      <c r="Q725" t="s">
        <v>2382</v>
      </c>
      <c r="R725" t="s">
        <v>27</v>
      </c>
    </row>
    <row r="726" spans="1:19">
      <c r="A726">
        <v>65290</v>
      </c>
      <c r="B726" t="s">
        <v>2383</v>
      </c>
      <c r="C726">
        <v>8.6199999999999992</v>
      </c>
      <c r="D726">
        <v>775</v>
      </c>
      <c r="E726" s="1">
        <f t="shared" si="33"/>
        <v>6680.4999999999991</v>
      </c>
      <c r="F726">
        <f>VLOOKUP(K726,index!$A$2:$C$40,3,FALSE)</f>
        <v>41491</v>
      </c>
      <c r="G726">
        <v>6</v>
      </c>
      <c r="H726">
        <v>2</v>
      </c>
      <c r="I726">
        <f t="shared" si="34"/>
        <v>12</v>
      </c>
      <c r="J726" t="s">
        <v>15</v>
      </c>
      <c r="K726" t="s">
        <v>56</v>
      </c>
      <c r="L726" t="str">
        <f>VLOOKUP(K726,index!$A$2:$B$40,2,FALSE)</f>
        <v>일본</v>
      </c>
      <c r="M726" t="str">
        <f t="shared" si="35"/>
        <v>nK</v>
      </c>
      <c r="N726">
        <v>2007</v>
      </c>
      <c r="O726" t="s">
        <v>1415</v>
      </c>
      <c r="P726" t="s">
        <v>2384</v>
      </c>
      <c r="Q726" t="s">
        <v>2385</v>
      </c>
      <c r="R726" t="s">
        <v>20</v>
      </c>
    </row>
    <row r="727" spans="1:19">
      <c r="A727">
        <v>118922</v>
      </c>
      <c r="B727" t="s">
        <v>2386</v>
      </c>
      <c r="C727">
        <v>8.6300000000000008</v>
      </c>
      <c r="D727" s="1">
        <v>5278</v>
      </c>
      <c r="E727" s="1">
        <f t="shared" si="33"/>
        <v>45549.140000000007</v>
      </c>
      <c r="F727">
        <f>VLOOKUP(K727,index!$A$2:$C$40,3,FALSE)</f>
        <v>32115</v>
      </c>
      <c r="G727">
        <v>7.04</v>
      </c>
      <c r="H727">
        <v>12</v>
      </c>
      <c r="I727">
        <f t="shared" si="34"/>
        <v>84.48</v>
      </c>
      <c r="J727" t="s">
        <v>15</v>
      </c>
      <c r="K727" t="s">
        <v>46</v>
      </c>
      <c r="L727" t="str">
        <f>VLOOKUP(K727,index!$A$2:$B$40,2,FALSE)</f>
        <v>한국</v>
      </c>
      <c r="M727" t="str">
        <f t="shared" si="35"/>
        <v>K</v>
      </c>
      <c r="N727">
        <v>2014</v>
      </c>
      <c r="O727" t="s">
        <v>1520</v>
      </c>
      <c r="P727" t="s">
        <v>2302</v>
      </c>
      <c r="Q727" t="s">
        <v>2387</v>
      </c>
      <c r="R727" t="s">
        <v>20</v>
      </c>
    </row>
    <row r="728" spans="1:19">
      <c r="A728">
        <v>71901</v>
      </c>
      <c r="B728" t="s">
        <v>2388</v>
      </c>
      <c r="C728">
        <v>8.6199999999999992</v>
      </c>
      <c r="D728" s="1">
        <v>3548</v>
      </c>
      <c r="E728" s="1">
        <f t="shared" si="33"/>
        <v>30583.759999999998</v>
      </c>
      <c r="F728">
        <f>VLOOKUP(K728,index!$A$2:$C$40,3,FALSE)</f>
        <v>32115</v>
      </c>
      <c r="G728">
        <v>4</v>
      </c>
      <c r="H728">
        <v>1</v>
      </c>
      <c r="I728">
        <f t="shared" si="34"/>
        <v>4</v>
      </c>
      <c r="J728" t="s">
        <v>340</v>
      </c>
      <c r="K728" t="s">
        <v>46</v>
      </c>
      <c r="L728" t="str">
        <f>VLOOKUP(K728,index!$A$2:$B$40,2,FALSE)</f>
        <v>한국</v>
      </c>
      <c r="M728" t="str">
        <f t="shared" si="35"/>
        <v>K</v>
      </c>
      <c r="N728">
        <v>2009</v>
      </c>
      <c r="O728" t="s">
        <v>1010</v>
      </c>
      <c r="P728" t="s">
        <v>2389</v>
      </c>
      <c r="Q728" t="s">
        <v>2390</v>
      </c>
      <c r="R728" t="s">
        <v>34</v>
      </c>
    </row>
    <row r="729" spans="1:19">
      <c r="A729">
        <v>134963</v>
      </c>
      <c r="B729" t="s">
        <v>2391</v>
      </c>
      <c r="C729">
        <v>8.61</v>
      </c>
      <c r="D729" s="1">
        <v>24489</v>
      </c>
      <c r="E729" s="1">
        <f t="shared" si="33"/>
        <v>210850.28999999998</v>
      </c>
      <c r="F729">
        <f>VLOOKUP(K729,index!$A$2:$C$40,3,FALSE)</f>
        <v>65717</v>
      </c>
      <c r="G729">
        <v>8.34</v>
      </c>
      <c r="H729">
        <v>14</v>
      </c>
      <c r="I729">
        <f t="shared" si="34"/>
        <v>116.75999999999999</v>
      </c>
      <c r="J729" t="s">
        <v>15</v>
      </c>
      <c r="K729" t="s">
        <v>16</v>
      </c>
      <c r="L729" t="str">
        <f>VLOOKUP(K729,index!$A$2:$B$40,2,FALSE)</f>
        <v>북미</v>
      </c>
      <c r="M729" t="str">
        <f t="shared" si="35"/>
        <v>nK</v>
      </c>
      <c r="N729">
        <v>2020</v>
      </c>
      <c r="O729" t="s">
        <v>974</v>
      </c>
      <c r="P729" t="s">
        <v>1763</v>
      </c>
      <c r="Q729" t="s">
        <v>2392</v>
      </c>
      <c r="R729" t="s">
        <v>20</v>
      </c>
      <c r="S729" t="s">
        <v>21</v>
      </c>
    </row>
    <row r="730" spans="1:19">
      <c r="A730">
        <v>139701</v>
      </c>
      <c r="B730" t="s">
        <v>2393</v>
      </c>
      <c r="C730">
        <v>8.6199999999999992</v>
      </c>
      <c r="D730" s="1">
        <v>1778</v>
      </c>
      <c r="E730" s="1">
        <f t="shared" si="33"/>
        <v>15326.359999999999</v>
      </c>
      <c r="F730">
        <f>VLOOKUP(K730,index!$A$2:$C$40,3,FALSE)</f>
        <v>32115</v>
      </c>
      <c r="G730">
        <v>6.28</v>
      </c>
      <c r="H730">
        <v>8</v>
      </c>
      <c r="I730">
        <f t="shared" si="34"/>
        <v>50.24</v>
      </c>
      <c r="J730" t="s">
        <v>722</v>
      </c>
      <c r="K730" t="s">
        <v>46</v>
      </c>
      <c r="L730" t="str">
        <f>VLOOKUP(K730,index!$A$2:$B$40,2,FALSE)</f>
        <v>한국</v>
      </c>
      <c r="M730" t="str">
        <f t="shared" si="35"/>
        <v>K</v>
      </c>
      <c r="N730">
        <v>2016</v>
      </c>
      <c r="O730" t="s">
        <v>488</v>
      </c>
      <c r="P730" t="s">
        <v>2394</v>
      </c>
      <c r="Q730" t="s">
        <v>2395</v>
      </c>
      <c r="R730" t="s">
        <v>27</v>
      </c>
    </row>
    <row r="731" spans="1:19">
      <c r="A731">
        <v>92412</v>
      </c>
      <c r="B731" t="s">
        <v>2396</v>
      </c>
      <c r="C731">
        <v>8.6300000000000008</v>
      </c>
      <c r="D731" s="1">
        <v>1790</v>
      </c>
      <c r="E731" s="1">
        <f t="shared" si="33"/>
        <v>15447.7</v>
      </c>
      <c r="F731">
        <f>VLOOKUP(K731,index!$A$2:$C$40,3,FALSE)</f>
        <v>41491</v>
      </c>
      <c r="G731">
        <v>7</v>
      </c>
      <c r="H731">
        <v>1</v>
      </c>
      <c r="I731">
        <f t="shared" si="34"/>
        <v>7</v>
      </c>
      <c r="J731" t="s">
        <v>55</v>
      </c>
      <c r="K731" t="s">
        <v>56</v>
      </c>
      <c r="L731" t="str">
        <f>VLOOKUP(K731,index!$A$2:$B$40,2,FALSE)</f>
        <v>일본</v>
      </c>
      <c r="M731" t="str">
        <f t="shared" si="35"/>
        <v>nK</v>
      </c>
      <c r="N731">
        <v>2012</v>
      </c>
      <c r="O731" t="s">
        <v>2173</v>
      </c>
      <c r="P731" t="s">
        <v>903</v>
      </c>
      <c r="Q731" t="s">
        <v>2397</v>
      </c>
      <c r="R731" t="s">
        <v>20</v>
      </c>
    </row>
    <row r="732" spans="1:19">
      <c r="A732">
        <v>167638</v>
      </c>
      <c r="B732" t="s">
        <v>2398</v>
      </c>
      <c r="C732">
        <v>8.61</v>
      </c>
      <c r="D732" s="1">
        <v>23799</v>
      </c>
      <c r="E732" s="1">
        <f t="shared" si="33"/>
        <v>204909.38999999998</v>
      </c>
      <c r="F732">
        <f>VLOOKUP(K732,index!$A$2:$C$40,3,FALSE)</f>
        <v>32115</v>
      </c>
      <c r="G732">
        <v>6.13</v>
      </c>
      <c r="H732">
        <v>8</v>
      </c>
      <c r="I732">
        <f t="shared" si="34"/>
        <v>49.04</v>
      </c>
      <c r="J732" t="s">
        <v>15</v>
      </c>
      <c r="K732" t="s">
        <v>46</v>
      </c>
      <c r="L732" t="str">
        <f>VLOOKUP(K732,index!$A$2:$B$40,2,FALSE)</f>
        <v>한국</v>
      </c>
      <c r="M732" t="str">
        <f t="shared" si="35"/>
        <v>K</v>
      </c>
      <c r="N732">
        <v>2018</v>
      </c>
      <c r="O732" t="s">
        <v>78</v>
      </c>
      <c r="P732" t="s">
        <v>2399</v>
      </c>
      <c r="Q732" t="s">
        <v>2400</v>
      </c>
      <c r="R732" t="s">
        <v>27</v>
      </c>
    </row>
    <row r="733" spans="1:19">
      <c r="A733">
        <v>54435</v>
      </c>
      <c r="B733" t="s">
        <v>2401</v>
      </c>
      <c r="C733">
        <v>8.61</v>
      </c>
      <c r="D733">
        <v>750</v>
      </c>
      <c r="E733" s="1">
        <f t="shared" si="33"/>
        <v>6457.5</v>
      </c>
      <c r="F733">
        <f>VLOOKUP(K733,index!$A$2:$C$40,3,FALSE)</f>
        <v>65717</v>
      </c>
      <c r="G733">
        <v>3.5</v>
      </c>
      <c r="H733">
        <v>2</v>
      </c>
      <c r="I733">
        <f t="shared" si="34"/>
        <v>7</v>
      </c>
      <c r="J733" t="s">
        <v>176</v>
      </c>
      <c r="K733" t="s">
        <v>16</v>
      </c>
      <c r="L733" t="str">
        <f>VLOOKUP(K733,index!$A$2:$B$40,2,FALSE)</f>
        <v>북미</v>
      </c>
      <c r="M733" t="str">
        <f t="shared" si="35"/>
        <v>nK</v>
      </c>
      <c r="N733">
        <v>2006</v>
      </c>
      <c r="O733" t="s">
        <v>2402</v>
      </c>
      <c r="P733" t="s">
        <v>2403</v>
      </c>
      <c r="Q733" t="s">
        <v>1455</v>
      </c>
      <c r="R733" t="s">
        <v>34</v>
      </c>
    </row>
    <row r="734" spans="1:19">
      <c r="A734">
        <v>51689</v>
      </c>
      <c r="B734" t="s">
        <v>2404</v>
      </c>
      <c r="C734">
        <v>8.6</v>
      </c>
      <c r="D734">
        <v>748</v>
      </c>
      <c r="E734" s="1">
        <f t="shared" si="33"/>
        <v>6432.8</v>
      </c>
      <c r="F734">
        <f>VLOOKUP(K734,index!$A$2:$C$40,3,FALSE)</f>
        <v>65717</v>
      </c>
      <c r="G734">
        <v>8.2100000000000009</v>
      </c>
      <c r="H734">
        <v>7</v>
      </c>
      <c r="I734">
        <f t="shared" si="34"/>
        <v>57.470000000000006</v>
      </c>
      <c r="J734" t="s">
        <v>15</v>
      </c>
      <c r="K734" t="s">
        <v>16</v>
      </c>
      <c r="L734" t="str">
        <f>VLOOKUP(K734,index!$A$2:$B$40,2,FALSE)</f>
        <v>북미</v>
      </c>
      <c r="M734" t="str">
        <f t="shared" si="35"/>
        <v>nK</v>
      </c>
      <c r="N734">
        <v>2009</v>
      </c>
      <c r="O734" t="s">
        <v>1664</v>
      </c>
      <c r="P734" t="s">
        <v>2405</v>
      </c>
      <c r="Q734" t="s">
        <v>2406</v>
      </c>
      <c r="R734" t="s">
        <v>27</v>
      </c>
      <c r="S734" t="s">
        <v>21</v>
      </c>
    </row>
    <row r="735" spans="1:19">
      <c r="A735">
        <v>174301</v>
      </c>
      <c r="B735" t="s">
        <v>2407</v>
      </c>
      <c r="C735">
        <v>8.61</v>
      </c>
      <c r="D735" s="1">
        <v>1597</v>
      </c>
      <c r="E735" s="1">
        <f t="shared" si="33"/>
        <v>13750.169999999998</v>
      </c>
      <c r="F735">
        <f>VLOOKUP(K735,index!$A$2:$C$40,3,FALSE)</f>
        <v>41491</v>
      </c>
      <c r="G735">
        <v>7.14</v>
      </c>
      <c r="H735">
        <v>7</v>
      </c>
      <c r="I735">
        <f t="shared" si="34"/>
        <v>49.98</v>
      </c>
      <c r="J735" t="s">
        <v>2408</v>
      </c>
      <c r="K735" t="s">
        <v>56</v>
      </c>
      <c r="L735" t="str">
        <f>VLOOKUP(K735,index!$A$2:$B$40,2,FALSE)</f>
        <v>일본</v>
      </c>
      <c r="M735" t="str">
        <f t="shared" si="35"/>
        <v>nK</v>
      </c>
      <c r="N735">
        <v>2018</v>
      </c>
      <c r="O735" t="s">
        <v>1068</v>
      </c>
      <c r="P735" t="s">
        <v>2409</v>
      </c>
      <c r="Q735" t="s">
        <v>2410</v>
      </c>
      <c r="R735" t="s">
        <v>27</v>
      </c>
    </row>
    <row r="736" spans="1:19">
      <c r="A736">
        <v>101962</v>
      </c>
      <c r="B736" t="s">
        <v>2411</v>
      </c>
      <c r="C736">
        <v>8.6</v>
      </c>
      <c r="D736" s="1">
        <v>4034</v>
      </c>
      <c r="E736" s="1">
        <f t="shared" si="33"/>
        <v>34692.400000000001</v>
      </c>
      <c r="F736">
        <f>VLOOKUP(K736,index!$A$2:$C$40,3,FALSE)</f>
        <v>41291</v>
      </c>
      <c r="G736">
        <v>8.9600000000000009</v>
      </c>
      <c r="H736">
        <v>13</v>
      </c>
      <c r="I736">
        <f t="shared" si="34"/>
        <v>116.48000000000002</v>
      </c>
      <c r="J736" t="s">
        <v>15</v>
      </c>
      <c r="K736" t="s">
        <v>208</v>
      </c>
      <c r="L736" t="str">
        <f>VLOOKUP(K736,index!$A$2:$B$40,2,FALSE)</f>
        <v>북서유럽</v>
      </c>
      <c r="M736" t="str">
        <f t="shared" si="35"/>
        <v>nK</v>
      </c>
      <c r="N736">
        <v>2021</v>
      </c>
      <c r="O736" t="s">
        <v>289</v>
      </c>
      <c r="P736" t="s">
        <v>1789</v>
      </c>
      <c r="Q736" t="s">
        <v>2412</v>
      </c>
      <c r="R736" t="s">
        <v>147</v>
      </c>
      <c r="S736" t="s">
        <v>28</v>
      </c>
    </row>
    <row r="737" spans="1:19">
      <c r="A737">
        <v>101242</v>
      </c>
      <c r="B737" t="s">
        <v>2413</v>
      </c>
      <c r="C737">
        <v>8.6</v>
      </c>
      <c r="D737">
        <v>658</v>
      </c>
      <c r="E737" s="1">
        <f t="shared" si="33"/>
        <v>5658.8</v>
      </c>
      <c r="F737">
        <f>VLOOKUP(K737,index!$A$2:$C$40,3,FALSE)</f>
        <v>32115</v>
      </c>
      <c r="G737">
        <v>6.5</v>
      </c>
      <c r="H737">
        <v>2</v>
      </c>
      <c r="I737">
        <f t="shared" si="34"/>
        <v>13</v>
      </c>
      <c r="J737" t="s">
        <v>55</v>
      </c>
      <c r="K737" t="s">
        <v>46</v>
      </c>
      <c r="L737" t="str">
        <f>VLOOKUP(K737,index!$A$2:$B$40,2,FALSE)</f>
        <v>한국</v>
      </c>
      <c r="M737" t="str">
        <f t="shared" si="35"/>
        <v>K</v>
      </c>
      <c r="N737">
        <v>2013</v>
      </c>
      <c r="O737" t="s">
        <v>1670</v>
      </c>
      <c r="P737" t="s">
        <v>2414</v>
      </c>
      <c r="Q737" t="s">
        <v>2415</v>
      </c>
      <c r="R737" t="s">
        <v>34</v>
      </c>
    </row>
    <row r="738" spans="1:19">
      <c r="A738">
        <v>146548</v>
      </c>
      <c r="B738" t="s">
        <v>2416</v>
      </c>
      <c r="C738">
        <v>8.61</v>
      </c>
      <c r="D738" s="1">
        <v>1767</v>
      </c>
      <c r="E738" s="1">
        <f t="shared" si="33"/>
        <v>15213.869999999999</v>
      </c>
      <c r="F738">
        <f>VLOOKUP(K738,index!$A$2:$C$40,3,FALSE)</f>
        <v>41491</v>
      </c>
      <c r="G738">
        <v>7.07</v>
      </c>
      <c r="H738">
        <v>11</v>
      </c>
      <c r="I738">
        <f t="shared" si="34"/>
        <v>77.77000000000001</v>
      </c>
      <c r="J738" t="s">
        <v>15</v>
      </c>
      <c r="K738" t="s">
        <v>56</v>
      </c>
      <c r="L738" t="str">
        <f>VLOOKUP(K738,index!$A$2:$B$40,2,FALSE)</f>
        <v>일본</v>
      </c>
      <c r="M738" t="str">
        <f t="shared" si="35"/>
        <v>nK</v>
      </c>
      <c r="N738">
        <v>2016</v>
      </c>
      <c r="O738" t="s">
        <v>1343</v>
      </c>
      <c r="P738" t="s">
        <v>572</v>
      </c>
      <c r="Q738" t="s">
        <v>2417</v>
      </c>
      <c r="R738" t="s">
        <v>20</v>
      </c>
    </row>
    <row r="739" spans="1:19">
      <c r="A739">
        <v>44997</v>
      </c>
      <c r="B739" t="s">
        <v>2418</v>
      </c>
      <c r="C739">
        <v>8.6</v>
      </c>
      <c r="D739">
        <v>752</v>
      </c>
      <c r="E739" s="1">
        <f t="shared" si="33"/>
        <v>6467.2</v>
      </c>
      <c r="F739">
        <f>VLOOKUP(K739,index!$A$2:$C$40,3,FALSE)</f>
        <v>47389</v>
      </c>
      <c r="G739">
        <v>8.5</v>
      </c>
      <c r="H739">
        <v>2</v>
      </c>
      <c r="I739">
        <f t="shared" si="34"/>
        <v>17</v>
      </c>
      <c r="J739" t="s">
        <v>51</v>
      </c>
      <c r="K739" t="s">
        <v>495</v>
      </c>
      <c r="L739" t="str">
        <f>VLOOKUP(K739,index!$A$2:$B$40,2,FALSE)</f>
        <v>북서유럽</v>
      </c>
      <c r="M739" t="str">
        <f t="shared" si="35"/>
        <v>nK</v>
      </c>
      <c r="N739">
        <v>2008</v>
      </c>
      <c r="O739" t="s">
        <v>2419</v>
      </c>
      <c r="P739" t="s">
        <v>2420</v>
      </c>
      <c r="Q739" t="s">
        <v>2421</v>
      </c>
      <c r="R739" t="s">
        <v>34</v>
      </c>
      <c r="S739" t="s">
        <v>85</v>
      </c>
    </row>
    <row r="740" spans="1:19">
      <c r="A740">
        <v>163386</v>
      </c>
      <c r="B740" t="s">
        <v>2422</v>
      </c>
      <c r="C740">
        <v>8.6</v>
      </c>
      <c r="D740" s="1">
        <v>1097</v>
      </c>
      <c r="E740" s="1">
        <f t="shared" si="33"/>
        <v>9434.1999999999989</v>
      </c>
      <c r="F740">
        <f>VLOOKUP(K740,index!$A$2:$C$40,3,FALSE)</f>
        <v>7520</v>
      </c>
      <c r="G740">
        <v>6.4</v>
      </c>
      <c r="H740">
        <v>5</v>
      </c>
      <c r="I740">
        <f t="shared" si="34"/>
        <v>32</v>
      </c>
      <c r="J740" t="s">
        <v>722</v>
      </c>
      <c r="K740" t="s">
        <v>2423</v>
      </c>
      <c r="L740" t="str">
        <f>VLOOKUP(K740,index!$A$2:$B$40,2,FALSE)</f>
        <v>동남아</v>
      </c>
      <c r="M740" t="str">
        <f t="shared" si="35"/>
        <v>nK</v>
      </c>
      <c r="N740">
        <v>2017</v>
      </c>
      <c r="O740" t="s">
        <v>2059</v>
      </c>
      <c r="P740" t="s">
        <v>2424</v>
      </c>
      <c r="Q740" t="s">
        <v>2425</v>
      </c>
      <c r="R740" t="s">
        <v>27</v>
      </c>
    </row>
    <row r="741" spans="1:19">
      <c r="A741">
        <v>92064</v>
      </c>
      <c r="B741" t="s">
        <v>2426</v>
      </c>
      <c r="C741">
        <v>8.6199999999999992</v>
      </c>
      <c r="D741" s="1">
        <v>8701</v>
      </c>
      <c r="E741" s="1">
        <f t="shared" si="33"/>
        <v>75002.62</v>
      </c>
      <c r="F741">
        <f>VLOOKUP(K741,index!$A$2:$C$40,3,FALSE)</f>
        <v>65717</v>
      </c>
      <c r="G741">
        <v>7.09</v>
      </c>
      <c r="H741">
        <v>8</v>
      </c>
      <c r="I741">
        <f t="shared" si="34"/>
        <v>56.72</v>
      </c>
      <c r="J741" t="s">
        <v>61</v>
      </c>
      <c r="K741" t="s">
        <v>16</v>
      </c>
      <c r="L741" t="str">
        <f>VLOOKUP(K741,index!$A$2:$B$40,2,FALSE)</f>
        <v>북미</v>
      </c>
      <c r="M741" t="str">
        <f t="shared" si="35"/>
        <v>nK</v>
      </c>
      <c r="N741">
        <v>2015</v>
      </c>
      <c r="O741" t="s">
        <v>864</v>
      </c>
      <c r="P741" t="s">
        <v>1615</v>
      </c>
      <c r="Q741" t="s">
        <v>2427</v>
      </c>
      <c r="R741" t="s">
        <v>20</v>
      </c>
    </row>
    <row r="742" spans="1:19">
      <c r="A742">
        <v>118370</v>
      </c>
      <c r="B742" t="s">
        <v>2428</v>
      </c>
      <c r="C742">
        <v>8.6199999999999992</v>
      </c>
      <c r="D742" s="1">
        <v>4603</v>
      </c>
      <c r="E742" s="1">
        <f t="shared" si="33"/>
        <v>39677.859999999993</v>
      </c>
      <c r="F742">
        <f>VLOOKUP(K742,index!$A$2:$C$40,3,FALSE)</f>
        <v>65717</v>
      </c>
      <c r="G742">
        <v>5.9</v>
      </c>
      <c r="H742">
        <v>5</v>
      </c>
      <c r="I742">
        <f t="shared" si="34"/>
        <v>29.5</v>
      </c>
      <c r="J742" t="s">
        <v>15</v>
      </c>
      <c r="K742" t="s">
        <v>16</v>
      </c>
      <c r="L742" t="str">
        <f>VLOOKUP(K742,index!$A$2:$B$40,2,FALSE)</f>
        <v>북미</v>
      </c>
      <c r="M742" t="str">
        <f t="shared" si="35"/>
        <v>nK</v>
      </c>
      <c r="N742">
        <v>2014</v>
      </c>
      <c r="O742" t="s">
        <v>1357</v>
      </c>
      <c r="P742" t="s">
        <v>2429</v>
      </c>
      <c r="Q742" t="s">
        <v>2430</v>
      </c>
      <c r="R742" t="s">
        <v>20</v>
      </c>
    </row>
    <row r="743" spans="1:19">
      <c r="A743">
        <v>111527</v>
      </c>
      <c r="B743" t="s">
        <v>2431</v>
      </c>
      <c r="C743">
        <v>8.64</v>
      </c>
      <c r="D743">
        <v>353</v>
      </c>
      <c r="E743" s="1">
        <f t="shared" si="33"/>
        <v>3049.92</v>
      </c>
      <c r="F743">
        <f>VLOOKUP(K743,index!$A$2:$C$40,3,FALSE)</f>
        <v>2081</v>
      </c>
      <c r="G743">
        <v>6.5</v>
      </c>
      <c r="H743">
        <v>2</v>
      </c>
      <c r="I743">
        <f t="shared" si="34"/>
        <v>13</v>
      </c>
      <c r="J743" t="s">
        <v>15</v>
      </c>
      <c r="K743" t="s">
        <v>41</v>
      </c>
      <c r="L743" t="str">
        <f>VLOOKUP(K743,index!$A$2:$B$40,2,FALSE)</f>
        <v>기타</v>
      </c>
      <c r="M743" t="str">
        <f t="shared" si="35"/>
        <v>nK</v>
      </c>
      <c r="N743">
        <v>2014</v>
      </c>
      <c r="O743" t="s">
        <v>1185</v>
      </c>
      <c r="P743" t="s">
        <v>2432</v>
      </c>
      <c r="Q743" t="s">
        <v>2433</v>
      </c>
      <c r="R743" t="s">
        <v>20</v>
      </c>
    </row>
    <row r="744" spans="1:19">
      <c r="A744">
        <v>99355</v>
      </c>
      <c r="B744" t="s">
        <v>2434</v>
      </c>
      <c r="C744">
        <v>8.6199999999999992</v>
      </c>
      <c r="D744">
        <v>428</v>
      </c>
      <c r="E744" s="1">
        <f t="shared" si="33"/>
        <v>3689.3599999999997</v>
      </c>
      <c r="F744">
        <f>VLOOKUP(K744,index!$A$2:$C$40,3,FALSE)</f>
        <v>32115</v>
      </c>
      <c r="G744">
        <v>6.67</v>
      </c>
      <c r="H744">
        <v>3</v>
      </c>
      <c r="I744">
        <f t="shared" si="34"/>
        <v>20.009999999999998</v>
      </c>
      <c r="J744" t="s">
        <v>15</v>
      </c>
      <c r="K744" t="s">
        <v>46</v>
      </c>
      <c r="L744" t="str">
        <f>VLOOKUP(K744,index!$A$2:$B$40,2,FALSE)</f>
        <v>한국</v>
      </c>
      <c r="M744" t="str">
        <f t="shared" si="35"/>
        <v>K</v>
      </c>
      <c r="N744">
        <v>2012</v>
      </c>
      <c r="O744" t="s">
        <v>284</v>
      </c>
      <c r="P744" t="s">
        <v>2435</v>
      </c>
      <c r="Q744" t="s">
        <v>2436</v>
      </c>
      <c r="R744" t="s">
        <v>27</v>
      </c>
    </row>
    <row r="745" spans="1:19">
      <c r="A745">
        <v>94506</v>
      </c>
      <c r="B745" t="s">
        <v>2437</v>
      </c>
      <c r="C745">
        <v>8.61</v>
      </c>
      <c r="D745">
        <v>822</v>
      </c>
      <c r="E745" s="1">
        <f t="shared" si="33"/>
        <v>7077.4199999999992</v>
      </c>
      <c r="F745">
        <f>VLOOKUP(K745,index!$A$2:$C$40,3,FALSE)</f>
        <v>46052</v>
      </c>
      <c r="G745">
        <v>5</v>
      </c>
      <c r="H745">
        <v>1</v>
      </c>
      <c r="I745">
        <f t="shared" si="34"/>
        <v>5</v>
      </c>
      <c r="J745" t="s">
        <v>55</v>
      </c>
      <c r="K745" t="s">
        <v>2438</v>
      </c>
      <c r="L745" t="str">
        <f>VLOOKUP(K745,index!$A$2:$B$40,2,FALSE)</f>
        <v>북서유럽</v>
      </c>
      <c r="M745" t="str">
        <f t="shared" si="35"/>
        <v>nK</v>
      </c>
      <c r="N745">
        <v>2012</v>
      </c>
      <c r="O745" t="s">
        <v>464</v>
      </c>
      <c r="P745" t="s">
        <v>1192</v>
      </c>
      <c r="Q745" t="s">
        <v>2439</v>
      </c>
      <c r="R745" t="s">
        <v>34</v>
      </c>
    </row>
    <row r="746" spans="1:19">
      <c r="A746">
        <v>125447</v>
      </c>
      <c r="B746" t="s">
        <v>2440</v>
      </c>
      <c r="C746">
        <v>8.61</v>
      </c>
      <c r="D746" s="1">
        <v>1318</v>
      </c>
      <c r="E746" s="1">
        <f t="shared" si="33"/>
        <v>11347.98</v>
      </c>
      <c r="F746">
        <f>VLOOKUP(K746,index!$A$2:$C$40,3,FALSE)</f>
        <v>65717</v>
      </c>
      <c r="G746">
        <v>4</v>
      </c>
      <c r="H746">
        <v>1</v>
      </c>
      <c r="I746">
        <f t="shared" si="34"/>
        <v>4</v>
      </c>
      <c r="J746" t="s">
        <v>15</v>
      </c>
      <c r="K746" t="s">
        <v>16</v>
      </c>
      <c r="L746" t="str">
        <f>VLOOKUP(K746,index!$A$2:$B$40,2,FALSE)</f>
        <v>북미</v>
      </c>
      <c r="M746" t="str">
        <f t="shared" si="35"/>
        <v>nK</v>
      </c>
      <c r="N746">
        <v>2017</v>
      </c>
      <c r="O746" t="s">
        <v>360</v>
      </c>
      <c r="P746" t="s">
        <v>2441</v>
      </c>
      <c r="Q746" t="s">
        <v>2442</v>
      </c>
      <c r="R746" t="s">
        <v>20</v>
      </c>
      <c r="S746" t="s">
        <v>21</v>
      </c>
    </row>
    <row r="747" spans="1:19">
      <c r="A747">
        <v>128265</v>
      </c>
      <c r="B747" t="s">
        <v>2443</v>
      </c>
      <c r="C747">
        <v>8.6199999999999992</v>
      </c>
      <c r="D747" s="1">
        <v>1388</v>
      </c>
      <c r="E747" s="1">
        <f t="shared" si="33"/>
        <v>11964.56</v>
      </c>
      <c r="F747">
        <f>VLOOKUP(K747,index!$A$2:$C$40,3,FALSE)</f>
        <v>32115</v>
      </c>
      <c r="G747">
        <v>5.38</v>
      </c>
      <c r="H747">
        <v>2</v>
      </c>
      <c r="I747">
        <f t="shared" si="34"/>
        <v>10.76</v>
      </c>
      <c r="J747" t="s">
        <v>15</v>
      </c>
      <c r="K747" t="s">
        <v>46</v>
      </c>
      <c r="L747" t="str">
        <f>VLOOKUP(K747,index!$A$2:$B$40,2,FALSE)</f>
        <v>한국</v>
      </c>
      <c r="M747" t="str">
        <f t="shared" si="35"/>
        <v>K</v>
      </c>
      <c r="N747">
        <v>2015</v>
      </c>
      <c r="O747" t="s">
        <v>796</v>
      </c>
      <c r="P747" t="s">
        <v>2444</v>
      </c>
      <c r="Q747" t="s">
        <v>2445</v>
      </c>
      <c r="R747" t="s">
        <v>27</v>
      </c>
    </row>
    <row r="748" spans="1:19">
      <c r="A748">
        <v>39377</v>
      </c>
      <c r="B748" t="s">
        <v>2446</v>
      </c>
      <c r="C748">
        <v>8.6</v>
      </c>
      <c r="D748">
        <v>323</v>
      </c>
      <c r="E748" s="1">
        <f t="shared" si="33"/>
        <v>2777.7999999999997</v>
      </c>
      <c r="F748">
        <f>VLOOKUP(K748,index!$A$2:$C$40,3,FALSE)</f>
        <v>65717</v>
      </c>
      <c r="G748">
        <v>6.67</v>
      </c>
      <c r="H748">
        <v>3</v>
      </c>
      <c r="I748">
        <f t="shared" si="34"/>
        <v>20.009999999999998</v>
      </c>
      <c r="J748" t="s">
        <v>15</v>
      </c>
      <c r="K748" t="s">
        <v>16</v>
      </c>
      <c r="L748" t="str">
        <f>VLOOKUP(K748,index!$A$2:$B$40,2,FALSE)</f>
        <v>북미</v>
      </c>
      <c r="M748" t="str">
        <f t="shared" si="35"/>
        <v>nK</v>
      </c>
      <c r="N748">
        <v>2006</v>
      </c>
      <c r="O748" t="s">
        <v>1499</v>
      </c>
      <c r="P748" t="s">
        <v>2447</v>
      </c>
      <c r="Q748" t="s">
        <v>2448</v>
      </c>
      <c r="R748" t="s">
        <v>27</v>
      </c>
      <c r="S748" t="s">
        <v>28</v>
      </c>
    </row>
    <row r="749" spans="1:19">
      <c r="A749">
        <v>133447</v>
      </c>
      <c r="B749" t="s">
        <v>2449</v>
      </c>
      <c r="C749">
        <v>8.6</v>
      </c>
      <c r="D749">
        <v>801</v>
      </c>
      <c r="E749" s="1">
        <f t="shared" si="33"/>
        <v>6888.5999999999995</v>
      </c>
      <c r="F749">
        <f>VLOOKUP(K749,index!$A$2:$C$40,3,FALSE)</f>
        <v>65717</v>
      </c>
      <c r="G749">
        <v>7</v>
      </c>
      <c r="H749">
        <v>1</v>
      </c>
      <c r="I749">
        <f t="shared" si="34"/>
        <v>7</v>
      </c>
      <c r="J749" t="s">
        <v>55</v>
      </c>
      <c r="K749" t="s">
        <v>16</v>
      </c>
      <c r="L749" t="str">
        <f>VLOOKUP(K749,index!$A$2:$B$40,2,FALSE)</f>
        <v>북미</v>
      </c>
      <c r="M749" t="str">
        <f t="shared" si="35"/>
        <v>nK</v>
      </c>
      <c r="N749">
        <v>2016</v>
      </c>
      <c r="O749" t="s">
        <v>1650</v>
      </c>
      <c r="P749" t="s">
        <v>2450</v>
      </c>
      <c r="Q749" t="s">
        <v>2451</v>
      </c>
      <c r="R749" t="s">
        <v>34</v>
      </c>
    </row>
    <row r="750" spans="1:19">
      <c r="A750">
        <v>52429</v>
      </c>
      <c r="B750" t="s">
        <v>2452</v>
      </c>
      <c r="C750">
        <v>8.6</v>
      </c>
      <c r="D750" s="1">
        <v>1046</v>
      </c>
      <c r="E750" s="1">
        <f t="shared" si="33"/>
        <v>8995.6</v>
      </c>
      <c r="F750">
        <f>VLOOKUP(K750,index!$A$2:$C$40,3,FALSE)</f>
        <v>65717</v>
      </c>
      <c r="G750">
        <v>6.44</v>
      </c>
      <c r="H750">
        <v>8</v>
      </c>
      <c r="I750">
        <f t="shared" si="34"/>
        <v>51.52</v>
      </c>
      <c r="J750" t="s">
        <v>15</v>
      </c>
      <c r="K750" t="s">
        <v>16</v>
      </c>
      <c r="L750" t="str">
        <f>VLOOKUP(K750,index!$A$2:$B$40,2,FALSE)</f>
        <v>북미</v>
      </c>
      <c r="M750" t="str">
        <f t="shared" si="35"/>
        <v>nK</v>
      </c>
      <c r="N750">
        <v>2011</v>
      </c>
      <c r="O750" t="s">
        <v>529</v>
      </c>
      <c r="P750" t="s">
        <v>131</v>
      </c>
      <c r="Q750" t="s">
        <v>2453</v>
      </c>
      <c r="R750" t="s">
        <v>20</v>
      </c>
      <c r="S750" t="s">
        <v>21</v>
      </c>
    </row>
    <row r="751" spans="1:19">
      <c r="A751">
        <v>66598</v>
      </c>
      <c r="B751" t="s">
        <v>2454</v>
      </c>
      <c r="C751">
        <v>8.61</v>
      </c>
      <c r="D751" s="1">
        <v>1463</v>
      </c>
      <c r="E751" s="1">
        <f t="shared" si="33"/>
        <v>12596.429999999998</v>
      </c>
      <c r="F751">
        <f>VLOOKUP(K751,index!$A$2:$C$40,3,FALSE)</f>
        <v>51766</v>
      </c>
      <c r="G751">
        <v>6</v>
      </c>
      <c r="H751">
        <v>4</v>
      </c>
      <c r="I751">
        <f t="shared" si="34"/>
        <v>24</v>
      </c>
      <c r="J751" t="s">
        <v>61</v>
      </c>
      <c r="K751" t="s">
        <v>341</v>
      </c>
      <c r="L751" t="str">
        <f>VLOOKUP(K751,index!$A$2:$B$40,2,FALSE)</f>
        <v>범중국</v>
      </c>
      <c r="M751" t="str">
        <f t="shared" si="35"/>
        <v>nK</v>
      </c>
      <c r="N751">
        <v>2014</v>
      </c>
      <c r="O751" t="s">
        <v>712</v>
      </c>
      <c r="P751" t="s">
        <v>492</v>
      </c>
      <c r="Q751" t="s">
        <v>2455</v>
      </c>
      <c r="R751" t="s">
        <v>147</v>
      </c>
    </row>
    <row r="752" spans="1:19">
      <c r="A752">
        <v>132946</v>
      </c>
      <c r="B752" t="s">
        <v>2456</v>
      </c>
      <c r="C752">
        <v>8.6199999999999992</v>
      </c>
      <c r="D752">
        <v>827</v>
      </c>
      <c r="E752" s="1">
        <f t="shared" si="33"/>
        <v>7128.74</v>
      </c>
      <c r="F752">
        <f>VLOOKUP(K752,index!$A$2:$C$40,3,FALSE)</f>
        <v>32115</v>
      </c>
      <c r="G752">
        <v>7.07</v>
      </c>
      <c r="H752">
        <v>11</v>
      </c>
      <c r="I752">
        <f t="shared" si="34"/>
        <v>77.77000000000001</v>
      </c>
      <c r="J752" t="s">
        <v>15</v>
      </c>
      <c r="K752" t="s">
        <v>46</v>
      </c>
      <c r="L752" t="str">
        <f>VLOOKUP(K752,index!$A$2:$B$40,2,FALSE)</f>
        <v>한국</v>
      </c>
      <c r="M752" t="str">
        <f t="shared" si="35"/>
        <v>K</v>
      </c>
      <c r="N752">
        <v>2016</v>
      </c>
      <c r="O752" t="s">
        <v>108</v>
      </c>
      <c r="P752" t="s">
        <v>2457</v>
      </c>
      <c r="Q752" t="s">
        <v>2458</v>
      </c>
      <c r="R752" t="s">
        <v>27</v>
      </c>
    </row>
    <row r="753" spans="1:19">
      <c r="A753">
        <v>169643</v>
      </c>
      <c r="B753" t="s">
        <v>2459</v>
      </c>
      <c r="C753">
        <v>8.59</v>
      </c>
      <c r="D753" s="1">
        <v>2671</v>
      </c>
      <c r="E753" s="1">
        <f t="shared" si="33"/>
        <v>22943.89</v>
      </c>
      <c r="F753">
        <f>VLOOKUP(K753,index!$A$2:$C$40,3,FALSE)</f>
        <v>65717</v>
      </c>
      <c r="G753">
        <v>5</v>
      </c>
      <c r="H753">
        <v>2</v>
      </c>
      <c r="I753">
        <f t="shared" si="34"/>
        <v>10</v>
      </c>
      <c r="J753" t="s">
        <v>55</v>
      </c>
      <c r="K753" t="s">
        <v>16</v>
      </c>
      <c r="L753" t="str">
        <f>VLOOKUP(K753,index!$A$2:$B$40,2,FALSE)</f>
        <v>북미</v>
      </c>
      <c r="M753" t="str">
        <f t="shared" si="35"/>
        <v>nK</v>
      </c>
      <c r="N753">
        <v>2018</v>
      </c>
      <c r="O753" t="s">
        <v>1229</v>
      </c>
      <c r="P753" t="s">
        <v>2460</v>
      </c>
      <c r="Q753" t="s">
        <v>2461</v>
      </c>
      <c r="R753" t="s">
        <v>34</v>
      </c>
    </row>
    <row r="754" spans="1:19">
      <c r="A754">
        <v>47359</v>
      </c>
      <c r="B754" t="s">
        <v>2462</v>
      </c>
      <c r="C754">
        <v>8.59</v>
      </c>
      <c r="D754" s="1">
        <v>2009</v>
      </c>
      <c r="E754" s="1">
        <f t="shared" si="33"/>
        <v>17257.310000000001</v>
      </c>
      <c r="F754">
        <f>VLOOKUP(K754,index!$A$2:$C$40,3,FALSE)</f>
        <v>65717</v>
      </c>
      <c r="G754">
        <v>5.33</v>
      </c>
      <c r="H754">
        <v>3</v>
      </c>
      <c r="I754">
        <f t="shared" si="34"/>
        <v>15.99</v>
      </c>
      <c r="J754" t="s">
        <v>61</v>
      </c>
      <c r="K754" t="s">
        <v>16</v>
      </c>
      <c r="L754" t="str">
        <f>VLOOKUP(K754,index!$A$2:$B$40,2,FALSE)</f>
        <v>북미</v>
      </c>
      <c r="M754" t="str">
        <f t="shared" si="35"/>
        <v>nK</v>
      </c>
      <c r="N754">
        <v>2008</v>
      </c>
      <c r="O754" t="s">
        <v>999</v>
      </c>
      <c r="P754" t="s">
        <v>2463</v>
      </c>
      <c r="Q754" t="s">
        <v>2464</v>
      </c>
      <c r="R754" t="s">
        <v>20</v>
      </c>
      <c r="S754" t="s">
        <v>21</v>
      </c>
    </row>
    <row r="755" spans="1:19">
      <c r="A755">
        <v>58434</v>
      </c>
      <c r="B755" t="s">
        <v>2465</v>
      </c>
      <c r="C755">
        <v>8.58</v>
      </c>
      <c r="D755" s="1">
        <v>1925</v>
      </c>
      <c r="E755" s="1">
        <f t="shared" si="33"/>
        <v>16516.5</v>
      </c>
      <c r="F755">
        <f>VLOOKUP(K755,index!$A$2:$C$40,3,FALSE)</f>
        <v>65717</v>
      </c>
      <c r="G755">
        <v>6</v>
      </c>
      <c r="H755">
        <v>2</v>
      </c>
      <c r="I755">
        <f t="shared" si="34"/>
        <v>12</v>
      </c>
      <c r="J755" t="s">
        <v>61</v>
      </c>
      <c r="K755" t="s">
        <v>16</v>
      </c>
      <c r="L755" t="str">
        <f>VLOOKUP(K755,index!$A$2:$B$40,2,FALSE)</f>
        <v>북미</v>
      </c>
      <c r="M755" t="str">
        <f t="shared" si="35"/>
        <v>nK</v>
      </c>
      <c r="N755">
        <v>2006</v>
      </c>
      <c r="O755" t="s">
        <v>978</v>
      </c>
      <c r="P755" t="s">
        <v>2466</v>
      </c>
      <c r="Q755" t="s">
        <v>2467</v>
      </c>
      <c r="R755" t="s">
        <v>147</v>
      </c>
      <c r="S755" t="s">
        <v>28</v>
      </c>
    </row>
    <row r="756" spans="1:19">
      <c r="A756">
        <v>64242</v>
      </c>
      <c r="B756" t="s">
        <v>2468</v>
      </c>
      <c r="C756">
        <v>8.59</v>
      </c>
      <c r="D756" s="1">
        <v>1904</v>
      </c>
      <c r="E756" s="1">
        <f t="shared" si="33"/>
        <v>16355.36</v>
      </c>
      <c r="F756">
        <f>VLOOKUP(K756,index!$A$2:$C$40,3,FALSE)</f>
        <v>41291</v>
      </c>
      <c r="G756">
        <v>6</v>
      </c>
      <c r="H756">
        <v>3</v>
      </c>
      <c r="I756">
        <f t="shared" si="34"/>
        <v>18</v>
      </c>
      <c r="J756" t="s">
        <v>112</v>
      </c>
      <c r="K756" t="s">
        <v>208</v>
      </c>
      <c r="L756" t="str">
        <f>VLOOKUP(K756,index!$A$2:$B$40,2,FALSE)</f>
        <v>북서유럽</v>
      </c>
      <c r="M756" t="str">
        <f t="shared" si="35"/>
        <v>nK</v>
      </c>
      <c r="N756">
        <v>2020</v>
      </c>
      <c r="O756" t="s">
        <v>103</v>
      </c>
      <c r="P756" t="s">
        <v>2469</v>
      </c>
      <c r="Q756" t="s">
        <v>2470</v>
      </c>
      <c r="R756" t="s">
        <v>20</v>
      </c>
      <c r="S756" t="s">
        <v>35</v>
      </c>
    </row>
    <row r="757" spans="1:19">
      <c r="A757">
        <v>98484</v>
      </c>
      <c r="B757" t="s">
        <v>2471</v>
      </c>
      <c r="C757">
        <v>8.61</v>
      </c>
      <c r="D757" s="1">
        <v>6356</v>
      </c>
      <c r="E757" s="1">
        <f t="shared" si="33"/>
        <v>54725.159999999996</v>
      </c>
      <c r="F757">
        <f>VLOOKUP(K757,index!$A$2:$C$40,3,FALSE)</f>
        <v>65717</v>
      </c>
      <c r="G757">
        <v>5.67</v>
      </c>
      <c r="H757">
        <v>3</v>
      </c>
      <c r="I757">
        <f t="shared" si="34"/>
        <v>17.009999999999998</v>
      </c>
      <c r="J757" t="s">
        <v>61</v>
      </c>
      <c r="K757" t="s">
        <v>16</v>
      </c>
      <c r="L757" t="str">
        <f>VLOOKUP(K757,index!$A$2:$B$40,2,FALSE)</f>
        <v>북미</v>
      </c>
      <c r="M757" t="str">
        <f t="shared" si="35"/>
        <v>nK</v>
      </c>
      <c r="N757">
        <v>2014</v>
      </c>
      <c r="O757" t="s">
        <v>712</v>
      </c>
      <c r="P757" t="s">
        <v>2472</v>
      </c>
      <c r="Q757" t="s">
        <v>2473</v>
      </c>
      <c r="R757" t="s">
        <v>27</v>
      </c>
    </row>
    <row r="758" spans="1:19">
      <c r="A758">
        <v>125401</v>
      </c>
      <c r="B758" t="s">
        <v>2474</v>
      </c>
      <c r="C758">
        <v>8.58</v>
      </c>
      <c r="D758" s="1">
        <v>1053</v>
      </c>
      <c r="E758" s="1">
        <f t="shared" si="33"/>
        <v>9034.74</v>
      </c>
      <c r="F758">
        <f>VLOOKUP(K758,index!$A$2:$C$40,3,FALSE)</f>
        <v>65717</v>
      </c>
      <c r="G758">
        <v>6.88</v>
      </c>
      <c r="H758">
        <v>8</v>
      </c>
      <c r="I758">
        <f t="shared" si="34"/>
        <v>55.04</v>
      </c>
      <c r="J758" t="s">
        <v>15</v>
      </c>
      <c r="K758" t="s">
        <v>16</v>
      </c>
      <c r="L758" t="str">
        <f>VLOOKUP(K758,index!$A$2:$B$40,2,FALSE)</f>
        <v>북미</v>
      </c>
      <c r="M758" t="str">
        <f t="shared" si="35"/>
        <v>nK</v>
      </c>
      <c r="N758">
        <v>2017</v>
      </c>
      <c r="O758" t="s">
        <v>1650</v>
      </c>
      <c r="P758" t="s">
        <v>2475</v>
      </c>
      <c r="Q758" t="s">
        <v>2476</v>
      </c>
      <c r="R758" t="s">
        <v>20</v>
      </c>
      <c r="S758" t="s">
        <v>21</v>
      </c>
    </row>
    <row r="759" spans="1:19">
      <c r="A759">
        <v>122596</v>
      </c>
      <c r="B759" t="s">
        <v>2477</v>
      </c>
      <c r="C759">
        <v>8.59</v>
      </c>
      <c r="D759" s="1">
        <v>5440</v>
      </c>
      <c r="E759" s="1">
        <f t="shared" si="33"/>
        <v>46729.599999999999</v>
      </c>
      <c r="F759">
        <f>VLOOKUP(K759,index!$A$2:$C$40,3,FALSE)</f>
        <v>65717</v>
      </c>
      <c r="G759">
        <v>6</v>
      </c>
      <c r="H759">
        <v>1</v>
      </c>
      <c r="I759">
        <f t="shared" si="34"/>
        <v>6</v>
      </c>
      <c r="J759" t="s">
        <v>55</v>
      </c>
      <c r="K759" t="s">
        <v>16</v>
      </c>
      <c r="L759" t="str">
        <f>VLOOKUP(K759,index!$A$2:$B$40,2,FALSE)</f>
        <v>북미</v>
      </c>
      <c r="M759" t="str">
        <f t="shared" si="35"/>
        <v>nK</v>
      </c>
      <c r="N759">
        <v>2015</v>
      </c>
      <c r="O759" t="s">
        <v>639</v>
      </c>
      <c r="P759" t="s">
        <v>2460</v>
      </c>
      <c r="Q759" t="s">
        <v>2478</v>
      </c>
      <c r="R759" t="s">
        <v>34</v>
      </c>
      <c r="S759" t="s">
        <v>35</v>
      </c>
    </row>
    <row r="760" spans="1:19">
      <c r="A760">
        <v>168017</v>
      </c>
      <c r="B760" t="s">
        <v>2479</v>
      </c>
      <c r="C760">
        <v>8.58</v>
      </c>
      <c r="D760" s="1">
        <v>3352</v>
      </c>
      <c r="E760" s="1">
        <f t="shared" si="33"/>
        <v>28760.16</v>
      </c>
      <c r="F760">
        <f>VLOOKUP(K760,index!$A$2:$C$40,3,FALSE)</f>
        <v>65717</v>
      </c>
      <c r="G760">
        <v>4</v>
      </c>
      <c r="H760">
        <v>1</v>
      </c>
      <c r="I760">
        <f t="shared" si="34"/>
        <v>4</v>
      </c>
      <c r="J760" t="s">
        <v>176</v>
      </c>
      <c r="K760" t="s">
        <v>16</v>
      </c>
      <c r="L760" t="str">
        <f>VLOOKUP(K760,index!$A$2:$B$40,2,FALSE)</f>
        <v>북미</v>
      </c>
      <c r="M760" t="str">
        <f t="shared" si="35"/>
        <v>nK</v>
      </c>
      <c r="N760">
        <v>2018</v>
      </c>
      <c r="O760" t="s">
        <v>402</v>
      </c>
      <c r="P760" t="s">
        <v>2480</v>
      </c>
      <c r="Q760" t="s">
        <v>2481</v>
      </c>
      <c r="R760" t="s">
        <v>27</v>
      </c>
      <c r="S760" t="s">
        <v>21</v>
      </c>
    </row>
    <row r="761" spans="1:19">
      <c r="A761">
        <v>56058</v>
      </c>
      <c r="B761" t="s">
        <v>2482</v>
      </c>
      <c r="C761">
        <v>8.58</v>
      </c>
      <c r="D761" s="1">
        <v>4153</v>
      </c>
      <c r="E761" s="1">
        <f t="shared" si="33"/>
        <v>35632.74</v>
      </c>
      <c r="F761">
        <f>VLOOKUP(K761,index!$A$2:$C$40,3,FALSE)</f>
        <v>41291</v>
      </c>
      <c r="G761">
        <v>6</v>
      </c>
      <c r="H761">
        <v>3</v>
      </c>
      <c r="I761">
        <f t="shared" si="34"/>
        <v>18</v>
      </c>
      <c r="J761" t="s">
        <v>722</v>
      </c>
      <c r="K761" t="s">
        <v>208</v>
      </c>
      <c r="L761" t="str">
        <f>VLOOKUP(K761,index!$A$2:$B$40,2,FALSE)</f>
        <v>북서유럽</v>
      </c>
      <c r="M761" t="str">
        <f t="shared" si="35"/>
        <v>nK</v>
      </c>
      <c r="N761">
        <v>2006</v>
      </c>
      <c r="O761" t="s">
        <v>2059</v>
      </c>
      <c r="P761" t="s">
        <v>218</v>
      </c>
      <c r="Q761" t="s">
        <v>2483</v>
      </c>
      <c r="R761" t="s">
        <v>27</v>
      </c>
      <c r="S761" t="s">
        <v>21</v>
      </c>
    </row>
    <row r="762" spans="1:19">
      <c r="A762">
        <v>114248</v>
      </c>
      <c r="B762" t="s">
        <v>2484</v>
      </c>
      <c r="C762">
        <v>8.6</v>
      </c>
      <c r="D762" s="1">
        <v>1374</v>
      </c>
      <c r="E762" s="1">
        <f t="shared" si="33"/>
        <v>11816.4</v>
      </c>
      <c r="F762">
        <f>VLOOKUP(K762,index!$A$2:$C$40,3,FALSE)</f>
        <v>41291</v>
      </c>
      <c r="G762">
        <v>6.64</v>
      </c>
      <c r="H762">
        <v>7</v>
      </c>
      <c r="I762">
        <f t="shared" si="34"/>
        <v>46.48</v>
      </c>
      <c r="J762" t="s">
        <v>176</v>
      </c>
      <c r="K762" t="s">
        <v>208</v>
      </c>
      <c r="L762" t="str">
        <f>VLOOKUP(K762,index!$A$2:$B$40,2,FALSE)</f>
        <v>북서유럽</v>
      </c>
      <c r="M762" t="str">
        <f t="shared" si="35"/>
        <v>nK</v>
      </c>
      <c r="N762">
        <v>2015</v>
      </c>
      <c r="O762" t="s">
        <v>757</v>
      </c>
      <c r="P762" t="s">
        <v>774</v>
      </c>
      <c r="Q762" t="s">
        <v>2485</v>
      </c>
      <c r="R762" t="s">
        <v>34</v>
      </c>
      <c r="S762" t="s">
        <v>35</v>
      </c>
    </row>
    <row r="763" spans="1:19">
      <c r="A763">
        <v>82283</v>
      </c>
      <c r="B763" t="s">
        <v>2486</v>
      </c>
      <c r="C763">
        <v>8.6</v>
      </c>
      <c r="D763" s="1">
        <v>2741</v>
      </c>
      <c r="E763" s="1">
        <f t="shared" si="33"/>
        <v>23572.6</v>
      </c>
      <c r="F763">
        <f>VLOOKUP(K763,index!$A$2:$C$40,3,FALSE)</f>
        <v>65717</v>
      </c>
      <c r="G763">
        <v>7.53</v>
      </c>
      <c r="H763">
        <v>8</v>
      </c>
      <c r="I763">
        <f t="shared" si="34"/>
        <v>60.24</v>
      </c>
      <c r="J763" t="s">
        <v>176</v>
      </c>
      <c r="K763" t="s">
        <v>16</v>
      </c>
      <c r="L763" t="str">
        <f>VLOOKUP(K763,index!$A$2:$B$40,2,FALSE)</f>
        <v>북미</v>
      </c>
      <c r="M763" t="str">
        <f t="shared" si="35"/>
        <v>nK</v>
      </c>
      <c r="N763">
        <v>2013</v>
      </c>
      <c r="O763" t="s">
        <v>654</v>
      </c>
      <c r="P763" t="s">
        <v>1627</v>
      </c>
      <c r="Q763" t="s">
        <v>2487</v>
      </c>
      <c r="R763" t="s">
        <v>147</v>
      </c>
      <c r="S763" t="s">
        <v>28</v>
      </c>
    </row>
    <row r="764" spans="1:19">
      <c r="A764">
        <v>56447</v>
      </c>
      <c r="B764" t="s">
        <v>2488</v>
      </c>
      <c r="C764">
        <v>8.58</v>
      </c>
      <c r="D764" s="1">
        <v>2105</v>
      </c>
      <c r="E764" s="1">
        <f t="shared" si="33"/>
        <v>18060.900000000001</v>
      </c>
      <c r="F764">
        <f>VLOOKUP(K764,index!$A$2:$C$40,3,FALSE)</f>
        <v>32115</v>
      </c>
      <c r="G764">
        <v>7.83</v>
      </c>
      <c r="H764">
        <v>6</v>
      </c>
      <c r="I764">
        <f t="shared" si="34"/>
        <v>46.980000000000004</v>
      </c>
      <c r="J764" t="s">
        <v>15</v>
      </c>
      <c r="K764" t="s">
        <v>46</v>
      </c>
      <c r="L764" t="str">
        <f>VLOOKUP(K764,index!$A$2:$B$40,2,FALSE)</f>
        <v>한국</v>
      </c>
      <c r="M764" t="str">
        <f t="shared" si="35"/>
        <v>K</v>
      </c>
      <c r="N764">
        <v>2006</v>
      </c>
      <c r="O764" t="s">
        <v>2489</v>
      </c>
      <c r="P764" t="s">
        <v>1521</v>
      </c>
      <c r="Q764" t="s">
        <v>2490</v>
      </c>
      <c r="R764" t="s">
        <v>27</v>
      </c>
    </row>
    <row r="765" spans="1:19">
      <c r="A765">
        <v>94766</v>
      </c>
      <c r="B765" t="s">
        <v>2491</v>
      </c>
      <c r="C765">
        <v>8.64</v>
      </c>
      <c r="D765">
        <v>964</v>
      </c>
      <c r="E765" s="1">
        <f t="shared" si="33"/>
        <v>8328.9600000000009</v>
      </c>
      <c r="F765">
        <f>VLOOKUP(K765,index!$A$2:$C$40,3,FALSE)</f>
        <v>65717</v>
      </c>
      <c r="G765">
        <v>5.8</v>
      </c>
      <c r="H765">
        <v>5</v>
      </c>
      <c r="I765">
        <f t="shared" si="34"/>
        <v>29</v>
      </c>
      <c r="J765" t="s">
        <v>176</v>
      </c>
      <c r="K765" t="s">
        <v>16</v>
      </c>
      <c r="L765" t="str">
        <f>VLOOKUP(K765,index!$A$2:$B$40,2,FALSE)</f>
        <v>북미</v>
      </c>
      <c r="M765" t="str">
        <f t="shared" si="35"/>
        <v>nK</v>
      </c>
      <c r="N765">
        <v>2014</v>
      </c>
      <c r="O765" t="s">
        <v>912</v>
      </c>
      <c r="P765" t="s">
        <v>2492</v>
      </c>
      <c r="Q765" t="s">
        <v>2493</v>
      </c>
      <c r="R765" t="s">
        <v>27</v>
      </c>
      <c r="S765" t="s">
        <v>21</v>
      </c>
    </row>
    <row r="766" spans="1:19">
      <c r="A766">
        <v>91045</v>
      </c>
      <c r="B766" t="s">
        <v>2494</v>
      </c>
      <c r="C766">
        <v>8.58</v>
      </c>
      <c r="D766" s="1">
        <v>10316</v>
      </c>
      <c r="E766" s="1">
        <f t="shared" si="33"/>
        <v>88511.28</v>
      </c>
      <c r="F766">
        <f>VLOOKUP(K766,index!$A$2:$C$40,3,FALSE)</f>
        <v>32115</v>
      </c>
      <c r="G766">
        <v>5.93</v>
      </c>
      <c r="H766">
        <v>7</v>
      </c>
      <c r="I766">
        <f t="shared" si="34"/>
        <v>41.51</v>
      </c>
      <c r="J766" t="s">
        <v>15</v>
      </c>
      <c r="K766" t="s">
        <v>46</v>
      </c>
      <c r="L766" t="str">
        <f>VLOOKUP(K766,index!$A$2:$B$40,2,FALSE)</f>
        <v>한국</v>
      </c>
      <c r="M766" t="str">
        <f t="shared" si="35"/>
        <v>K</v>
      </c>
      <c r="N766">
        <v>2012</v>
      </c>
      <c r="O766" t="s">
        <v>270</v>
      </c>
      <c r="P766" t="s">
        <v>1932</v>
      </c>
      <c r="Q766" t="s">
        <v>2495</v>
      </c>
      <c r="R766" t="s">
        <v>27</v>
      </c>
    </row>
    <row r="767" spans="1:19">
      <c r="A767">
        <v>73096</v>
      </c>
      <c r="B767" t="s">
        <v>2496</v>
      </c>
      <c r="C767">
        <v>8.57</v>
      </c>
      <c r="D767" s="1">
        <v>1745</v>
      </c>
      <c r="E767" s="1">
        <f t="shared" si="33"/>
        <v>14954.65</v>
      </c>
      <c r="F767">
        <f>VLOOKUP(K767,index!$A$2:$C$40,3,FALSE)</f>
        <v>32115</v>
      </c>
      <c r="G767">
        <v>5.17</v>
      </c>
      <c r="H767">
        <v>3</v>
      </c>
      <c r="I767">
        <f t="shared" si="34"/>
        <v>15.51</v>
      </c>
      <c r="J767" t="s">
        <v>160</v>
      </c>
      <c r="K767" t="s">
        <v>46</v>
      </c>
      <c r="L767" t="str">
        <f>VLOOKUP(K767,index!$A$2:$B$40,2,FALSE)</f>
        <v>한국</v>
      </c>
      <c r="M767" t="str">
        <f t="shared" si="35"/>
        <v>K</v>
      </c>
      <c r="N767">
        <v>2010</v>
      </c>
      <c r="O767" t="s">
        <v>2146</v>
      </c>
      <c r="P767" t="s">
        <v>2497</v>
      </c>
      <c r="Q767" t="s">
        <v>2498</v>
      </c>
      <c r="R767" t="s">
        <v>34</v>
      </c>
    </row>
    <row r="768" spans="1:19">
      <c r="A768">
        <v>43370</v>
      </c>
      <c r="B768" t="s">
        <v>2499</v>
      </c>
      <c r="C768">
        <v>8.57</v>
      </c>
      <c r="D768">
        <v>785</v>
      </c>
      <c r="E768" s="1">
        <f t="shared" si="33"/>
        <v>6727.45</v>
      </c>
      <c r="F768">
        <f>VLOOKUP(K768,index!$A$2:$C$40,3,FALSE)</f>
        <v>47389</v>
      </c>
      <c r="G768">
        <v>7</v>
      </c>
      <c r="H768">
        <v>5</v>
      </c>
      <c r="I768">
        <f t="shared" si="34"/>
        <v>35</v>
      </c>
      <c r="J768" t="s">
        <v>15</v>
      </c>
      <c r="K768" t="s">
        <v>495</v>
      </c>
      <c r="L768" t="str">
        <f>VLOOKUP(K768,index!$A$2:$B$40,2,FALSE)</f>
        <v>북서유럽</v>
      </c>
      <c r="M768" t="str">
        <f t="shared" si="35"/>
        <v>nK</v>
      </c>
      <c r="N768">
        <v>2006</v>
      </c>
      <c r="O768" t="s">
        <v>1211</v>
      </c>
      <c r="P768" t="s">
        <v>245</v>
      </c>
      <c r="Q768" t="s">
        <v>2500</v>
      </c>
      <c r="R768" t="s">
        <v>27</v>
      </c>
      <c r="S768" t="s">
        <v>28</v>
      </c>
    </row>
    <row r="769" spans="1:19">
      <c r="A769">
        <v>61450</v>
      </c>
      <c r="B769" t="s">
        <v>2501</v>
      </c>
      <c r="C769">
        <v>8.57</v>
      </c>
      <c r="D769" s="1">
        <v>3052</v>
      </c>
      <c r="E769" s="1">
        <f t="shared" si="33"/>
        <v>26155.64</v>
      </c>
      <c r="F769">
        <f>VLOOKUP(K769,index!$A$2:$C$40,3,FALSE)</f>
        <v>65717</v>
      </c>
      <c r="G769">
        <v>6.4</v>
      </c>
      <c r="H769">
        <v>5</v>
      </c>
      <c r="I769">
        <f t="shared" si="34"/>
        <v>32</v>
      </c>
      <c r="J769" t="s">
        <v>15</v>
      </c>
      <c r="K769" t="s">
        <v>16</v>
      </c>
      <c r="L769" t="str">
        <f>VLOOKUP(K769,index!$A$2:$B$40,2,FALSE)</f>
        <v>북미</v>
      </c>
      <c r="M769" t="str">
        <f t="shared" si="35"/>
        <v>nK</v>
      </c>
      <c r="N769">
        <v>2007</v>
      </c>
      <c r="O769" t="s">
        <v>541</v>
      </c>
      <c r="P769" t="s">
        <v>1841</v>
      </c>
      <c r="Q769" t="s">
        <v>2502</v>
      </c>
      <c r="R769" t="s">
        <v>20</v>
      </c>
      <c r="S769" t="s">
        <v>21</v>
      </c>
    </row>
    <row r="770" spans="1:19">
      <c r="A770">
        <v>46153</v>
      </c>
      <c r="B770" t="s">
        <v>2503</v>
      </c>
      <c r="C770">
        <v>8.57</v>
      </c>
      <c r="D770">
        <v>646</v>
      </c>
      <c r="E770" s="1">
        <f t="shared" si="33"/>
        <v>5536.22</v>
      </c>
      <c r="F770">
        <f>VLOOKUP(K770,index!$A$2:$C$40,3,FALSE)</f>
        <v>41491</v>
      </c>
      <c r="G770">
        <v>6</v>
      </c>
      <c r="H770">
        <v>4</v>
      </c>
      <c r="I770">
        <f t="shared" si="34"/>
        <v>24</v>
      </c>
      <c r="J770" t="s">
        <v>112</v>
      </c>
      <c r="K770" t="s">
        <v>56</v>
      </c>
      <c r="L770" t="str">
        <f>VLOOKUP(K770,index!$A$2:$B$40,2,FALSE)</f>
        <v>일본</v>
      </c>
      <c r="M770" t="str">
        <f t="shared" si="35"/>
        <v>nK</v>
      </c>
      <c r="N770">
        <v>2007</v>
      </c>
      <c r="O770" t="s">
        <v>1773</v>
      </c>
      <c r="P770" t="s">
        <v>2504</v>
      </c>
      <c r="Q770" t="s">
        <v>2505</v>
      </c>
      <c r="R770" t="s">
        <v>20</v>
      </c>
    </row>
    <row r="771" spans="1:19">
      <c r="A771">
        <v>41635</v>
      </c>
      <c r="B771" t="s">
        <v>2506</v>
      </c>
      <c r="C771">
        <v>8.59</v>
      </c>
      <c r="D771" s="1">
        <v>1042</v>
      </c>
      <c r="E771" s="1">
        <f t="shared" ref="E771:E834" si="36">C771*D771</f>
        <v>8950.7800000000007</v>
      </c>
      <c r="F771">
        <f>VLOOKUP(K771,index!$A$2:$C$40,3,FALSE)</f>
        <v>32115</v>
      </c>
      <c r="G771">
        <v>6.95</v>
      </c>
      <c r="H771">
        <v>7</v>
      </c>
      <c r="I771">
        <f t="shared" ref="I771:I834" si="37">G771*H771</f>
        <v>48.65</v>
      </c>
      <c r="J771" t="s">
        <v>55</v>
      </c>
      <c r="K771" t="s">
        <v>46</v>
      </c>
      <c r="L771" t="str">
        <f>VLOOKUP(K771,index!$A$2:$B$40,2,FALSE)</f>
        <v>한국</v>
      </c>
      <c r="M771" t="str">
        <f t="shared" ref="M771:M834" si="38">IF(L771="한국", "K", "nK")</f>
        <v>K</v>
      </c>
      <c r="N771">
        <v>2011</v>
      </c>
      <c r="O771" t="s">
        <v>992</v>
      </c>
      <c r="P771" t="s">
        <v>1985</v>
      </c>
      <c r="Q771" t="s">
        <v>2507</v>
      </c>
      <c r="R771" t="s">
        <v>34</v>
      </c>
    </row>
    <row r="772" spans="1:19">
      <c r="A772">
        <v>109642</v>
      </c>
      <c r="B772" t="s">
        <v>2508</v>
      </c>
      <c r="C772">
        <v>8.59</v>
      </c>
      <c r="D772" s="1">
        <v>1558</v>
      </c>
      <c r="E772" s="1">
        <f t="shared" si="36"/>
        <v>13383.22</v>
      </c>
      <c r="F772">
        <f>VLOOKUP(K772,index!$A$2:$C$40,3,FALSE)</f>
        <v>65717</v>
      </c>
      <c r="G772">
        <v>6.25</v>
      </c>
      <c r="H772">
        <v>2</v>
      </c>
      <c r="I772">
        <f t="shared" si="37"/>
        <v>12.5</v>
      </c>
      <c r="J772" t="s">
        <v>61</v>
      </c>
      <c r="K772" t="s">
        <v>16</v>
      </c>
      <c r="L772" t="str">
        <f>VLOOKUP(K772,index!$A$2:$B$40,2,FALSE)</f>
        <v>북미</v>
      </c>
      <c r="M772" t="str">
        <f t="shared" si="38"/>
        <v>nK</v>
      </c>
      <c r="N772">
        <v>2015</v>
      </c>
      <c r="O772" t="s">
        <v>958</v>
      </c>
      <c r="P772" t="s">
        <v>2509</v>
      </c>
      <c r="Q772" t="s">
        <v>2510</v>
      </c>
      <c r="R772" t="s">
        <v>147</v>
      </c>
    </row>
    <row r="773" spans="1:19">
      <c r="A773">
        <v>89606</v>
      </c>
      <c r="B773" t="s">
        <v>2511</v>
      </c>
      <c r="C773">
        <v>8.58</v>
      </c>
      <c r="D773" s="1">
        <v>8926</v>
      </c>
      <c r="E773" s="1">
        <f t="shared" si="36"/>
        <v>76585.08</v>
      </c>
      <c r="F773">
        <f>VLOOKUP(K773,index!$A$2:$C$40,3,FALSE)</f>
        <v>32115</v>
      </c>
      <c r="G773">
        <v>6.77</v>
      </c>
      <c r="H773">
        <v>11</v>
      </c>
      <c r="I773">
        <f t="shared" si="37"/>
        <v>74.47</v>
      </c>
      <c r="J773" t="s">
        <v>112</v>
      </c>
      <c r="K773" t="s">
        <v>46</v>
      </c>
      <c r="L773" t="str">
        <f>VLOOKUP(K773,index!$A$2:$B$40,2,FALSE)</f>
        <v>한국</v>
      </c>
      <c r="M773" t="str">
        <f t="shared" si="38"/>
        <v>K</v>
      </c>
      <c r="N773">
        <v>2012</v>
      </c>
      <c r="O773" t="s">
        <v>2512</v>
      </c>
      <c r="P773" t="s">
        <v>318</v>
      </c>
      <c r="Q773" t="s">
        <v>2513</v>
      </c>
      <c r="R773" t="s">
        <v>27</v>
      </c>
    </row>
    <row r="774" spans="1:19">
      <c r="A774">
        <v>57794</v>
      </c>
      <c r="B774" t="s">
        <v>2514</v>
      </c>
      <c r="C774">
        <v>8.57</v>
      </c>
      <c r="D774" s="1">
        <v>3528</v>
      </c>
      <c r="E774" s="1">
        <f t="shared" si="36"/>
        <v>30234.960000000003</v>
      </c>
      <c r="F774">
        <f>VLOOKUP(K774,index!$A$2:$C$40,3,FALSE)</f>
        <v>32115</v>
      </c>
      <c r="G774">
        <v>6.5</v>
      </c>
      <c r="H774">
        <v>2</v>
      </c>
      <c r="I774">
        <f t="shared" si="37"/>
        <v>13</v>
      </c>
      <c r="J774" t="s">
        <v>176</v>
      </c>
      <c r="K774" t="s">
        <v>46</v>
      </c>
      <c r="L774" t="str">
        <f>VLOOKUP(K774,index!$A$2:$B$40,2,FALSE)</f>
        <v>한국</v>
      </c>
      <c r="M774" t="str">
        <f t="shared" si="38"/>
        <v>K</v>
      </c>
      <c r="N774">
        <v>2007</v>
      </c>
      <c r="O774" t="s">
        <v>625</v>
      </c>
      <c r="P774" t="s">
        <v>2515</v>
      </c>
      <c r="Q774" t="s">
        <v>2516</v>
      </c>
      <c r="R774" t="s">
        <v>20</v>
      </c>
    </row>
    <row r="775" spans="1:19">
      <c r="A775">
        <v>85606</v>
      </c>
      <c r="B775" t="s">
        <v>2517</v>
      </c>
      <c r="C775">
        <v>8.57</v>
      </c>
      <c r="D775">
        <v>464</v>
      </c>
      <c r="E775" s="1">
        <f t="shared" si="36"/>
        <v>3976.48</v>
      </c>
      <c r="F775">
        <f>VLOOKUP(K775,index!$A$2:$C$40,3,FALSE)</f>
        <v>46052</v>
      </c>
      <c r="G775">
        <v>8.75</v>
      </c>
      <c r="H775">
        <v>8</v>
      </c>
      <c r="I775">
        <f t="shared" si="37"/>
        <v>70</v>
      </c>
      <c r="J775" t="s">
        <v>15</v>
      </c>
      <c r="K775" t="s">
        <v>2438</v>
      </c>
      <c r="L775" t="str">
        <f>VLOOKUP(K775,index!$A$2:$B$40,2,FALSE)</f>
        <v>북서유럽</v>
      </c>
      <c r="M775" t="str">
        <f t="shared" si="38"/>
        <v>nK</v>
      </c>
      <c r="N775">
        <v>2012</v>
      </c>
      <c r="O775" t="s">
        <v>1246</v>
      </c>
      <c r="P775" t="s">
        <v>2518</v>
      </c>
      <c r="Q775" t="s">
        <v>2519</v>
      </c>
      <c r="R775" t="s">
        <v>20</v>
      </c>
      <c r="S775" t="s">
        <v>21</v>
      </c>
    </row>
    <row r="776" spans="1:19">
      <c r="A776">
        <v>144355</v>
      </c>
      <c r="B776" t="s">
        <v>2520</v>
      </c>
      <c r="C776">
        <v>8.57</v>
      </c>
      <c r="D776">
        <v>305</v>
      </c>
      <c r="E776" s="1">
        <f t="shared" si="36"/>
        <v>2613.85</v>
      </c>
      <c r="F776">
        <f>VLOOKUP(K776,index!$A$2:$C$40,3,FALSE)</f>
        <v>41491</v>
      </c>
      <c r="G776">
        <v>5</v>
      </c>
      <c r="H776">
        <v>1</v>
      </c>
      <c r="I776">
        <f t="shared" si="37"/>
        <v>5</v>
      </c>
      <c r="J776" t="s">
        <v>55</v>
      </c>
      <c r="K776" t="s">
        <v>56</v>
      </c>
      <c r="L776" t="str">
        <f>VLOOKUP(K776,index!$A$2:$B$40,2,FALSE)</f>
        <v>일본</v>
      </c>
      <c r="M776" t="str">
        <f t="shared" si="38"/>
        <v>nK</v>
      </c>
      <c r="N776">
        <v>2016</v>
      </c>
      <c r="O776" t="s">
        <v>2521</v>
      </c>
      <c r="P776" t="s">
        <v>2522</v>
      </c>
      <c r="Q776" t="s">
        <v>2523</v>
      </c>
      <c r="R776" t="s">
        <v>34</v>
      </c>
    </row>
    <row r="777" spans="1:19">
      <c r="A777">
        <v>109957</v>
      </c>
      <c r="B777" t="s">
        <v>2524</v>
      </c>
      <c r="C777">
        <v>8.59</v>
      </c>
      <c r="D777">
        <v>389</v>
      </c>
      <c r="E777" s="1">
        <f t="shared" si="36"/>
        <v>3341.5099999999998</v>
      </c>
      <c r="F777">
        <f>VLOOKUP(K777,index!$A$2:$C$40,3,FALSE)</f>
        <v>9979</v>
      </c>
      <c r="G777">
        <v>5.67</v>
      </c>
      <c r="H777">
        <v>3</v>
      </c>
      <c r="I777">
        <f t="shared" si="37"/>
        <v>17.009999999999998</v>
      </c>
      <c r="J777" t="s">
        <v>142</v>
      </c>
      <c r="K777" t="s">
        <v>121</v>
      </c>
      <c r="L777" t="str">
        <f>VLOOKUP(K777,index!$A$2:$B$40,2,FALSE)</f>
        <v>범중국</v>
      </c>
      <c r="M777" t="str">
        <f t="shared" si="38"/>
        <v>nK</v>
      </c>
      <c r="N777">
        <v>2014</v>
      </c>
      <c r="O777" t="s">
        <v>1107</v>
      </c>
      <c r="P777" t="s">
        <v>2525</v>
      </c>
      <c r="Q777" t="s">
        <v>2526</v>
      </c>
      <c r="R777" t="s">
        <v>27</v>
      </c>
    </row>
    <row r="778" spans="1:19">
      <c r="A778">
        <v>61101</v>
      </c>
      <c r="B778" t="s">
        <v>2527</v>
      </c>
      <c r="C778">
        <v>8.57</v>
      </c>
      <c r="D778" s="1">
        <v>4353</v>
      </c>
      <c r="E778" s="1">
        <f t="shared" si="36"/>
        <v>37305.21</v>
      </c>
      <c r="F778">
        <f>VLOOKUP(K778,index!$A$2:$C$40,3,FALSE)</f>
        <v>65717</v>
      </c>
      <c r="G778">
        <v>7.57</v>
      </c>
      <c r="H778">
        <v>7</v>
      </c>
      <c r="I778">
        <f t="shared" si="37"/>
        <v>52.99</v>
      </c>
      <c r="J778" t="s">
        <v>112</v>
      </c>
      <c r="K778" t="s">
        <v>16</v>
      </c>
      <c r="L778" t="str">
        <f>VLOOKUP(K778,index!$A$2:$B$40,2,FALSE)</f>
        <v>북미</v>
      </c>
      <c r="M778" t="str">
        <f t="shared" si="38"/>
        <v>nK</v>
      </c>
      <c r="N778">
        <v>2016</v>
      </c>
      <c r="O778" t="s">
        <v>184</v>
      </c>
      <c r="P778" t="s">
        <v>1583</v>
      </c>
      <c r="Q778" t="s">
        <v>2528</v>
      </c>
      <c r="R778" t="s">
        <v>147</v>
      </c>
      <c r="S778" t="s">
        <v>2529</v>
      </c>
    </row>
    <row r="779" spans="1:19">
      <c r="A779">
        <v>83865</v>
      </c>
      <c r="B779" t="s">
        <v>2530</v>
      </c>
      <c r="C779">
        <v>8.57</v>
      </c>
      <c r="D779" s="1">
        <v>1254</v>
      </c>
      <c r="E779" s="1">
        <f t="shared" si="36"/>
        <v>10746.78</v>
      </c>
      <c r="F779">
        <f>VLOOKUP(K779,index!$A$2:$C$40,3,FALSE)</f>
        <v>9979</v>
      </c>
      <c r="G779">
        <v>4</v>
      </c>
      <c r="H779">
        <v>1</v>
      </c>
      <c r="I779">
        <f t="shared" si="37"/>
        <v>4</v>
      </c>
      <c r="J779" t="s">
        <v>61</v>
      </c>
      <c r="K779" t="s">
        <v>121</v>
      </c>
      <c r="L779" t="str">
        <f>VLOOKUP(K779,index!$A$2:$B$40,2,FALSE)</f>
        <v>범중국</v>
      </c>
      <c r="M779" t="str">
        <f t="shared" si="38"/>
        <v>nK</v>
      </c>
      <c r="N779">
        <v>2013</v>
      </c>
      <c r="O779" t="s">
        <v>537</v>
      </c>
      <c r="P779" t="s">
        <v>2531</v>
      </c>
      <c r="Q779" t="s">
        <v>2532</v>
      </c>
      <c r="R779" t="s">
        <v>27</v>
      </c>
    </row>
    <row r="780" spans="1:19">
      <c r="A780">
        <v>134980</v>
      </c>
      <c r="B780" t="s">
        <v>2533</v>
      </c>
      <c r="C780">
        <v>8.57</v>
      </c>
      <c r="D780" s="1">
        <v>9266</v>
      </c>
      <c r="E780" s="1">
        <f t="shared" si="36"/>
        <v>79409.62000000001</v>
      </c>
      <c r="F780">
        <f>VLOOKUP(K780,index!$A$2:$C$40,3,FALSE)</f>
        <v>65717</v>
      </c>
      <c r="G780">
        <v>6.67</v>
      </c>
      <c r="H780">
        <v>3</v>
      </c>
      <c r="I780">
        <f t="shared" si="37"/>
        <v>20.009999999999998</v>
      </c>
      <c r="J780" t="s">
        <v>55</v>
      </c>
      <c r="K780" t="s">
        <v>16</v>
      </c>
      <c r="L780" t="str">
        <f>VLOOKUP(K780,index!$A$2:$B$40,2,FALSE)</f>
        <v>북미</v>
      </c>
      <c r="M780" t="str">
        <f t="shared" si="38"/>
        <v>nK</v>
      </c>
      <c r="N780">
        <v>2016</v>
      </c>
      <c r="O780" t="s">
        <v>902</v>
      </c>
      <c r="P780" t="s">
        <v>1899</v>
      </c>
      <c r="Q780" t="s">
        <v>2534</v>
      </c>
      <c r="R780" t="s">
        <v>34</v>
      </c>
      <c r="S780" t="s">
        <v>35</v>
      </c>
    </row>
    <row r="781" spans="1:19">
      <c r="A781">
        <v>47407</v>
      </c>
      <c r="B781" t="s">
        <v>2535</v>
      </c>
      <c r="C781">
        <v>8.58</v>
      </c>
      <c r="D781" s="1">
        <v>1424</v>
      </c>
      <c r="E781" s="1">
        <f t="shared" si="36"/>
        <v>12217.92</v>
      </c>
      <c r="F781">
        <f>VLOOKUP(K781,index!$A$2:$C$40,3,FALSE)</f>
        <v>65717</v>
      </c>
      <c r="G781">
        <v>7.5</v>
      </c>
      <c r="H781">
        <v>2</v>
      </c>
      <c r="I781">
        <f t="shared" si="37"/>
        <v>15</v>
      </c>
      <c r="J781" t="s">
        <v>61</v>
      </c>
      <c r="K781" t="s">
        <v>16</v>
      </c>
      <c r="L781" t="str">
        <f>VLOOKUP(K781,index!$A$2:$B$40,2,FALSE)</f>
        <v>북미</v>
      </c>
      <c r="M781" t="str">
        <f t="shared" si="38"/>
        <v>nK</v>
      </c>
      <c r="N781">
        <v>2008</v>
      </c>
      <c r="O781" t="s">
        <v>2536</v>
      </c>
      <c r="P781" t="s">
        <v>2537</v>
      </c>
      <c r="Q781" t="s">
        <v>2538</v>
      </c>
      <c r="R781" t="s">
        <v>147</v>
      </c>
      <c r="S781" t="s">
        <v>28</v>
      </c>
    </row>
    <row r="782" spans="1:19">
      <c r="A782">
        <v>44044</v>
      </c>
      <c r="B782" t="s">
        <v>2539</v>
      </c>
      <c r="C782">
        <v>8.57</v>
      </c>
      <c r="D782" s="1">
        <v>1698</v>
      </c>
      <c r="E782" s="1">
        <f t="shared" si="36"/>
        <v>14551.86</v>
      </c>
      <c r="F782">
        <f>VLOOKUP(K782,index!$A$2:$C$40,3,FALSE)</f>
        <v>32115</v>
      </c>
      <c r="G782">
        <v>6</v>
      </c>
      <c r="H782">
        <v>2</v>
      </c>
      <c r="I782">
        <f t="shared" si="37"/>
        <v>12</v>
      </c>
      <c r="J782" t="s">
        <v>340</v>
      </c>
      <c r="K782" t="s">
        <v>46</v>
      </c>
      <c r="L782" t="str">
        <f>VLOOKUP(K782,index!$A$2:$B$40,2,FALSE)</f>
        <v>한국</v>
      </c>
      <c r="M782" t="str">
        <f t="shared" si="38"/>
        <v>K</v>
      </c>
      <c r="N782">
        <v>2007</v>
      </c>
      <c r="O782" t="s">
        <v>2248</v>
      </c>
      <c r="P782" t="s">
        <v>2540</v>
      </c>
      <c r="Q782" t="s">
        <v>2541</v>
      </c>
      <c r="R782" t="s">
        <v>34</v>
      </c>
    </row>
    <row r="783" spans="1:19">
      <c r="A783">
        <v>122602</v>
      </c>
      <c r="B783" t="s">
        <v>2542</v>
      </c>
      <c r="C783">
        <v>8.59</v>
      </c>
      <c r="D783">
        <v>377</v>
      </c>
      <c r="E783" s="1">
        <f t="shared" si="36"/>
        <v>3238.43</v>
      </c>
      <c r="F783">
        <f>VLOOKUP(K783,index!$A$2:$C$40,3,FALSE)</f>
        <v>41491</v>
      </c>
      <c r="G783">
        <v>6</v>
      </c>
      <c r="H783">
        <v>1</v>
      </c>
      <c r="I783">
        <f t="shared" si="37"/>
        <v>6</v>
      </c>
      <c r="J783" t="s">
        <v>809</v>
      </c>
      <c r="K783" t="s">
        <v>56</v>
      </c>
      <c r="L783" t="str">
        <f>VLOOKUP(K783,index!$A$2:$B$40,2,FALSE)</f>
        <v>일본</v>
      </c>
      <c r="M783" t="str">
        <f t="shared" si="38"/>
        <v>nK</v>
      </c>
      <c r="N783">
        <v>2015</v>
      </c>
      <c r="O783" t="s">
        <v>1664</v>
      </c>
      <c r="P783" t="s">
        <v>1816</v>
      </c>
      <c r="Q783" t="s">
        <v>2543</v>
      </c>
      <c r="R783" t="s">
        <v>27</v>
      </c>
    </row>
    <row r="784" spans="1:19">
      <c r="A784">
        <v>93757</v>
      </c>
      <c r="B784" t="s">
        <v>2544</v>
      </c>
      <c r="C784">
        <v>8.6</v>
      </c>
      <c r="D784">
        <v>675</v>
      </c>
      <c r="E784" s="1">
        <f t="shared" si="36"/>
        <v>5805</v>
      </c>
      <c r="F784">
        <f>VLOOKUP(K784,index!$A$2:$C$40,3,FALSE)</f>
        <v>65717</v>
      </c>
      <c r="G784">
        <v>6.75</v>
      </c>
      <c r="H784">
        <v>4</v>
      </c>
      <c r="I784">
        <f t="shared" si="37"/>
        <v>27</v>
      </c>
      <c r="J784" t="s">
        <v>15</v>
      </c>
      <c r="K784" t="s">
        <v>16</v>
      </c>
      <c r="L784" t="str">
        <f>VLOOKUP(K784,index!$A$2:$B$40,2,FALSE)</f>
        <v>북미</v>
      </c>
      <c r="M784" t="str">
        <f t="shared" si="38"/>
        <v>nK</v>
      </c>
      <c r="N784">
        <v>2013</v>
      </c>
      <c r="O784" t="s">
        <v>525</v>
      </c>
      <c r="P784" t="s">
        <v>2545</v>
      </c>
      <c r="Q784" t="s">
        <v>2546</v>
      </c>
      <c r="R784" t="s">
        <v>27</v>
      </c>
      <c r="S784" t="s">
        <v>21</v>
      </c>
    </row>
    <row r="785" spans="1:19">
      <c r="A785">
        <v>118966</v>
      </c>
      <c r="B785" t="s">
        <v>2547</v>
      </c>
      <c r="C785">
        <v>8.56</v>
      </c>
      <c r="D785" s="1">
        <v>1442</v>
      </c>
      <c r="E785" s="1">
        <f t="shared" si="36"/>
        <v>12343.52</v>
      </c>
      <c r="F785">
        <f>VLOOKUP(K785,index!$A$2:$C$40,3,FALSE)</f>
        <v>65717</v>
      </c>
      <c r="G785">
        <v>7</v>
      </c>
      <c r="H785">
        <v>1</v>
      </c>
      <c r="I785">
        <f t="shared" si="37"/>
        <v>7</v>
      </c>
      <c r="J785" t="s">
        <v>55</v>
      </c>
      <c r="K785" t="s">
        <v>16</v>
      </c>
      <c r="L785" t="str">
        <f>VLOOKUP(K785,index!$A$2:$B$40,2,FALSE)</f>
        <v>북미</v>
      </c>
      <c r="M785" t="str">
        <f t="shared" si="38"/>
        <v>nK</v>
      </c>
      <c r="N785">
        <v>2017</v>
      </c>
      <c r="O785" t="s">
        <v>2548</v>
      </c>
      <c r="P785" t="s">
        <v>2549</v>
      </c>
      <c r="Q785" t="s">
        <v>2550</v>
      </c>
      <c r="R785" t="s">
        <v>34</v>
      </c>
      <c r="S785" t="s">
        <v>35</v>
      </c>
    </row>
    <row r="786" spans="1:19">
      <c r="A786">
        <v>38455</v>
      </c>
      <c r="B786" t="s">
        <v>2551</v>
      </c>
      <c r="C786">
        <v>8.5500000000000007</v>
      </c>
      <c r="D786">
        <v>351</v>
      </c>
      <c r="E786" s="1">
        <f t="shared" si="36"/>
        <v>3001.05</v>
      </c>
      <c r="F786">
        <f>VLOOKUP(K786,index!$A$2:$C$40,3,FALSE)</f>
        <v>41491</v>
      </c>
      <c r="G786">
        <v>6.3</v>
      </c>
      <c r="H786">
        <v>5</v>
      </c>
      <c r="I786">
        <f t="shared" si="37"/>
        <v>31.5</v>
      </c>
      <c r="J786" t="s">
        <v>15</v>
      </c>
      <c r="K786" t="s">
        <v>56</v>
      </c>
      <c r="L786" t="str">
        <f>VLOOKUP(K786,index!$A$2:$B$40,2,FALSE)</f>
        <v>일본</v>
      </c>
      <c r="M786" t="str">
        <f t="shared" si="38"/>
        <v>nK</v>
      </c>
      <c r="N786">
        <v>2010</v>
      </c>
      <c r="O786" t="s">
        <v>757</v>
      </c>
      <c r="P786" t="s">
        <v>2552</v>
      </c>
      <c r="Q786" t="s">
        <v>2553</v>
      </c>
      <c r="R786" t="s">
        <v>34</v>
      </c>
    </row>
    <row r="787" spans="1:19">
      <c r="A787">
        <v>84034</v>
      </c>
      <c r="B787" t="s">
        <v>2554</v>
      </c>
      <c r="C787">
        <v>8.56</v>
      </c>
      <c r="D787">
        <v>463</v>
      </c>
      <c r="E787" s="1">
        <f t="shared" si="36"/>
        <v>3963.28</v>
      </c>
      <c r="F787">
        <f>VLOOKUP(K787,index!$A$2:$C$40,3,FALSE)</f>
        <v>65717</v>
      </c>
      <c r="G787">
        <v>6</v>
      </c>
      <c r="H787">
        <v>3</v>
      </c>
      <c r="I787">
        <f t="shared" si="37"/>
        <v>18</v>
      </c>
      <c r="J787" t="s">
        <v>55</v>
      </c>
      <c r="K787" t="s">
        <v>16</v>
      </c>
      <c r="L787" t="str">
        <f>VLOOKUP(K787,index!$A$2:$B$40,2,FALSE)</f>
        <v>북미</v>
      </c>
      <c r="M787" t="str">
        <f t="shared" si="38"/>
        <v>nK</v>
      </c>
      <c r="N787">
        <v>2012</v>
      </c>
      <c r="O787" t="s">
        <v>1338</v>
      </c>
      <c r="P787" t="s">
        <v>2555</v>
      </c>
      <c r="Q787" t="s">
        <v>2556</v>
      </c>
      <c r="R787" t="s">
        <v>34</v>
      </c>
      <c r="S787" t="s">
        <v>35</v>
      </c>
    </row>
    <row r="788" spans="1:19">
      <c r="A788">
        <v>141259</v>
      </c>
      <c r="B788" t="s">
        <v>2557</v>
      </c>
      <c r="C788">
        <v>8.57</v>
      </c>
      <c r="D788" s="1">
        <v>4400</v>
      </c>
      <c r="E788" s="1">
        <f t="shared" si="36"/>
        <v>37708</v>
      </c>
      <c r="F788">
        <f>VLOOKUP(K788,index!$A$2:$C$40,3,FALSE)</f>
        <v>32115</v>
      </c>
      <c r="G788">
        <v>6.68</v>
      </c>
      <c r="H788">
        <v>10</v>
      </c>
      <c r="I788">
        <f t="shared" si="37"/>
        <v>66.8</v>
      </c>
      <c r="J788" t="s">
        <v>15</v>
      </c>
      <c r="K788" t="s">
        <v>46</v>
      </c>
      <c r="L788" t="str">
        <f>VLOOKUP(K788,index!$A$2:$B$40,2,FALSE)</f>
        <v>한국</v>
      </c>
      <c r="M788" t="str">
        <f t="shared" si="38"/>
        <v>K</v>
      </c>
      <c r="N788">
        <v>2016</v>
      </c>
      <c r="O788" t="s">
        <v>1394</v>
      </c>
      <c r="P788" t="s">
        <v>2558</v>
      </c>
      <c r="Q788" t="s">
        <v>2559</v>
      </c>
      <c r="R788" t="s">
        <v>20</v>
      </c>
    </row>
    <row r="789" spans="1:19">
      <c r="A789">
        <v>97857</v>
      </c>
      <c r="B789" t="s">
        <v>2560</v>
      </c>
      <c r="C789">
        <v>8.57</v>
      </c>
      <c r="D789" s="1">
        <v>8946</v>
      </c>
      <c r="E789" s="1">
        <f t="shared" si="36"/>
        <v>76667.22</v>
      </c>
      <c r="F789">
        <f>VLOOKUP(K789,index!$A$2:$C$40,3,FALSE)</f>
        <v>65717</v>
      </c>
      <c r="G789">
        <v>7.96</v>
      </c>
      <c r="H789">
        <v>6</v>
      </c>
      <c r="I789">
        <f t="shared" si="37"/>
        <v>47.76</v>
      </c>
      <c r="J789" t="s">
        <v>61</v>
      </c>
      <c r="K789" t="s">
        <v>16</v>
      </c>
      <c r="L789" t="str">
        <f>VLOOKUP(K789,index!$A$2:$B$40,2,FALSE)</f>
        <v>북미</v>
      </c>
      <c r="M789" t="str">
        <f t="shared" si="38"/>
        <v>nK</v>
      </c>
      <c r="N789">
        <v>2014</v>
      </c>
      <c r="O789" t="s">
        <v>1898</v>
      </c>
      <c r="P789" t="s">
        <v>1339</v>
      </c>
      <c r="Q789" t="s">
        <v>1340</v>
      </c>
      <c r="R789" t="s">
        <v>20</v>
      </c>
    </row>
    <row r="790" spans="1:19">
      <c r="A790">
        <v>193328</v>
      </c>
      <c r="B790" t="s">
        <v>2561</v>
      </c>
      <c r="C790">
        <v>8.56</v>
      </c>
      <c r="D790" s="1">
        <v>1352</v>
      </c>
      <c r="E790" s="1">
        <f t="shared" si="36"/>
        <v>11573.12</v>
      </c>
      <c r="F790">
        <f>VLOOKUP(K790,index!$A$2:$C$40,3,FALSE)</f>
        <v>32115</v>
      </c>
      <c r="G790">
        <v>6.8</v>
      </c>
      <c r="H790">
        <v>5</v>
      </c>
      <c r="I790">
        <f t="shared" si="37"/>
        <v>34</v>
      </c>
      <c r="J790" t="s">
        <v>15</v>
      </c>
      <c r="K790" t="s">
        <v>46</v>
      </c>
      <c r="L790" t="str">
        <f>VLOOKUP(K790,index!$A$2:$B$40,2,FALSE)</f>
        <v>한국</v>
      </c>
      <c r="M790" t="str">
        <f t="shared" si="38"/>
        <v>K</v>
      </c>
      <c r="N790">
        <v>2021</v>
      </c>
      <c r="O790" t="s">
        <v>289</v>
      </c>
      <c r="P790" t="s">
        <v>2562</v>
      </c>
      <c r="Q790" t="s">
        <v>2563</v>
      </c>
      <c r="R790" t="s">
        <v>27</v>
      </c>
    </row>
    <row r="791" spans="1:19">
      <c r="A791">
        <v>43114</v>
      </c>
      <c r="B791" t="s">
        <v>2564</v>
      </c>
      <c r="C791">
        <v>8.5299999999999994</v>
      </c>
      <c r="D791">
        <v>690</v>
      </c>
      <c r="E791" s="1">
        <f t="shared" si="36"/>
        <v>5885.7</v>
      </c>
      <c r="F791">
        <f>VLOOKUP(K791,index!$A$2:$C$40,3,FALSE)</f>
        <v>41491</v>
      </c>
      <c r="G791">
        <v>5.33</v>
      </c>
      <c r="H791">
        <v>3</v>
      </c>
      <c r="I791">
        <f t="shared" si="37"/>
        <v>15.99</v>
      </c>
      <c r="J791" t="s">
        <v>160</v>
      </c>
      <c r="K791" t="s">
        <v>56</v>
      </c>
      <c r="L791" t="str">
        <f>VLOOKUP(K791,index!$A$2:$B$40,2,FALSE)</f>
        <v>일본</v>
      </c>
      <c r="M791" t="str">
        <f t="shared" si="38"/>
        <v>nK</v>
      </c>
      <c r="N791">
        <v>2006</v>
      </c>
      <c r="O791" t="s">
        <v>978</v>
      </c>
      <c r="P791" t="s">
        <v>2565</v>
      </c>
      <c r="Q791" t="s">
        <v>2566</v>
      </c>
      <c r="R791" t="s">
        <v>34</v>
      </c>
    </row>
    <row r="792" spans="1:19">
      <c r="A792">
        <v>142730</v>
      </c>
      <c r="B792" t="s">
        <v>2567</v>
      </c>
      <c r="C792">
        <v>8.56</v>
      </c>
      <c r="D792" s="1">
        <v>1291</v>
      </c>
      <c r="E792" s="1">
        <f t="shared" si="36"/>
        <v>11050.960000000001</v>
      </c>
      <c r="F792">
        <f>VLOOKUP(K792,index!$A$2:$C$40,3,FALSE)</f>
        <v>41491</v>
      </c>
      <c r="G792">
        <v>7.33</v>
      </c>
      <c r="H792">
        <v>6</v>
      </c>
      <c r="I792">
        <f t="shared" si="37"/>
        <v>43.980000000000004</v>
      </c>
      <c r="J792" t="s">
        <v>722</v>
      </c>
      <c r="K792" t="s">
        <v>56</v>
      </c>
      <c r="L792" t="str">
        <f>VLOOKUP(K792,index!$A$2:$B$40,2,FALSE)</f>
        <v>일본</v>
      </c>
      <c r="M792" t="str">
        <f t="shared" si="38"/>
        <v>nK</v>
      </c>
      <c r="N792">
        <v>2017</v>
      </c>
      <c r="O792" t="s">
        <v>2568</v>
      </c>
      <c r="P792" t="s">
        <v>2569</v>
      </c>
      <c r="Q792" t="s">
        <v>2570</v>
      </c>
      <c r="R792" t="s">
        <v>147</v>
      </c>
    </row>
    <row r="793" spans="1:19">
      <c r="A793">
        <v>65902</v>
      </c>
      <c r="B793" t="s">
        <v>2571</v>
      </c>
      <c r="C793">
        <v>8.5500000000000007</v>
      </c>
      <c r="D793" s="1">
        <v>2416</v>
      </c>
      <c r="E793" s="1">
        <f t="shared" si="36"/>
        <v>20656.800000000003</v>
      </c>
      <c r="F793">
        <f>VLOOKUP(K793,index!$A$2:$C$40,3,FALSE)</f>
        <v>32115</v>
      </c>
      <c r="G793">
        <v>6.06</v>
      </c>
      <c r="H793">
        <v>4</v>
      </c>
      <c r="I793">
        <f t="shared" si="37"/>
        <v>24.24</v>
      </c>
      <c r="J793" t="s">
        <v>112</v>
      </c>
      <c r="K793" t="s">
        <v>46</v>
      </c>
      <c r="L793" t="str">
        <f>VLOOKUP(K793,index!$A$2:$B$40,2,FALSE)</f>
        <v>한국</v>
      </c>
      <c r="M793" t="str">
        <f t="shared" si="38"/>
        <v>K</v>
      </c>
      <c r="N793">
        <v>2009</v>
      </c>
      <c r="O793" t="s">
        <v>611</v>
      </c>
      <c r="P793" t="s">
        <v>2572</v>
      </c>
      <c r="Q793" t="s">
        <v>2573</v>
      </c>
      <c r="R793" t="s">
        <v>20</v>
      </c>
    </row>
    <row r="794" spans="1:19">
      <c r="A794">
        <v>66317</v>
      </c>
      <c r="B794" t="s">
        <v>2574</v>
      </c>
      <c r="C794">
        <v>8.56</v>
      </c>
      <c r="D794" s="1">
        <v>1177</v>
      </c>
      <c r="E794" s="1">
        <f t="shared" si="36"/>
        <v>10075.120000000001</v>
      </c>
      <c r="F794">
        <f>VLOOKUP(K794,index!$A$2:$C$40,3,FALSE)</f>
        <v>2081</v>
      </c>
      <c r="G794">
        <v>7.89</v>
      </c>
      <c r="H794">
        <v>9</v>
      </c>
      <c r="I794">
        <f t="shared" si="37"/>
        <v>71.009999999999991</v>
      </c>
      <c r="J794" t="s">
        <v>30</v>
      </c>
      <c r="K794" t="s">
        <v>41</v>
      </c>
      <c r="L794" t="str">
        <f>VLOOKUP(K794,index!$A$2:$B$40,2,FALSE)</f>
        <v>기타</v>
      </c>
      <c r="M794" t="str">
        <f t="shared" si="38"/>
        <v>nK</v>
      </c>
      <c r="N794">
        <v>2008</v>
      </c>
      <c r="O794" t="s">
        <v>62</v>
      </c>
      <c r="P794" t="s">
        <v>2575</v>
      </c>
      <c r="Q794" t="s">
        <v>2576</v>
      </c>
      <c r="R794" t="s">
        <v>20</v>
      </c>
      <c r="S794" t="s">
        <v>28</v>
      </c>
    </row>
    <row r="795" spans="1:19">
      <c r="A795">
        <v>68501</v>
      </c>
      <c r="B795" t="s">
        <v>2577</v>
      </c>
      <c r="C795">
        <v>8.56</v>
      </c>
      <c r="D795">
        <v>708</v>
      </c>
      <c r="E795" s="1">
        <f t="shared" si="36"/>
        <v>6060.4800000000005</v>
      </c>
      <c r="F795">
        <f>VLOOKUP(K795,index!$A$2:$C$40,3,FALSE)</f>
        <v>41491</v>
      </c>
      <c r="G795">
        <v>5.33</v>
      </c>
      <c r="H795">
        <v>3</v>
      </c>
      <c r="I795">
        <f t="shared" si="37"/>
        <v>15.99</v>
      </c>
      <c r="J795" t="s">
        <v>176</v>
      </c>
      <c r="K795" t="s">
        <v>56</v>
      </c>
      <c r="L795" t="str">
        <f>VLOOKUP(K795,index!$A$2:$B$40,2,FALSE)</f>
        <v>일본</v>
      </c>
      <c r="M795" t="str">
        <f t="shared" si="38"/>
        <v>nK</v>
      </c>
      <c r="N795">
        <v>2012</v>
      </c>
      <c r="O795" t="s">
        <v>2578</v>
      </c>
      <c r="P795" t="s">
        <v>2579</v>
      </c>
      <c r="Q795" t="s">
        <v>2580</v>
      </c>
      <c r="R795" t="s">
        <v>20</v>
      </c>
    </row>
    <row r="796" spans="1:19">
      <c r="A796">
        <v>81891</v>
      </c>
      <c r="B796" t="s">
        <v>2581</v>
      </c>
      <c r="C796">
        <v>8.5500000000000007</v>
      </c>
      <c r="D796" s="1">
        <v>6740</v>
      </c>
      <c r="E796" s="1">
        <f t="shared" si="36"/>
        <v>57627.000000000007</v>
      </c>
      <c r="F796">
        <f>VLOOKUP(K796,index!$A$2:$C$40,3,FALSE)</f>
        <v>32115</v>
      </c>
      <c r="G796">
        <v>5</v>
      </c>
      <c r="H796">
        <v>8</v>
      </c>
      <c r="I796">
        <f t="shared" si="37"/>
        <v>40</v>
      </c>
      <c r="J796" t="s">
        <v>15</v>
      </c>
      <c r="K796" t="s">
        <v>46</v>
      </c>
      <c r="L796" t="str">
        <f>VLOOKUP(K796,index!$A$2:$B$40,2,FALSE)</f>
        <v>한국</v>
      </c>
      <c r="M796" t="str">
        <f t="shared" si="38"/>
        <v>K</v>
      </c>
      <c r="N796">
        <v>2012</v>
      </c>
      <c r="O796" t="s">
        <v>1338</v>
      </c>
      <c r="P796" t="s">
        <v>2582</v>
      </c>
      <c r="Q796" t="s">
        <v>2583</v>
      </c>
      <c r="R796" t="s">
        <v>20</v>
      </c>
    </row>
    <row r="797" spans="1:19">
      <c r="A797">
        <v>47408</v>
      </c>
      <c r="B797" t="s">
        <v>2584</v>
      </c>
      <c r="C797">
        <v>8.5399999999999991</v>
      </c>
      <c r="D797">
        <v>424</v>
      </c>
      <c r="E797" s="1">
        <f t="shared" si="36"/>
        <v>3620.9599999999996</v>
      </c>
      <c r="F797">
        <f>VLOOKUP(K797,index!$A$2:$C$40,3,FALSE)</f>
        <v>41491</v>
      </c>
      <c r="G797">
        <v>5.94</v>
      </c>
      <c r="H797">
        <v>4</v>
      </c>
      <c r="I797">
        <f t="shared" si="37"/>
        <v>23.76</v>
      </c>
      <c r="J797" t="s">
        <v>112</v>
      </c>
      <c r="K797" t="s">
        <v>56</v>
      </c>
      <c r="L797" t="str">
        <f>VLOOKUP(K797,index!$A$2:$B$40,2,FALSE)</f>
        <v>일본</v>
      </c>
      <c r="M797" t="str">
        <f t="shared" si="38"/>
        <v>nK</v>
      </c>
      <c r="N797">
        <v>2010</v>
      </c>
      <c r="O797" t="s">
        <v>1788</v>
      </c>
      <c r="P797" t="s">
        <v>2585</v>
      </c>
      <c r="Q797" t="s">
        <v>2586</v>
      </c>
      <c r="R797" t="s">
        <v>34</v>
      </c>
    </row>
    <row r="798" spans="1:19">
      <c r="A798">
        <v>90901</v>
      </c>
      <c r="B798" t="s">
        <v>2587</v>
      </c>
      <c r="C798">
        <v>8.57</v>
      </c>
      <c r="D798" s="1">
        <v>2427</v>
      </c>
      <c r="E798" s="1">
        <f t="shared" si="36"/>
        <v>20799.39</v>
      </c>
      <c r="F798">
        <f>VLOOKUP(K798,index!$A$2:$C$40,3,FALSE)</f>
        <v>65717</v>
      </c>
      <c r="G798">
        <v>7.57</v>
      </c>
      <c r="H798">
        <v>10</v>
      </c>
      <c r="I798">
        <f t="shared" si="37"/>
        <v>75.7</v>
      </c>
      <c r="J798" t="s">
        <v>15</v>
      </c>
      <c r="K798" t="s">
        <v>16</v>
      </c>
      <c r="L798" t="str">
        <f>VLOOKUP(K798,index!$A$2:$B$40,2,FALSE)</f>
        <v>북미</v>
      </c>
      <c r="M798" t="str">
        <f t="shared" si="38"/>
        <v>nK</v>
      </c>
      <c r="N798">
        <v>2014</v>
      </c>
      <c r="O798" t="s">
        <v>712</v>
      </c>
      <c r="P798" t="s">
        <v>2588</v>
      </c>
      <c r="Q798" t="s">
        <v>2589</v>
      </c>
      <c r="R798" t="s">
        <v>27</v>
      </c>
      <c r="S798" t="s">
        <v>28</v>
      </c>
    </row>
    <row r="799" spans="1:19">
      <c r="A799">
        <v>143379</v>
      </c>
      <c r="B799" t="s">
        <v>2590</v>
      </c>
      <c r="C799">
        <v>8.5500000000000007</v>
      </c>
      <c r="D799">
        <v>435</v>
      </c>
      <c r="E799" s="1">
        <f t="shared" si="36"/>
        <v>3719.2500000000005</v>
      </c>
      <c r="F799">
        <f>VLOOKUP(K799,index!$A$2:$C$40,3,FALSE)</f>
        <v>65717</v>
      </c>
      <c r="G799">
        <v>5.75</v>
      </c>
      <c r="H799">
        <v>4</v>
      </c>
      <c r="I799">
        <f t="shared" si="37"/>
        <v>23</v>
      </c>
      <c r="J799" t="s">
        <v>15</v>
      </c>
      <c r="K799" t="s">
        <v>16</v>
      </c>
      <c r="L799" t="str">
        <f>VLOOKUP(K799,index!$A$2:$B$40,2,FALSE)</f>
        <v>북미</v>
      </c>
      <c r="M799" t="str">
        <f t="shared" si="38"/>
        <v>nK</v>
      </c>
      <c r="N799">
        <v>2017</v>
      </c>
      <c r="O799" t="s">
        <v>225</v>
      </c>
      <c r="P799" t="s">
        <v>2591</v>
      </c>
      <c r="Q799" t="s">
        <v>2592</v>
      </c>
      <c r="R799" t="s">
        <v>27</v>
      </c>
      <c r="S799" t="s">
        <v>28</v>
      </c>
    </row>
    <row r="800" spans="1:19">
      <c r="A800">
        <v>151744</v>
      </c>
      <c r="B800" t="s">
        <v>2593</v>
      </c>
      <c r="C800">
        <v>8.5500000000000007</v>
      </c>
      <c r="D800" s="1">
        <v>1819</v>
      </c>
      <c r="E800" s="1">
        <f t="shared" si="36"/>
        <v>15552.45</v>
      </c>
      <c r="F800">
        <f>VLOOKUP(K800,index!$A$2:$C$40,3,FALSE)</f>
        <v>65717</v>
      </c>
      <c r="G800">
        <v>5.33</v>
      </c>
      <c r="H800">
        <v>3</v>
      </c>
      <c r="I800">
        <f t="shared" si="37"/>
        <v>15.99</v>
      </c>
      <c r="J800" t="s">
        <v>722</v>
      </c>
      <c r="K800" t="s">
        <v>16</v>
      </c>
      <c r="L800" t="str">
        <f>VLOOKUP(K800,index!$A$2:$B$40,2,FALSE)</f>
        <v>북미</v>
      </c>
      <c r="M800" t="str">
        <f t="shared" si="38"/>
        <v>nK</v>
      </c>
      <c r="N800">
        <v>2018</v>
      </c>
      <c r="O800" t="s">
        <v>1579</v>
      </c>
      <c r="P800" t="s">
        <v>2594</v>
      </c>
      <c r="Q800" t="s">
        <v>2595</v>
      </c>
      <c r="R800" t="s">
        <v>147</v>
      </c>
    </row>
    <row r="801" spans="1:19">
      <c r="A801">
        <v>150632</v>
      </c>
      <c r="B801" t="s">
        <v>2596</v>
      </c>
      <c r="C801">
        <v>8.5500000000000007</v>
      </c>
      <c r="D801">
        <v>762</v>
      </c>
      <c r="E801" s="1">
        <f t="shared" si="36"/>
        <v>6515.1</v>
      </c>
      <c r="F801">
        <f>VLOOKUP(K801,index!$A$2:$C$40,3,FALSE)</f>
        <v>41491</v>
      </c>
      <c r="G801">
        <v>5.9</v>
      </c>
      <c r="H801">
        <v>5</v>
      </c>
      <c r="I801">
        <f t="shared" si="37"/>
        <v>29.5</v>
      </c>
      <c r="J801" t="s">
        <v>15</v>
      </c>
      <c r="K801" t="s">
        <v>56</v>
      </c>
      <c r="L801" t="str">
        <f>VLOOKUP(K801,index!$A$2:$B$40,2,FALSE)</f>
        <v>일본</v>
      </c>
      <c r="M801" t="str">
        <f t="shared" si="38"/>
        <v>nK</v>
      </c>
      <c r="N801">
        <v>2016</v>
      </c>
      <c r="O801" t="s">
        <v>184</v>
      </c>
      <c r="P801" t="s">
        <v>1906</v>
      </c>
      <c r="Q801" t="s">
        <v>2597</v>
      </c>
      <c r="R801" t="s">
        <v>20</v>
      </c>
    </row>
    <row r="802" spans="1:19">
      <c r="A802">
        <v>156091</v>
      </c>
      <c r="B802" t="s">
        <v>2598</v>
      </c>
      <c r="C802">
        <v>8.5399999999999991</v>
      </c>
      <c r="D802">
        <v>518</v>
      </c>
      <c r="E802" s="1">
        <f t="shared" si="36"/>
        <v>4423.7199999999993</v>
      </c>
      <c r="F802">
        <f>VLOOKUP(K802,index!$A$2:$C$40,3,FALSE)</f>
        <v>41491</v>
      </c>
      <c r="G802">
        <v>5.67</v>
      </c>
      <c r="H802">
        <v>3</v>
      </c>
      <c r="I802">
        <f t="shared" si="37"/>
        <v>17.009999999999998</v>
      </c>
      <c r="J802" t="s">
        <v>15</v>
      </c>
      <c r="K802" t="s">
        <v>56</v>
      </c>
      <c r="L802" t="str">
        <f>VLOOKUP(K802,index!$A$2:$B$40,2,FALSE)</f>
        <v>일본</v>
      </c>
      <c r="M802" t="str">
        <f t="shared" si="38"/>
        <v>nK</v>
      </c>
      <c r="N802">
        <v>2017</v>
      </c>
      <c r="O802" t="s">
        <v>978</v>
      </c>
      <c r="P802" t="s">
        <v>2599</v>
      </c>
      <c r="Q802" t="s">
        <v>2600</v>
      </c>
      <c r="R802" t="s">
        <v>20</v>
      </c>
    </row>
    <row r="803" spans="1:19">
      <c r="A803">
        <v>78851</v>
      </c>
      <c r="B803" t="s">
        <v>2601</v>
      </c>
      <c r="C803">
        <v>8.5399999999999991</v>
      </c>
      <c r="D803" s="1">
        <v>6853</v>
      </c>
      <c r="E803" s="1">
        <f t="shared" si="36"/>
        <v>58524.619999999995</v>
      </c>
      <c r="F803">
        <f>VLOOKUP(K803,index!$A$2:$C$40,3,FALSE)</f>
        <v>32115</v>
      </c>
      <c r="G803">
        <v>5.78</v>
      </c>
      <c r="H803">
        <v>8</v>
      </c>
      <c r="I803">
        <f t="shared" si="37"/>
        <v>46.24</v>
      </c>
      <c r="J803" t="s">
        <v>112</v>
      </c>
      <c r="K803" t="s">
        <v>46</v>
      </c>
      <c r="L803" t="str">
        <f>VLOOKUP(K803,index!$A$2:$B$40,2,FALSE)</f>
        <v>한국</v>
      </c>
      <c r="M803" t="str">
        <f t="shared" si="38"/>
        <v>K</v>
      </c>
      <c r="N803">
        <v>2011</v>
      </c>
      <c r="O803" t="s">
        <v>2602</v>
      </c>
      <c r="P803" t="s">
        <v>2603</v>
      </c>
      <c r="Q803" t="s">
        <v>2604</v>
      </c>
      <c r="R803" t="s">
        <v>20</v>
      </c>
    </row>
    <row r="804" spans="1:19">
      <c r="A804">
        <v>189046</v>
      </c>
      <c r="B804" t="s">
        <v>2605</v>
      </c>
      <c r="C804">
        <v>8.5299999999999994</v>
      </c>
      <c r="D804">
        <v>796</v>
      </c>
      <c r="E804" s="1">
        <f t="shared" si="36"/>
        <v>6789.8799999999992</v>
      </c>
      <c r="F804">
        <f>VLOOKUP(K804,index!$A$2:$C$40,3,FALSE)</f>
        <v>32115</v>
      </c>
      <c r="G804">
        <v>6</v>
      </c>
      <c r="H804">
        <v>1</v>
      </c>
      <c r="I804">
        <f t="shared" si="37"/>
        <v>6</v>
      </c>
      <c r="J804" t="s">
        <v>55</v>
      </c>
      <c r="K804" t="s">
        <v>46</v>
      </c>
      <c r="L804" t="str">
        <f>VLOOKUP(K804,index!$A$2:$B$40,2,FALSE)</f>
        <v>한국</v>
      </c>
      <c r="M804" t="str">
        <f t="shared" si="38"/>
        <v>K</v>
      </c>
      <c r="N804">
        <v>2019</v>
      </c>
      <c r="O804" t="s">
        <v>270</v>
      </c>
      <c r="P804" t="s">
        <v>2606</v>
      </c>
      <c r="Q804" t="s">
        <v>2607</v>
      </c>
      <c r="R804" t="s">
        <v>34</v>
      </c>
    </row>
    <row r="805" spans="1:19">
      <c r="A805">
        <v>123298</v>
      </c>
      <c r="B805" t="s">
        <v>2608</v>
      </c>
      <c r="C805">
        <v>8.5500000000000007</v>
      </c>
      <c r="D805">
        <v>914</v>
      </c>
      <c r="E805" s="1">
        <f t="shared" si="36"/>
        <v>7814.7000000000007</v>
      </c>
      <c r="F805">
        <f>VLOOKUP(K805,index!$A$2:$C$40,3,FALSE)</f>
        <v>46052</v>
      </c>
      <c r="G805">
        <v>8.4700000000000006</v>
      </c>
      <c r="H805">
        <v>9</v>
      </c>
      <c r="I805">
        <f t="shared" si="37"/>
        <v>76.23</v>
      </c>
      <c r="J805" t="s">
        <v>15</v>
      </c>
      <c r="K805" t="s">
        <v>2438</v>
      </c>
      <c r="L805" t="str">
        <f>VLOOKUP(K805,index!$A$2:$B$40,2,FALSE)</f>
        <v>북서유럽</v>
      </c>
      <c r="M805" t="str">
        <f t="shared" si="38"/>
        <v>nK</v>
      </c>
      <c r="N805">
        <v>2015</v>
      </c>
      <c r="O805" t="s">
        <v>426</v>
      </c>
      <c r="P805" t="s">
        <v>2609</v>
      </c>
      <c r="Q805" t="s">
        <v>2610</v>
      </c>
      <c r="R805" t="s">
        <v>20</v>
      </c>
      <c r="S805" t="s">
        <v>21</v>
      </c>
    </row>
    <row r="806" spans="1:19">
      <c r="A806">
        <v>112082</v>
      </c>
      <c r="B806" t="s">
        <v>2611</v>
      </c>
      <c r="C806">
        <v>8.5299999999999994</v>
      </c>
      <c r="D806">
        <v>945</v>
      </c>
      <c r="E806" s="1">
        <f t="shared" si="36"/>
        <v>8060.8499999999995</v>
      </c>
      <c r="F806">
        <f>VLOOKUP(K806,index!$A$2:$C$40,3,FALSE)</f>
        <v>51766</v>
      </c>
      <c r="G806">
        <v>5.5</v>
      </c>
      <c r="H806">
        <v>2</v>
      </c>
      <c r="I806">
        <f t="shared" si="37"/>
        <v>11</v>
      </c>
      <c r="J806" t="s">
        <v>61</v>
      </c>
      <c r="K806" t="s">
        <v>341</v>
      </c>
      <c r="L806" t="str">
        <f>VLOOKUP(K806,index!$A$2:$B$40,2,FALSE)</f>
        <v>범중국</v>
      </c>
      <c r="M806" t="str">
        <f t="shared" si="38"/>
        <v>nK</v>
      </c>
      <c r="N806">
        <v>2016</v>
      </c>
      <c r="O806" t="s">
        <v>1233</v>
      </c>
      <c r="P806" t="s">
        <v>492</v>
      </c>
      <c r="Q806" t="s">
        <v>2612</v>
      </c>
      <c r="R806" t="s">
        <v>20</v>
      </c>
    </row>
    <row r="807" spans="1:19">
      <c r="A807">
        <v>96911</v>
      </c>
      <c r="B807" t="s">
        <v>2613</v>
      </c>
      <c r="C807">
        <v>8.5500000000000007</v>
      </c>
      <c r="D807" s="1">
        <v>5682</v>
      </c>
      <c r="E807" s="1">
        <f t="shared" si="36"/>
        <v>48581.100000000006</v>
      </c>
      <c r="F807">
        <f>VLOOKUP(K807,index!$A$2:$C$40,3,FALSE)</f>
        <v>32115</v>
      </c>
      <c r="G807">
        <v>6.42</v>
      </c>
      <c r="H807">
        <v>6</v>
      </c>
      <c r="I807">
        <f t="shared" si="37"/>
        <v>38.519999999999996</v>
      </c>
      <c r="J807" t="s">
        <v>722</v>
      </c>
      <c r="K807" t="s">
        <v>46</v>
      </c>
      <c r="L807" t="str">
        <f>VLOOKUP(K807,index!$A$2:$B$40,2,FALSE)</f>
        <v>한국</v>
      </c>
      <c r="M807" t="str">
        <f t="shared" si="38"/>
        <v>K</v>
      </c>
      <c r="N807">
        <v>2013</v>
      </c>
      <c r="O807" t="s">
        <v>503</v>
      </c>
      <c r="P807" t="s">
        <v>2614</v>
      </c>
      <c r="Q807" t="s">
        <v>2615</v>
      </c>
      <c r="R807" t="s">
        <v>27</v>
      </c>
    </row>
    <row r="808" spans="1:19">
      <c r="A808">
        <v>87311</v>
      </c>
      <c r="B808" t="s">
        <v>2616</v>
      </c>
      <c r="C808">
        <v>8.5399999999999991</v>
      </c>
      <c r="D808" s="1">
        <v>3158</v>
      </c>
      <c r="E808" s="1">
        <f t="shared" si="36"/>
        <v>26969.319999999996</v>
      </c>
      <c r="F808">
        <f>VLOOKUP(K808,index!$A$2:$C$40,3,FALSE)</f>
        <v>65717</v>
      </c>
      <c r="G808">
        <v>7.8</v>
      </c>
      <c r="H808">
        <v>11</v>
      </c>
      <c r="I808">
        <f t="shared" si="37"/>
        <v>85.8</v>
      </c>
      <c r="J808" t="s">
        <v>15</v>
      </c>
      <c r="K808" t="s">
        <v>16</v>
      </c>
      <c r="L808" t="str">
        <f>VLOOKUP(K808,index!$A$2:$B$40,2,FALSE)</f>
        <v>북미</v>
      </c>
      <c r="M808" t="str">
        <f t="shared" si="38"/>
        <v>nK</v>
      </c>
      <c r="N808">
        <v>2013</v>
      </c>
      <c r="O808" t="s">
        <v>1151</v>
      </c>
      <c r="P808" t="s">
        <v>2617</v>
      </c>
      <c r="Q808" t="s">
        <v>2618</v>
      </c>
      <c r="R808" t="s">
        <v>147</v>
      </c>
    </row>
    <row r="809" spans="1:19">
      <c r="A809">
        <v>103797</v>
      </c>
      <c r="B809" t="s">
        <v>2619</v>
      </c>
      <c r="C809">
        <v>8.5500000000000007</v>
      </c>
      <c r="D809" s="1">
        <v>2601</v>
      </c>
      <c r="E809" s="1">
        <f t="shared" si="36"/>
        <v>22238.550000000003</v>
      </c>
      <c r="F809">
        <f>VLOOKUP(K809,index!$A$2:$C$40,3,FALSE)</f>
        <v>32115</v>
      </c>
      <c r="G809">
        <v>6.64</v>
      </c>
      <c r="H809">
        <v>9</v>
      </c>
      <c r="I809">
        <f t="shared" si="37"/>
        <v>59.76</v>
      </c>
      <c r="J809" t="s">
        <v>15</v>
      </c>
      <c r="K809" t="s">
        <v>46</v>
      </c>
      <c r="L809" t="str">
        <f>VLOOKUP(K809,index!$A$2:$B$40,2,FALSE)</f>
        <v>한국</v>
      </c>
      <c r="M809" t="str">
        <f t="shared" si="38"/>
        <v>K</v>
      </c>
      <c r="N809">
        <v>2014</v>
      </c>
      <c r="O809" t="s">
        <v>1984</v>
      </c>
      <c r="P809" t="s">
        <v>2620</v>
      </c>
      <c r="Q809" t="s">
        <v>2621</v>
      </c>
      <c r="R809" t="s">
        <v>27</v>
      </c>
    </row>
    <row r="810" spans="1:19">
      <c r="A810">
        <v>154980</v>
      </c>
      <c r="B810" t="s">
        <v>2622</v>
      </c>
      <c r="C810">
        <v>8.5399999999999991</v>
      </c>
      <c r="D810">
        <v>816</v>
      </c>
      <c r="E810" s="1">
        <f t="shared" si="36"/>
        <v>6968.6399999999994</v>
      </c>
      <c r="F810">
        <f>VLOOKUP(K810,index!$A$2:$C$40,3,FALSE)</f>
        <v>32115</v>
      </c>
      <c r="G810">
        <v>7</v>
      </c>
      <c r="H810">
        <v>8</v>
      </c>
      <c r="I810">
        <f t="shared" si="37"/>
        <v>56</v>
      </c>
      <c r="J810" t="s">
        <v>15</v>
      </c>
      <c r="K810" t="s">
        <v>46</v>
      </c>
      <c r="L810" t="str">
        <f>VLOOKUP(K810,index!$A$2:$B$40,2,FALSE)</f>
        <v>한국</v>
      </c>
      <c r="M810" t="str">
        <f t="shared" si="38"/>
        <v>K</v>
      </c>
      <c r="N810">
        <v>2017</v>
      </c>
      <c r="O810" t="s">
        <v>2623</v>
      </c>
      <c r="P810" t="s">
        <v>2624</v>
      </c>
      <c r="Q810" t="s">
        <v>2625</v>
      </c>
      <c r="R810" t="s">
        <v>147</v>
      </c>
    </row>
    <row r="811" spans="1:19">
      <c r="A811">
        <v>126961</v>
      </c>
      <c r="B811" t="s">
        <v>2626</v>
      </c>
      <c r="C811">
        <v>8.5399999999999991</v>
      </c>
      <c r="D811">
        <v>757</v>
      </c>
      <c r="E811" s="1">
        <f t="shared" si="36"/>
        <v>6464.78</v>
      </c>
      <c r="F811">
        <f>VLOOKUP(K811,index!$A$2:$C$40,3,FALSE)</f>
        <v>32115</v>
      </c>
      <c r="G811">
        <v>5</v>
      </c>
      <c r="H811">
        <v>3</v>
      </c>
      <c r="I811">
        <f t="shared" si="37"/>
        <v>15</v>
      </c>
      <c r="J811" t="s">
        <v>809</v>
      </c>
      <c r="K811" t="s">
        <v>46</v>
      </c>
      <c r="L811" t="str">
        <f>VLOOKUP(K811,index!$A$2:$B$40,2,FALSE)</f>
        <v>한국</v>
      </c>
      <c r="M811" t="str">
        <f t="shared" si="38"/>
        <v>K</v>
      </c>
      <c r="N811">
        <v>2017</v>
      </c>
      <c r="O811" t="s">
        <v>1794</v>
      </c>
      <c r="P811" t="s">
        <v>2627</v>
      </c>
      <c r="Q811" t="s">
        <v>2628</v>
      </c>
      <c r="R811" t="s">
        <v>147</v>
      </c>
    </row>
    <row r="812" spans="1:19">
      <c r="A812">
        <v>136842</v>
      </c>
      <c r="B812" t="s">
        <v>2629</v>
      </c>
      <c r="C812">
        <v>8.5399999999999991</v>
      </c>
      <c r="D812" s="1">
        <v>3223</v>
      </c>
      <c r="E812" s="1">
        <f t="shared" si="36"/>
        <v>27524.42</v>
      </c>
      <c r="F812">
        <f>VLOOKUP(K812,index!$A$2:$C$40,3,FALSE)</f>
        <v>65717</v>
      </c>
      <c r="G812">
        <v>7.29</v>
      </c>
      <c r="H812">
        <v>7</v>
      </c>
      <c r="I812">
        <f t="shared" si="37"/>
        <v>51.03</v>
      </c>
      <c r="J812" t="s">
        <v>15</v>
      </c>
      <c r="K812" t="s">
        <v>16</v>
      </c>
      <c r="L812" t="str">
        <f>VLOOKUP(K812,index!$A$2:$B$40,2,FALSE)</f>
        <v>북미</v>
      </c>
      <c r="M812" t="str">
        <f t="shared" si="38"/>
        <v>nK</v>
      </c>
      <c r="N812">
        <v>2016</v>
      </c>
      <c r="O812" t="s">
        <v>813</v>
      </c>
      <c r="P812" t="s">
        <v>2630</v>
      </c>
      <c r="Q812" t="s">
        <v>2631</v>
      </c>
      <c r="R812" t="s">
        <v>147</v>
      </c>
    </row>
    <row r="813" spans="1:19">
      <c r="A813">
        <v>65893</v>
      </c>
      <c r="B813" t="s">
        <v>2632</v>
      </c>
      <c r="C813">
        <v>8.5399999999999991</v>
      </c>
      <c r="D813">
        <v>984</v>
      </c>
      <c r="E813" s="1">
        <f t="shared" si="36"/>
        <v>8403.3599999999988</v>
      </c>
      <c r="F813">
        <f>VLOOKUP(K813,index!$A$2:$C$40,3,FALSE)</f>
        <v>65717</v>
      </c>
      <c r="G813">
        <v>4</v>
      </c>
      <c r="H813">
        <v>1</v>
      </c>
      <c r="I813">
        <f t="shared" si="37"/>
        <v>4</v>
      </c>
      <c r="J813" t="s">
        <v>55</v>
      </c>
      <c r="K813" t="s">
        <v>16</v>
      </c>
      <c r="L813" t="str">
        <f>VLOOKUP(K813,index!$A$2:$B$40,2,FALSE)</f>
        <v>북미</v>
      </c>
      <c r="M813" t="str">
        <f t="shared" si="38"/>
        <v>nK</v>
      </c>
      <c r="N813">
        <v>2011</v>
      </c>
      <c r="O813" t="s">
        <v>575</v>
      </c>
      <c r="P813" t="s">
        <v>2633</v>
      </c>
      <c r="Q813" t="s">
        <v>2634</v>
      </c>
      <c r="R813" t="s">
        <v>34</v>
      </c>
      <c r="S813" t="s">
        <v>35</v>
      </c>
    </row>
    <row r="814" spans="1:19">
      <c r="A814">
        <v>129282</v>
      </c>
      <c r="B814" t="s">
        <v>2635</v>
      </c>
      <c r="C814">
        <v>8.5299999999999994</v>
      </c>
      <c r="D814" s="1">
        <v>1368</v>
      </c>
      <c r="E814" s="1">
        <f t="shared" si="36"/>
        <v>11669.039999999999</v>
      </c>
      <c r="F814">
        <f>VLOOKUP(K814,index!$A$2:$C$40,3,FALSE)</f>
        <v>65717</v>
      </c>
      <c r="G814">
        <v>3</v>
      </c>
      <c r="H814">
        <v>1</v>
      </c>
      <c r="I814">
        <f t="shared" si="37"/>
        <v>3</v>
      </c>
      <c r="J814" t="s">
        <v>61</v>
      </c>
      <c r="K814" t="s">
        <v>16</v>
      </c>
      <c r="L814" t="str">
        <f>VLOOKUP(K814,index!$A$2:$B$40,2,FALSE)</f>
        <v>북미</v>
      </c>
      <c r="M814" t="str">
        <f t="shared" si="38"/>
        <v>nK</v>
      </c>
      <c r="N814">
        <v>2019</v>
      </c>
      <c r="O814" t="s">
        <v>971</v>
      </c>
      <c r="P814" t="s">
        <v>2636</v>
      </c>
      <c r="Q814" t="s">
        <v>2637</v>
      </c>
      <c r="R814" t="s">
        <v>147</v>
      </c>
    </row>
    <row r="815" spans="1:19">
      <c r="A815">
        <v>67366</v>
      </c>
      <c r="B815" t="s">
        <v>2638</v>
      </c>
      <c r="C815">
        <v>8.5299999999999994</v>
      </c>
      <c r="D815" s="1">
        <v>1556</v>
      </c>
      <c r="E815" s="1">
        <f t="shared" si="36"/>
        <v>13272.679999999998</v>
      </c>
      <c r="F815">
        <f>VLOOKUP(K815,index!$A$2:$C$40,3,FALSE)</f>
        <v>65717</v>
      </c>
      <c r="G815">
        <v>6</v>
      </c>
      <c r="H815">
        <v>1</v>
      </c>
      <c r="I815">
        <f t="shared" si="37"/>
        <v>6</v>
      </c>
      <c r="J815" t="s">
        <v>340</v>
      </c>
      <c r="K815" t="s">
        <v>16</v>
      </c>
      <c r="L815" t="str">
        <f>VLOOKUP(K815,index!$A$2:$B$40,2,FALSE)</f>
        <v>북미</v>
      </c>
      <c r="M815" t="str">
        <f t="shared" si="38"/>
        <v>nK</v>
      </c>
      <c r="N815">
        <v>2008</v>
      </c>
      <c r="O815" t="s">
        <v>654</v>
      </c>
      <c r="P815" t="s">
        <v>2639</v>
      </c>
      <c r="Q815" t="s">
        <v>2640</v>
      </c>
      <c r="R815" t="s">
        <v>34</v>
      </c>
      <c r="S815" t="s">
        <v>35</v>
      </c>
    </row>
    <row r="816" spans="1:19">
      <c r="A816">
        <v>68217</v>
      </c>
      <c r="B816" t="s">
        <v>2641</v>
      </c>
      <c r="C816">
        <v>8.5299999999999994</v>
      </c>
      <c r="D816" s="1">
        <v>6168</v>
      </c>
      <c r="E816" s="1">
        <f t="shared" si="36"/>
        <v>52613.039999999994</v>
      </c>
      <c r="F816">
        <f>VLOOKUP(K816,index!$A$2:$C$40,3,FALSE)</f>
        <v>32115</v>
      </c>
      <c r="G816">
        <v>5.25</v>
      </c>
      <c r="H816">
        <v>8</v>
      </c>
      <c r="I816">
        <f t="shared" si="37"/>
        <v>42</v>
      </c>
      <c r="J816" t="s">
        <v>142</v>
      </c>
      <c r="K816" t="s">
        <v>46</v>
      </c>
      <c r="L816" t="str">
        <f>VLOOKUP(K816,index!$A$2:$B$40,2,FALSE)</f>
        <v>한국</v>
      </c>
      <c r="M816" t="str">
        <f t="shared" si="38"/>
        <v>K</v>
      </c>
      <c r="N816">
        <v>2008</v>
      </c>
      <c r="O816" t="s">
        <v>2642</v>
      </c>
      <c r="P816" t="s">
        <v>1630</v>
      </c>
      <c r="Q816" t="s">
        <v>2643</v>
      </c>
      <c r="R816" t="s">
        <v>27</v>
      </c>
    </row>
    <row r="817" spans="1:19">
      <c r="A817">
        <v>81967</v>
      </c>
      <c r="B817" t="s">
        <v>2644</v>
      </c>
      <c r="C817">
        <v>8.56</v>
      </c>
      <c r="D817">
        <v>987</v>
      </c>
      <c r="E817" s="1">
        <f t="shared" si="36"/>
        <v>8448.7200000000012</v>
      </c>
      <c r="F817">
        <f>VLOOKUP(K817,index!$A$2:$C$40,3,FALSE)</f>
        <v>65717</v>
      </c>
      <c r="G817">
        <v>5.33</v>
      </c>
      <c r="H817">
        <v>3</v>
      </c>
      <c r="I817">
        <f t="shared" si="37"/>
        <v>15.99</v>
      </c>
      <c r="J817" t="s">
        <v>15</v>
      </c>
      <c r="K817" t="s">
        <v>16</v>
      </c>
      <c r="L817" t="str">
        <f>VLOOKUP(K817,index!$A$2:$B$40,2,FALSE)</f>
        <v>북미</v>
      </c>
      <c r="M817" t="str">
        <f t="shared" si="38"/>
        <v>nK</v>
      </c>
      <c r="N817">
        <v>2015</v>
      </c>
      <c r="O817" t="s">
        <v>604</v>
      </c>
      <c r="P817" t="s">
        <v>2509</v>
      </c>
      <c r="Q817" t="s">
        <v>2645</v>
      </c>
      <c r="R817" t="s">
        <v>27</v>
      </c>
      <c r="S817" t="s">
        <v>28</v>
      </c>
    </row>
    <row r="818" spans="1:19">
      <c r="A818">
        <v>101950</v>
      </c>
      <c r="B818" t="s">
        <v>2646</v>
      </c>
      <c r="C818">
        <v>8.52</v>
      </c>
      <c r="D818" s="1">
        <v>5867</v>
      </c>
      <c r="E818" s="1">
        <f t="shared" si="36"/>
        <v>49986.84</v>
      </c>
      <c r="F818">
        <f>VLOOKUP(K818,index!$A$2:$C$40,3,FALSE)</f>
        <v>65717</v>
      </c>
      <c r="G818">
        <v>7.68</v>
      </c>
      <c r="H818">
        <v>10</v>
      </c>
      <c r="I818">
        <f t="shared" si="37"/>
        <v>76.8</v>
      </c>
      <c r="J818" t="s">
        <v>15</v>
      </c>
      <c r="K818" t="s">
        <v>16</v>
      </c>
      <c r="L818" t="str">
        <f>VLOOKUP(K818,index!$A$2:$B$40,2,FALSE)</f>
        <v>북미</v>
      </c>
      <c r="M818" t="str">
        <f t="shared" si="38"/>
        <v>nK</v>
      </c>
      <c r="N818">
        <v>2019</v>
      </c>
      <c r="O818" t="s">
        <v>1107</v>
      </c>
      <c r="P818" t="s">
        <v>2647</v>
      </c>
      <c r="Q818" t="s">
        <v>2648</v>
      </c>
      <c r="R818" t="s">
        <v>27</v>
      </c>
      <c r="S818" t="s">
        <v>28</v>
      </c>
    </row>
    <row r="819" spans="1:19">
      <c r="A819">
        <v>136898</v>
      </c>
      <c r="B819" t="s">
        <v>2649</v>
      </c>
      <c r="C819">
        <v>8.52</v>
      </c>
      <c r="D819" s="1">
        <v>13217</v>
      </c>
      <c r="E819" s="1">
        <f t="shared" si="36"/>
        <v>112608.84</v>
      </c>
      <c r="F819">
        <f>VLOOKUP(K819,index!$A$2:$C$40,3,FALSE)</f>
        <v>65717</v>
      </c>
      <c r="G819">
        <v>8.36</v>
      </c>
      <c r="H819">
        <v>11</v>
      </c>
      <c r="I819">
        <f t="shared" si="37"/>
        <v>91.96</v>
      </c>
      <c r="J819" t="s">
        <v>61</v>
      </c>
      <c r="K819" t="s">
        <v>16</v>
      </c>
      <c r="L819" t="str">
        <f>VLOOKUP(K819,index!$A$2:$B$40,2,FALSE)</f>
        <v>북미</v>
      </c>
      <c r="M819" t="str">
        <f t="shared" si="38"/>
        <v>nK</v>
      </c>
      <c r="N819">
        <v>2018</v>
      </c>
      <c r="O819" t="s">
        <v>537</v>
      </c>
      <c r="P819" t="s">
        <v>157</v>
      </c>
      <c r="Q819" t="s">
        <v>2650</v>
      </c>
      <c r="R819" t="s">
        <v>20</v>
      </c>
    </row>
    <row r="820" spans="1:19">
      <c r="A820">
        <v>99740</v>
      </c>
      <c r="B820" t="s">
        <v>2651</v>
      </c>
      <c r="C820">
        <v>8.5299999999999994</v>
      </c>
      <c r="D820" s="1">
        <v>12383</v>
      </c>
      <c r="E820" s="1">
        <f t="shared" si="36"/>
        <v>105626.98999999999</v>
      </c>
      <c r="F820">
        <f>VLOOKUP(K820,index!$A$2:$C$40,3,FALSE)</f>
        <v>65717</v>
      </c>
      <c r="G820">
        <v>6.53</v>
      </c>
      <c r="H820">
        <v>10</v>
      </c>
      <c r="I820">
        <f t="shared" si="37"/>
        <v>65.3</v>
      </c>
      <c r="J820" t="s">
        <v>61</v>
      </c>
      <c r="K820" t="s">
        <v>16</v>
      </c>
      <c r="L820" t="str">
        <f>VLOOKUP(K820,index!$A$2:$B$40,2,FALSE)</f>
        <v>북미</v>
      </c>
      <c r="M820" t="str">
        <f t="shared" si="38"/>
        <v>nK</v>
      </c>
      <c r="N820">
        <v>2014</v>
      </c>
      <c r="O820" t="s">
        <v>2652</v>
      </c>
      <c r="P820" t="s">
        <v>2653</v>
      </c>
      <c r="Q820" t="s">
        <v>2654</v>
      </c>
      <c r="R820" t="s">
        <v>20</v>
      </c>
      <c r="S820" t="s">
        <v>21</v>
      </c>
    </row>
    <row r="821" spans="1:19">
      <c r="A821">
        <v>48690</v>
      </c>
      <c r="B821" t="s">
        <v>2655</v>
      </c>
      <c r="C821">
        <v>8.5299999999999994</v>
      </c>
      <c r="D821" s="1">
        <v>4718</v>
      </c>
      <c r="E821" s="1">
        <f t="shared" si="36"/>
        <v>40244.539999999994</v>
      </c>
      <c r="F821">
        <f>VLOOKUP(K821,index!$A$2:$C$40,3,FALSE)</f>
        <v>65717</v>
      </c>
      <c r="G821">
        <v>7.38</v>
      </c>
      <c r="H821">
        <v>2</v>
      </c>
      <c r="I821">
        <f t="shared" si="37"/>
        <v>14.76</v>
      </c>
      <c r="J821" t="s">
        <v>15</v>
      </c>
      <c r="K821" t="s">
        <v>16</v>
      </c>
      <c r="L821" t="str">
        <f>VLOOKUP(K821,index!$A$2:$B$40,2,FALSE)</f>
        <v>북미</v>
      </c>
      <c r="M821" t="str">
        <f t="shared" si="38"/>
        <v>nK</v>
      </c>
      <c r="N821">
        <v>2015</v>
      </c>
      <c r="O821" t="s">
        <v>1068</v>
      </c>
      <c r="P821" t="s">
        <v>2656</v>
      </c>
      <c r="Q821" t="s">
        <v>2657</v>
      </c>
      <c r="R821" t="s">
        <v>20</v>
      </c>
    </row>
    <row r="822" spans="1:19">
      <c r="A822">
        <v>158611</v>
      </c>
      <c r="B822" t="s">
        <v>2658</v>
      </c>
      <c r="C822">
        <v>8.52</v>
      </c>
      <c r="D822" s="1">
        <v>1072</v>
      </c>
      <c r="E822" s="1">
        <f t="shared" si="36"/>
        <v>9133.4399999999987</v>
      </c>
      <c r="F822">
        <f>VLOOKUP(K822,index!$A$2:$C$40,3,FALSE)</f>
        <v>65717</v>
      </c>
      <c r="G822">
        <v>7.82</v>
      </c>
      <c r="H822">
        <v>11</v>
      </c>
      <c r="I822">
        <f t="shared" si="37"/>
        <v>86.02000000000001</v>
      </c>
      <c r="J822" t="s">
        <v>176</v>
      </c>
      <c r="K822" t="s">
        <v>16</v>
      </c>
      <c r="L822" t="str">
        <f>VLOOKUP(K822,index!$A$2:$B$40,2,FALSE)</f>
        <v>북미</v>
      </c>
      <c r="M822" t="str">
        <f t="shared" si="38"/>
        <v>nK</v>
      </c>
      <c r="N822">
        <v>2018</v>
      </c>
      <c r="O822" t="s">
        <v>342</v>
      </c>
      <c r="P822" t="s">
        <v>1665</v>
      </c>
      <c r="Q822" t="s">
        <v>2659</v>
      </c>
      <c r="R822" t="s">
        <v>27</v>
      </c>
      <c r="S822" t="s">
        <v>28</v>
      </c>
    </row>
    <row r="823" spans="1:19">
      <c r="A823">
        <v>114293</v>
      </c>
      <c r="B823" t="s">
        <v>2660</v>
      </c>
      <c r="C823">
        <v>8.5500000000000007</v>
      </c>
      <c r="D823">
        <v>392</v>
      </c>
      <c r="E823" s="1">
        <f t="shared" si="36"/>
        <v>3351.6000000000004</v>
      </c>
      <c r="F823">
        <f>VLOOKUP(K823,index!$A$2:$C$40,3,FALSE)</f>
        <v>41291</v>
      </c>
      <c r="G823">
        <v>6.33</v>
      </c>
      <c r="H823">
        <v>3</v>
      </c>
      <c r="I823">
        <f t="shared" si="37"/>
        <v>18.990000000000002</v>
      </c>
      <c r="J823" t="s">
        <v>30</v>
      </c>
      <c r="K823" t="s">
        <v>208</v>
      </c>
      <c r="L823" t="str">
        <f>VLOOKUP(K823,index!$A$2:$B$40,2,FALSE)</f>
        <v>북서유럽</v>
      </c>
      <c r="M823" t="str">
        <f t="shared" si="38"/>
        <v>nK</v>
      </c>
      <c r="N823">
        <v>2015</v>
      </c>
      <c r="O823" t="s">
        <v>611</v>
      </c>
      <c r="P823" t="s">
        <v>259</v>
      </c>
      <c r="Q823" t="s">
        <v>2661</v>
      </c>
      <c r="R823" t="s">
        <v>27</v>
      </c>
    </row>
    <row r="824" spans="1:19">
      <c r="A824">
        <v>74610</v>
      </c>
      <c r="B824" t="s">
        <v>2662</v>
      </c>
      <c r="C824">
        <v>8.5399999999999991</v>
      </c>
      <c r="D824" s="1">
        <v>3395</v>
      </c>
      <c r="E824" s="1">
        <f t="shared" si="36"/>
        <v>28993.299999999996</v>
      </c>
      <c r="F824">
        <f>VLOOKUP(K824,index!$A$2:$C$40,3,FALSE)</f>
        <v>65717</v>
      </c>
      <c r="G824">
        <v>7.93</v>
      </c>
      <c r="H824">
        <v>11</v>
      </c>
      <c r="I824">
        <f t="shared" si="37"/>
        <v>87.22999999999999</v>
      </c>
      <c r="J824" t="s">
        <v>176</v>
      </c>
      <c r="K824" t="s">
        <v>16</v>
      </c>
      <c r="L824" t="str">
        <f>VLOOKUP(K824,index!$A$2:$B$40,2,FALSE)</f>
        <v>북미</v>
      </c>
      <c r="M824" t="str">
        <f t="shared" si="38"/>
        <v>nK</v>
      </c>
      <c r="N824">
        <v>2016</v>
      </c>
      <c r="O824" t="s">
        <v>739</v>
      </c>
      <c r="P824" t="s">
        <v>2663</v>
      </c>
      <c r="Q824" t="s">
        <v>2664</v>
      </c>
      <c r="R824" t="s">
        <v>27</v>
      </c>
      <c r="S824" t="s">
        <v>21</v>
      </c>
    </row>
    <row r="825" spans="1:19">
      <c r="A825">
        <v>131637</v>
      </c>
      <c r="B825" t="s">
        <v>2665</v>
      </c>
      <c r="C825">
        <v>8.52</v>
      </c>
      <c r="D825">
        <v>354</v>
      </c>
      <c r="E825" s="1">
        <f t="shared" si="36"/>
        <v>3016.08</v>
      </c>
      <c r="F825">
        <f>VLOOKUP(K825,index!$A$2:$C$40,3,FALSE)</f>
        <v>41491</v>
      </c>
      <c r="G825">
        <v>7.54</v>
      </c>
      <c r="H825">
        <v>7</v>
      </c>
      <c r="I825">
        <f t="shared" si="37"/>
        <v>52.78</v>
      </c>
      <c r="J825" t="s">
        <v>15</v>
      </c>
      <c r="K825" t="s">
        <v>56</v>
      </c>
      <c r="L825" t="str">
        <f>VLOOKUP(K825,index!$A$2:$B$40,2,FALSE)</f>
        <v>일본</v>
      </c>
      <c r="M825" t="str">
        <f t="shared" si="38"/>
        <v>nK</v>
      </c>
      <c r="N825">
        <v>2016</v>
      </c>
      <c r="O825" t="s">
        <v>394</v>
      </c>
      <c r="P825" t="s">
        <v>2666</v>
      </c>
      <c r="Q825" t="s">
        <v>2667</v>
      </c>
      <c r="R825" t="s">
        <v>147</v>
      </c>
    </row>
    <row r="826" spans="1:19">
      <c r="A826">
        <v>149757</v>
      </c>
      <c r="B826" t="s">
        <v>2668</v>
      </c>
      <c r="C826">
        <v>8.52</v>
      </c>
      <c r="D826" s="1">
        <v>1258</v>
      </c>
      <c r="E826" s="1">
        <f t="shared" si="36"/>
        <v>10718.16</v>
      </c>
      <c r="F826">
        <f>VLOOKUP(K826,index!$A$2:$C$40,3,FALSE)</f>
        <v>65717</v>
      </c>
      <c r="G826">
        <v>7.33</v>
      </c>
      <c r="H826">
        <v>6</v>
      </c>
      <c r="I826">
        <f t="shared" si="37"/>
        <v>43.980000000000004</v>
      </c>
      <c r="J826" t="s">
        <v>1490</v>
      </c>
      <c r="K826" t="s">
        <v>16</v>
      </c>
      <c r="L826" t="str">
        <f>VLOOKUP(K826,index!$A$2:$B$40,2,FALSE)</f>
        <v>북미</v>
      </c>
      <c r="M826" t="str">
        <f t="shared" si="38"/>
        <v>nK</v>
      </c>
      <c r="N826">
        <v>2017</v>
      </c>
      <c r="O826" t="s">
        <v>1650</v>
      </c>
      <c r="P826" t="s">
        <v>2669</v>
      </c>
      <c r="Q826" t="s">
        <v>2670</v>
      </c>
      <c r="R826" t="s">
        <v>27</v>
      </c>
      <c r="S826" t="s">
        <v>28</v>
      </c>
    </row>
    <row r="827" spans="1:19">
      <c r="A827">
        <v>62742</v>
      </c>
      <c r="B827" t="s">
        <v>2671</v>
      </c>
      <c r="C827">
        <v>8.52</v>
      </c>
      <c r="D827" s="1">
        <v>1260</v>
      </c>
      <c r="E827" s="1">
        <f t="shared" si="36"/>
        <v>10735.199999999999</v>
      </c>
      <c r="F827">
        <f>VLOOKUP(K827,index!$A$2:$C$40,3,FALSE)</f>
        <v>51766</v>
      </c>
      <c r="G827">
        <v>6</v>
      </c>
      <c r="H827">
        <v>1</v>
      </c>
      <c r="I827">
        <f t="shared" si="37"/>
        <v>6</v>
      </c>
      <c r="J827" t="s">
        <v>61</v>
      </c>
      <c r="K827" t="s">
        <v>341</v>
      </c>
      <c r="L827" t="str">
        <f>VLOOKUP(K827,index!$A$2:$B$40,2,FALSE)</f>
        <v>범중국</v>
      </c>
      <c r="M827" t="str">
        <f t="shared" si="38"/>
        <v>nK</v>
      </c>
      <c r="N827">
        <v>2006</v>
      </c>
      <c r="O827" t="s">
        <v>578</v>
      </c>
      <c r="P827" t="s">
        <v>2672</v>
      </c>
      <c r="Q827" t="s">
        <v>2673</v>
      </c>
      <c r="R827" t="s">
        <v>20</v>
      </c>
    </row>
    <row r="828" spans="1:19">
      <c r="A828">
        <v>134134</v>
      </c>
      <c r="B828" t="s">
        <v>2674</v>
      </c>
      <c r="C828">
        <v>8.5500000000000007</v>
      </c>
      <c r="D828" s="1">
        <v>1829</v>
      </c>
      <c r="E828" s="1">
        <f t="shared" si="36"/>
        <v>15637.95</v>
      </c>
      <c r="F828">
        <f>VLOOKUP(K828,index!$A$2:$C$40,3,FALSE)</f>
        <v>41491</v>
      </c>
      <c r="G828">
        <v>7.2</v>
      </c>
      <c r="H828">
        <v>10</v>
      </c>
      <c r="I828">
        <f t="shared" si="37"/>
        <v>72</v>
      </c>
      <c r="J828" t="s">
        <v>55</v>
      </c>
      <c r="K828" t="s">
        <v>56</v>
      </c>
      <c r="L828" t="str">
        <f>VLOOKUP(K828,index!$A$2:$B$40,2,FALSE)</f>
        <v>일본</v>
      </c>
      <c r="M828" t="str">
        <f t="shared" si="38"/>
        <v>nK</v>
      </c>
      <c r="N828">
        <v>2015</v>
      </c>
      <c r="O828" t="s">
        <v>2075</v>
      </c>
      <c r="P828" t="s">
        <v>582</v>
      </c>
      <c r="Q828" t="s">
        <v>2675</v>
      </c>
      <c r="R828" t="s">
        <v>20</v>
      </c>
    </row>
    <row r="829" spans="1:19">
      <c r="A829">
        <v>97629</v>
      </c>
      <c r="B829" t="s">
        <v>2676</v>
      </c>
      <c r="C829">
        <v>8.52</v>
      </c>
      <c r="D829" s="1">
        <v>9093</v>
      </c>
      <c r="E829" s="1">
        <f t="shared" si="36"/>
        <v>77472.36</v>
      </c>
      <c r="F829">
        <f>VLOOKUP(K829,index!$A$2:$C$40,3,FALSE)</f>
        <v>65717</v>
      </c>
      <c r="G829">
        <v>6.52</v>
      </c>
      <c r="H829">
        <v>9</v>
      </c>
      <c r="I829">
        <f t="shared" si="37"/>
        <v>58.679999999999993</v>
      </c>
      <c r="J829" t="s">
        <v>55</v>
      </c>
      <c r="K829" t="s">
        <v>16</v>
      </c>
      <c r="L829" t="str">
        <f>VLOOKUP(K829,index!$A$2:$B$40,2,FALSE)</f>
        <v>북미</v>
      </c>
      <c r="M829" t="str">
        <f t="shared" si="38"/>
        <v>nK</v>
      </c>
      <c r="N829">
        <v>2016</v>
      </c>
      <c r="O829" t="s">
        <v>1445</v>
      </c>
      <c r="P829" t="s">
        <v>83</v>
      </c>
      <c r="Q829" t="s">
        <v>2677</v>
      </c>
      <c r="R829" t="s">
        <v>34</v>
      </c>
      <c r="S829" t="s">
        <v>35</v>
      </c>
    </row>
    <row r="830" spans="1:19">
      <c r="A830">
        <v>75724</v>
      </c>
      <c r="B830" t="s">
        <v>2678</v>
      </c>
      <c r="C830">
        <v>8.52</v>
      </c>
      <c r="D830" s="1">
        <v>7580</v>
      </c>
      <c r="E830" s="1">
        <f t="shared" si="36"/>
        <v>64581.599999999999</v>
      </c>
      <c r="F830">
        <f>VLOOKUP(K830,index!$A$2:$C$40,3,FALSE)</f>
        <v>32115</v>
      </c>
      <c r="G830">
        <v>5.82</v>
      </c>
      <c r="H830">
        <v>7</v>
      </c>
      <c r="I830">
        <f t="shared" si="37"/>
        <v>40.74</v>
      </c>
      <c r="J830" t="s">
        <v>112</v>
      </c>
      <c r="K830" t="s">
        <v>46</v>
      </c>
      <c r="L830" t="str">
        <f>VLOOKUP(K830,index!$A$2:$B$40,2,FALSE)</f>
        <v>한국</v>
      </c>
      <c r="M830" t="str">
        <f t="shared" si="38"/>
        <v>K</v>
      </c>
      <c r="N830">
        <v>2010</v>
      </c>
      <c r="O830" t="s">
        <v>2602</v>
      </c>
      <c r="P830" t="s">
        <v>2679</v>
      </c>
      <c r="Q830" t="s">
        <v>2680</v>
      </c>
      <c r="R830" t="s">
        <v>147</v>
      </c>
    </row>
    <row r="831" spans="1:19">
      <c r="A831">
        <v>137971</v>
      </c>
      <c r="B831" t="s">
        <v>2681</v>
      </c>
      <c r="C831">
        <v>8.52</v>
      </c>
      <c r="D831" s="1">
        <v>1159</v>
      </c>
      <c r="E831" s="1">
        <f t="shared" si="36"/>
        <v>9874.68</v>
      </c>
      <c r="F831">
        <f>VLOOKUP(K831,index!$A$2:$C$40,3,FALSE)</f>
        <v>65717</v>
      </c>
      <c r="G831">
        <v>8.1</v>
      </c>
      <c r="H831">
        <v>10</v>
      </c>
      <c r="I831">
        <f t="shared" si="37"/>
        <v>81</v>
      </c>
      <c r="J831" t="s">
        <v>142</v>
      </c>
      <c r="K831" t="s">
        <v>16</v>
      </c>
      <c r="L831" t="str">
        <f>VLOOKUP(K831,index!$A$2:$B$40,2,FALSE)</f>
        <v>북미</v>
      </c>
      <c r="M831" t="str">
        <f t="shared" si="38"/>
        <v>nK</v>
      </c>
      <c r="N831">
        <v>2016</v>
      </c>
      <c r="O831" t="s">
        <v>95</v>
      </c>
      <c r="P831" t="s">
        <v>2682</v>
      </c>
      <c r="Q831" t="s">
        <v>2683</v>
      </c>
      <c r="R831" t="s">
        <v>27</v>
      </c>
      <c r="S831" t="s">
        <v>28</v>
      </c>
    </row>
    <row r="832" spans="1:19">
      <c r="A832">
        <v>99799</v>
      </c>
      <c r="B832" t="s">
        <v>2684</v>
      </c>
      <c r="C832">
        <v>8.5500000000000007</v>
      </c>
      <c r="D832">
        <v>469</v>
      </c>
      <c r="E832" s="1">
        <f t="shared" si="36"/>
        <v>4009.9500000000003</v>
      </c>
      <c r="F832">
        <f>VLOOKUP(K832,index!$A$2:$C$40,3,FALSE)</f>
        <v>65717</v>
      </c>
      <c r="G832">
        <v>6</v>
      </c>
      <c r="H832">
        <v>2</v>
      </c>
      <c r="I832">
        <f t="shared" si="37"/>
        <v>12</v>
      </c>
      <c r="J832" t="s">
        <v>112</v>
      </c>
      <c r="K832" t="s">
        <v>16</v>
      </c>
      <c r="L832" t="str">
        <f>VLOOKUP(K832,index!$A$2:$B$40,2,FALSE)</f>
        <v>북미</v>
      </c>
      <c r="M832" t="str">
        <f t="shared" si="38"/>
        <v>nK</v>
      </c>
      <c r="N832">
        <v>2013</v>
      </c>
      <c r="O832" t="s">
        <v>325</v>
      </c>
      <c r="P832" t="s">
        <v>32</v>
      </c>
      <c r="Q832" t="s">
        <v>2685</v>
      </c>
      <c r="R832" t="s">
        <v>27</v>
      </c>
      <c r="S832" t="s">
        <v>21</v>
      </c>
    </row>
    <row r="833" spans="1:19">
      <c r="A833">
        <v>92047</v>
      </c>
      <c r="B833" t="s">
        <v>2686</v>
      </c>
      <c r="C833">
        <v>8.5299999999999994</v>
      </c>
      <c r="D833" s="1">
        <v>12001</v>
      </c>
      <c r="E833" s="1">
        <f t="shared" si="36"/>
        <v>102368.53</v>
      </c>
      <c r="F833">
        <f>VLOOKUP(K833,index!$A$2:$C$40,3,FALSE)</f>
        <v>65717</v>
      </c>
      <c r="G833">
        <v>6.55</v>
      </c>
      <c r="H833">
        <v>5</v>
      </c>
      <c r="I833">
        <f t="shared" si="37"/>
        <v>32.75</v>
      </c>
      <c r="J833" t="s">
        <v>176</v>
      </c>
      <c r="K833" t="s">
        <v>16</v>
      </c>
      <c r="L833" t="str">
        <f>VLOOKUP(K833,index!$A$2:$B$40,2,FALSE)</f>
        <v>북미</v>
      </c>
      <c r="M833" t="str">
        <f t="shared" si="38"/>
        <v>nK</v>
      </c>
      <c r="N833">
        <v>2013</v>
      </c>
      <c r="O833" t="s">
        <v>333</v>
      </c>
      <c r="P833" t="s">
        <v>2687</v>
      </c>
      <c r="Q833" t="s">
        <v>2688</v>
      </c>
      <c r="R833" t="s">
        <v>27</v>
      </c>
      <c r="S833" t="s">
        <v>21</v>
      </c>
    </row>
    <row r="834" spans="1:19">
      <c r="A834">
        <v>63483</v>
      </c>
      <c r="B834" t="s">
        <v>2689</v>
      </c>
      <c r="C834">
        <v>8.51</v>
      </c>
      <c r="D834">
        <v>942</v>
      </c>
      <c r="E834" s="1">
        <f t="shared" si="36"/>
        <v>8016.42</v>
      </c>
      <c r="F834">
        <f>VLOOKUP(K834,index!$A$2:$C$40,3,FALSE)</f>
        <v>41491</v>
      </c>
      <c r="G834">
        <v>6.2</v>
      </c>
      <c r="H834">
        <v>5</v>
      </c>
      <c r="I834">
        <f t="shared" si="37"/>
        <v>31</v>
      </c>
      <c r="J834" t="s">
        <v>176</v>
      </c>
      <c r="K834" t="s">
        <v>56</v>
      </c>
      <c r="L834" t="str">
        <f>VLOOKUP(K834,index!$A$2:$B$40,2,FALSE)</f>
        <v>일본</v>
      </c>
      <c r="M834" t="str">
        <f t="shared" si="38"/>
        <v>nK</v>
      </c>
      <c r="N834">
        <v>2007</v>
      </c>
      <c r="O834" t="s">
        <v>625</v>
      </c>
      <c r="P834" t="s">
        <v>2569</v>
      </c>
      <c r="Q834" t="s">
        <v>2690</v>
      </c>
      <c r="R834" t="s">
        <v>34</v>
      </c>
    </row>
    <row r="835" spans="1:19">
      <c r="A835">
        <v>18933</v>
      </c>
      <c r="B835" t="s">
        <v>2691</v>
      </c>
      <c r="C835">
        <v>8.56</v>
      </c>
      <c r="D835">
        <v>427</v>
      </c>
      <c r="E835" s="1">
        <f t="shared" ref="E835:E898" si="39">C835*D835</f>
        <v>3655.1200000000003</v>
      </c>
      <c r="F835">
        <f>VLOOKUP(K835,index!$A$2:$C$40,3,FALSE)</f>
        <v>41291</v>
      </c>
      <c r="G835">
        <v>9</v>
      </c>
      <c r="H835">
        <v>1</v>
      </c>
      <c r="I835">
        <f t="shared" ref="I835:I898" si="40">G835*H835</f>
        <v>9</v>
      </c>
      <c r="J835" t="s">
        <v>340</v>
      </c>
      <c r="K835" t="s">
        <v>208</v>
      </c>
      <c r="L835" t="str">
        <f>VLOOKUP(K835,index!$A$2:$B$40,2,FALSE)</f>
        <v>북서유럽</v>
      </c>
      <c r="M835" t="str">
        <f t="shared" ref="M835:M898" si="41">IF(L835="한국", "K", "nK")</f>
        <v>nK</v>
      </c>
      <c r="N835">
        <v>2016</v>
      </c>
      <c r="O835" t="s">
        <v>350</v>
      </c>
      <c r="P835" t="s">
        <v>2692</v>
      </c>
      <c r="Q835" t="s">
        <v>2693</v>
      </c>
      <c r="R835" t="s">
        <v>147</v>
      </c>
      <c r="S835" t="s">
        <v>28</v>
      </c>
    </row>
    <row r="836" spans="1:19">
      <c r="A836">
        <v>149512</v>
      </c>
      <c r="B836" t="s">
        <v>2694</v>
      </c>
      <c r="C836">
        <v>8.51</v>
      </c>
      <c r="D836" s="1">
        <v>8337</v>
      </c>
      <c r="E836" s="1">
        <f t="shared" si="39"/>
        <v>70947.87</v>
      </c>
      <c r="F836">
        <f>VLOOKUP(K836,index!$A$2:$C$40,3,FALSE)</f>
        <v>32115</v>
      </c>
      <c r="G836">
        <v>6</v>
      </c>
      <c r="H836">
        <v>5</v>
      </c>
      <c r="I836">
        <f t="shared" si="40"/>
        <v>30</v>
      </c>
      <c r="J836" t="s">
        <v>15</v>
      </c>
      <c r="K836" t="s">
        <v>46</v>
      </c>
      <c r="L836" t="str">
        <f>VLOOKUP(K836,index!$A$2:$B$40,2,FALSE)</f>
        <v>한국</v>
      </c>
      <c r="M836" t="str">
        <f t="shared" si="41"/>
        <v>K</v>
      </c>
      <c r="N836">
        <v>2017</v>
      </c>
      <c r="O836" t="s">
        <v>2019</v>
      </c>
      <c r="P836" t="s">
        <v>407</v>
      </c>
      <c r="Q836" t="s">
        <v>2695</v>
      </c>
      <c r="R836" t="s">
        <v>27</v>
      </c>
    </row>
    <row r="837" spans="1:19">
      <c r="A837">
        <v>49957</v>
      </c>
      <c r="B837" t="s">
        <v>2696</v>
      </c>
      <c r="C837">
        <v>8.51</v>
      </c>
      <c r="D837" s="1">
        <v>2654</v>
      </c>
      <c r="E837" s="1">
        <f t="shared" si="39"/>
        <v>22585.54</v>
      </c>
      <c r="F837">
        <f>VLOOKUP(K837,index!$A$2:$C$40,3,FALSE)</f>
        <v>54296</v>
      </c>
      <c r="G837">
        <v>8.75</v>
      </c>
      <c r="H837">
        <v>11</v>
      </c>
      <c r="I837">
        <f t="shared" si="40"/>
        <v>96.25</v>
      </c>
      <c r="J837" t="s">
        <v>2408</v>
      </c>
      <c r="K837" t="s">
        <v>588</v>
      </c>
      <c r="L837" t="str">
        <f>VLOOKUP(K837,index!$A$2:$B$40,2,FALSE)</f>
        <v>북서유럽</v>
      </c>
      <c r="M837" t="str">
        <f t="shared" si="41"/>
        <v>nK</v>
      </c>
      <c r="N837">
        <v>2015</v>
      </c>
      <c r="O837" t="s">
        <v>604</v>
      </c>
      <c r="P837" t="s">
        <v>2697</v>
      </c>
      <c r="Q837" t="s">
        <v>2698</v>
      </c>
      <c r="R837" t="s">
        <v>27</v>
      </c>
      <c r="S837" t="s">
        <v>28</v>
      </c>
    </row>
    <row r="838" spans="1:19">
      <c r="A838">
        <v>158623</v>
      </c>
      <c r="B838" t="s">
        <v>2699</v>
      </c>
      <c r="C838">
        <v>8.52</v>
      </c>
      <c r="D838">
        <v>332</v>
      </c>
      <c r="E838" s="1">
        <f t="shared" si="39"/>
        <v>2828.64</v>
      </c>
      <c r="F838">
        <f>VLOOKUP(K838,index!$A$2:$C$40,3,FALSE)</f>
        <v>53431</v>
      </c>
      <c r="G838">
        <v>6</v>
      </c>
      <c r="H838">
        <v>2</v>
      </c>
      <c r="I838">
        <f t="shared" si="40"/>
        <v>12</v>
      </c>
      <c r="J838" t="s">
        <v>61</v>
      </c>
      <c r="K838" t="s">
        <v>533</v>
      </c>
      <c r="L838" t="str">
        <f>VLOOKUP(K838,index!$A$2:$B$40,2,FALSE)</f>
        <v>기타</v>
      </c>
      <c r="M838" t="str">
        <f t="shared" si="41"/>
        <v>nK</v>
      </c>
      <c r="N838">
        <v>2018</v>
      </c>
      <c r="O838" t="s">
        <v>2623</v>
      </c>
      <c r="P838" t="s">
        <v>2700</v>
      </c>
      <c r="Q838" t="s">
        <v>2701</v>
      </c>
      <c r="R838" t="s">
        <v>27</v>
      </c>
      <c r="S838" t="s">
        <v>28</v>
      </c>
    </row>
    <row r="839" spans="1:19">
      <c r="A839">
        <v>136686</v>
      </c>
      <c r="B839" t="s">
        <v>2702</v>
      </c>
      <c r="C839">
        <v>8.51</v>
      </c>
      <c r="D839" s="1">
        <v>5563</v>
      </c>
      <c r="E839" s="1">
        <f t="shared" si="39"/>
        <v>47341.13</v>
      </c>
      <c r="F839">
        <f>VLOOKUP(K839,index!$A$2:$C$40,3,FALSE)</f>
        <v>32115</v>
      </c>
      <c r="G839">
        <v>5.66</v>
      </c>
      <c r="H839">
        <v>8</v>
      </c>
      <c r="I839">
        <f t="shared" si="40"/>
        <v>45.28</v>
      </c>
      <c r="J839" t="s">
        <v>15</v>
      </c>
      <c r="K839" t="s">
        <v>46</v>
      </c>
      <c r="L839" t="str">
        <f>VLOOKUP(K839,index!$A$2:$B$40,2,FALSE)</f>
        <v>한국</v>
      </c>
      <c r="M839" t="str">
        <f t="shared" si="41"/>
        <v>K</v>
      </c>
      <c r="N839">
        <v>2016</v>
      </c>
      <c r="O839" t="s">
        <v>813</v>
      </c>
      <c r="P839" t="s">
        <v>823</v>
      </c>
      <c r="Q839" t="s">
        <v>2703</v>
      </c>
      <c r="R839" t="s">
        <v>20</v>
      </c>
    </row>
    <row r="840" spans="1:19">
      <c r="A840">
        <v>167651</v>
      </c>
      <c r="B840" t="s">
        <v>2704</v>
      </c>
      <c r="C840">
        <v>8.5</v>
      </c>
      <c r="D840" s="1">
        <v>47559</v>
      </c>
      <c r="E840" s="1">
        <f t="shared" si="39"/>
        <v>404251.5</v>
      </c>
      <c r="F840">
        <f>VLOOKUP(K840,index!$A$2:$C$40,3,FALSE)</f>
        <v>32115</v>
      </c>
      <c r="G840">
        <v>6.8</v>
      </c>
      <c r="H840">
        <v>10</v>
      </c>
      <c r="I840">
        <f t="shared" si="40"/>
        <v>68</v>
      </c>
      <c r="J840" t="s">
        <v>176</v>
      </c>
      <c r="K840" t="s">
        <v>46</v>
      </c>
      <c r="L840" t="str">
        <f>VLOOKUP(K840,index!$A$2:$B$40,2,FALSE)</f>
        <v>한국</v>
      </c>
      <c r="M840" t="str">
        <f t="shared" si="41"/>
        <v>K</v>
      </c>
      <c r="N840">
        <v>2019</v>
      </c>
      <c r="O840" t="s">
        <v>1670</v>
      </c>
      <c r="P840" t="s">
        <v>2705</v>
      </c>
      <c r="Q840" t="s">
        <v>2706</v>
      </c>
      <c r="R840" t="s">
        <v>27</v>
      </c>
    </row>
    <row r="841" spans="1:19">
      <c r="A841">
        <v>82142</v>
      </c>
      <c r="B841" t="s">
        <v>2707</v>
      </c>
      <c r="C841">
        <v>8.52</v>
      </c>
      <c r="D841" s="1">
        <v>2018</v>
      </c>
      <c r="E841" s="1">
        <f t="shared" si="39"/>
        <v>17193.36</v>
      </c>
      <c r="F841">
        <f>VLOOKUP(K841,index!$A$2:$C$40,3,FALSE)</f>
        <v>65717</v>
      </c>
      <c r="G841">
        <v>6.31</v>
      </c>
      <c r="H841">
        <v>4</v>
      </c>
      <c r="I841">
        <f t="shared" si="40"/>
        <v>25.24</v>
      </c>
      <c r="J841" t="s">
        <v>176</v>
      </c>
      <c r="K841" t="s">
        <v>16</v>
      </c>
      <c r="L841" t="str">
        <f>VLOOKUP(K841,index!$A$2:$B$40,2,FALSE)</f>
        <v>북미</v>
      </c>
      <c r="M841" t="str">
        <f t="shared" si="41"/>
        <v>nK</v>
      </c>
      <c r="N841">
        <v>2011</v>
      </c>
      <c r="O841" t="s">
        <v>92</v>
      </c>
      <c r="P841" t="s">
        <v>2639</v>
      </c>
      <c r="Q841" t="s">
        <v>2708</v>
      </c>
      <c r="R841" t="s">
        <v>34</v>
      </c>
    </row>
    <row r="842" spans="1:19">
      <c r="A842">
        <v>53902</v>
      </c>
      <c r="B842" t="s">
        <v>2709</v>
      </c>
      <c r="C842">
        <v>8.51</v>
      </c>
      <c r="D842" s="1">
        <v>2350</v>
      </c>
      <c r="E842" s="1">
        <f t="shared" si="39"/>
        <v>19998.5</v>
      </c>
      <c r="F842">
        <f>VLOOKUP(K842,index!$A$2:$C$40,3,FALSE)</f>
        <v>41291</v>
      </c>
      <c r="G842">
        <v>7.29</v>
      </c>
      <c r="H842">
        <v>6</v>
      </c>
      <c r="I842">
        <f t="shared" si="40"/>
        <v>43.74</v>
      </c>
      <c r="J842" t="s">
        <v>87</v>
      </c>
      <c r="K842" t="s">
        <v>208</v>
      </c>
      <c r="L842" t="str">
        <f>VLOOKUP(K842,index!$A$2:$B$40,2,FALSE)</f>
        <v>북서유럽</v>
      </c>
      <c r="M842" t="str">
        <f t="shared" si="41"/>
        <v>nK</v>
      </c>
      <c r="N842">
        <v>2009</v>
      </c>
      <c r="O842" t="s">
        <v>74</v>
      </c>
      <c r="P842" t="s">
        <v>1212</v>
      </c>
      <c r="Q842" t="s">
        <v>2710</v>
      </c>
      <c r="R842" t="s">
        <v>20</v>
      </c>
      <c r="S842" t="s">
        <v>28</v>
      </c>
    </row>
    <row r="843" spans="1:19">
      <c r="A843">
        <v>72443</v>
      </c>
      <c r="B843" t="s">
        <v>2711</v>
      </c>
      <c r="C843">
        <v>8.49</v>
      </c>
      <c r="D843">
        <v>790</v>
      </c>
      <c r="E843" s="1">
        <f t="shared" si="39"/>
        <v>6707.1</v>
      </c>
      <c r="F843">
        <f>VLOOKUP(K843,index!$A$2:$C$40,3,FALSE)</f>
        <v>42500</v>
      </c>
      <c r="G843">
        <v>5.88</v>
      </c>
      <c r="H843">
        <v>6</v>
      </c>
      <c r="I843">
        <f t="shared" si="40"/>
        <v>35.28</v>
      </c>
      <c r="J843" t="s">
        <v>176</v>
      </c>
      <c r="K843" t="s">
        <v>143</v>
      </c>
      <c r="L843" t="str">
        <f>VLOOKUP(K843,index!$A$2:$B$40,2,FALSE)</f>
        <v>북서유럽</v>
      </c>
      <c r="M843" t="str">
        <f t="shared" si="41"/>
        <v>nK</v>
      </c>
      <c r="N843">
        <v>2010</v>
      </c>
      <c r="O843" t="s">
        <v>2075</v>
      </c>
      <c r="P843" t="s">
        <v>2712</v>
      </c>
      <c r="Q843" t="s">
        <v>2713</v>
      </c>
      <c r="R843" t="s">
        <v>34</v>
      </c>
      <c r="S843" t="s">
        <v>21</v>
      </c>
    </row>
    <row r="844" spans="1:19">
      <c r="A844">
        <v>137915</v>
      </c>
      <c r="B844" t="s">
        <v>2714</v>
      </c>
      <c r="C844">
        <v>8.5</v>
      </c>
      <c r="D844" s="1">
        <v>6772</v>
      </c>
      <c r="E844" s="1">
        <f t="shared" si="39"/>
        <v>57562</v>
      </c>
      <c r="F844">
        <f>VLOOKUP(K844,index!$A$2:$C$40,3,FALSE)</f>
        <v>65717</v>
      </c>
      <c r="G844">
        <v>5</v>
      </c>
      <c r="H844">
        <v>2</v>
      </c>
      <c r="I844">
        <f t="shared" si="40"/>
        <v>10</v>
      </c>
      <c r="J844" t="s">
        <v>112</v>
      </c>
      <c r="K844" t="s">
        <v>16</v>
      </c>
      <c r="L844" t="str">
        <f>VLOOKUP(K844,index!$A$2:$B$40,2,FALSE)</f>
        <v>북미</v>
      </c>
      <c r="M844" t="str">
        <f t="shared" si="41"/>
        <v>nK</v>
      </c>
      <c r="N844">
        <v>2016</v>
      </c>
      <c r="O844" t="s">
        <v>2715</v>
      </c>
      <c r="P844" t="s">
        <v>2716</v>
      </c>
      <c r="Q844" t="s">
        <v>2717</v>
      </c>
      <c r="R844" t="s">
        <v>20</v>
      </c>
      <c r="S844" t="s">
        <v>21</v>
      </c>
    </row>
    <row r="845" spans="1:19">
      <c r="A845">
        <v>161967</v>
      </c>
      <c r="B845" t="s">
        <v>2718</v>
      </c>
      <c r="C845">
        <v>8.48</v>
      </c>
      <c r="D845" s="1">
        <v>37323</v>
      </c>
      <c r="E845" s="1">
        <f t="shared" si="39"/>
        <v>316499.04000000004</v>
      </c>
      <c r="F845">
        <f>VLOOKUP(K845,index!$A$2:$C$40,3,FALSE)</f>
        <v>32115</v>
      </c>
      <c r="G845">
        <v>9.06</v>
      </c>
      <c r="H845">
        <v>16</v>
      </c>
      <c r="I845">
        <f t="shared" si="40"/>
        <v>144.96</v>
      </c>
      <c r="J845" t="s">
        <v>15</v>
      </c>
      <c r="K845" t="s">
        <v>46</v>
      </c>
      <c r="L845" t="str">
        <f>VLOOKUP(K845,index!$A$2:$B$40,2,FALSE)</f>
        <v>한국</v>
      </c>
      <c r="M845" t="str">
        <f t="shared" si="41"/>
        <v>K</v>
      </c>
      <c r="N845">
        <v>2019</v>
      </c>
      <c r="O845" t="s">
        <v>1281</v>
      </c>
      <c r="P845" t="s">
        <v>2313</v>
      </c>
      <c r="Q845" t="s">
        <v>2719</v>
      </c>
      <c r="R845" t="s">
        <v>27</v>
      </c>
    </row>
    <row r="846" spans="1:19">
      <c r="A846">
        <v>33062</v>
      </c>
      <c r="B846" t="s">
        <v>2720</v>
      </c>
      <c r="C846">
        <v>8.49</v>
      </c>
      <c r="D846" s="1">
        <v>1659</v>
      </c>
      <c r="E846" s="1">
        <f t="shared" si="39"/>
        <v>14084.91</v>
      </c>
      <c r="F846">
        <f>VLOOKUP(K846,index!$A$2:$C$40,3,FALSE)</f>
        <v>65717</v>
      </c>
      <c r="G846">
        <v>6.8</v>
      </c>
      <c r="H846">
        <v>5</v>
      </c>
      <c r="I846">
        <f t="shared" si="40"/>
        <v>34</v>
      </c>
      <c r="J846" t="s">
        <v>809</v>
      </c>
      <c r="K846" t="s">
        <v>16</v>
      </c>
      <c r="L846" t="str">
        <f>VLOOKUP(K846,index!$A$2:$B$40,2,FALSE)</f>
        <v>북미</v>
      </c>
      <c r="M846" t="str">
        <f t="shared" si="41"/>
        <v>nK</v>
      </c>
      <c r="N846">
        <v>2017</v>
      </c>
      <c r="O846" t="s">
        <v>92</v>
      </c>
      <c r="P846" t="s">
        <v>2721</v>
      </c>
      <c r="Q846" t="s">
        <v>2722</v>
      </c>
      <c r="R846" t="s">
        <v>20</v>
      </c>
      <c r="S846" t="s">
        <v>21</v>
      </c>
    </row>
    <row r="847" spans="1:19">
      <c r="A847">
        <v>92505</v>
      </c>
      <c r="B847" t="s">
        <v>2723</v>
      </c>
      <c r="C847">
        <v>8.48</v>
      </c>
      <c r="D847">
        <v>517</v>
      </c>
      <c r="E847" s="1">
        <f t="shared" si="39"/>
        <v>4384.16</v>
      </c>
      <c r="F847">
        <f>VLOOKUP(K847,index!$A$2:$C$40,3,FALSE)</f>
        <v>42500</v>
      </c>
      <c r="G847">
        <v>8.48</v>
      </c>
      <c r="H847">
        <v>11</v>
      </c>
      <c r="I847">
        <f t="shared" si="40"/>
        <v>93.28</v>
      </c>
      <c r="J847" t="s">
        <v>15</v>
      </c>
      <c r="K847" t="s">
        <v>143</v>
      </c>
      <c r="L847" t="str">
        <f>VLOOKUP(K847,index!$A$2:$B$40,2,FALSE)</f>
        <v>북서유럽</v>
      </c>
      <c r="M847" t="str">
        <f t="shared" si="41"/>
        <v>nK</v>
      </c>
      <c r="N847">
        <v>2012</v>
      </c>
      <c r="O847" t="s">
        <v>270</v>
      </c>
      <c r="P847" t="s">
        <v>2724</v>
      </c>
      <c r="Q847" t="s">
        <v>2725</v>
      </c>
      <c r="R847" t="s">
        <v>27</v>
      </c>
      <c r="S847" t="s">
        <v>21</v>
      </c>
    </row>
    <row r="848" spans="1:19">
      <c r="A848">
        <v>49380</v>
      </c>
      <c r="B848" t="s">
        <v>2726</v>
      </c>
      <c r="C848">
        <v>8.5</v>
      </c>
      <c r="D848">
        <v>561</v>
      </c>
      <c r="E848" s="1">
        <f t="shared" si="39"/>
        <v>4768.5</v>
      </c>
      <c r="F848">
        <f>VLOOKUP(K848,index!$A$2:$C$40,3,FALSE)</f>
        <v>47389</v>
      </c>
      <c r="G848">
        <v>8.67</v>
      </c>
      <c r="H848">
        <v>3</v>
      </c>
      <c r="I848">
        <f t="shared" si="40"/>
        <v>26.009999999999998</v>
      </c>
      <c r="J848" t="s">
        <v>354</v>
      </c>
      <c r="K848" t="s">
        <v>495</v>
      </c>
      <c r="L848" t="str">
        <f>VLOOKUP(K848,index!$A$2:$B$40,2,FALSE)</f>
        <v>북서유럽</v>
      </c>
      <c r="M848" t="str">
        <f t="shared" si="41"/>
        <v>nK</v>
      </c>
      <c r="N848">
        <v>2019</v>
      </c>
      <c r="O848" t="s">
        <v>1162</v>
      </c>
      <c r="P848" t="s">
        <v>271</v>
      </c>
      <c r="Q848" t="s">
        <v>2727</v>
      </c>
      <c r="R848" t="s">
        <v>27</v>
      </c>
    </row>
    <row r="849" spans="1:19">
      <c r="A849">
        <v>130943</v>
      </c>
      <c r="B849" t="s">
        <v>2728</v>
      </c>
      <c r="C849">
        <v>8.5500000000000007</v>
      </c>
      <c r="D849">
        <v>469</v>
      </c>
      <c r="E849" s="1">
        <f t="shared" si="39"/>
        <v>4009.9500000000003</v>
      </c>
      <c r="F849">
        <f>VLOOKUP(K849,index!$A$2:$C$40,3,FALSE)</f>
        <v>41291</v>
      </c>
      <c r="G849">
        <v>6</v>
      </c>
      <c r="H849">
        <v>2</v>
      </c>
      <c r="I849">
        <f t="shared" si="40"/>
        <v>12</v>
      </c>
      <c r="J849" t="s">
        <v>15</v>
      </c>
      <c r="K849" t="s">
        <v>208</v>
      </c>
      <c r="L849" t="str">
        <f>VLOOKUP(K849,index!$A$2:$B$40,2,FALSE)</f>
        <v>북서유럽</v>
      </c>
      <c r="M849" t="str">
        <f t="shared" si="41"/>
        <v>nK</v>
      </c>
      <c r="N849">
        <v>2015</v>
      </c>
      <c r="O849" t="s">
        <v>57</v>
      </c>
      <c r="P849" t="s">
        <v>2729</v>
      </c>
      <c r="Q849" t="s">
        <v>2730</v>
      </c>
      <c r="R849" t="s">
        <v>147</v>
      </c>
      <c r="S849" t="s">
        <v>28</v>
      </c>
    </row>
    <row r="850" spans="1:19">
      <c r="A850">
        <v>97747</v>
      </c>
      <c r="B850" t="s">
        <v>2731</v>
      </c>
      <c r="C850">
        <v>8.5399999999999991</v>
      </c>
      <c r="D850">
        <v>761</v>
      </c>
      <c r="E850" s="1">
        <f t="shared" si="39"/>
        <v>6498.94</v>
      </c>
      <c r="F850">
        <f>VLOOKUP(K850,index!$A$2:$C$40,3,FALSE)</f>
        <v>65717</v>
      </c>
      <c r="G850">
        <v>7.5</v>
      </c>
      <c r="H850">
        <v>2</v>
      </c>
      <c r="I850">
        <f t="shared" si="40"/>
        <v>15</v>
      </c>
      <c r="J850" t="s">
        <v>15</v>
      </c>
      <c r="K850" t="s">
        <v>16</v>
      </c>
      <c r="L850" t="str">
        <f>VLOOKUP(K850,index!$A$2:$B$40,2,FALSE)</f>
        <v>북미</v>
      </c>
      <c r="M850" t="str">
        <f t="shared" si="41"/>
        <v>nK</v>
      </c>
      <c r="N850">
        <v>2013</v>
      </c>
      <c r="O850" t="s">
        <v>2732</v>
      </c>
      <c r="P850" t="s">
        <v>2733</v>
      </c>
      <c r="Q850" t="s">
        <v>2734</v>
      </c>
      <c r="R850" t="s">
        <v>147</v>
      </c>
      <c r="S850" t="s">
        <v>28</v>
      </c>
    </row>
    <row r="851" spans="1:19">
      <c r="A851">
        <v>100076</v>
      </c>
      <c r="B851" t="s">
        <v>2735</v>
      </c>
      <c r="C851">
        <v>8.49</v>
      </c>
      <c r="D851">
        <v>362</v>
      </c>
      <c r="E851" s="1">
        <f t="shared" si="39"/>
        <v>3073.38</v>
      </c>
      <c r="F851">
        <f>VLOOKUP(K851,index!$A$2:$C$40,3,FALSE)</f>
        <v>41491</v>
      </c>
      <c r="G851">
        <v>5.33</v>
      </c>
      <c r="H851">
        <v>3</v>
      </c>
      <c r="I851">
        <f t="shared" si="40"/>
        <v>15.99</v>
      </c>
      <c r="J851" t="s">
        <v>112</v>
      </c>
      <c r="K851" t="s">
        <v>56</v>
      </c>
      <c r="L851" t="str">
        <f>VLOOKUP(K851,index!$A$2:$B$40,2,FALSE)</f>
        <v>일본</v>
      </c>
      <c r="M851" t="str">
        <f t="shared" si="41"/>
        <v>nK</v>
      </c>
      <c r="N851">
        <v>2019</v>
      </c>
      <c r="O851" t="s">
        <v>1151</v>
      </c>
      <c r="P851" t="s">
        <v>1451</v>
      </c>
      <c r="Q851" t="s">
        <v>2736</v>
      </c>
      <c r="R851" t="s">
        <v>20</v>
      </c>
    </row>
    <row r="852" spans="1:19">
      <c r="A852">
        <v>133424</v>
      </c>
      <c r="B852" t="s">
        <v>2737</v>
      </c>
      <c r="C852">
        <v>8.52</v>
      </c>
      <c r="D852" s="1">
        <v>1644</v>
      </c>
      <c r="E852" s="1">
        <f t="shared" si="39"/>
        <v>14006.88</v>
      </c>
      <c r="F852">
        <f>VLOOKUP(K852,index!$A$2:$C$40,3,FALSE)</f>
        <v>65717</v>
      </c>
      <c r="G852">
        <v>6.78</v>
      </c>
      <c r="H852">
        <v>9</v>
      </c>
      <c r="I852">
        <f t="shared" si="40"/>
        <v>61.02</v>
      </c>
      <c r="J852" t="s">
        <v>15</v>
      </c>
      <c r="K852" t="s">
        <v>16</v>
      </c>
      <c r="L852" t="str">
        <f>VLOOKUP(K852,index!$A$2:$B$40,2,FALSE)</f>
        <v>북미</v>
      </c>
      <c r="M852" t="str">
        <f t="shared" si="41"/>
        <v>nK</v>
      </c>
      <c r="N852">
        <v>2016</v>
      </c>
      <c r="O852" t="s">
        <v>266</v>
      </c>
      <c r="P852" t="s">
        <v>1799</v>
      </c>
      <c r="Q852" t="s">
        <v>2738</v>
      </c>
      <c r="R852" t="s">
        <v>147</v>
      </c>
      <c r="S852" t="s">
        <v>28</v>
      </c>
    </row>
    <row r="853" spans="1:19">
      <c r="A853">
        <v>97816</v>
      </c>
      <c r="B853" t="s">
        <v>2739</v>
      </c>
      <c r="C853">
        <v>8.5</v>
      </c>
      <c r="D853" s="1">
        <v>9400</v>
      </c>
      <c r="E853" s="1">
        <f t="shared" si="39"/>
        <v>79900</v>
      </c>
      <c r="F853">
        <f>VLOOKUP(K853,index!$A$2:$C$40,3,FALSE)</f>
        <v>42036</v>
      </c>
      <c r="G853">
        <v>6.42</v>
      </c>
      <c r="H853">
        <v>6</v>
      </c>
      <c r="I853">
        <f t="shared" si="40"/>
        <v>38.519999999999996</v>
      </c>
      <c r="J853" t="s">
        <v>340</v>
      </c>
      <c r="K853" t="s">
        <v>1249</v>
      </c>
      <c r="L853" t="str">
        <f>VLOOKUP(K853,index!$A$2:$B$40,2,FALSE)</f>
        <v>기타</v>
      </c>
      <c r="M853" t="str">
        <f t="shared" si="41"/>
        <v>nK</v>
      </c>
      <c r="N853">
        <v>2014</v>
      </c>
      <c r="O853" t="s">
        <v>172</v>
      </c>
      <c r="P853" t="s">
        <v>1250</v>
      </c>
      <c r="Q853" t="s">
        <v>2740</v>
      </c>
      <c r="R853" t="s">
        <v>20</v>
      </c>
    </row>
    <row r="854" spans="1:19">
      <c r="A854">
        <v>76103</v>
      </c>
      <c r="B854" t="s">
        <v>2741</v>
      </c>
      <c r="C854">
        <v>8.5</v>
      </c>
      <c r="D854" s="1">
        <v>2821</v>
      </c>
      <c r="E854" s="1">
        <f t="shared" si="39"/>
        <v>23978.5</v>
      </c>
      <c r="F854">
        <f>VLOOKUP(K854,index!$A$2:$C$40,3,FALSE)</f>
        <v>41491</v>
      </c>
      <c r="G854">
        <v>7.52</v>
      </c>
      <c r="H854">
        <v>11</v>
      </c>
      <c r="I854">
        <f t="shared" si="40"/>
        <v>82.72</v>
      </c>
      <c r="J854" t="s">
        <v>15</v>
      </c>
      <c r="K854" t="s">
        <v>56</v>
      </c>
      <c r="L854" t="str">
        <f>VLOOKUP(K854,index!$A$2:$B$40,2,FALSE)</f>
        <v>일본</v>
      </c>
      <c r="M854" t="str">
        <f t="shared" si="41"/>
        <v>nK</v>
      </c>
      <c r="N854">
        <v>2011</v>
      </c>
      <c r="O854" t="s">
        <v>597</v>
      </c>
      <c r="P854" t="s">
        <v>726</v>
      </c>
      <c r="Q854" t="s">
        <v>2742</v>
      </c>
      <c r="R854" t="s">
        <v>147</v>
      </c>
    </row>
    <row r="855" spans="1:19">
      <c r="A855">
        <v>81028</v>
      </c>
      <c r="B855" t="s">
        <v>2743</v>
      </c>
      <c r="C855">
        <v>8.52</v>
      </c>
      <c r="D855">
        <v>432</v>
      </c>
      <c r="E855" s="1">
        <f t="shared" si="39"/>
        <v>3680.64</v>
      </c>
      <c r="F855">
        <f>VLOOKUP(K855,index!$A$2:$C$40,3,FALSE)</f>
        <v>65717</v>
      </c>
      <c r="G855">
        <v>6.4</v>
      </c>
      <c r="H855">
        <v>5</v>
      </c>
      <c r="I855">
        <f t="shared" si="40"/>
        <v>32</v>
      </c>
      <c r="J855" t="s">
        <v>176</v>
      </c>
      <c r="K855" t="s">
        <v>16</v>
      </c>
      <c r="L855" t="str">
        <f>VLOOKUP(K855,index!$A$2:$B$40,2,FALSE)</f>
        <v>북미</v>
      </c>
      <c r="M855" t="str">
        <f t="shared" si="41"/>
        <v>nK</v>
      </c>
      <c r="N855">
        <v>2012</v>
      </c>
      <c r="O855" t="s">
        <v>563</v>
      </c>
      <c r="P855" t="s">
        <v>2744</v>
      </c>
      <c r="Q855" t="s">
        <v>2745</v>
      </c>
      <c r="R855" t="s">
        <v>147</v>
      </c>
      <c r="S855" t="s">
        <v>28</v>
      </c>
    </row>
    <row r="856" spans="1:19">
      <c r="A856">
        <v>187526</v>
      </c>
      <c r="B856" t="s">
        <v>2746</v>
      </c>
      <c r="C856">
        <v>8.49</v>
      </c>
      <c r="D856">
        <v>600</v>
      </c>
      <c r="E856" s="1">
        <f t="shared" si="39"/>
        <v>5094</v>
      </c>
      <c r="F856">
        <f>VLOOKUP(K856,index!$A$2:$C$40,3,FALSE)</f>
        <v>53431</v>
      </c>
      <c r="G856">
        <v>6</v>
      </c>
      <c r="H856">
        <v>1</v>
      </c>
      <c r="I856">
        <f t="shared" si="40"/>
        <v>6</v>
      </c>
      <c r="J856" t="s">
        <v>15</v>
      </c>
      <c r="K856" t="s">
        <v>533</v>
      </c>
      <c r="L856" t="str">
        <f>VLOOKUP(K856,index!$A$2:$B$40,2,FALSE)</f>
        <v>기타</v>
      </c>
      <c r="M856" t="str">
        <f t="shared" si="41"/>
        <v>nK</v>
      </c>
      <c r="N856">
        <v>2019</v>
      </c>
      <c r="O856" t="s">
        <v>971</v>
      </c>
      <c r="P856" t="s">
        <v>2747</v>
      </c>
      <c r="Q856" t="s">
        <v>2748</v>
      </c>
      <c r="R856" t="s">
        <v>147</v>
      </c>
    </row>
    <row r="857" spans="1:19">
      <c r="A857">
        <v>104331</v>
      </c>
      <c r="B857" t="s">
        <v>2749</v>
      </c>
      <c r="C857">
        <v>8.51</v>
      </c>
      <c r="D857">
        <v>932</v>
      </c>
      <c r="E857" s="1">
        <f t="shared" si="39"/>
        <v>7931.32</v>
      </c>
      <c r="F857">
        <f>VLOOKUP(K857,index!$A$2:$C$40,3,FALSE)</f>
        <v>65717</v>
      </c>
      <c r="G857">
        <v>7.93</v>
      </c>
      <c r="H857">
        <v>10</v>
      </c>
      <c r="I857">
        <f t="shared" si="40"/>
        <v>79.3</v>
      </c>
      <c r="J857" t="s">
        <v>15</v>
      </c>
      <c r="K857" t="s">
        <v>16</v>
      </c>
      <c r="L857" t="str">
        <f>VLOOKUP(K857,index!$A$2:$B$40,2,FALSE)</f>
        <v>북미</v>
      </c>
      <c r="M857" t="str">
        <f t="shared" si="41"/>
        <v>nK</v>
      </c>
      <c r="N857">
        <v>2013</v>
      </c>
      <c r="O857" t="s">
        <v>99</v>
      </c>
      <c r="P857" t="s">
        <v>2663</v>
      </c>
      <c r="Q857" t="s">
        <v>2750</v>
      </c>
      <c r="R857" t="s">
        <v>27</v>
      </c>
      <c r="S857" t="s">
        <v>21</v>
      </c>
    </row>
    <row r="858" spans="1:19">
      <c r="A858">
        <v>66034</v>
      </c>
      <c r="B858" t="s">
        <v>2751</v>
      </c>
      <c r="C858">
        <v>8.48</v>
      </c>
      <c r="D858">
        <v>903</v>
      </c>
      <c r="E858" s="1">
        <f t="shared" si="39"/>
        <v>7657.4400000000005</v>
      </c>
      <c r="F858">
        <f>VLOOKUP(K858,index!$A$2:$C$40,3,FALSE)</f>
        <v>65717</v>
      </c>
      <c r="G858">
        <v>8.5</v>
      </c>
      <c r="H858">
        <v>4</v>
      </c>
      <c r="I858">
        <f t="shared" si="40"/>
        <v>34</v>
      </c>
      <c r="J858" t="s">
        <v>15</v>
      </c>
      <c r="K858" t="s">
        <v>16</v>
      </c>
      <c r="L858" t="str">
        <f>VLOOKUP(K858,index!$A$2:$B$40,2,FALSE)</f>
        <v>북미</v>
      </c>
      <c r="M858" t="str">
        <f t="shared" si="41"/>
        <v>nK</v>
      </c>
      <c r="N858">
        <v>2008</v>
      </c>
      <c r="O858" t="s">
        <v>1798</v>
      </c>
      <c r="P858" t="s">
        <v>2752</v>
      </c>
      <c r="Q858" t="s">
        <v>2753</v>
      </c>
      <c r="R858" t="s">
        <v>27</v>
      </c>
      <c r="S858" t="s">
        <v>28</v>
      </c>
    </row>
    <row r="859" spans="1:19">
      <c r="A859">
        <v>76014</v>
      </c>
      <c r="B859" t="s">
        <v>2754</v>
      </c>
      <c r="C859">
        <v>8.4700000000000006</v>
      </c>
      <c r="D859">
        <v>388</v>
      </c>
      <c r="E859" s="1">
        <f t="shared" si="39"/>
        <v>3286.36</v>
      </c>
      <c r="F859">
        <f>VLOOKUP(K859,index!$A$2:$C$40,3,FALSE)</f>
        <v>41291</v>
      </c>
      <c r="G859">
        <v>7.96</v>
      </c>
      <c r="H859">
        <v>8</v>
      </c>
      <c r="I859">
        <f t="shared" si="40"/>
        <v>63.68</v>
      </c>
      <c r="J859" t="s">
        <v>55</v>
      </c>
      <c r="K859" t="s">
        <v>208</v>
      </c>
      <c r="L859" t="str">
        <f>VLOOKUP(K859,index!$A$2:$B$40,2,FALSE)</f>
        <v>북서유럽</v>
      </c>
      <c r="M859" t="str">
        <f t="shared" si="41"/>
        <v>nK</v>
      </c>
      <c r="N859">
        <v>2011</v>
      </c>
      <c r="O859" t="s">
        <v>394</v>
      </c>
      <c r="P859" t="s">
        <v>1436</v>
      </c>
      <c r="Q859" t="s">
        <v>2755</v>
      </c>
      <c r="R859" t="s">
        <v>34</v>
      </c>
      <c r="S859" t="s">
        <v>35</v>
      </c>
    </row>
    <row r="860" spans="1:19">
      <c r="A860">
        <v>152396</v>
      </c>
      <c r="B860" t="s">
        <v>2756</v>
      </c>
      <c r="C860">
        <v>8.48</v>
      </c>
      <c r="D860" s="1">
        <v>1455</v>
      </c>
      <c r="E860" s="1">
        <f t="shared" si="39"/>
        <v>12338.400000000001</v>
      </c>
      <c r="F860">
        <f>VLOOKUP(K860,index!$A$2:$C$40,3,FALSE)</f>
        <v>65717</v>
      </c>
      <c r="G860">
        <v>5.5</v>
      </c>
      <c r="H860">
        <v>2</v>
      </c>
      <c r="I860">
        <f t="shared" si="40"/>
        <v>11</v>
      </c>
      <c r="J860" t="s">
        <v>55</v>
      </c>
      <c r="K860" t="s">
        <v>16</v>
      </c>
      <c r="L860" t="str">
        <f>VLOOKUP(K860,index!$A$2:$B$40,2,FALSE)</f>
        <v>북미</v>
      </c>
      <c r="M860" t="str">
        <f t="shared" si="41"/>
        <v>nK</v>
      </c>
      <c r="N860">
        <v>2017</v>
      </c>
      <c r="O860" t="s">
        <v>266</v>
      </c>
      <c r="P860" t="s">
        <v>2757</v>
      </c>
      <c r="Q860" t="s">
        <v>2758</v>
      </c>
      <c r="R860" t="s">
        <v>34</v>
      </c>
      <c r="S860" t="s">
        <v>85</v>
      </c>
    </row>
    <row r="861" spans="1:19">
      <c r="A861">
        <v>62167</v>
      </c>
      <c r="B861" t="s">
        <v>2759</v>
      </c>
      <c r="C861">
        <v>8.48</v>
      </c>
      <c r="D861" s="1">
        <v>7990</v>
      </c>
      <c r="E861" s="1">
        <f t="shared" si="39"/>
        <v>67755.199999999997</v>
      </c>
      <c r="F861">
        <f>VLOOKUP(K861,index!$A$2:$C$40,3,FALSE)</f>
        <v>32115</v>
      </c>
      <c r="G861">
        <v>4.8</v>
      </c>
      <c r="H861">
        <v>5</v>
      </c>
      <c r="I861">
        <f t="shared" si="40"/>
        <v>24</v>
      </c>
      <c r="J861" t="s">
        <v>15</v>
      </c>
      <c r="K861" t="s">
        <v>46</v>
      </c>
      <c r="L861" t="str">
        <f>VLOOKUP(K861,index!$A$2:$B$40,2,FALSE)</f>
        <v>한국</v>
      </c>
      <c r="M861" t="str">
        <f t="shared" si="41"/>
        <v>K</v>
      </c>
      <c r="N861">
        <v>2007</v>
      </c>
      <c r="O861" t="s">
        <v>1189</v>
      </c>
      <c r="P861" t="s">
        <v>2760</v>
      </c>
      <c r="Q861" t="s">
        <v>2761</v>
      </c>
      <c r="R861" t="s">
        <v>20</v>
      </c>
    </row>
    <row r="862" spans="1:19">
      <c r="A862">
        <v>62799</v>
      </c>
      <c r="B862" t="s">
        <v>2762</v>
      </c>
      <c r="C862">
        <v>8.48</v>
      </c>
      <c r="D862">
        <v>586</v>
      </c>
      <c r="E862" s="1">
        <f t="shared" si="39"/>
        <v>4969.2800000000007</v>
      </c>
      <c r="F862">
        <f>VLOOKUP(K862,index!$A$2:$C$40,3,FALSE)</f>
        <v>65717</v>
      </c>
      <c r="G862">
        <v>5.0599999999999996</v>
      </c>
      <c r="H862">
        <v>4</v>
      </c>
      <c r="I862">
        <f t="shared" si="40"/>
        <v>20.239999999999998</v>
      </c>
      <c r="J862" t="s">
        <v>340</v>
      </c>
      <c r="K862" t="s">
        <v>16</v>
      </c>
      <c r="L862" t="str">
        <f>VLOOKUP(K862,index!$A$2:$B$40,2,FALSE)</f>
        <v>북미</v>
      </c>
      <c r="M862" t="str">
        <f t="shared" si="41"/>
        <v>nK</v>
      </c>
      <c r="N862">
        <v>2009</v>
      </c>
      <c r="O862" t="s">
        <v>876</v>
      </c>
      <c r="P862" t="s">
        <v>145</v>
      </c>
      <c r="Q862" t="s">
        <v>2763</v>
      </c>
      <c r="R862" t="s">
        <v>34</v>
      </c>
    </row>
    <row r="863" spans="1:19">
      <c r="A863">
        <v>153964</v>
      </c>
      <c r="B863" t="s">
        <v>2764</v>
      </c>
      <c r="C863">
        <v>8.48</v>
      </c>
      <c r="D863" s="1">
        <v>3782</v>
      </c>
      <c r="E863" s="1">
        <f t="shared" si="39"/>
        <v>32071.360000000001</v>
      </c>
      <c r="F863">
        <f>VLOOKUP(K863,index!$A$2:$C$40,3,FALSE)</f>
        <v>41491</v>
      </c>
      <c r="G863">
        <v>7.6</v>
      </c>
      <c r="H863">
        <v>5</v>
      </c>
      <c r="I863">
        <f t="shared" si="40"/>
        <v>38</v>
      </c>
      <c r="J863" t="s">
        <v>55</v>
      </c>
      <c r="K863" t="s">
        <v>56</v>
      </c>
      <c r="L863" t="str">
        <f>VLOOKUP(K863,index!$A$2:$B$40,2,FALSE)</f>
        <v>일본</v>
      </c>
      <c r="M863" t="str">
        <f t="shared" si="41"/>
        <v>nK</v>
      </c>
      <c r="N863">
        <v>2017</v>
      </c>
      <c r="O863" t="s">
        <v>2765</v>
      </c>
      <c r="P863" t="s">
        <v>1819</v>
      </c>
      <c r="Q863" t="s">
        <v>2766</v>
      </c>
      <c r="R863" t="s">
        <v>34</v>
      </c>
    </row>
    <row r="864" spans="1:19">
      <c r="A864">
        <v>10546</v>
      </c>
      <c r="B864" t="s">
        <v>2767</v>
      </c>
      <c r="C864">
        <v>8.48</v>
      </c>
      <c r="D864">
        <v>818</v>
      </c>
      <c r="E864" s="1">
        <f t="shared" si="39"/>
        <v>6936.64</v>
      </c>
      <c r="F864">
        <f>VLOOKUP(K864,index!$A$2:$C$40,3,FALSE)</f>
        <v>51766</v>
      </c>
      <c r="G864">
        <v>8</v>
      </c>
      <c r="H864">
        <v>2</v>
      </c>
      <c r="I864">
        <f t="shared" si="40"/>
        <v>16</v>
      </c>
      <c r="J864" t="s">
        <v>15</v>
      </c>
      <c r="K864" t="s">
        <v>341</v>
      </c>
      <c r="L864" t="str">
        <f>VLOOKUP(K864,index!$A$2:$B$40,2,FALSE)</f>
        <v>범중국</v>
      </c>
      <c r="M864" t="str">
        <f t="shared" si="41"/>
        <v>nK</v>
      </c>
      <c r="N864">
        <v>2017</v>
      </c>
      <c r="O864" t="s">
        <v>2568</v>
      </c>
      <c r="P864" t="s">
        <v>594</v>
      </c>
      <c r="Q864" t="s">
        <v>2768</v>
      </c>
      <c r="R864" t="s">
        <v>27</v>
      </c>
    </row>
    <row r="865" spans="1:19">
      <c r="A865">
        <v>189028</v>
      </c>
      <c r="B865" t="s">
        <v>2769</v>
      </c>
      <c r="C865">
        <v>8.4700000000000006</v>
      </c>
      <c r="D865">
        <v>618</v>
      </c>
      <c r="E865" s="1">
        <f t="shared" si="39"/>
        <v>5234.46</v>
      </c>
      <c r="F865">
        <f>VLOOKUP(K865,index!$A$2:$C$40,3,FALSE)</f>
        <v>42500</v>
      </c>
      <c r="G865">
        <v>5.33</v>
      </c>
      <c r="H865">
        <v>3</v>
      </c>
      <c r="I865">
        <f t="shared" si="40"/>
        <v>15.99</v>
      </c>
      <c r="J865" t="s">
        <v>61</v>
      </c>
      <c r="K865" t="s">
        <v>143</v>
      </c>
      <c r="L865" t="str">
        <f>VLOOKUP(K865,index!$A$2:$B$40,2,FALSE)</f>
        <v>북서유럽</v>
      </c>
      <c r="M865" t="str">
        <f t="shared" si="41"/>
        <v>nK</v>
      </c>
      <c r="N865">
        <v>2020</v>
      </c>
      <c r="O865" t="s">
        <v>2099</v>
      </c>
      <c r="P865" t="s">
        <v>2770</v>
      </c>
      <c r="Q865" t="s">
        <v>2771</v>
      </c>
      <c r="R865" t="s">
        <v>27</v>
      </c>
    </row>
    <row r="866" spans="1:19">
      <c r="A866">
        <v>120759</v>
      </c>
      <c r="B866" t="s">
        <v>2772</v>
      </c>
      <c r="C866">
        <v>8.5299999999999994</v>
      </c>
      <c r="D866">
        <v>849</v>
      </c>
      <c r="E866" s="1">
        <f t="shared" si="39"/>
        <v>7241.9699999999993</v>
      </c>
      <c r="F866">
        <f>VLOOKUP(K866,index!$A$2:$C$40,3,FALSE)</f>
        <v>65717</v>
      </c>
      <c r="G866">
        <v>6.57</v>
      </c>
      <c r="H866">
        <v>11</v>
      </c>
      <c r="I866">
        <f t="shared" si="40"/>
        <v>72.27000000000001</v>
      </c>
      <c r="J866" t="s">
        <v>15</v>
      </c>
      <c r="K866" t="s">
        <v>16</v>
      </c>
      <c r="L866" t="str">
        <f>VLOOKUP(K866,index!$A$2:$B$40,2,FALSE)</f>
        <v>북미</v>
      </c>
      <c r="M866" t="str">
        <f t="shared" si="41"/>
        <v>nK</v>
      </c>
      <c r="N866">
        <v>2015</v>
      </c>
      <c r="O866" t="s">
        <v>1607</v>
      </c>
      <c r="P866" t="s">
        <v>2773</v>
      </c>
      <c r="Q866" t="s">
        <v>2774</v>
      </c>
      <c r="R866" t="s">
        <v>20</v>
      </c>
      <c r="S866" t="s">
        <v>21</v>
      </c>
    </row>
    <row r="867" spans="1:19">
      <c r="A867">
        <v>47587</v>
      </c>
      <c r="B867" t="s">
        <v>2775</v>
      </c>
      <c r="C867">
        <v>8.48</v>
      </c>
      <c r="D867" s="1">
        <v>1876</v>
      </c>
      <c r="E867" s="1">
        <f t="shared" si="39"/>
        <v>15908.480000000001</v>
      </c>
      <c r="F867">
        <f>VLOOKUP(K867,index!$A$2:$C$40,3,FALSE)</f>
        <v>65717</v>
      </c>
      <c r="G867">
        <v>6.38</v>
      </c>
      <c r="H867">
        <v>4</v>
      </c>
      <c r="I867">
        <f t="shared" si="40"/>
        <v>25.52</v>
      </c>
      <c r="J867" t="s">
        <v>61</v>
      </c>
      <c r="K867" t="s">
        <v>16</v>
      </c>
      <c r="L867" t="str">
        <f>VLOOKUP(K867,index!$A$2:$B$40,2,FALSE)</f>
        <v>북미</v>
      </c>
      <c r="M867" t="str">
        <f t="shared" si="41"/>
        <v>nK</v>
      </c>
      <c r="N867">
        <v>2009</v>
      </c>
      <c r="O867" t="s">
        <v>1100</v>
      </c>
      <c r="P867" t="s">
        <v>1263</v>
      </c>
      <c r="Q867" t="s">
        <v>2776</v>
      </c>
      <c r="R867" t="s">
        <v>27</v>
      </c>
      <c r="S867" t="s">
        <v>21</v>
      </c>
    </row>
    <row r="868" spans="1:19">
      <c r="A868">
        <v>78790</v>
      </c>
      <c r="B868" t="s">
        <v>2777</v>
      </c>
      <c r="C868">
        <v>8.48</v>
      </c>
      <c r="D868" s="1">
        <v>11704</v>
      </c>
      <c r="E868" s="1">
        <f t="shared" si="39"/>
        <v>99249.919999999998</v>
      </c>
      <c r="F868">
        <f>VLOOKUP(K868,index!$A$2:$C$40,3,FALSE)</f>
        <v>32115</v>
      </c>
      <c r="G868">
        <v>6.69</v>
      </c>
      <c r="H868">
        <v>8</v>
      </c>
      <c r="I868">
        <f t="shared" si="40"/>
        <v>53.52</v>
      </c>
      <c r="J868" t="s">
        <v>61</v>
      </c>
      <c r="K868" t="s">
        <v>46</v>
      </c>
      <c r="L868" t="str">
        <f>VLOOKUP(K868,index!$A$2:$B$40,2,FALSE)</f>
        <v>한국</v>
      </c>
      <c r="M868" t="str">
        <f t="shared" si="41"/>
        <v>K</v>
      </c>
      <c r="N868">
        <v>2012</v>
      </c>
      <c r="O868" t="s">
        <v>1039</v>
      </c>
      <c r="P868" t="s">
        <v>1310</v>
      </c>
      <c r="Q868" t="s">
        <v>2778</v>
      </c>
      <c r="R868" t="s">
        <v>147</v>
      </c>
    </row>
    <row r="869" spans="1:19">
      <c r="A869">
        <v>70992</v>
      </c>
      <c r="B869" t="s">
        <v>2779</v>
      </c>
      <c r="C869">
        <v>8.4700000000000006</v>
      </c>
      <c r="D869" s="1">
        <v>3557</v>
      </c>
      <c r="E869" s="1">
        <f t="shared" si="39"/>
        <v>30127.79</v>
      </c>
      <c r="F869">
        <f>VLOOKUP(K869,index!$A$2:$C$40,3,FALSE)</f>
        <v>65717</v>
      </c>
      <c r="G869">
        <v>6.86</v>
      </c>
      <c r="H869">
        <v>9</v>
      </c>
      <c r="I869">
        <f t="shared" si="40"/>
        <v>61.74</v>
      </c>
      <c r="J869" t="s">
        <v>61</v>
      </c>
      <c r="K869" t="s">
        <v>16</v>
      </c>
      <c r="L869" t="str">
        <f>VLOOKUP(K869,index!$A$2:$B$40,2,FALSE)</f>
        <v>북미</v>
      </c>
      <c r="M869" t="str">
        <f t="shared" si="41"/>
        <v>nK</v>
      </c>
      <c r="N869">
        <v>2010</v>
      </c>
      <c r="O869" t="s">
        <v>122</v>
      </c>
      <c r="P869" t="s">
        <v>1014</v>
      </c>
      <c r="Q869" t="s">
        <v>2780</v>
      </c>
      <c r="R869" t="s">
        <v>147</v>
      </c>
      <c r="S869" t="s">
        <v>28</v>
      </c>
    </row>
    <row r="870" spans="1:19">
      <c r="A870">
        <v>136868</v>
      </c>
      <c r="B870" t="s">
        <v>2781</v>
      </c>
      <c r="C870">
        <v>8.48</v>
      </c>
      <c r="D870" s="1">
        <v>5546</v>
      </c>
      <c r="E870" s="1">
        <f t="shared" si="39"/>
        <v>47030.080000000002</v>
      </c>
      <c r="F870">
        <f>VLOOKUP(K870,index!$A$2:$C$40,3,FALSE)</f>
        <v>65717</v>
      </c>
      <c r="G870">
        <v>7.16</v>
      </c>
      <c r="H870">
        <v>8</v>
      </c>
      <c r="I870">
        <f t="shared" si="40"/>
        <v>57.28</v>
      </c>
      <c r="J870" t="s">
        <v>61</v>
      </c>
      <c r="K870" t="s">
        <v>16</v>
      </c>
      <c r="L870" t="str">
        <f>VLOOKUP(K870,index!$A$2:$B$40,2,FALSE)</f>
        <v>북미</v>
      </c>
      <c r="M870" t="str">
        <f t="shared" si="41"/>
        <v>nK</v>
      </c>
      <c r="N870">
        <v>2016</v>
      </c>
      <c r="O870" t="s">
        <v>1546</v>
      </c>
      <c r="P870" t="s">
        <v>2782</v>
      </c>
      <c r="Q870" t="s">
        <v>2783</v>
      </c>
      <c r="R870" t="s">
        <v>20</v>
      </c>
      <c r="S870" t="s">
        <v>21</v>
      </c>
    </row>
    <row r="871" spans="1:19">
      <c r="A871">
        <v>74566</v>
      </c>
      <c r="B871" t="s">
        <v>2784</v>
      </c>
      <c r="C871">
        <v>8.48</v>
      </c>
      <c r="D871" s="1">
        <v>5405</v>
      </c>
      <c r="E871" s="1">
        <f t="shared" si="39"/>
        <v>45834.400000000001</v>
      </c>
      <c r="F871">
        <f>VLOOKUP(K871,index!$A$2:$C$40,3,FALSE)</f>
        <v>65717</v>
      </c>
      <c r="G871">
        <v>6</v>
      </c>
      <c r="H871">
        <v>6</v>
      </c>
      <c r="I871">
        <f t="shared" si="40"/>
        <v>36</v>
      </c>
      <c r="J871" t="s">
        <v>340</v>
      </c>
      <c r="K871" t="s">
        <v>16</v>
      </c>
      <c r="L871" t="str">
        <f>VLOOKUP(K871,index!$A$2:$B$40,2,FALSE)</f>
        <v>북미</v>
      </c>
      <c r="M871" t="str">
        <f t="shared" si="41"/>
        <v>nK</v>
      </c>
      <c r="N871">
        <v>2013</v>
      </c>
      <c r="O871" t="s">
        <v>567</v>
      </c>
      <c r="P871" t="s">
        <v>1250</v>
      </c>
      <c r="Q871" t="s">
        <v>2785</v>
      </c>
      <c r="R871" t="s">
        <v>20</v>
      </c>
    </row>
    <row r="872" spans="1:19">
      <c r="A872">
        <v>44022</v>
      </c>
      <c r="B872" t="s">
        <v>2786</v>
      </c>
      <c r="C872">
        <v>8.49</v>
      </c>
      <c r="D872" s="1">
        <v>1601</v>
      </c>
      <c r="E872" s="1">
        <f t="shared" si="39"/>
        <v>13592.49</v>
      </c>
      <c r="F872">
        <f>VLOOKUP(K872,index!$A$2:$C$40,3,FALSE)</f>
        <v>41491</v>
      </c>
      <c r="G872">
        <v>6.75</v>
      </c>
      <c r="H872">
        <v>4</v>
      </c>
      <c r="I872">
        <f t="shared" si="40"/>
        <v>27</v>
      </c>
      <c r="J872" t="s">
        <v>15</v>
      </c>
      <c r="K872" t="s">
        <v>56</v>
      </c>
      <c r="L872" t="str">
        <f>VLOOKUP(K872,index!$A$2:$B$40,2,FALSE)</f>
        <v>일본</v>
      </c>
      <c r="M872" t="str">
        <f t="shared" si="41"/>
        <v>nK</v>
      </c>
      <c r="N872">
        <v>2006</v>
      </c>
      <c r="O872" t="s">
        <v>2787</v>
      </c>
      <c r="P872" t="s">
        <v>1154</v>
      </c>
      <c r="Q872" t="s">
        <v>2788</v>
      </c>
      <c r="R872" t="s">
        <v>27</v>
      </c>
    </row>
    <row r="873" spans="1:19">
      <c r="A873">
        <v>154293</v>
      </c>
      <c r="B873" t="s">
        <v>2789</v>
      </c>
      <c r="C873">
        <v>8.48</v>
      </c>
      <c r="D873">
        <v>359</v>
      </c>
      <c r="E873" s="1">
        <f t="shared" si="39"/>
        <v>3044.32</v>
      </c>
      <c r="F873">
        <f>VLOOKUP(K873,index!$A$2:$C$40,3,FALSE)</f>
        <v>65717</v>
      </c>
      <c r="G873">
        <v>7.75</v>
      </c>
      <c r="H873">
        <v>8</v>
      </c>
      <c r="I873">
        <f t="shared" si="40"/>
        <v>62</v>
      </c>
      <c r="J873" t="s">
        <v>15</v>
      </c>
      <c r="K873" t="s">
        <v>16</v>
      </c>
      <c r="L873" t="str">
        <f>VLOOKUP(K873,index!$A$2:$B$40,2,FALSE)</f>
        <v>북미</v>
      </c>
      <c r="M873" t="str">
        <f t="shared" si="41"/>
        <v>nK</v>
      </c>
      <c r="N873">
        <v>2018</v>
      </c>
      <c r="O873" t="s">
        <v>856</v>
      </c>
      <c r="P873" t="s">
        <v>2790</v>
      </c>
      <c r="Q873" t="s">
        <v>2791</v>
      </c>
      <c r="R873" t="s">
        <v>147</v>
      </c>
      <c r="S873" t="s">
        <v>28</v>
      </c>
    </row>
    <row r="874" spans="1:19">
      <c r="A874">
        <v>51690</v>
      </c>
      <c r="B874" t="s">
        <v>2792</v>
      </c>
      <c r="C874">
        <v>8.5</v>
      </c>
      <c r="D874">
        <v>698</v>
      </c>
      <c r="E874" s="1">
        <f t="shared" si="39"/>
        <v>5933</v>
      </c>
      <c r="F874">
        <f>VLOOKUP(K874,index!$A$2:$C$40,3,FALSE)</f>
        <v>65717</v>
      </c>
      <c r="G874">
        <v>6.58</v>
      </c>
      <c r="H874">
        <v>12</v>
      </c>
      <c r="I874">
        <f t="shared" si="40"/>
        <v>78.960000000000008</v>
      </c>
      <c r="J874" t="s">
        <v>15</v>
      </c>
      <c r="K874" t="s">
        <v>16</v>
      </c>
      <c r="L874" t="str">
        <f>VLOOKUP(K874,index!$A$2:$B$40,2,FALSE)</f>
        <v>북미</v>
      </c>
      <c r="M874" t="str">
        <f t="shared" si="41"/>
        <v>nK</v>
      </c>
      <c r="N874">
        <v>2016</v>
      </c>
      <c r="O874" t="s">
        <v>1700</v>
      </c>
      <c r="P874" t="s">
        <v>2793</v>
      </c>
      <c r="Q874" t="s">
        <v>2794</v>
      </c>
      <c r="R874" t="s">
        <v>27</v>
      </c>
      <c r="S874" t="s">
        <v>28</v>
      </c>
    </row>
    <row r="875" spans="1:19">
      <c r="A875">
        <v>38318</v>
      </c>
      <c r="B875" t="s">
        <v>2795</v>
      </c>
      <c r="C875">
        <v>8.4600000000000009</v>
      </c>
      <c r="D875" s="1">
        <v>2692</v>
      </c>
      <c r="E875" s="1">
        <f t="shared" si="39"/>
        <v>22774.320000000003</v>
      </c>
      <c r="F875">
        <f>VLOOKUP(K875,index!$A$2:$C$40,3,FALSE)</f>
        <v>65717</v>
      </c>
      <c r="G875">
        <v>5.17</v>
      </c>
      <c r="H875">
        <v>3</v>
      </c>
      <c r="I875">
        <f t="shared" si="40"/>
        <v>15.51</v>
      </c>
      <c r="J875" t="s">
        <v>15</v>
      </c>
      <c r="K875" t="s">
        <v>16</v>
      </c>
      <c r="L875" t="str">
        <f>VLOOKUP(K875,index!$A$2:$B$40,2,FALSE)</f>
        <v>북미</v>
      </c>
      <c r="M875" t="str">
        <f t="shared" si="41"/>
        <v>nK</v>
      </c>
      <c r="N875">
        <v>2016</v>
      </c>
      <c r="O875" t="s">
        <v>346</v>
      </c>
      <c r="P875" t="s">
        <v>2796</v>
      </c>
      <c r="Q875" t="s">
        <v>2797</v>
      </c>
      <c r="R875" t="s">
        <v>27</v>
      </c>
      <c r="S875" t="s">
        <v>21</v>
      </c>
    </row>
    <row r="876" spans="1:19">
      <c r="A876">
        <v>136821</v>
      </c>
      <c r="B876" t="s">
        <v>2798</v>
      </c>
      <c r="C876">
        <v>8.4700000000000006</v>
      </c>
      <c r="D876" s="1">
        <v>4035</v>
      </c>
      <c r="E876" s="1">
        <f t="shared" si="39"/>
        <v>34176.450000000004</v>
      </c>
      <c r="F876">
        <f>VLOOKUP(K876,index!$A$2:$C$40,3,FALSE)</f>
        <v>32115</v>
      </c>
      <c r="G876">
        <v>6.58</v>
      </c>
      <c r="H876">
        <v>9</v>
      </c>
      <c r="I876">
        <f t="shared" si="40"/>
        <v>59.22</v>
      </c>
      <c r="J876" t="s">
        <v>15</v>
      </c>
      <c r="K876" t="s">
        <v>46</v>
      </c>
      <c r="L876" t="str">
        <f>VLOOKUP(K876,index!$A$2:$B$40,2,FALSE)</f>
        <v>한국</v>
      </c>
      <c r="M876" t="str">
        <f t="shared" si="41"/>
        <v>K</v>
      </c>
      <c r="N876">
        <v>2016</v>
      </c>
      <c r="O876" t="s">
        <v>289</v>
      </c>
      <c r="P876" t="s">
        <v>526</v>
      </c>
      <c r="Q876" t="s">
        <v>2799</v>
      </c>
      <c r="R876" t="s">
        <v>20</v>
      </c>
    </row>
    <row r="877" spans="1:19">
      <c r="A877">
        <v>154029</v>
      </c>
      <c r="B877" t="s">
        <v>2800</v>
      </c>
      <c r="C877">
        <v>8.4700000000000006</v>
      </c>
      <c r="D877">
        <v>883</v>
      </c>
      <c r="E877" s="1">
        <f t="shared" si="39"/>
        <v>7479.01</v>
      </c>
      <c r="F877">
        <f>VLOOKUP(K877,index!$A$2:$C$40,3,FALSE)</f>
        <v>41491</v>
      </c>
      <c r="G877">
        <v>6.57</v>
      </c>
      <c r="H877">
        <v>7</v>
      </c>
      <c r="I877">
        <f t="shared" si="40"/>
        <v>45.99</v>
      </c>
      <c r="J877" t="s">
        <v>15</v>
      </c>
      <c r="K877" t="s">
        <v>56</v>
      </c>
      <c r="L877" t="str">
        <f>VLOOKUP(K877,index!$A$2:$B$40,2,FALSE)</f>
        <v>일본</v>
      </c>
      <c r="M877" t="str">
        <f t="shared" si="41"/>
        <v>nK</v>
      </c>
      <c r="N877">
        <v>2017</v>
      </c>
      <c r="O877" t="s">
        <v>165</v>
      </c>
      <c r="P877" t="s">
        <v>2801</v>
      </c>
      <c r="Q877" t="s">
        <v>2802</v>
      </c>
      <c r="R877" t="s">
        <v>20</v>
      </c>
    </row>
    <row r="878" spans="1:19">
      <c r="A878">
        <v>132627</v>
      </c>
      <c r="B878" t="s">
        <v>2803</v>
      </c>
      <c r="C878">
        <v>8.48</v>
      </c>
      <c r="D878">
        <v>679</v>
      </c>
      <c r="E878" s="1">
        <f t="shared" si="39"/>
        <v>5757.92</v>
      </c>
      <c r="F878">
        <f>VLOOKUP(K878,index!$A$2:$C$40,3,FALSE)</f>
        <v>65717</v>
      </c>
      <c r="G878">
        <v>6.67</v>
      </c>
      <c r="H878">
        <v>3</v>
      </c>
      <c r="I878">
        <f t="shared" si="40"/>
        <v>20.009999999999998</v>
      </c>
      <c r="J878" t="s">
        <v>55</v>
      </c>
      <c r="K878" t="s">
        <v>16</v>
      </c>
      <c r="L878" t="str">
        <f>VLOOKUP(K878,index!$A$2:$B$40,2,FALSE)</f>
        <v>북미</v>
      </c>
      <c r="M878" t="str">
        <f t="shared" si="41"/>
        <v>nK</v>
      </c>
      <c r="N878">
        <v>2017</v>
      </c>
      <c r="O878" t="s">
        <v>2115</v>
      </c>
      <c r="P878" t="s">
        <v>2804</v>
      </c>
      <c r="Q878" t="s">
        <v>2805</v>
      </c>
      <c r="R878" t="s">
        <v>34</v>
      </c>
      <c r="S878" t="s">
        <v>35</v>
      </c>
    </row>
    <row r="879" spans="1:19">
      <c r="A879">
        <v>85351</v>
      </c>
      <c r="B879" t="s">
        <v>2806</v>
      </c>
      <c r="C879">
        <v>8.48</v>
      </c>
      <c r="D879">
        <v>652</v>
      </c>
      <c r="E879" s="1">
        <f t="shared" si="39"/>
        <v>5528.96</v>
      </c>
      <c r="F879">
        <f>VLOOKUP(K879,index!$A$2:$C$40,3,FALSE)</f>
        <v>65717</v>
      </c>
      <c r="G879">
        <v>7.38</v>
      </c>
      <c r="H879">
        <v>4</v>
      </c>
      <c r="I879">
        <f t="shared" si="40"/>
        <v>29.52</v>
      </c>
      <c r="J879" t="s">
        <v>142</v>
      </c>
      <c r="K879" t="s">
        <v>16</v>
      </c>
      <c r="L879" t="str">
        <f>VLOOKUP(K879,index!$A$2:$B$40,2,FALSE)</f>
        <v>북미</v>
      </c>
      <c r="M879" t="str">
        <f t="shared" si="41"/>
        <v>nK</v>
      </c>
      <c r="N879">
        <v>2012</v>
      </c>
      <c r="O879" t="s">
        <v>126</v>
      </c>
      <c r="P879" t="s">
        <v>2223</v>
      </c>
      <c r="Q879" t="s">
        <v>2807</v>
      </c>
      <c r="R879" t="s">
        <v>147</v>
      </c>
      <c r="S879" t="s">
        <v>28</v>
      </c>
    </row>
    <row r="880" spans="1:19">
      <c r="A880">
        <v>118395</v>
      </c>
      <c r="B880" t="s">
        <v>2808</v>
      </c>
      <c r="C880">
        <v>8.4700000000000006</v>
      </c>
      <c r="D880" s="1">
        <v>1259</v>
      </c>
      <c r="E880" s="1">
        <f t="shared" si="39"/>
        <v>10663.730000000001</v>
      </c>
      <c r="F880">
        <f>VLOOKUP(K880,index!$A$2:$C$40,3,FALSE)</f>
        <v>65717</v>
      </c>
      <c r="G880">
        <v>7.25</v>
      </c>
      <c r="H880">
        <v>7</v>
      </c>
      <c r="I880">
        <f t="shared" si="40"/>
        <v>50.75</v>
      </c>
      <c r="J880" t="s">
        <v>15</v>
      </c>
      <c r="K880" t="s">
        <v>16</v>
      </c>
      <c r="L880" t="str">
        <f>VLOOKUP(K880,index!$A$2:$B$40,2,FALSE)</f>
        <v>북미</v>
      </c>
      <c r="M880" t="str">
        <f t="shared" si="41"/>
        <v>nK</v>
      </c>
      <c r="N880">
        <v>2015</v>
      </c>
      <c r="O880" t="s">
        <v>478</v>
      </c>
      <c r="P880" t="s">
        <v>1799</v>
      </c>
      <c r="Q880" t="s">
        <v>2809</v>
      </c>
      <c r="R880" t="s">
        <v>147</v>
      </c>
      <c r="S880" t="s">
        <v>28</v>
      </c>
    </row>
    <row r="881" spans="1:19">
      <c r="A881">
        <v>118367</v>
      </c>
      <c r="B881" t="s">
        <v>2810</v>
      </c>
      <c r="C881">
        <v>8.51</v>
      </c>
      <c r="D881">
        <v>520</v>
      </c>
      <c r="E881" s="1">
        <f t="shared" si="39"/>
        <v>4425.2</v>
      </c>
      <c r="F881">
        <f>VLOOKUP(K881,index!$A$2:$C$40,3,FALSE)</f>
        <v>65717</v>
      </c>
      <c r="G881">
        <v>6.19</v>
      </c>
      <c r="H881">
        <v>4</v>
      </c>
      <c r="I881">
        <f t="shared" si="40"/>
        <v>24.76</v>
      </c>
      <c r="J881" t="s">
        <v>176</v>
      </c>
      <c r="K881" t="s">
        <v>16</v>
      </c>
      <c r="L881" t="str">
        <f>VLOOKUP(K881,index!$A$2:$B$40,2,FALSE)</f>
        <v>북미</v>
      </c>
      <c r="M881" t="str">
        <f t="shared" si="41"/>
        <v>nK</v>
      </c>
      <c r="N881">
        <v>2015</v>
      </c>
      <c r="O881" t="s">
        <v>2099</v>
      </c>
      <c r="P881" t="s">
        <v>166</v>
      </c>
      <c r="Q881" t="s">
        <v>2811</v>
      </c>
      <c r="R881" t="s">
        <v>20</v>
      </c>
      <c r="S881" t="s">
        <v>21</v>
      </c>
    </row>
    <row r="882" spans="1:19">
      <c r="A882">
        <v>46874</v>
      </c>
      <c r="B882" t="s">
        <v>2812</v>
      </c>
      <c r="C882">
        <v>8.4600000000000009</v>
      </c>
      <c r="D882" s="1">
        <v>1991</v>
      </c>
      <c r="E882" s="1">
        <f t="shared" si="39"/>
        <v>16843.86</v>
      </c>
      <c r="F882">
        <f>VLOOKUP(K882,index!$A$2:$C$40,3,FALSE)</f>
        <v>41491</v>
      </c>
      <c r="G882">
        <v>4</v>
      </c>
      <c r="H882">
        <v>1</v>
      </c>
      <c r="I882">
        <f t="shared" si="40"/>
        <v>4</v>
      </c>
      <c r="J882" t="s">
        <v>112</v>
      </c>
      <c r="K882" t="s">
        <v>56</v>
      </c>
      <c r="L882" t="str">
        <f>VLOOKUP(K882,index!$A$2:$B$40,2,FALSE)</f>
        <v>일본</v>
      </c>
      <c r="M882" t="str">
        <f t="shared" si="41"/>
        <v>nK</v>
      </c>
      <c r="N882">
        <v>2008</v>
      </c>
      <c r="O882" t="s">
        <v>1215</v>
      </c>
      <c r="P882" t="s">
        <v>2813</v>
      </c>
      <c r="Q882" t="s">
        <v>2814</v>
      </c>
      <c r="R882" t="s">
        <v>20</v>
      </c>
    </row>
    <row r="883" spans="1:19">
      <c r="A883">
        <v>76580</v>
      </c>
      <c r="B883" t="s">
        <v>2815</v>
      </c>
      <c r="C883">
        <v>8.4700000000000006</v>
      </c>
      <c r="D883">
        <v>780</v>
      </c>
      <c r="E883" s="1">
        <f t="shared" si="39"/>
        <v>6606.6</v>
      </c>
      <c r="F883">
        <f>VLOOKUP(K883,index!$A$2:$C$40,3,FALSE)</f>
        <v>41491</v>
      </c>
      <c r="G883">
        <v>7.2</v>
      </c>
      <c r="H883">
        <v>5</v>
      </c>
      <c r="I883">
        <f t="shared" si="40"/>
        <v>36</v>
      </c>
      <c r="J883" t="s">
        <v>55</v>
      </c>
      <c r="K883" t="s">
        <v>56</v>
      </c>
      <c r="L883" t="str">
        <f>VLOOKUP(K883,index!$A$2:$B$40,2,FALSE)</f>
        <v>일본</v>
      </c>
      <c r="M883" t="str">
        <f t="shared" si="41"/>
        <v>nK</v>
      </c>
      <c r="N883">
        <v>2012</v>
      </c>
      <c r="O883" t="s">
        <v>1773</v>
      </c>
      <c r="P883" t="s">
        <v>489</v>
      </c>
      <c r="Q883" t="s">
        <v>2816</v>
      </c>
      <c r="R883" t="s">
        <v>27</v>
      </c>
    </row>
    <row r="884" spans="1:19">
      <c r="A884">
        <v>168779</v>
      </c>
      <c r="B884" t="s">
        <v>2817</v>
      </c>
      <c r="C884">
        <v>8.49</v>
      </c>
      <c r="D884">
        <v>302</v>
      </c>
      <c r="E884" s="1">
        <f t="shared" si="39"/>
        <v>2563.98</v>
      </c>
      <c r="F884">
        <f>VLOOKUP(K884,index!$A$2:$C$40,3,FALSE)</f>
        <v>32115</v>
      </c>
      <c r="G884">
        <v>6.2</v>
      </c>
      <c r="H884">
        <v>5</v>
      </c>
      <c r="I884">
        <f t="shared" si="40"/>
        <v>31</v>
      </c>
      <c r="J884" t="s">
        <v>112</v>
      </c>
      <c r="K884" t="s">
        <v>46</v>
      </c>
      <c r="L884" t="str">
        <f>VLOOKUP(K884,index!$A$2:$B$40,2,FALSE)</f>
        <v>한국</v>
      </c>
      <c r="M884" t="str">
        <f t="shared" si="41"/>
        <v>K</v>
      </c>
      <c r="N884">
        <v>2018</v>
      </c>
      <c r="O884" t="s">
        <v>180</v>
      </c>
      <c r="P884" t="s">
        <v>1117</v>
      </c>
      <c r="Q884" t="s">
        <v>2818</v>
      </c>
      <c r="R884" t="s">
        <v>27</v>
      </c>
    </row>
    <row r="885" spans="1:19">
      <c r="A885">
        <v>126386</v>
      </c>
      <c r="B885" t="s">
        <v>2819</v>
      </c>
      <c r="C885">
        <v>8.43</v>
      </c>
      <c r="D885">
        <v>719</v>
      </c>
      <c r="E885" s="1">
        <f t="shared" si="39"/>
        <v>6061.17</v>
      </c>
      <c r="F885">
        <f>VLOOKUP(K885,index!$A$2:$C$40,3,FALSE)</f>
        <v>32115</v>
      </c>
      <c r="G885">
        <v>4.67</v>
      </c>
      <c r="H885">
        <v>3</v>
      </c>
      <c r="I885">
        <f t="shared" si="40"/>
        <v>14.01</v>
      </c>
      <c r="J885" t="s">
        <v>55</v>
      </c>
      <c r="K885" t="s">
        <v>46</v>
      </c>
      <c r="L885" t="str">
        <f>VLOOKUP(K885,index!$A$2:$B$40,2,FALSE)</f>
        <v>한국</v>
      </c>
      <c r="M885" t="str">
        <f t="shared" si="41"/>
        <v>K</v>
      </c>
      <c r="N885">
        <v>2015</v>
      </c>
      <c r="O885" t="s">
        <v>262</v>
      </c>
      <c r="P885" t="s">
        <v>2820</v>
      </c>
      <c r="Q885" t="s">
        <v>2821</v>
      </c>
      <c r="R885" t="s">
        <v>34</v>
      </c>
    </row>
    <row r="886" spans="1:19">
      <c r="A886">
        <v>124238</v>
      </c>
      <c r="B886" t="s">
        <v>2822</v>
      </c>
      <c r="C886">
        <v>8.4700000000000006</v>
      </c>
      <c r="D886" s="1">
        <v>1917</v>
      </c>
      <c r="E886" s="1">
        <f t="shared" si="39"/>
        <v>16236.990000000002</v>
      </c>
      <c r="F886">
        <f>VLOOKUP(K886,index!$A$2:$C$40,3,FALSE)</f>
        <v>65717</v>
      </c>
      <c r="G886">
        <v>8.5</v>
      </c>
      <c r="H886">
        <v>8</v>
      </c>
      <c r="I886">
        <f t="shared" si="40"/>
        <v>68</v>
      </c>
      <c r="J886" t="s">
        <v>2823</v>
      </c>
      <c r="K886" t="s">
        <v>16</v>
      </c>
      <c r="L886" t="str">
        <f>VLOOKUP(K886,index!$A$2:$B$40,2,FALSE)</f>
        <v>북미</v>
      </c>
      <c r="M886" t="str">
        <f t="shared" si="41"/>
        <v>nK</v>
      </c>
      <c r="N886">
        <v>2016</v>
      </c>
      <c r="O886" t="s">
        <v>757</v>
      </c>
      <c r="P886" t="s">
        <v>2617</v>
      </c>
      <c r="Q886" t="s">
        <v>2824</v>
      </c>
      <c r="R886" t="s">
        <v>147</v>
      </c>
    </row>
    <row r="887" spans="1:19">
      <c r="A887">
        <v>143435</v>
      </c>
      <c r="B887" t="s">
        <v>2825</v>
      </c>
      <c r="C887">
        <v>8.4499999999999993</v>
      </c>
      <c r="D887" s="1">
        <v>18498</v>
      </c>
      <c r="E887" s="1">
        <f t="shared" si="39"/>
        <v>156308.09999999998</v>
      </c>
      <c r="F887">
        <f>VLOOKUP(K887,index!$A$2:$C$40,3,FALSE)</f>
        <v>32115</v>
      </c>
      <c r="G887">
        <v>7.33</v>
      </c>
      <c r="H887">
        <v>15</v>
      </c>
      <c r="I887">
        <f t="shared" si="40"/>
        <v>109.95</v>
      </c>
      <c r="J887" t="s">
        <v>30</v>
      </c>
      <c r="K887" t="s">
        <v>46</v>
      </c>
      <c r="L887" t="str">
        <f>VLOOKUP(K887,index!$A$2:$B$40,2,FALSE)</f>
        <v>한국</v>
      </c>
      <c r="M887" t="str">
        <f t="shared" si="41"/>
        <v>K</v>
      </c>
      <c r="N887">
        <v>2017</v>
      </c>
      <c r="O887" t="s">
        <v>2826</v>
      </c>
      <c r="P887" t="s">
        <v>2313</v>
      </c>
      <c r="Q887" t="s">
        <v>2827</v>
      </c>
      <c r="R887" t="s">
        <v>20</v>
      </c>
    </row>
    <row r="888" spans="1:19">
      <c r="A888">
        <v>28465</v>
      </c>
      <c r="B888" t="s">
        <v>2828</v>
      </c>
      <c r="C888">
        <v>8.4499999999999993</v>
      </c>
      <c r="D888">
        <v>625</v>
      </c>
      <c r="E888" s="1">
        <f t="shared" si="39"/>
        <v>5281.25</v>
      </c>
      <c r="F888">
        <f>VLOOKUP(K888,index!$A$2:$C$40,3,FALSE)</f>
        <v>41491</v>
      </c>
      <c r="G888">
        <v>6.5</v>
      </c>
      <c r="H888">
        <v>2</v>
      </c>
      <c r="I888">
        <f t="shared" si="40"/>
        <v>13</v>
      </c>
      <c r="J888" t="s">
        <v>2408</v>
      </c>
      <c r="K888" t="s">
        <v>56</v>
      </c>
      <c r="L888" t="str">
        <f>VLOOKUP(K888,index!$A$2:$B$40,2,FALSE)</f>
        <v>일본</v>
      </c>
      <c r="M888" t="str">
        <f t="shared" si="41"/>
        <v>nK</v>
      </c>
      <c r="N888">
        <v>1999</v>
      </c>
      <c r="O888" t="s">
        <v>244</v>
      </c>
      <c r="P888" t="s">
        <v>2829</v>
      </c>
      <c r="Q888" t="s">
        <v>2830</v>
      </c>
      <c r="R888" t="s">
        <v>20</v>
      </c>
    </row>
    <row r="889" spans="1:19">
      <c r="A889">
        <v>62175</v>
      </c>
      <c r="B889" t="s">
        <v>2831</v>
      </c>
      <c r="C889">
        <v>8.4499999999999993</v>
      </c>
      <c r="D889" s="1">
        <v>1452</v>
      </c>
      <c r="E889" s="1">
        <f t="shared" si="39"/>
        <v>12269.4</v>
      </c>
      <c r="F889">
        <f>VLOOKUP(K889,index!$A$2:$C$40,3,FALSE)</f>
        <v>65717</v>
      </c>
      <c r="G889">
        <v>7.2</v>
      </c>
      <c r="H889">
        <v>5</v>
      </c>
      <c r="I889">
        <f t="shared" si="40"/>
        <v>36</v>
      </c>
      <c r="J889" t="s">
        <v>142</v>
      </c>
      <c r="K889" t="s">
        <v>16</v>
      </c>
      <c r="L889" t="str">
        <f>VLOOKUP(K889,index!$A$2:$B$40,2,FALSE)</f>
        <v>북미</v>
      </c>
      <c r="M889" t="str">
        <f t="shared" si="41"/>
        <v>nK</v>
      </c>
      <c r="N889">
        <v>2007</v>
      </c>
      <c r="O889" t="s">
        <v>506</v>
      </c>
      <c r="P889" t="s">
        <v>2020</v>
      </c>
      <c r="Q889" t="s">
        <v>2832</v>
      </c>
      <c r="R889" t="s">
        <v>147</v>
      </c>
      <c r="S889" t="s">
        <v>28</v>
      </c>
    </row>
    <row r="890" spans="1:19">
      <c r="A890">
        <v>50278</v>
      </c>
      <c r="B890" t="s">
        <v>2833</v>
      </c>
      <c r="C890">
        <v>8.4600000000000009</v>
      </c>
      <c r="D890" s="1">
        <v>1441</v>
      </c>
      <c r="E890" s="1">
        <f t="shared" si="39"/>
        <v>12190.86</v>
      </c>
      <c r="F890">
        <f>VLOOKUP(K890,index!$A$2:$C$40,3,FALSE)</f>
        <v>32115</v>
      </c>
      <c r="G890">
        <v>5.75</v>
      </c>
      <c r="H890">
        <v>4</v>
      </c>
      <c r="I890">
        <f t="shared" si="40"/>
        <v>23</v>
      </c>
      <c r="J890" t="s">
        <v>15</v>
      </c>
      <c r="K890" t="s">
        <v>46</v>
      </c>
      <c r="L890" t="str">
        <f>VLOOKUP(K890,index!$A$2:$B$40,2,FALSE)</f>
        <v>한국</v>
      </c>
      <c r="M890" t="str">
        <f t="shared" si="41"/>
        <v>K</v>
      </c>
      <c r="N890">
        <v>2006</v>
      </c>
      <c r="O890" t="s">
        <v>1211</v>
      </c>
      <c r="P890" t="s">
        <v>2834</v>
      </c>
      <c r="Q890" t="s">
        <v>2835</v>
      </c>
      <c r="R890" t="s">
        <v>20</v>
      </c>
    </row>
    <row r="891" spans="1:19">
      <c r="A891">
        <v>129383</v>
      </c>
      <c r="B891" t="s">
        <v>2836</v>
      </c>
      <c r="C891">
        <v>8.4600000000000009</v>
      </c>
      <c r="D891" s="1">
        <v>11615</v>
      </c>
      <c r="E891" s="1">
        <f t="shared" si="39"/>
        <v>98262.900000000009</v>
      </c>
      <c r="F891">
        <f>VLOOKUP(K891,index!$A$2:$C$40,3,FALSE)</f>
        <v>65717</v>
      </c>
      <c r="G891">
        <v>7.08</v>
      </c>
      <c r="H891">
        <v>6</v>
      </c>
      <c r="I891">
        <f t="shared" si="40"/>
        <v>42.480000000000004</v>
      </c>
      <c r="J891" t="s">
        <v>340</v>
      </c>
      <c r="K891" t="s">
        <v>16</v>
      </c>
      <c r="L891" t="str">
        <f>VLOOKUP(K891,index!$A$2:$B$40,2,FALSE)</f>
        <v>북미</v>
      </c>
      <c r="M891" t="str">
        <f t="shared" si="41"/>
        <v>nK</v>
      </c>
      <c r="N891">
        <v>2016</v>
      </c>
      <c r="O891" t="s">
        <v>578</v>
      </c>
      <c r="P891" t="s">
        <v>1391</v>
      </c>
      <c r="Q891" t="s">
        <v>2837</v>
      </c>
      <c r="R891" t="s">
        <v>20</v>
      </c>
      <c r="S891" t="s">
        <v>21</v>
      </c>
    </row>
    <row r="892" spans="1:19">
      <c r="A892">
        <v>140695</v>
      </c>
      <c r="B892" t="s">
        <v>2838</v>
      </c>
      <c r="C892">
        <v>8.4499999999999993</v>
      </c>
      <c r="D892" s="1">
        <v>23805</v>
      </c>
      <c r="E892" s="1">
        <f t="shared" si="39"/>
        <v>201152.24999999997</v>
      </c>
      <c r="F892">
        <f>VLOOKUP(K892,index!$A$2:$C$40,3,FALSE)</f>
        <v>32115</v>
      </c>
      <c r="G892">
        <v>5.68</v>
      </c>
      <c r="H892">
        <v>7</v>
      </c>
      <c r="I892">
        <f t="shared" si="40"/>
        <v>39.76</v>
      </c>
      <c r="J892" t="s">
        <v>176</v>
      </c>
      <c r="K892" t="s">
        <v>46</v>
      </c>
      <c r="L892" t="str">
        <f>VLOOKUP(K892,index!$A$2:$B$40,2,FALSE)</f>
        <v>한국</v>
      </c>
      <c r="M892" t="str">
        <f t="shared" si="41"/>
        <v>K</v>
      </c>
      <c r="N892">
        <v>2016</v>
      </c>
      <c r="O892" t="s">
        <v>350</v>
      </c>
      <c r="P892" t="s">
        <v>2188</v>
      </c>
      <c r="Q892" t="s">
        <v>2839</v>
      </c>
      <c r="R892" t="s">
        <v>27</v>
      </c>
    </row>
    <row r="893" spans="1:19">
      <c r="A893">
        <v>179430</v>
      </c>
      <c r="B893" t="s">
        <v>2840</v>
      </c>
      <c r="C893">
        <v>8.4600000000000009</v>
      </c>
      <c r="D893">
        <v>360</v>
      </c>
      <c r="E893" s="1">
        <f t="shared" si="39"/>
        <v>3045.6000000000004</v>
      </c>
      <c r="F893">
        <f>VLOOKUP(K893,index!$A$2:$C$40,3,FALSE)</f>
        <v>26514</v>
      </c>
      <c r="G893">
        <v>4.33</v>
      </c>
      <c r="H893">
        <v>3</v>
      </c>
      <c r="I893">
        <f t="shared" si="40"/>
        <v>12.99</v>
      </c>
      <c r="J893" t="s">
        <v>112</v>
      </c>
      <c r="K893" t="s">
        <v>367</v>
      </c>
      <c r="L893" t="str">
        <f>VLOOKUP(K893,index!$A$2:$B$40,2,FALSE)</f>
        <v>범중국</v>
      </c>
      <c r="M893" t="str">
        <f t="shared" si="41"/>
        <v>nK</v>
      </c>
      <c r="N893">
        <v>2018</v>
      </c>
      <c r="O893" t="s">
        <v>567</v>
      </c>
      <c r="P893" t="s">
        <v>2841</v>
      </c>
      <c r="Q893" t="s">
        <v>2842</v>
      </c>
      <c r="R893" t="s">
        <v>20</v>
      </c>
    </row>
    <row r="894" spans="1:19">
      <c r="A894">
        <v>95203</v>
      </c>
      <c r="B894" t="s">
        <v>2843</v>
      </c>
      <c r="C894">
        <v>8.5</v>
      </c>
      <c r="D894">
        <v>454</v>
      </c>
      <c r="E894" s="1">
        <f t="shared" si="39"/>
        <v>3859</v>
      </c>
      <c r="F894">
        <f>VLOOKUP(K894,index!$A$2:$C$40,3,FALSE)</f>
        <v>45937</v>
      </c>
      <c r="G894">
        <v>7.36</v>
      </c>
      <c r="H894">
        <v>7</v>
      </c>
      <c r="I894">
        <f t="shared" si="40"/>
        <v>51.52</v>
      </c>
      <c r="J894" t="s">
        <v>112</v>
      </c>
      <c r="K894" t="s">
        <v>848</v>
      </c>
      <c r="L894" t="str">
        <f>VLOOKUP(K894,index!$A$2:$B$40,2,FALSE)</f>
        <v>북미</v>
      </c>
      <c r="M894" t="str">
        <f t="shared" si="41"/>
        <v>nK</v>
      </c>
      <c r="N894">
        <v>2013</v>
      </c>
      <c r="O894" t="s">
        <v>270</v>
      </c>
      <c r="P894" t="s">
        <v>2160</v>
      </c>
      <c r="Q894" t="s">
        <v>2844</v>
      </c>
      <c r="R894" t="s">
        <v>27</v>
      </c>
    </row>
    <row r="895" spans="1:19">
      <c r="A895">
        <v>144984</v>
      </c>
      <c r="B895" t="s">
        <v>2845</v>
      </c>
      <c r="C895">
        <v>8.4600000000000009</v>
      </c>
      <c r="D895">
        <v>407</v>
      </c>
      <c r="E895" s="1">
        <f t="shared" si="39"/>
        <v>3443.2200000000003</v>
      </c>
      <c r="F895">
        <f>VLOOKUP(K895,index!$A$2:$C$40,3,FALSE)</f>
        <v>41291</v>
      </c>
      <c r="G895">
        <v>6.14</v>
      </c>
      <c r="H895">
        <v>7</v>
      </c>
      <c r="I895">
        <f t="shared" si="40"/>
        <v>42.98</v>
      </c>
      <c r="J895" t="s">
        <v>15</v>
      </c>
      <c r="K895" t="s">
        <v>208</v>
      </c>
      <c r="L895" t="str">
        <f>VLOOKUP(K895,index!$A$2:$B$40,2,FALSE)</f>
        <v>북서유럽</v>
      </c>
      <c r="M895" t="str">
        <f t="shared" si="41"/>
        <v>nK</v>
      </c>
      <c r="N895">
        <v>2017</v>
      </c>
      <c r="O895" t="s">
        <v>615</v>
      </c>
      <c r="P895" t="s">
        <v>880</v>
      </c>
      <c r="Q895" t="s">
        <v>2846</v>
      </c>
      <c r="R895" t="s">
        <v>20</v>
      </c>
      <c r="S895" t="s">
        <v>21</v>
      </c>
    </row>
    <row r="896" spans="1:19">
      <c r="A896">
        <v>124201</v>
      </c>
      <c r="B896" t="s">
        <v>2847</v>
      </c>
      <c r="C896">
        <v>8.4600000000000009</v>
      </c>
      <c r="D896" s="1">
        <v>8661</v>
      </c>
      <c r="E896" s="1">
        <f t="shared" si="39"/>
        <v>73272.060000000012</v>
      </c>
      <c r="F896">
        <f>VLOOKUP(K896,index!$A$2:$C$40,3,FALSE)</f>
        <v>32115</v>
      </c>
      <c r="G896">
        <v>5.9</v>
      </c>
      <c r="H896">
        <v>5</v>
      </c>
      <c r="I896">
        <f t="shared" si="40"/>
        <v>29.5</v>
      </c>
      <c r="J896" t="s">
        <v>176</v>
      </c>
      <c r="K896" t="s">
        <v>46</v>
      </c>
      <c r="L896" t="str">
        <f>VLOOKUP(K896,index!$A$2:$B$40,2,FALSE)</f>
        <v>한국</v>
      </c>
      <c r="M896" t="str">
        <f t="shared" si="41"/>
        <v>K</v>
      </c>
      <c r="N896">
        <v>2015</v>
      </c>
      <c r="O896" t="s">
        <v>221</v>
      </c>
      <c r="P896" t="s">
        <v>2679</v>
      </c>
      <c r="Q896" t="s">
        <v>2848</v>
      </c>
      <c r="R896" t="s">
        <v>27</v>
      </c>
    </row>
    <row r="897" spans="1:19">
      <c r="A897">
        <v>167054</v>
      </c>
      <c r="B897" t="s">
        <v>2849</v>
      </c>
      <c r="C897">
        <v>8.4499999999999993</v>
      </c>
      <c r="D897">
        <v>364</v>
      </c>
      <c r="E897" s="1">
        <f t="shared" si="39"/>
        <v>3075.7999999999997</v>
      </c>
      <c r="F897">
        <f>VLOOKUP(K897,index!$A$2:$C$40,3,FALSE)</f>
        <v>41291</v>
      </c>
      <c r="G897">
        <v>6.75</v>
      </c>
      <c r="H897">
        <v>8</v>
      </c>
      <c r="I897">
        <f t="shared" si="40"/>
        <v>54</v>
      </c>
      <c r="J897" t="s">
        <v>15</v>
      </c>
      <c r="K897" t="s">
        <v>208</v>
      </c>
      <c r="L897" t="str">
        <f>VLOOKUP(K897,index!$A$2:$B$40,2,FALSE)</f>
        <v>북서유럽</v>
      </c>
      <c r="M897" t="str">
        <f t="shared" si="41"/>
        <v>nK</v>
      </c>
      <c r="N897">
        <v>2019</v>
      </c>
      <c r="O897" t="s">
        <v>712</v>
      </c>
      <c r="P897" t="s">
        <v>2850</v>
      </c>
      <c r="Q897" t="s">
        <v>2851</v>
      </c>
      <c r="R897" t="s">
        <v>27</v>
      </c>
      <c r="S897" t="s">
        <v>28</v>
      </c>
    </row>
    <row r="898" spans="1:19">
      <c r="A898">
        <v>39769</v>
      </c>
      <c r="B898" t="s">
        <v>2852</v>
      </c>
      <c r="C898">
        <v>8.4499999999999993</v>
      </c>
      <c r="D898">
        <v>737</v>
      </c>
      <c r="E898" s="1">
        <f t="shared" si="39"/>
        <v>6227.65</v>
      </c>
      <c r="F898">
        <f>VLOOKUP(K898,index!$A$2:$C$40,3,FALSE)</f>
        <v>65717</v>
      </c>
      <c r="G898">
        <v>8</v>
      </c>
      <c r="H898">
        <v>1</v>
      </c>
      <c r="I898">
        <f t="shared" si="40"/>
        <v>8</v>
      </c>
      <c r="J898" t="s">
        <v>55</v>
      </c>
      <c r="K898" t="s">
        <v>16</v>
      </c>
      <c r="L898" t="str">
        <f>VLOOKUP(K898,index!$A$2:$B$40,2,FALSE)</f>
        <v>북미</v>
      </c>
      <c r="M898" t="str">
        <f t="shared" si="41"/>
        <v>nK</v>
      </c>
      <c r="N898">
        <v>2005</v>
      </c>
      <c r="O898" t="s">
        <v>790</v>
      </c>
      <c r="P898" t="s">
        <v>2853</v>
      </c>
      <c r="Q898" t="s">
        <v>2854</v>
      </c>
      <c r="R898" t="s">
        <v>34</v>
      </c>
      <c r="S898" t="s">
        <v>35</v>
      </c>
    </row>
    <row r="899" spans="1:19">
      <c r="A899">
        <v>144578</v>
      </c>
      <c r="B899" t="s">
        <v>2855</v>
      </c>
      <c r="C899">
        <v>8.4700000000000006</v>
      </c>
      <c r="D899">
        <v>440</v>
      </c>
      <c r="E899" s="1">
        <f t="shared" ref="E899:E962" si="42">C899*D899</f>
        <v>3726.8</v>
      </c>
      <c r="F899">
        <f>VLOOKUP(K899,index!$A$2:$C$40,3,FALSE)</f>
        <v>32115</v>
      </c>
      <c r="G899">
        <v>5.33</v>
      </c>
      <c r="H899">
        <v>3</v>
      </c>
      <c r="I899">
        <f t="shared" ref="I899:I962" si="43">G899*H899</f>
        <v>15.99</v>
      </c>
      <c r="J899" t="s">
        <v>15</v>
      </c>
      <c r="K899" t="s">
        <v>46</v>
      </c>
      <c r="L899" t="str">
        <f>VLOOKUP(K899,index!$A$2:$B$40,2,FALSE)</f>
        <v>한국</v>
      </c>
      <c r="M899" t="str">
        <f t="shared" ref="M899:M962" si="44">IF(L899="한국", "K", "nK")</f>
        <v>K</v>
      </c>
      <c r="N899">
        <v>2017</v>
      </c>
      <c r="O899" t="s">
        <v>648</v>
      </c>
      <c r="P899" t="s">
        <v>2856</v>
      </c>
      <c r="Q899" t="s">
        <v>2857</v>
      </c>
      <c r="R899" t="s">
        <v>27</v>
      </c>
    </row>
    <row r="900" spans="1:19">
      <c r="A900">
        <v>84349</v>
      </c>
      <c r="B900" t="s">
        <v>2858</v>
      </c>
      <c r="C900">
        <v>8.48</v>
      </c>
      <c r="D900">
        <v>647</v>
      </c>
      <c r="E900" s="1">
        <f t="shared" si="42"/>
        <v>5486.56</v>
      </c>
      <c r="F900">
        <f>VLOOKUP(K900,index!$A$2:$C$40,3,FALSE)</f>
        <v>65717</v>
      </c>
      <c r="G900">
        <v>7.61</v>
      </c>
      <c r="H900">
        <v>7</v>
      </c>
      <c r="I900">
        <f t="shared" si="43"/>
        <v>53.27</v>
      </c>
      <c r="J900" t="s">
        <v>142</v>
      </c>
      <c r="K900" t="s">
        <v>16</v>
      </c>
      <c r="L900" t="str">
        <f>VLOOKUP(K900,index!$A$2:$B$40,2,FALSE)</f>
        <v>북미</v>
      </c>
      <c r="M900" t="str">
        <f t="shared" si="44"/>
        <v>nK</v>
      </c>
      <c r="N900">
        <v>2013</v>
      </c>
      <c r="O900" t="s">
        <v>464</v>
      </c>
      <c r="P900" t="s">
        <v>857</v>
      </c>
      <c r="Q900" t="s">
        <v>2859</v>
      </c>
      <c r="R900" t="s">
        <v>147</v>
      </c>
      <c r="S900" t="s">
        <v>28</v>
      </c>
    </row>
    <row r="901" spans="1:19">
      <c r="A901">
        <v>146526</v>
      </c>
      <c r="B901" t="s">
        <v>2860</v>
      </c>
      <c r="C901">
        <v>8.4499999999999993</v>
      </c>
      <c r="D901">
        <v>384</v>
      </c>
      <c r="E901" s="1">
        <f t="shared" si="42"/>
        <v>3244.7999999999997</v>
      </c>
      <c r="F901">
        <f>VLOOKUP(K901,index!$A$2:$C$40,3,FALSE)</f>
        <v>32115</v>
      </c>
      <c r="G901">
        <v>6</v>
      </c>
      <c r="H901">
        <v>4</v>
      </c>
      <c r="I901">
        <f t="shared" si="43"/>
        <v>24</v>
      </c>
      <c r="J901" t="s">
        <v>51</v>
      </c>
      <c r="K901" t="s">
        <v>46</v>
      </c>
      <c r="L901" t="str">
        <f>VLOOKUP(K901,index!$A$2:$B$40,2,FALSE)</f>
        <v>한국</v>
      </c>
      <c r="M901" t="str">
        <f t="shared" si="44"/>
        <v>K</v>
      </c>
      <c r="N901">
        <v>2017</v>
      </c>
      <c r="O901" t="s">
        <v>648</v>
      </c>
      <c r="P901" t="s">
        <v>2861</v>
      </c>
      <c r="Q901" t="s">
        <v>2862</v>
      </c>
      <c r="R901" t="s">
        <v>20</v>
      </c>
    </row>
    <row r="902" spans="1:19">
      <c r="A902">
        <v>93756</v>
      </c>
      <c r="B902" t="s">
        <v>2863</v>
      </c>
      <c r="C902">
        <v>8.44</v>
      </c>
      <c r="D902" s="1">
        <v>66844</v>
      </c>
      <c r="E902" s="1">
        <f t="shared" si="42"/>
        <v>564163.36</v>
      </c>
      <c r="F902">
        <f>VLOOKUP(K902,index!$A$2:$C$40,3,FALSE)</f>
        <v>32115</v>
      </c>
      <c r="G902">
        <v>6.29</v>
      </c>
      <c r="H902">
        <v>13</v>
      </c>
      <c r="I902">
        <f t="shared" si="43"/>
        <v>81.77</v>
      </c>
      <c r="J902" t="s">
        <v>61</v>
      </c>
      <c r="K902" t="s">
        <v>46</v>
      </c>
      <c r="L902" t="str">
        <f>VLOOKUP(K902,index!$A$2:$B$40,2,FALSE)</f>
        <v>한국</v>
      </c>
      <c r="M902" t="str">
        <f t="shared" si="44"/>
        <v>K</v>
      </c>
      <c r="N902">
        <v>2014</v>
      </c>
      <c r="O902" t="s">
        <v>1956</v>
      </c>
      <c r="P902" t="s">
        <v>2864</v>
      </c>
      <c r="Q902" t="s">
        <v>2865</v>
      </c>
      <c r="R902" t="s">
        <v>27</v>
      </c>
    </row>
    <row r="903" spans="1:19">
      <c r="A903">
        <v>99094</v>
      </c>
      <c r="B903" t="s">
        <v>2866</v>
      </c>
      <c r="C903">
        <v>8.4600000000000009</v>
      </c>
      <c r="D903" s="1">
        <v>1547</v>
      </c>
      <c r="E903" s="1">
        <f t="shared" si="42"/>
        <v>13087.62</v>
      </c>
      <c r="F903">
        <f>VLOOKUP(K903,index!$A$2:$C$40,3,FALSE)</f>
        <v>53431</v>
      </c>
      <c r="G903">
        <v>7.2</v>
      </c>
      <c r="H903">
        <v>5</v>
      </c>
      <c r="I903">
        <f t="shared" si="43"/>
        <v>36</v>
      </c>
      <c r="J903" t="s">
        <v>55</v>
      </c>
      <c r="K903" t="s">
        <v>533</v>
      </c>
      <c r="L903" t="str">
        <f>VLOOKUP(K903,index!$A$2:$B$40,2,FALSE)</f>
        <v>기타</v>
      </c>
      <c r="M903" t="str">
        <f t="shared" si="44"/>
        <v>nK</v>
      </c>
      <c r="N903">
        <v>2016</v>
      </c>
      <c r="O903" t="s">
        <v>1211</v>
      </c>
      <c r="P903" t="s">
        <v>2867</v>
      </c>
      <c r="Q903" t="s">
        <v>2868</v>
      </c>
      <c r="R903" t="s">
        <v>34</v>
      </c>
    </row>
    <row r="904" spans="1:19">
      <c r="A904">
        <v>122489</v>
      </c>
      <c r="B904" t="s">
        <v>2869</v>
      </c>
      <c r="C904">
        <v>8.4499999999999993</v>
      </c>
      <c r="D904" s="1">
        <v>8006</v>
      </c>
      <c r="E904" s="1">
        <f t="shared" si="42"/>
        <v>67650.7</v>
      </c>
      <c r="F904">
        <f>VLOOKUP(K904,index!$A$2:$C$40,3,FALSE)</f>
        <v>65717</v>
      </c>
      <c r="G904">
        <v>7.02</v>
      </c>
      <c r="H904">
        <v>11</v>
      </c>
      <c r="I904">
        <f t="shared" si="43"/>
        <v>77.22</v>
      </c>
      <c r="J904" t="s">
        <v>30</v>
      </c>
      <c r="K904" t="s">
        <v>16</v>
      </c>
      <c r="L904" t="str">
        <f>VLOOKUP(K904,index!$A$2:$B$40,2,FALSE)</f>
        <v>북미</v>
      </c>
      <c r="M904" t="str">
        <f t="shared" si="44"/>
        <v>nK</v>
      </c>
      <c r="N904">
        <v>2016</v>
      </c>
      <c r="O904" t="s">
        <v>1993</v>
      </c>
      <c r="P904" t="s">
        <v>1412</v>
      </c>
      <c r="Q904" t="s">
        <v>2870</v>
      </c>
      <c r="R904" t="s">
        <v>20</v>
      </c>
      <c r="S904" t="s">
        <v>35</v>
      </c>
    </row>
    <row r="905" spans="1:19">
      <c r="A905">
        <v>167605</v>
      </c>
      <c r="B905" t="s">
        <v>2871</v>
      </c>
      <c r="C905">
        <v>8.44</v>
      </c>
      <c r="D905" s="1">
        <v>10814</v>
      </c>
      <c r="E905" s="1">
        <f t="shared" si="42"/>
        <v>91270.159999999989</v>
      </c>
      <c r="F905">
        <f>VLOOKUP(K905,index!$A$2:$C$40,3,FALSE)</f>
        <v>65717</v>
      </c>
      <c r="G905">
        <v>6.43</v>
      </c>
      <c r="H905">
        <v>7</v>
      </c>
      <c r="I905">
        <f t="shared" si="43"/>
        <v>45.01</v>
      </c>
      <c r="J905" t="s">
        <v>87</v>
      </c>
      <c r="K905" t="s">
        <v>16</v>
      </c>
      <c r="L905" t="str">
        <f>VLOOKUP(K905,index!$A$2:$B$40,2,FALSE)</f>
        <v>북미</v>
      </c>
      <c r="M905" t="str">
        <f t="shared" si="44"/>
        <v>nK</v>
      </c>
      <c r="N905">
        <v>2019</v>
      </c>
      <c r="O905" t="s">
        <v>2872</v>
      </c>
      <c r="P905" t="s">
        <v>2873</v>
      </c>
      <c r="Q905" t="s">
        <v>2874</v>
      </c>
      <c r="R905" t="s">
        <v>27</v>
      </c>
    </row>
    <row r="906" spans="1:19">
      <c r="A906">
        <v>68945</v>
      </c>
      <c r="B906" t="s">
        <v>2875</v>
      </c>
      <c r="C906">
        <v>8.44</v>
      </c>
      <c r="D906" s="1">
        <v>3172</v>
      </c>
      <c r="E906" s="1">
        <f t="shared" si="42"/>
        <v>26771.679999999997</v>
      </c>
      <c r="F906">
        <f>VLOOKUP(K906,index!$A$2:$C$40,3,FALSE)</f>
        <v>65717</v>
      </c>
      <c r="G906">
        <v>8.17</v>
      </c>
      <c r="H906">
        <v>12</v>
      </c>
      <c r="I906">
        <f t="shared" si="43"/>
        <v>98.039999999999992</v>
      </c>
      <c r="J906" t="s">
        <v>354</v>
      </c>
      <c r="K906" t="s">
        <v>16</v>
      </c>
      <c r="L906" t="str">
        <f>VLOOKUP(K906,index!$A$2:$B$40,2,FALSE)</f>
        <v>북미</v>
      </c>
      <c r="M906" t="str">
        <f t="shared" si="44"/>
        <v>nK</v>
      </c>
      <c r="N906">
        <v>2021</v>
      </c>
      <c r="O906" t="s">
        <v>1788</v>
      </c>
      <c r="P906" t="s">
        <v>2876</v>
      </c>
      <c r="Q906" t="s">
        <v>2877</v>
      </c>
      <c r="R906" t="s">
        <v>27</v>
      </c>
      <c r="S906" t="s">
        <v>28</v>
      </c>
    </row>
    <row r="907" spans="1:19">
      <c r="A907">
        <v>94503</v>
      </c>
      <c r="B907" t="s">
        <v>2878</v>
      </c>
      <c r="C907">
        <v>8.44</v>
      </c>
      <c r="D907">
        <v>500</v>
      </c>
      <c r="E907" s="1">
        <f t="shared" si="42"/>
        <v>4220</v>
      </c>
      <c r="F907">
        <f>VLOOKUP(K907,index!$A$2:$C$40,3,FALSE)</f>
        <v>65717</v>
      </c>
      <c r="G907">
        <v>7.67</v>
      </c>
      <c r="H907">
        <v>9</v>
      </c>
      <c r="I907">
        <f t="shared" si="43"/>
        <v>69.03</v>
      </c>
      <c r="J907" t="s">
        <v>15</v>
      </c>
      <c r="K907" t="s">
        <v>16</v>
      </c>
      <c r="L907" t="str">
        <f>VLOOKUP(K907,index!$A$2:$B$40,2,FALSE)</f>
        <v>북미</v>
      </c>
      <c r="M907" t="str">
        <f t="shared" si="44"/>
        <v>nK</v>
      </c>
      <c r="N907">
        <v>2013</v>
      </c>
      <c r="O907" t="s">
        <v>525</v>
      </c>
      <c r="P907" t="s">
        <v>2879</v>
      </c>
      <c r="Q907" t="s">
        <v>2880</v>
      </c>
      <c r="R907" t="s">
        <v>27</v>
      </c>
      <c r="S907" t="s">
        <v>21</v>
      </c>
    </row>
    <row r="908" spans="1:19">
      <c r="A908">
        <v>49783</v>
      </c>
      <c r="B908" t="s">
        <v>2881</v>
      </c>
      <c r="C908">
        <v>8.44</v>
      </c>
      <c r="D908">
        <v>574</v>
      </c>
      <c r="E908" s="1">
        <f t="shared" si="42"/>
        <v>4844.5599999999995</v>
      </c>
      <c r="F908">
        <f>VLOOKUP(K908,index!$A$2:$C$40,3,FALSE)</f>
        <v>41491</v>
      </c>
      <c r="G908">
        <v>6.4</v>
      </c>
      <c r="H908">
        <v>5</v>
      </c>
      <c r="I908">
        <f t="shared" si="43"/>
        <v>32</v>
      </c>
      <c r="J908" t="s">
        <v>176</v>
      </c>
      <c r="K908" t="s">
        <v>56</v>
      </c>
      <c r="L908" t="str">
        <f>VLOOKUP(K908,index!$A$2:$B$40,2,FALSE)</f>
        <v>일본</v>
      </c>
      <c r="M908" t="str">
        <f t="shared" si="44"/>
        <v>nK</v>
      </c>
      <c r="N908">
        <v>2008</v>
      </c>
      <c r="O908" t="s">
        <v>468</v>
      </c>
      <c r="P908" t="s">
        <v>2882</v>
      </c>
      <c r="Q908" t="s">
        <v>2883</v>
      </c>
      <c r="R908" t="s">
        <v>20</v>
      </c>
    </row>
    <row r="909" spans="1:19">
      <c r="A909">
        <v>167658</v>
      </c>
      <c r="B909" t="s">
        <v>2884</v>
      </c>
      <c r="C909">
        <v>8.44</v>
      </c>
      <c r="D909">
        <v>459</v>
      </c>
      <c r="E909" s="1">
        <f t="shared" si="42"/>
        <v>3873.9599999999996</v>
      </c>
      <c r="F909">
        <f>VLOOKUP(K909,index!$A$2:$C$40,3,FALSE)</f>
        <v>41291</v>
      </c>
      <c r="G909">
        <v>6</v>
      </c>
      <c r="H909">
        <v>3</v>
      </c>
      <c r="I909">
        <f t="shared" si="43"/>
        <v>18</v>
      </c>
      <c r="J909" t="s">
        <v>15</v>
      </c>
      <c r="K909" t="s">
        <v>208</v>
      </c>
      <c r="L909" t="str">
        <f>VLOOKUP(K909,index!$A$2:$B$40,2,FALSE)</f>
        <v>북서유럽</v>
      </c>
      <c r="M909" t="str">
        <f t="shared" si="44"/>
        <v>nK</v>
      </c>
      <c r="N909">
        <v>2020</v>
      </c>
      <c r="O909" t="s">
        <v>1334</v>
      </c>
      <c r="P909" t="s">
        <v>2885</v>
      </c>
      <c r="Q909" t="s">
        <v>2886</v>
      </c>
      <c r="R909" t="s">
        <v>20</v>
      </c>
      <c r="S909" t="s">
        <v>21</v>
      </c>
    </row>
    <row r="910" spans="1:19">
      <c r="A910">
        <v>137952</v>
      </c>
      <c r="B910" t="s">
        <v>2887</v>
      </c>
      <c r="C910">
        <v>8.44</v>
      </c>
      <c r="D910" s="1">
        <v>23971</v>
      </c>
      <c r="E910" s="1">
        <f t="shared" si="42"/>
        <v>202315.24</v>
      </c>
      <c r="F910">
        <f>VLOOKUP(K910,index!$A$2:$C$40,3,FALSE)</f>
        <v>32115</v>
      </c>
      <c r="G910">
        <v>7.5</v>
      </c>
      <c r="H910">
        <v>12</v>
      </c>
      <c r="I910">
        <f t="shared" si="43"/>
        <v>90</v>
      </c>
      <c r="J910" t="s">
        <v>61</v>
      </c>
      <c r="K910" t="s">
        <v>46</v>
      </c>
      <c r="L910" t="str">
        <f>VLOOKUP(K910,index!$A$2:$B$40,2,FALSE)</f>
        <v>한국</v>
      </c>
      <c r="M910" t="str">
        <f t="shared" si="44"/>
        <v>K</v>
      </c>
      <c r="N910">
        <v>2016</v>
      </c>
      <c r="O910" t="s">
        <v>92</v>
      </c>
      <c r="P910" t="s">
        <v>2888</v>
      </c>
      <c r="Q910" t="s">
        <v>2889</v>
      </c>
      <c r="R910" t="s">
        <v>27</v>
      </c>
    </row>
    <row r="911" spans="1:19">
      <c r="A911">
        <v>173840</v>
      </c>
      <c r="B911" t="s">
        <v>2890</v>
      </c>
      <c r="C911">
        <v>8.43</v>
      </c>
      <c r="D911">
        <v>400</v>
      </c>
      <c r="E911" s="1">
        <f t="shared" si="42"/>
        <v>3372</v>
      </c>
      <c r="F911">
        <f>VLOOKUP(K911,index!$A$2:$C$40,3,FALSE)</f>
        <v>11287</v>
      </c>
      <c r="G911">
        <v>7.14</v>
      </c>
      <c r="H911">
        <v>7</v>
      </c>
      <c r="I911">
        <f t="shared" si="43"/>
        <v>49.98</v>
      </c>
      <c r="J911" t="s">
        <v>15</v>
      </c>
      <c r="K911" t="s">
        <v>332</v>
      </c>
      <c r="L911" t="str">
        <f>VLOOKUP(K911,index!$A$2:$B$40,2,FALSE)</f>
        <v>동유럽</v>
      </c>
      <c r="M911" t="str">
        <f t="shared" si="44"/>
        <v>nK</v>
      </c>
      <c r="N911">
        <v>2019</v>
      </c>
      <c r="O911" t="s">
        <v>1536</v>
      </c>
      <c r="P911" t="s">
        <v>2891</v>
      </c>
      <c r="Q911" t="s">
        <v>2892</v>
      </c>
      <c r="R911" t="s">
        <v>27</v>
      </c>
    </row>
    <row r="912" spans="1:19">
      <c r="A912">
        <v>185912</v>
      </c>
      <c r="B912" t="s">
        <v>2893</v>
      </c>
      <c r="C912">
        <v>8.44</v>
      </c>
      <c r="D912" s="1">
        <v>1010</v>
      </c>
      <c r="E912" s="1">
        <f t="shared" si="42"/>
        <v>8524.4</v>
      </c>
      <c r="F912">
        <f>VLOOKUP(K912,index!$A$2:$C$40,3,FALSE)</f>
        <v>65717</v>
      </c>
      <c r="G912">
        <v>7.5</v>
      </c>
      <c r="H912">
        <v>2</v>
      </c>
      <c r="I912">
        <f t="shared" si="43"/>
        <v>15</v>
      </c>
      <c r="J912" t="s">
        <v>722</v>
      </c>
      <c r="K912" t="s">
        <v>16</v>
      </c>
      <c r="L912" t="str">
        <f>VLOOKUP(K912,index!$A$2:$B$40,2,FALSE)</f>
        <v>북미</v>
      </c>
      <c r="M912" t="str">
        <f t="shared" si="44"/>
        <v>nK</v>
      </c>
      <c r="N912">
        <v>2019</v>
      </c>
      <c r="O912" t="s">
        <v>2732</v>
      </c>
      <c r="P912" t="s">
        <v>2894</v>
      </c>
      <c r="Q912" t="s">
        <v>2895</v>
      </c>
      <c r="R912" t="s">
        <v>27</v>
      </c>
    </row>
    <row r="913" spans="1:19">
      <c r="A913">
        <v>73074</v>
      </c>
      <c r="B913" t="s">
        <v>2896</v>
      </c>
      <c r="C913">
        <v>8.43</v>
      </c>
      <c r="D913">
        <v>466</v>
      </c>
      <c r="E913" s="1">
        <f t="shared" si="42"/>
        <v>3928.3799999999997</v>
      </c>
      <c r="F913">
        <f>VLOOKUP(K913,index!$A$2:$C$40,3,FALSE)</f>
        <v>41491</v>
      </c>
      <c r="G913">
        <v>6.15</v>
      </c>
      <c r="H913">
        <v>5</v>
      </c>
      <c r="I913">
        <f t="shared" si="43"/>
        <v>30.75</v>
      </c>
      <c r="J913" t="s">
        <v>176</v>
      </c>
      <c r="K913" t="s">
        <v>56</v>
      </c>
      <c r="L913" t="str">
        <f>VLOOKUP(K913,index!$A$2:$B$40,2,FALSE)</f>
        <v>일본</v>
      </c>
      <c r="M913" t="str">
        <f t="shared" si="44"/>
        <v>nK</v>
      </c>
      <c r="N913">
        <v>2010</v>
      </c>
      <c r="O913" t="s">
        <v>200</v>
      </c>
      <c r="P913" t="s">
        <v>2897</v>
      </c>
      <c r="Q913" t="s">
        <v>2898</v>
      </c>
      <c r="R913" t="s">
        <v>34</v>
      </c>
    </row>
    <row r="914" spans="1:19">
      <c r="A914">
        <v>66381</v>
      </c>
      <c r="B914" t="s">
        <v>2899</v>
      </c>
      <c r="C914">
        <v>8.43</v>
      </c>
      <c r="D914" s="1">
        <v>6056</v>
      </c>
      <c r="E914" s="1">
        <f t="shared" si="42"/>
        <v>51052.08</v>
      </c>
      <c r="F914">
        <f>VLOOKUP(K914,index!$A$2:$C$40,3,FALSE)</f>
        <v>41291</v>
      </c>
      <c r="G914">
        <v>7.25</v>
      </c>
      <c r="H914">
        <v>4</v>
      </c>
      <c r="I914">
        <f t="shared" si="43"/>
        <v>29</v>
      </c>
      <c r="J914" t="s">
        <v>176</v>
      </c>
      <c r="K914" t="s">
        <v>208</v>
      </c>
      <c r="L914" t="str">
        <f>VLOOKUP(K914,index!$A$2:$B$40,2,FALSE)</f>
        <v>북서유럽</v>
      </c>
      <c r="M914" t="str">
        <f t="shared" si="44"/>
        <v>nK</v>
      </c>
      <c r="N914">
        <v>2008</v>
      </c>
      <c r="O914" t="s">
        <v>864</v>
      </c>
      <c r="P914" t="s">
        <v>2900</v>
      </c>
      <c r="Q914" t="s">
        <v>2901</v>
      </c>
      <c r="R914" t="s">
        <v>20</v>
      </c>
      <c r="S914" t="s">
        <v>21</v>
      </c>
    </row>
    <row r="915" spans="1:19">
      <c r="A915">
        <v>88461</v>
      </c>
      <c r="B915" t="s">
        <v>2902</v>
      </c>
      <c r="C915">
        <v>8.44</v>
      </c>
      <c r="D915" s="1">
        <v>6093</v>
      </c>
      <c r="E915" s="1">
        <f t="shared" si="42"/>
        <v>51424.92</v>
      </c>
      <c r="F915">
        <f>VLOOKUP(K915,index!$A$2:$C$40,3,FALSE)</f>
        <v>65717</v>
      </c>
      <c r="G915">
        <v>5.67</v>
      </c>
      <c r="H915">
        <v>9</v>
      </c>
      <c r="I915">
        <f t="shared" si="43"/>
        <v>51.03</v>
      </c>
      <c r="J915" t="s">
        <v>15</v>
      </c>
      <c r="K915" t="s">
        <v>16</v>
      </c>
      <c r="L915" t="str">
        <f>VLOOKUP(K915,index!$A$2:$B$40,2,FALSE)</f>
        <v>북미</v>
      </c>
      <c r="M915" t="str">
        <f t="shared" si="44"/>
        <v>nK</v>
      </c>
      <c r="N915">
        <v>2013</v>
      </c>
      <c r="O915" t="s">
        <v>503</v>
      </c>
      <c r="P915" t="s">
        <v>2903</v>
      </c>
      <c r="Q915" t="s">
        <v>2904</v>
      </c>
      <c r="R915" t="s">
        <v>27</v>
      </c>
      <c r="S915" t="s">
        <v>21</v>
      </c>
    </row>
    <row r="916" spans="1:19">
      <c r="A916">
        <v>129333</v>
      </c>
      <c r="B916" t="s">
        <v>2905</v>
      </c>
      <c r="C916">
        <v>8.44</v>
      </c>
      <c r="D916" s="1">
        <v>1703</v>
      </c>
      <c r="E916" s="1">
        <f t="shared" si="42"/>
        <v>14373.32</v>
      </c>
      <c r="F916">
        <f>VLOOKUP(K916,index!$A$2:$C$40,3,FALSE)</f>
        <v>65717</v>
      </c>
      <c r="G916">
        <v>8.59</v>
      </c>
      <c r="H916">
        <v>8</v>
      </c>
      <c r="I916">
        <f t="shared" si="43"/>
        <v>68.72</v>
      </c>
      <c r="J916" t="s">
        <v>15</v>
      </c>
      <c r="K916" t="s">
        <v>16</v>
      </c>
      <c r="L916" t="str">
        <f>VLOOKUP(K916,index!$A$2:$B$40,2,FALSE)</f>
        <v>북미</v>
      </c>
      <c r="M916" t="str">
        <f t="shared" si="44"/>
        <v>nK</v>
      </c>
      <c r="N916">
        <v>2015</v>
      </c>
      <c r="O916" t="s">
        <v>777</v>
      </c>
      <c r="P916" t="s">
        <v>157</v>
      </c>
      <c r="Q916" t="s">
        <v>2906</v>
      </c>
      <c r="R916" t="s">
        <v>20</v>
      </c>
      <c r="S916" t="s">
        <v>21</v>
      </c>
    </row>
    <row r="917" spans="1:19">
      <c r="A917">
        <v>67195</v>
      </c>
      <c r="B917" t="s">
        <v>2907</v>
      </c>
      <c r="C917">
        <v>8.43</v>
      </c>
      <c r="D917" s="1">
        <v>1328</v>
      </c>
      <c r="E917" s="1">
        <f t="shared" si="42"/>
        <v>11195.039999999999</v>
      </c>
      <c r="F917">
        <f>VLOOKUP(K917,index!$A$2:$C$40,3,FALSE)</f>
        <v>65717</v>
      </c>
      <c r="G917">
        <v>5.33</v>
      </c>
      <c r="H917">
        <v>3</v>
      </c>
      <c r="I917">
        <f t="shared" si="43"/>
        <v>15.99</v>
      </c>
      <c r="J917" t="s">
        <v>112</v>
      </c>
      <c r="K917" t="s">
        <v>16</v>
      </c>
      <c r="L917" t="str">
        <f>VLOOKUP(K917,index!$A$2:$B$40,2,FALSE)</f>
        <v>북미</v>
      </c>
      <c r="M917" t="str">
        <f t="shared" si="44"/>
        <v>nK</v>
      </c>
      <c r="N917">
        <v>2008</v>
      </c>
      <c r="O917" t="s">
        <v>1107</v>
      </c>
      <c r="P917" t="s">
        <v>2908</v>
      </c>
      <c r="Q917" t="s">
        <v>2909</v>
      </c>
      <c r="R917" t="s">
        <v>27</v>
      </c>
      <c r="S917" t="s">
        <v>21</v>
      </c>
    </row>
    <row r="918" spans="1:19">
      <c r="A918">
        <v>46528</v>
      </c>
      <c r="B918" t="s">
        <v>2910</v>
      </c>
      <c r="C918">
        <v>8.42</v>
      </c>
      <c r="D918">
        <v>303</v>
      </c>
      <c r="E918" s="1">
        <f t="shared" si="42"/>
        <v>2551.2599999999998</v>
      </c>
      <c r="F918">
        <f>VLOOKUP(K918,index!$A$2:$C$40,3,FALSE)</f>
        <v>65717</v>
      </c>
      <c r="G918">
        <v>7.71</v>
      </c>
      <c r="H918">
        <v>6</v>
      </c>
      <c r="I918">
        <f t="shared" si="43"/>
        <v>46.26</v>
      </c>
      <c r="J918" t="s">
        <v>15</v>
      </c>
      <c r="K918" t="s">
        <v>16</v>
      </c>
      <c r="L918" t="str">
        <f>VLOOKUP(K918,index!$A$2:$B$40,2,FALSE)</f>
        <v>북미</v>
      </c>
      <c r="M918" t="str">
        <f t="shared" si="44"/>
        <v>nK</v>
      </c>
      <c r="N918">
        <v>2010</v>
      </c>
      <c r="O918" t="s">
        <v>2911</v>
      </c>
      <c r="P918" t="s">
        <v>2912</v>
      </c>
      <c r="Q918" t="s">
        <v>2913</v>
      </c>
      <c r="R918" t="s">
        <v>27</v>
      </c>
      <c r="S918" t="s">
        <v>28</v>
      </c>
    </row>
    <row r="919" spans="1:19">
      <c r="A919">
        <v>134136</v>
      </c>
      <c r="B919" t="s">
        <v>2914</v>
      </c>
      <c r="C919">
        <v>8.4499999999999993</v>
      </c>
      <c r="D919" s="1">
        <v>2034</v>
      </c>
      <c r="E919" s="1">
        <f t="shared" si="42"/>
        <v>17187.3</v>
      </c>
      <c r="F919">
        <f>VLOOKUP(K919,index!$A$2:$C$40,3,FALSE)</f>
        <v>41491</v>
      </c>
      <c r="G919">
        <v>4.5</v>
      </c>
      <c r="H919">
        <v>2</v>
      </c>
      <c r="I919">
        <f t="shared" si="43"/>
        <v>9</v>
      </c>
      <c r="J919" t="s">
        <v>55</v>
      </c>
      <c r="K919" t="s">
        <v>56</v>
      </c>
      <c r="L919" t="str">
        <f>VLOOKUP(K919,index!$A$2:$B$40,2,FALSE)</f>
        <v>일본</v>
      </c>
      <c r="M919" t="str">
        <f t="shared" si="44"/>
        <v>nK</v>
      </c>
      <c r="N919">
        <v>2015</v>
      </c>
      <c r="O919" t="s">
        <v>117</v>
      </c>
      <c r="P919" t="s">
        <v>903</v>
      </c>
      <c r="Q919" t="s">
        <v>2915</v>
      </c>
      <c r="R919" t="s">
        <v>34</v>
      </c>
    </row>
    <row r="920" spans="1:19">
      <c r="A920">
        <v>168045</v>
      </c>
      <c r="B920" t="s">
        <v>2916</v>
      </c>
      <c r="C920">
        <v>8.43</v>
      </c>
      <c r="D920">
        <v>647</v>
      </c>
      <c r="E920" s="1">
        <f t="shared" si="42"/>
        <v>5454.21</v>
      </c>
      <c r="F920">
        <f>VLOOKUP(K920,index!$A$2:$C$40,3,FALSE)</f>
        <v>65717</v>
      </c>
      <c r="G920">
        <v>7</v>
      </c>
      <c r="H920">
        <v>7</v>
      </c>
      <c r="I920">
        <f t="shared" si="43"/>
        <v>49</v>
      </c>
      <c r="J920" t="s">
        <v>15</v>
      </c>
      <c r="K920" t="s">
        <v>16</v>
      </c>
      <c r="L920" t="str">
        <f>VLOOKUP(K920,index!$A$2:$B$40,2,FALSE)</f>
        <v>북미</v>
      </c>
      <c r="M920" t="str">
        <f t="shared" si="44"/>
        <v>nK</v>
      </c>
      <c r="N920">
        <v>2019</v>
      </c>
      <c r="O920" t="s">
        <v>356</v>
      </c>
      <c r="P920" t="s">
        <v>2630</v>
      </c>
      <c r="Q920" t="s">
        <v>2917</v>
      </c>
      <c r="R920" t="s">
        <v>27</v>
      </c>
      <c r="S920" t="s">
        <v>28</v>
      </c>
    </row>
    <row r="921" spans="1:19">
      <c r="A921">
        <v>49483</v>
      </c>
      <c r="B921" t="s">
        <v>2918</v>
      </c>
      <c r="C921">
        <v>8.42</v>
      </c>
      <c r="D921" s="1">
        <v>5864</v>
      </c>
      <c r="E921" s="1">
        <f t="shared" si="42"/>
        <v>49374.879999999997</v>
      </c>
      <c r="F921">
        <f>VLOOKUP(K921,index!$A$2:$C$40,3,FALSE)</f>
        <v>32115</v>
      </c>
      <c r="G921">
        <v>6.29</v>
      </c>
      <c r="H921">
        <v>6</v>
      </c>
      <c r="I921">
        <f t="shared" si="43"/>
        <v>37.74</v>
      </c>
      <c r="J921" t="s">
        <v>142</v>
      </c>
      <c r="K921" t="s">
        <v>46</v>
      </c>
      <c r="L921" t="str">
        <f>VLOOKUP(K921,index!$A$2:$B$40,2,FALSE)</f>
        <v>한국</v>
      </c>
      <c r="M921" t="str">
        <f t="shared" si="44"/>
        <v>K</v>
      </c>
      <c r="N921">
        <v>2009</v>
      </c>
      <c r="O921" t="s">
        <v>144</v>
      </c>
      <c r="P921" t="s">
        <v>2919</v>
      </c>
      <c r="Q921" t="s">
        <v>2920</v>
      </c>
      <c r="R921" t="s">
        <v>27</v>
      </c>
    </row>
    <row r="922" spans="1:19">
      <c r="A922">
        <v>101062</v>
      </c>
      <c r="B922" t="s">
        <v>2921</v>
      </c>
      <c r="C922">
        <v>8.43</v>
      </c>
      <c r="D922">
        <v>985</v>
      </c>
      <c r="E922" s="1">
        <f t="shared" si="42"/>
        <v>8303.5499999999993</v>
      </c>
      <c r="F922">
        <f>VLOOKUP(K922,index!$A$2:$C$40,3,FALSE)</f>
        <v>65717</v>
      </c>
      <c r="G922">
        <v>4</v>
      </c>
      <c r="H922">
        <v>1</v>
      </c>
      <c r="I922">
        <f t="shared" si="43"/>
        <v>4</v>
      </c>
      <c r="J922" t="s">
        <v>61</v>
      </c>
      <c r="K922" t="s">
        <v>16</v>
      </c>
      <c r="L922" t="str">
        <f>VLOOKUP(K922,index!$A$2:$B$40,2,FALSE)</f>
        <v>북미</v>
      </c>
      <c r="M922" t="str">
        <f t="shared" si="44"/>
        <v>nK</v>
      </c>
      <c r="N922">
        <v>2013</v>
      </c>
      <c r="O922" t="s">
        <v>2765</v>
      </c>
      <c r="P922" t="s">
        <v>2922</v>
      </c>
      <c r="Q922" t="s">
        <v>2923</v>
      </c>
      <c r="R922" t="s">
        <v>27</v>
      </c>
      <c r="S922" t="s">
        <v>21</v>
      </c>
    </row>
    <row r="923" spans="1:19">
      <c r="A923">
        <v>170859</v>
      </c>
      <c r="B923" t="s">
        <v>2924</v>
      </c>
      <c r="C923">
        <v>8.42</v>
      </c>
      <c r="D923">
        <v>636</v>
      </c>
      <c r="E923" s="1">
        <f t="shared" si="42"/>
        <v>5355.12</v>
      </c>
      <c r="F923">
        <f>VLOOKUP(K923,index!$A$2:$C$40,3,FALSE)</f>
        <v>41491</v>
      </c>
      <c r="G923">
        <v>5.4</v>
      </c>
      <c r="H923">
        <v>5</v>
      </c>
      <c r="I923">
        <f t="shared" si="43"/>
        <v>27</v>
      </c>
      <c r="J923" t="s">
        <v>340</v>
      </c>
      <c r="K923" t="s">
        <v>56</v>
      </c>
      <c r="L923" t="str">
        <f>VLOOKUP(K923,index!$A$2:$B$40,2,FALSE)</f>
        <v>일본</v>
      </c>
      <c r="M923" t="str">
        <f t="shared" si="44"/>
        <v>nK</v>
      </c>
      <c r="N923">
        <v>2018</v>
      </c>
      <c r="O923" t="s">
        <v>2925</v>
      </c>
      <c r="P923" t="s">
        <v>2897</v>
      </c>
      <c r="Q923" t="s">
        <v>2926</v>
      </c>
      <c r="R923" t="s">
        <v>34</v>
      </c>
    </row>
    <row r="924" spans="1:19">
      <c r="A924">
        <v>152680</v>
      </c>
      <c r="B924" t="s">
        <v>2927</v>
      </c>
      <c r="C924">
        <v>8.43</v>
      </c>
      <c r="D924" s="1">
        <v>2478</v>
      </c>
      <c r="E924" s="1">
        <f t="shared" si="42"/>
        <v>20889.54</v>
      </c>
      <c r="F924">
        <f>VLOOKUP(K924,index!$A$2:$C$40,3,FALSE)</f>
        <v>65717</v>
      </c>
      <c r="G924">
        <v>6.43</v>
      </c>
      <c r="H924">
        <v>7</v>
      </c>
      <c r="I924">
        <f t="shared" si="43"/>
        <v>45.01</v>
      </c>
      <c r="J924" t="s">
        <v>61</v>
      </c>
      <c r="K924" t="s">
        <v>16</v>
      </c>
      <c r="L924" t="str">
        <f>VLOOKUP(K924,index!$A$2:$B$40,2,FALSE)</f>
        <v>북미</v>
      </c>
      <c r="M924" t="str">
        <f t="shared" si="44"/>
        <v>nK</v>
      </c>
      <c r="N924">
        <v>2018</v>
      </c>
      <c r="O924" t="s">
        <v>317</v>
      </c>
      <c r="P924" t="s">
        <v>2928</v>
      </c>
      <c r="Q924" t="s">
        <v>2929</v>
      </c>
      <c r="R924" t="s">
        <v>27</v>
      </c>
      <c r="S924" t="s">
        <v>28</v>
      </c>
    </row>
    <row r="925" spans="1:19">
      <c r="A925">
        <v>167599</v>
      </c>
      <c r="B925" t="s">
        <v>2930</v>
      </c>
      <c r="C925">
        <v>8.42</v>
      </c>
      <c r="D925">
        <v>306</v>
      </c>
      <c r="E925" s="1">
        <f t="shared" si="42"/>
        <v>2576.52</v>
      </c>
      <c r="F925">
        <f>VLOOKUP(K925,index!$A$2:$C$40,3,FALSE)</f>
        <v>65717</v>
      </c>
      <c r="G925">
        <v>6</v>
      </c>
      <c r="H925">
        <v>2</v>
      </c>
      <c r="I925">
        <f t="shared" si="43"/>
        <v>12</v>
      </c>
      <c r="J925" t="s">
        <v>55</v>
      </c>
      <c r="K925" t="s">
        <v>16</v>
      </c>
      <c r="L925" t="str">
        <f>VLOOKUP(K925,index!$A$2:$B$40,2,FALSE)</f>
        <v>북미</v>
      </c>
      <c r="M925" t="str">
        <f t="shared" si="44"/>
        <v>nK</v>
      </c>
      <c r="N925">
        <v>2019</v>
      </c>
      <c r="O925" t="s">
        <v>1916</v>
      </c>
      <c r="P925" t="s">
        <v>2931</v>
      </c>
      <c r="Q925" t="s">
        <v>2932</v>
      </c>
      <c r="R925" t="s">
        <v>34</v>
      </c>
    </row>
    <row r="926" spans="1:19">
      <c r="A926">
        <v>191637</v>
      </c>
      <c r="B926" t="s">
        <v>2933</v>
      </c>
      <c r="C926">
        <v>8.36</v>
      </c>
      <c r="D926" s="1">
        <v>2439</v>
      </c>
      <c r="E926" s="1">
        <f t="shared" si="42"/>
        <v>20390.039999999997</v>
      </c>
      <c r="F926">
        <f>VLOOKUP(K926,index!$A$2:$C$40,3,FALSE)</f>
        <v>65717</v>
      </c>
      <c r="G926">
        <v>5.6</v>
      </c>
      <c r="H926">
        <v>5</v>
      </c>
      <c r="I926">
        <f t="shared" si="43"/>
        <v>28</v>
      </c>
      <c r="J926" t="s">
        <v>61</v>
      </c>
      <c r="K926" t="s">
        <v>16</v>
      </c>
      <c r="L926" t="str">
        <f>VLOOKUP(K926,index!$A$2:$B$40,2,FALSE)</f>
        <v>북미</v>
      </c>
      <c r="M926" t="str">
        <f t="shared" si="44"/>
        <v>nK</v>
      </c>
      <c r="N926">
        <v>2021</v>
      </c>
      <c r="O926" t="s">
        <v>2934</v>
      </c>
      <c r="P926" t="s">
        <v>2935</v>
      </c>
      <c r="Q926" t="s">
        <v>2936</v>
      </c>
      <c r="R926" t="s">
        <v>20</v>
      </c>
      <c r="S926" t="s">
        <v>21</v>
      </c>
    </row>
    <row r="927" spans="1:19">
      <c r="A927">
        <v>118323</v>
      </c>
      <c r="B927" t="s">
        <v>2937</v>
      </c>
      <c r="C927">
        <v>8.44</v>
      </c>
      <c r="D927" s="1">
        <v>2205</v>
      </c>
      <c r="E927" s="1">
        <f t="shared" si="42"/>
        <v>18610.199999999997</v>
      </c>
      <c r="F927">
        <f>VLOOKUP(K927,index!$A$2:$C$40,3,FALSE)</f>
        <v>32115</v>
      </c>
      <c r="G927">
        <v>7.06</v>
      </c>
      <c r="H927">
        <v>9</v>
      </c>
      <c r="I927">
        <f t="shared" si="43"/>
        <v>63.54</v>
      </c>
      <c r="J927" t="s">
        <v>15</v>
      </c>
      <c r="K927" t="s">
        <v>46</v>
      </c>
      <c r="L927" t="str">
        <f>VLOOKUP(K927,index!$A$2:$B$40,2,FALSE)</f>
        <v>한국</v>
      </c>
      <c r="M927" t="str">
        <f t="shared" si="44"/>
        <v>K</v>
      </c>
      <c r="N927">
        <v>2015</v>
      </c>
      <c r="O927" t="s">
        <v>1357</v>
      </c>
      <c r="P927" t="s">
        <v>2938</v>
      </c>
      <c r="Q927" t="s">
        <v>2939</v>
      </c>
      <c r="R927" t="s">
        <v>147</v>
      </c>
    </row>
    <row r="928" spans="1:19">
      <c r="A928">
        <v>53152</v>
      </c>
      <c r="B928" t="s">
        <v>2940</v>
      </c>
      <c r="C928">
        <v>8.43</v>
      </c>
      <c r="D928" s="1">
        <v>4483</v>
      </c>
      <c r="E928" s="1">
        <f t="shared" si="42"/>
        <v>37791.69</v>
      </c>
      <c r="F928">
        <f>VLOOKUP(K928,index!$A$2:$C$40,3,FALSE)</f>
        <v>65717</v>
      </c>
      <c r="G928">
        <v>7.75</v>
      </c>
      <c r="H928">
        <v>14</v>
      </c>
      <c r="I928">
        <f t="shared" si="43"/>
        <v>108.5</v>
      </c>
      <c r="J928" t="s">
        <v>176</v>
      </c>
      <c r="K928" t="s">
        <v>16</v>
      </c>
      <c r="L928" t="str">
        <f>VLOOKUP(K928,index!$A$2:$B$40,2,FALSE)</f>
        <v>북미</v>
      </c>
      <c r="M928" t="str">
        <f t="shared" si="44"/>
        <v>nK</v>
      </c>
      <c r="N928">
        <v>2016</v>
      </c>
      <c r="O928" t="s">
        <v>2826</v>
      </c>
      <c r="P928" t="s">
        <v>2941</v>
      </c>
      <c r="Q928" t="s">
        <v>2942</v>
      </c>
      <c r="R928" t="s">
        <v>27</v>
      </c>
      <c r="S928" t="s">
        <v>21</v>
      </c>
    </row>
    <row r="929" spans="1:19">
      <c r="A929">
        <v>104478</v>
      </c>
      <c r="B929" t="s">
        <v>2943</v>
      </c>
      <c r="C929">
        <v>8.4499999999999993</v>
      </c>
      <c r="D929" s="1">
        <v>1967</v>
      </c>
      <c r="E929" s="1">
        <f t="shared" si="42"/>
        <v>16621.149999999998</v>
      </c>
      <c r="F929">
        <f>VLOOKUP(K929,index!$A$2:$C$40,3,FALSE)</f>
        <v>65717</v>
      </c>
      <c r="G929">
        <v>5.33</v>
      </c>
      <c r="H929">
        <v>3</v>
      </c>
      <c r="I929">
        <f t="shared" si="43"/>
        <v>15.99</v>
      </c>
      <c r="J929" t="s">
        <v>61</v>
      </c>
      <c r="K929" t="s">
        <v>16</v>
      </c>
      <c r="L929" t="str">
        <f>VLOOKUP(K929,index!$A$2:$B$40,2,FALSE)</f>
        <v>북미</v>
      </c>
      <c r="M929" t="str">
        <f t="shared" si="44"/>
        <v>nK</v>
      </c>
      <c r="N929">
        <v>2015</v>
      </c>
      <c r="O929" t="s">
        <v>757</v>
      </c>
      <c r="P929" t="s">
        <v>2944</v>
      </c>
      <c r="Q929" t="s">
        <v>2945</v>
      </c>
      <c r="R929" t="s">
        <v>27</v>
      </c>
      <c r="S929" t="s">
        <v>21</v>
      </c>
    </row>
    <row r="930" spans="1:19">
      <c r="A930">
        <v>74736</v>
      </c>
      <c r="B930" t="s">
        <v>2946</v>
      </c>
      <c r="C930">
        <v>8.42</v>
      </c>
      <c r="D930" s="1">
        <v>2066</v>
      </c>
      <c r="E930" s="1">
        <f t="shared" si="42"/>
        <v>17395.72</v>
      </c>
      <c r="F930">
        <f>VLOOKUP(K930,index!$A$2:$C$40,3,FALSE)</f>
        <v>32115</v>
      </c>
      <c r="G930">
        <v>5.34</v>
      </c>
      <c r="H930">
        <v>8</v>
      </c>
      <c r="I930">
        <f t="shared" si="43"/>
        <v>42.72</v>
      </c>
      <c r="J930" t="s">
        <v>15</v>
      </c>
      <c r="K930" t="s">
        <v>46</v>
      </c>
      <c r="L930" t="str">
        <f>VLOOKUP(K930,index!$A$2:$B$40,2,FALSE)</f>
        <v>한국</v>
      </c>
      <c r="M930" t="str">
        <f t="shared" si="44"/>
        <v>K</v>
      </c>
      <c r="N930">
        <v>2011</v>
      </c>
      <c r="O930" t="s">
        <v>92</v>
      </c>
      <c r="P930" t="s">
        <v>1601</v>
      </c>
      <c r="Q930" t="s">
        <v>2947</v>
      </c>
      <c r="R930" t="s">
        <v>20</v>
      </c>
    </row>
    <row r="931" spans="1:19">
      <c r="A931">
        <v>117786</v>
      </c>
      <c r="B931" t="s">
        <v>2948</v>
      </c>
      <c r="C931">
        <v>8.4499999999999993</v>
      </c>
      <c r="D931" s="1">
        <v>1216</v>
      </c>
      <c r="E931" s="1">
        <f t="shared" si="42"/>
        <v>10275.199999999999</v>
      </c>
      <c r="F931">
        <f>VLOOKUP(K931,index!$A$2:$C$40,3,FALSE)</f>
        <v>65717</v>
      </c>
      <c r="G931">
        <v>7.31</v>
      </c>
      <c r="H931">
        <v>9</v>
      </c>
      <c r="I931">
        <f t="shared" si="43"/>
        <v>65.789999999999992</v>
      </c>
      <c r="J931" t="s">
        <v>142</v>
      </c>
      <c r="K931" t="s">
        <v>16</v>
      </c>
      <c r="L931" t="str">
        <f>VLOOKUP(K931,index!$A$2:$B$40,2,FALSE)</f>
        <v>북미</v>
      </c>
      <c r="M931" t="str">
        <f t="shared" si="44"/>
        <v>nK</v>
      </c>
      <c r="N931">
        <v>2015</v>
      </c>
      <c r="O931" t="s">
        <v>1959</v>
      </c>
      <c r="P931" t="s">
        <v>2949</v>
      </c>
      <c r="Q931" t="s">
        <v>2950</v>
      </c>
      <c r="R931" t="s">
        <v>147</v>
      </c>
      <c r="S931" t="s">
        <v>28</v>
      </c>
    </row>
    <row r="932" spans="1:19">
      <c r="A932">
        <v>50721</v>
      </c>
      <c r="B932" t="s">
        <v>2951</v>
      </c>
      <c r="C932">
        <v>8.42</v>
      </c>
      <c r="D932">
        <v>542</v>
      </c>
      <c r="E932" s="1">
        <f t="shared" si="42"/>
        <v>4563.6400000000003</v>
      </c>
      <c r="F932">
        <f>VLOOKUP(K932,index!$A$2:$C$40,3,FALSE)</f>
        <v>47389</v>
      </c>
      <c r="G932">
        <v>7.07</v>
      </c>
      <c r="H932">
        <v>7</v>
      </c>
      <c r="I932">
        <f t="shared" si="43"/>
        <v>49.49</v>
      </c>
      <c r="J932" t="s">
        <v>30</v>
      </c>
      <c r="K932" t="s">
        <v>495</v>
      </c>
      <c r="L932" t="str">
        <f>VLOOKUP(K932,index!$A$2:$B$40,2,FALSE)</f>
        <v>북서유럽</v>
      </c>
      <c r="M932" t="str">
        <f t="shared" si="44"/>
        <v>nK</v>
      </c>
      <c r="N932">
        <v>2010</v>
      </c>
      <c r="O932" t="s">
        <v>1549</v>
      </c>
      <c r="P932" t="s">
        <v>2952</v>
      </c>
      <c r="Q932" t="s">
        <v>2953</v>
      </c>
      <c r="R932" t="s">
        <v>34</v>
      </c>
    </row>
    <row r="933" spans="1:19">
      <c r="A933">
        <v>189053</v>
      </c>
      <c r="B933" t="s">
        <v>2954</v>
      </c>
      <c r="C933">
        <v>8.42</v>
      </c>
      <c r="D933" s="1">
        <v>6569</v>
      </c>
      <c r="E933" s="1">
        <f t="shared" si="42"/>
        <v>55310.979999999996</v>
      </c>
      <c r="F933">
        <f>VLOOKUP(K933,index!$A$2:$C$40,3,FALSE)</f>
        <v>32115</v>
      </c>
      <c r="G933">
        <v>6</v>
      </c>
      <c r="H933">
        <v>6</v>
      </c>
      <c r="I933">
        <f t="shared" si="43"/>
        <v>36</v>
      </c>
      <c r="J933" t="s">
        <v>142</v>
      </c>
      <c r="K933" t="s">
        <v>46</v>
      </c>
      <c r="L933" t="str">
        <f>VLOOKUP(K933,index!$A$2:$B$40,2,FALSE)</f>
        <v>한국</v>
      </c>
      <c r="M933" t="str">
        <f t="shared" si="44"/>
        <v>K</v>
      </c>
      <c r="N933">
        <v>2019</v>
      </c>
      <c r="O933" t="s">
        <v>1520</v>
      </c>
      <c r="P933" t="s">
        <v>1422</v>
      </c>
      <c r="Q933" t="s">
        <v>2955</v>
      </c>
      <c r="R933" t="s">
        <v>20</v>
      </c>
    </row>
    <row r="934" spans="1:19">
      <c r="A934">
        <v>164102</v>
      </c>
      <c r="B934" t="s">
        <v>2956</v>
      </c>
      <c r="C934">
        <v>8.42</v>
      </c>
      <c r="D934">
        <v>580</v>
      </c>
      <c r="E934" s="1">
        <f t="shared" si="42"/>
        <v>4883.6000000000004</v>
      </c>
      <c r="F934">
        <f>VLOOKUP(K934,index!$A$2:$C$40,3,FALSE)</f>
        <v>32115</v>
      </c>
      <c r="G934">
        <v>6</v>
      </c>
      <c r="H934">
        <v>5</v>
      </c>
      <c r="I934">
        <f t="shared" si="43"/>
        <v>30</v>
      </c>
      <c r="J934" t="s">
        <v>15</v>
      </c>
      <c r="K934" t="s">
        <v>46</v>
      </c>
      <c r="L934" t="str">
        <f>VLOOKUP(K934,index!$A$2:$B$40,2,FALSE)</f>
        <v>한국</v>
      </c>
      <c r="M934" t="str">
        <f t="shared" si="44"/>
        <v>K</v>
      </c>
      <c r="N934">
        <v>2018</v>
      </c>
      <c r="O934" t="s">
        <v>31</v>
      </c>
      <c r="P934" t="s">
        <v>2957</v>
      </c>
      <c r="Q934" t="s">
        <v>2958</v>
      </c>
      <c r="R934" t="s">
        <v>20</v>
      </c>
    </row>
    <row r="935" spans="1:19">
      <c r="A935">
        <v>185285</v>
      </c>
      <c r="B935" t="s">
        <v>2959</v>
      </c>
      <c r="C935">
        <v>8.42</v>
      </c>
      <c r="D935">
        <v>427</v>
      </c>
      <c r="E935" s="1">
        <f t="shared" si="42"/>
        <v>3595.34</v>
      </c>
      <c r="F935">
        <f>VLOOKUP(K935,index!$A$2:$C$40,3,FALSE)</f>
        <v>42500</v>
      </c>
      <c r="G935">
        <v>6.25</v>
      </c>
      <c r="H935">
        <v>4</v>
      </c>
      <c r="I935">
        <f t="shared" si="43"/>
        <v>25</v>
      </c>
      <c r="J935" t="s">
        <v>176</v>
      </c>
      <c r="K935" t="s">
        <v>143</v>
      </c>
      <c r="L935" t="str">
        <f>VLOOKUP(K935,index!$A$2:$B$40,2,FALSE)</f>
        <v>북서유럽</v>
      </c>
      <c r="M935" t="str">
        <f t="shared" si="44"/>
        <v>nK</v>
      </c>
      <c r="N935">
        <v>2020</v>
      </c>
      <c r="O935" t="s">
        <v>919</v>
      </c>
      <c r="P935" t="s">
        <v>2960</v>
      </c>
      <c r="Q935" t="s">
        <v>2961</v>
      </c>
      <c r="R935" t="s">
        <v>27</v>
      </c>
    </row>
    <row r="936" spans="1:19">
      <c r="A936">
        <v>129049</v>
      </c>
      <c r="B936" t="s">
        <v>2962</v>
      </c>
      <c r="C936">
        <v>8.42</v>
      </c>
      <c r="D936" s="1">
        <v>15694</v>
      </c>
      <c r="E936" s="1">
        <f t="shared" si="42"/>
        <v>132143.48000000001</v>
      </c>
      <c r="F936">
        <f>VLOOKUP(K936,index!$A$2:$C$40,3,FALSE)</f>
        <v>65717</v>
      </c>
      <c r="G936">
        <v>7.91</v>
      </c>
      <c r="H936">
        <v>8</v>
      </c>
      <c r="I936">
        <f t="shared" si="43"/>
        <v>63.28</v>
      </c>
      <c r="J936" t="s">
        <v>30</v>
      </c>
      <c r="K936" t="s">
        <v>16</v>
      </c>
      <c r="L936" t="str">
        <f>VLOOKUP(K936,index!$A$2:$B$40,2,FALSE)</f>
        <v>북미</v>
      </c>
      <c r="M936" t="str">
        <f t="shared" si="44"/>
        <v>nK</v>
      </c>
      <c r="N936">
        <v>2015</v>
      </c>
      <c r="O936" t="s">
        <v>204</v>
      </c>
      <c r="P936" t="s">
        <v>2020</v>
      </c>
      <c r="Q936" t="s">
        <v>2963</v>
      </c>
      <c r="R936" t="s">
        <v>20</v>
      </c>
    </row>
    <row r="937" spans="1:19">
      <c r="A937">
        <v>96910</v>
      </c>
      <c r="B937" t="s">
        <v>2964</v>
      </c>
      <c r="C937">
        <v>8.4</v>
      </c>
      <c r="D937">
        <v>561</v>
      </c>
      <c r="E937" s="1">
        <f t="shared" si="42"/>
        <v>4712.4000000000005</v>
      </c>
      <c r="F937">
        <f>VLOOKUP(K937,index!$A$2:$C$40,3,FALSE)</f>
        <v>32115</v>
      </c>
      <c r="G937">
        <v>4.3499999999999996</v>
      </c>
      <c r="H937">
        <v>5</v>
      </c>
      <c r="I937">
        <f t="shared" si="43"/>
        <v>21.75</v>
      </c>
      <c r="J937" t="s">
        <v>809</v>
      </c>
      <c r="K937" t="s">
        <v>46</v>
      </c>
      <c r="L937" t="str">
        <f>VLOOKUP(K937,index!$A$2:$B$40,2,FALSE)</f>
        <v>한국</v>
      </c>
      <c r="M937" t="str">
        <f t="shared" si="44"/>
        <v>K</v>
      </c>
      <c r="N937">
        <v>2014</v>
      </c>
      <c r="O937" t="s">
        <v>1107</v>
      </c>
      <c r="P937" t="s">
        <v>2965</v>
      </c>
      <c r="Q937" t="s">
        <v>2966</v>
      </c>
      <c r="R937" t="s">
        <v>27</v>
      </c>
    </row>
    <row r="938" spans="1:19">
      <c r="A938">
        <v>65923</v>
      </c>
      <c r="B938" t="s">
        <v>2967</v>
      </c>
      <c r="C938">
        <v>8.42</v>
      </c>
      <c r="D938" s="1">
        <v>1029</v>
      </c>
      <c r="E938" s="1">
        <f t="shared" si="42"/>
        <v>8664.18</v>
      </c>
      <c r="F938">
        <f>VLOOKUP(K938,index!$A$2:$C$40,3,FALSE)</f>
        <v>42500</v>
      </c>
      <c r="G938">
        <v>7.33</v>
      </c>
      <c r="H938">
        <v>3</v>
      </c>
      <c r="I938">
        <f t="shared" si="43"/>
        <v>21.990000000000002</v>
      </c>
      <c r="J938" t="s">
        <v>15</v>
      </c>
      <c r="K938" t="s">
        <v>143</v>
      </c>
      <c r="L938" t="str">
        <f>VLOOKUP(K938,index!$A$2:$B$40,2,FALSE)</f>
        <v>북서유럽</v>
      </c>
      <c r="M938" t="str">
        <f t="shared" si="44"/>
        <v>nK</v>
      </c>
      <c r="N938">
        <v>2007</v>
      </c>
      <c r="O938" t="s">
        <v>955</v>
      </c>
      <c r="P938" t="s">
        <v>2968</v>
      </c>
      <c r="Q938" t="s">
        <v>2969</v>
      </c>
      <c r="R938" t="s">
        <v>20</v>
      </c>
    </row>
    <row r="939" spans="1:19">
      <c r="A939">
        <v>56225</v>
      </c>
      <c r="B939" t="s">
        <v>2970</v>
      </c>
      <c r="C939">
        <v>8.41</v>
      </c>
      <c r="D939">
        <v>582</v>
      </c>
      <c r="E939" s="1">
        <f t="shared" si="42"/>
        <v>4894.62</v>
      </c>
      <c r="F939">
        <f>VLOOKUP(K939,index!$A$2:$C$40,3,FALSE)</f>
        <v>65717</v>
      </c>
      <c r="G939">
        <v>6</v>
      </c>
      <c r="H939">
        <v>2</v>
      </c>
      <c r="I939">
        <f t="shared" si="43"/>
        <v>12</v>
      </c>
      <c r="J939" t="s">
        <v>176</v>
      </c>
      <c r="K939" t="s">
        <v>16</v>
      </c>
      <c r="L939" t="str">
        <f>VLOOKUP(K939,index!$A$2:$B$40,2,FALSE)</f>
        <v>북미</v>
      </c>
      <c r="M939" t="str">
        <f t="shared" si="44"/>
        <v>nK</v>
      </c>
      <c r="N939">
        <v>2007</v>
      </c>
      <c r="O939" t="s">
        <v>773</v>
      </c>
      <c r="P939" t="s">
        <v>2371</v>
      </c>
      <c r="Q939" t="s">
        <v>2971</v>
      </c>
      <c r="R939" t="s">
        <v>34</v>
      </c>
      <c r="S939" t="s">
        <v>85</v>
      </c>
    </row>
    <row r="940" spans="1:19">
      <c r="A940">
        <v>140652</v>
      </c>
      <c r="B940" t="s">
        <v>2972</v>
      </c>
      <c r="C940">
        <v>8.41</v>
      </c>
      <c r="D940" s="1">
        <v>16871</v>
      </c>
      <c r="E940" s="1">
        <f t="shared" si="42"/>
        <v>141885.11000000002</v>
      </c>
      <c r="F940">
        <f>VLOOKUP(K940,index!$A$2:$C$40,3,FALSE)</f>
        <v>32115</v>
      </c>
      <c r="G940">
        <v>6.57</v>
      </c>
      <c r="H940">
        <v>7</v>
      </c>
      <c r="I940">
        <f t="shared" si="43"/>
        <v>45.99</v>
      </c>
      <c r="J940" t="s">
        <v>112</v>
      </c>
      <c r="K940" t="s">
        <v>46</v>
      </c>
      <c r="L940" t="str">
        <f>VLOOKUP(K940,index!$A$2:$B$40,2,FALSE)</f>
        <v>한국</v>
      </c>
      <c r="M940" t="str">
        <f t="shared" si="44"/>
        <v>K</v>
      </c>
      <c r="N940">
        <v>2018</v>
      </c>
      <c r="O940" t="s">
        <v>1822</v>
      </c>
      <c r="P940" t="s">
        <v>2973</v>
      </c>
      <c r="Q940" t="s">
        <v>2974</v>
      </c>
      <c r="R940" t="s">
        <v>20</v>
      </c>
    </row>
    <row r="941" spans="1:19">
      <c r="A941">
        <v>125423</v>
      </c>
      <c r="B941" t="s">
        <v>2975</v>
      </c>
      <c r="C941">
        <v>8.42</v>
      </c>
      <c r="D941" s="1">
        <v>1209</v>
      </c>
      <c r="E941" s="1">
        <f t="shared" si="42"/>
        <v>10179.780000000001</v>
      </c>
      <c r="F941">
        <f>VLOOKUP(K941,index!$A$2:$C$40,3,FALSE)</f>
        <v>65717</v>
      </c>
      <c r="G941">
        <v>6.25</v>
      </c>
      <c r="H941">
        <v>2</v>
      </c>
      <c r="I941">
        <f t="shared" si="43"/>
        <v>12.5</v>
      </c>
      <c r="J941" t="s">
        <v>142</v>
      </c>
      <c r="K941" t="s">
        <v>16</v>
      </c>
      <c r="L941" t="str">
        <f>VLOOKUP(K941,index!$A$2:$B$40,2,FALSE)</f>
        <v>북미</v>
      </c>
      <c r="M941" t="str">
        <f t="shared" si="44"/>
        <v>nK</v>
      </c>
      <c r="N941">
        <v>2016</v>
      </c>
      <c r="O941" t="s">
        <v>360</v>
      </c>
      <c r="P941" t="s">
        <v>2976</v>
      </c>
      <c r="Q941" t="s">
        <v>2977</v>
      </c>
      <c r="R941" t="s">
        <v>147</v>
      </c>
      <c r="S941" t="s">
        <v>28</v>
      </c>
    </row>
    <row r="942" spans="1:19">
      <c r="A942">
        <v>109971</v>
      </c>
      <c r="B942" t="s">
        <v>2978</v>
      </c>
      <c r="C942">
        <v>8.4</v>
      </c>
      <c r="D942">
        <v>308</v>
      </c>
      <c r="E942" s="1">
        <f t="shared" si="42"/>
        <v>2587.2000000000003</v>
      </c>
      <c r="F942">
        <f>VLOOKUP(K942,index!$A$2:$C$40,3,FALSE)</f>
        <v>65717</v>
      </c>
      <c r="G942">
        <v>7.11</v>
      </c>
      <c r="H942">
        <v>3</v>
      </c>
      <c r="I942">
        <f t="shared" si="43"/>
        <v>21.330000000000002</v>
      </c>
      <c r="J942" t="s">
        <v>55</v>
      </c>
      <c r="K942" t="s">
        <v>16</v>
      </c>
      <c r="L942" t="str">
        <f>VLOOKUP(K942,index!$A$2:$B$40,2,FALSE)</f>
        <v>북미</v>
      </c>
      <c r="M942" t="str">
        <f t="shared" si="44"/>
        <v>nK</v>
      </c>
      <c r="N942">
        <v>2014</v>
      </c>
      <c r="O942" t="s">
        <v>325</v>
      </c>
      <c r="P942" t="s">
        <v>2979</v>
      </c>
      <c r="Q942" t="s">
        <v>2980</v>
      </c>
      <c r="R942" t="s">
        <v>34</v>
      </c>
      <c r="S942" t="s">
        <v>35</v>
      </c>
    </row>
    <row r="943" spans="1:19">
      <c r="A943">
        <v>108734</v>
      </c>
      <c r="B943" t="s">
        <v>2981</v>
      </c>
      <c r="C943">
        <v>8.52</v>
      </c>
      <c r="D943">
        <v>363</v>
      </c>
      <c r="E943" s="1">
        <f t="shared" si="42"/>
        <v>3092.7599999999998</v>
      </c>
      <c r="F943">
        <f>VLOOKUP(K943,index!$A$2:$C$40,3,FALSE)</f>
        <v>41291</v>
      </c>
      <c r="G943">
        <v>6.91</v>
      </c>
      <c r="H943">
        <v>11</v>
      </c>
      <c r="I943">
        <f t="shared" si="43"/>
        <v>76.010000000000005</v>
      </c>
      <c r="J943" t="s">
        <v>15</v>
      </c>
      <c r="K943" t="s">
        <v>208</v>
      </c>
      <c r="L943" t="str">
        <f>VLOOKUP(K943,index!$A$2:$B$40,2,FALSE)</f>
        <v>북서유럽</v>
      </c>
      <c r="M943" t="str">
        <f t="shared" si="44"/>
        <v>nK</v>
      </c>
      <c r="N943">
        <v>2014</v>
      </c>
      <c r="O943" t="s">
        <v>482</v>
      </c>
      <c r="P943" t="s">
        <v>2982</v>
      </c>
      <c r="Q943" t="s">
        <v>2983</v>
      </c>
      <c r="R943" t="s">
        <v>20</v>
      </c>
      <c r="S943" t="s">
        <v>21</v>
      </c>
    </row>
    <row r="944" spans="1:19">
      <c r="A944">
        <v>99769</v>
      </c>
      <c r="B944" t="s">
        <v>2984</v>
      </c>
      <c r="C944">
        <v>8.4700000000000006</v>
      </c>
      <c r="D944">
        <v>481</v>
      </c>
      <c r="E944" s="1">
        <f t="shared" si="42"/>
        <v>4074.07</v>
      </c>
      <c r="F944">
        <f>VLOOKUP(K944,index!$A$2:$C$40,3,FALSE)</f>
        <v>41491</v>
      </c>
      <c r="G944">
        <v>6.61</v>
      </c>
      <c r="H944">
        <v>7</v>
      </c>
      <c r="I944">
        <f t="shared" si="43"/>
        <v>46.27</v>
      </c>
      <c r="J944" t="s">
        <v>160</v>
      </c>
      <c r="K944" t="s">
        <v>56</v>
      </c>
      <c r="L944" t="str">
        <f>VLOOKUP(K944,index!$A$2:$B$40,2,FALSE)</f>
        <v>일본</v>
      </c>
      <c r="M944" t="str">
        <f t="shared" si="44"/>
        <v>nK</v>
      </c>
      <c r="N944">
        <v>2014</v>
      </c>
      <c r="O944" t="s">
        <v>1898</v>
      </c>
      <c r="P944" t="s">
        <v>1716</v>
      </c>
      <c r="Q944" t="s">
        <v>2985</v>
      </c>
      <c r="R944" t="s">
        <v>34</v>
      </c>
    </row>
    <row r="945" spans="1:19">
      <c r="A945">
        <v>100015</v>
      </c>
      <c r="B945" t="s">
        <v>2986</v>
      </c>
      <c r="C945">
        <v>8.41</v>
      </c>
      <c r="D945">
        <v>887</v>
      </c>
      <c r="E945" s="1">
        <f t="shared" si="42"/>
        <v>7459.67</v>
      </c>
      <c r="F945">
        <f>VLOOKUP(K945,index!$A$2:$C$40,3,FALSE)</f>
        <v>65717</v>
      </c>
      <c r="G945">
        <v>6.75</v>
      </c>
      <c r="H945">
        <v>4</v>
      </c>
      <c r="I945">
        <f t="shared" si="43"/>
        <v>27</v>
      </c>
      <c r="J945" t="s">
        <v>55</v>
      </c>
      <c r="K945" t="s">
        <v>16</v>
      </c>
      <c r="L945" t="str">
        <f>VLOOKUP(K945,index!$A$2:$B$40,2,FALSE)</f>
        <v>북미</v>
      </c>
      <c r="M945" t="str">
        <f t="shared" si="44"/>
        <v>nK</v>
      </c>
      <c r="N945">
        <v>2014</v>
      </c>
      <c r="O945" t="s">
        <v>134</v>
      </c>
      <c r="P945" t="s">
        <v>2987</v>
      </c>
      <c r="Q945" t="s">
        <v>2988</v>
      </c>
      <c r="R945" t="s">
        <v>34</v>
      </c>
    </row>
    <row r="946" spans="1:19">
      <c r="A946">
        <v>95808</v>
      </c>
      <c r="B946" t="s">
        <v>2989</v>
      </c>
      <c r="C946">
        <v>8.42</v>
      </c>
      <c r="D946">
        <v>760</v>
      </c>
      <c r="E946" s="1">
        <f t="shared" si="42"/>
        <v>6399.2</v>
      </c>
      <c r="F946">
        <f>VLOOKUP(K946,index!$A$2:$C$40,3,FALSE)</f>
        <v>65717</v>
      </c>
      <c r="G946">
        <v>5</v>
      </c>
      <c r="H946">
        <v>1</v>
      </c>
      <c r="I946">
        <f t="shared" si="43"/>
        <v>5</v>
      </c>
      <c r="J946" t="s">
        <v>176</v>
      </c>
      <c r="K946" t="s">
        <v>16</v>
      </c>
      <c r="L946" t="str">
        <f>VLOOKUP(K946,index!$A$2:$B$40,2,FALSE)</f>
        <v>북미</v>
      </c>
      <c r="M946" t="str">
        <f t="shared" si="44"/>
        <v>nK</v>
      </c>
      <c r="N946">
        <v>2014</v>
      </c>
      <c r="O946" t="s">
        <v>478</v>
      </c>
      <c r="P946" t="s">
        <v>145</v>
      </c>
      <c r="Q946" t="s">
        <v>2990</v>
      </c>
      <c r="R946" t="s">
        <v>147</v>
      </c>
      <c r="S946" t="s">
        <v>28</v>
      </c>
    </row>
    <row r="947" spans="1:19">
      <c r="A947">
        <v>68073</v>
      </c>
      <c r="B947" t="s">
        <v>2991</v>
      </c>
      <c r="C947">
        <v>8.42</v>
      </c>
      <c r="D947" s="1">
        <v>8810</v>
      </c>
      <c r="E947" s="1">
        <f t="shared" si="42"/>
        <v>74180.2</v>
      </c>
      <c r="F947">
        <f>VLOOKUP(K947,index!$A$2:$C$40,3,FALSE)</f>
        <v>65717</v>
      </c>
      <c r="G947">
        <v>7.3</v>
      </c>
      <c r="H947">
        <v>10</v>
      </c>
      <c r="I947">
        <f t="shared" si="43"/>
        <v>73</v>
      </c>
      <c r="J947" t="s">
        <v>340</v>
      </c>
      <c r="K947" t="s">
        <v>16</v>
      </c>
      <c r="L947" t="str">
        <f>VLOOKUP(K947,index!$A$2:$B$40,2,FALSE)</f>
        <v>북미</v>
      </c>
      <c r="M947" t="str">
        <f t="shared" si="44"/>
        <v>nK</v>
      </c>
      <c r="N947">
        <v>2012</v>
      </c>
      <c r="O947" t="s">
        <v>177</v>
      </c>
      <c r="P947" t="s">
        <v>1250</v>
      </c>
      <c r="Q947" t="s">
        <v>2992</v>
      </c>
      <c r="R947" t="s">
        <v>20</v>
      </c>
    </row>
    <row r="948" spans="1:19">
      <c r="A948">
        <v>137347</v>
      </c>
      <c r="B948" t="s">
        <v>2993</v>
      </c>
      <c r="C948">
        <v>8.44</v>
      </c>
      <c r="D948">
        <v>504</v>
      </c>
      <c r="E948" s="1">
        <f t="shared" si="42"/>
        <v>4253.7599999999993</v>
      </c>
      <c r="F948">
        <f>VLOOKUP(K948,index!$A$2:$C$40,3,FALSE)</f>
        <v>41491</v>
      </c>
      <c r="G948">
        <v>7</v>
      </c>
      <c r="H948">
        <v>4</v>
      </c>
      <c r="I948">
        <f t="shared" si="43"/>
        <v>28</v>
      </c>
      <c r="J948" t="s">
        <v>15</v>
      </c>
      <c r="K948" t="s">
        <v>56</v>
      </c>
      <c r="L948" t="str">
        <f>VLOOKUP(K948,index!$A$2:$B$40,2,FALSE)</f>
        <v>일본</v>
      </c>
      <c r="M948" t="str">
        <f t="shared" si="44"/>
        <v>nK</v>
      </c>
      <c r="N948">
        <v>2015</v>
      </c>
      <c r="O948" t="s">
        <v>611</v>
      </c>
      <c r="P948" t="s">
        <v>1881</v>
      </c>
      <c r="Q948" t="s">
        <v>2994</v>
      </c>
      <c r="R948" t="s">
        <v>20</v>
      </c>
    </row>
    <row r="949" spans="1:19">
      <c r="A949">
        <v>164101</v>
      </c>
      <c r="B949" t="s">
        <v>2995</v>
      </c>
      <c r="C949">
        <v>8.41</v>
      </c>
      <c r="D949" s="1">
        <v>12674</v>
      </c>
      <c r="E949" s="1">
        <f t="shared" si="42"/>
        <v>106588.34</v>
      </c>
      <c r="F949">
        <f>VLOOKUP(K949,index!$A$2:$C$40,3,FALSE)</f>
        <v>32115</v>
      </c>
      <c r="G949">
        <v>6.38</v>
      </c>
      <c r="H949">
        <v>8</v>
      </c>
      <c r="I949">
        <f t="shared" si="43"/>
        <v>51.04</v>
      </c>
      <c r="J949" t="s">
        <v>15</v>
      </c>
      <c r="K949" t="s">
        <v>46</v>
      </c>
      <c r="L949" t="str">
        <f>VLOOKUP(K949,index!$A$2:$B$40,2,FALSE)</f>
        <v>한국</v>
      </c>
      <c r="M949" t="str">
        <f t="shared" si="44"/>
        <v>K</v>
      </c>
      <c r="N949">
        <v>2018</v>
      </c>
      <c r="O949" t="s">
        <v>270</v>
      </c>
      <c r="P949" t="s">
        <v>605</v>
      </c>
      <c r="Q949" t="s">
        <v>2996</v>
      </c>
      <c r="R949" t="s">
        <v>20</v>
      </c>
    </row>
    <row r="950" spans="1:19">
      <c r="A950">
        <v>152625</v>
      </c>
      <c r="B950" t="s">
        <v>2997</v>
      </c>
      <c r="C950">
        <v>8.4</v>
      </c>
      <c r="D950" s="1">
        <v>3415</v>
      </c>
      <c r="E950" s="1">
        <f t="shared" si="42"/>
        <v>28686</v>
      </c>
      <c r="F950">
        <f>VLOOKUP(K950,index!$A$2:$C$40,3,FALSE)</f>
        <v>65717</v>
      </c>
      <c r="G950">
        <v>5.6</v>
      </c>
      <c r="H950">
        <v>5</v>
      </c>
      <c r="I950">
        <f t="shared" si="43"/>
        <v>28</v>
      </c>
      <c r="J950" t="s">
        <v>61</v>
      </c>
      <c r="K950" t="s">
        <v>16</v>
      </c>
      <c r="L950" t="str">
        <f>VLOOKUP(K950,index!$A$2:$B$40,2,FALSE)</f>
        <v>북미</v>
      </c>
      <c r="M950" t="str">
        <f t="shared" si="44"/>
        <v>nK</v>
      </c>
      <c r="N950">
        <v>2020</v>
      </c>
      <c r="O950" t="s">
        <v>919</v>
      </c>
      <c r="P950" t="s">
        <v>2998</v>
      </c>
      <c r="Q950" t="s">
        <v>2999</v>
      </c>
      <c r="R950" t="s">
        <v>27</v>
      </c>
      <c r="S950" t="s">
        <v>28</v>
      </c>
    </row>
    <row r="951" spans="1:19">
      <c r="A951">
        <v>129164</v>
      </c>
      <c r="B951" t="s">
        <v>3000</v>
      </c>
      <c r="C951">
        <v>8.43</v>
      </c>
      <c r="D951">
        <v>315</v>
      </c>
      <c r="E951" s="1">
        <f t="shared" si="42"/>
        <v>2655.45</v>
      </c>
      <c r="F951">
        <f>VLOOKUP(K951,index!$A$2:$C$40,3,FALSE)</f>
        <v>41291</v>
      </c>
      <c r="G951">
        <v>6.8</v>
      </c>
      <c r="H951">
        <v>5</v>
      </c>
      <c r="I951">
        <f t="shared" si="43"/>
        <v>34</v>
      </c>
      <c r="J951" t="s">
        <v>55</v>
      </c>
      <c r="K951" t="s">
        <v>208</v>
      </c>
      <c r="L951" t="str">
        <f>VLOOKUP(K951,index!$A$2:$B$40,2,FALSE)</f>
        <v>북서유럽</v>
      </c>
      <c r="M951" t="str">
        <f t="shared" si="44"/>
        <v>nK</v>
      </c>
      <c r="N951">
        <v>2015</v>
      </c>
      <c r="O951" t="s">
        <v>1357</v>
      </c>
      <c r="P951" t="s">
        <v>3001</v>
      </c>
      <c r="Q951" t="s">
        <v>3002</v>
      </c>
      <c r="R951" t="s">
        <v>34</v>
      </c>
    </row>
    <row r="952" spans="1:19">
      <c r="A952">
        <v>136845</v>
      </c>
      <c r="B952" t="s">
        <v>3003</v>
      </c>
      <c r="C952">
        <v>8.4600000000000009</v>
      </c>
      <c r="D952">
        <v>802</v>
      </c>
      <c r="E952" s="1">
        <f t="shared" si="42"/>
        <v>6784.920000000001</v>
      </c>
      <c r="F952">
        <f>VLOOKUP(K952,index!$A$2:$C$40,3,FALSE)</f>
        <v>41291</v>
      </c>
      <c r="G952">
        <v>6.64</v>
      </c>
      <c r="H952">
        <v>7</v>
      </c>
      <c r="I952">
        <f t="shared" si="43"/>
        <v>46.48</v>
      </c>
      <c r="J952" t="s">
        <v>15</v>
      </c>
      <c r="K952" t="s">
        <v>208</v>
      </c>
      <c r="L952" t="str">
        <f>VLOOKUP(K952,index!$A$2:$B$40,2,FALSE)</f>
        <v>북서유럽</v>
      </c>
      <c r="M952" t="str">
        <f t="shared" si="44"/>
        <v>nK</v>
      </c>
      <c r="N952">
        <v>2016</v>
      </c>
      <c r="O952" t="s">
        <v>1694</v>
      </c>
      <c r="P952" t="s">
        <v>3004</v>
      </c>
      <c r="Q952" t="s">
        <v>3005</v>
      </c>
      <c r="R952" t="s">
        <v>27</v>
      </c>
    </row>
    <row r="953" spans="1:19">
      <c r="A953">
        <v>118384</v>
      </c>
      <c r="B953" t="s">
        <v>3006</v>
      </c>
      <c r="C953">
        <v>8.39</v>
      </c>
      <c r="D953">
        <v>381</v>
      </c>
      <c r="E953" s="1">
        <f t="shared" si="42"/>
        <v>3196.59</v>
      </c>
      <c r="F953">
        <f>VLOOKUP(K953,index!$A$2:$C$40,3,FALSE)</f>
        <v>65717</v>
      </c>
      <c r="G953">
        <v>6</v>
      </c>
      <c r="H953">
        <v>1</v>
      </c>
      <c r="I953">
        <f t="shared" si="43"/>
        <v>6</v>
      </c>
      <c r="J953" t="s">
        <v>15</v>
      </c>
      <c r="K953" t="s">
        <v>16</v>
      </c>
      <c r="L953" t="str">
        <f>VLOOKUP(K953,index!$A$2:$B$40,2,FALSE)</f>
        <v>북미</v>
      </c>
      <c r="M953" t="str">
        <f t="shared" si="44"/>
        <v>nK</v>
      </c>
      <c r="N953">
        <v>2015</v>
      </c>
      <c r="O953" t="s">
        <v>3007</v>
      </c>
      <c r="P953" t="s">
        <v>3008</v>
      </c>
      <c r="Q953" t="s">
        <v>3009</v>
      </c>
      <c r="R953" t="s">
        <v>27</v>
      </c>
    </row>
    <row r="954" spans="1:19">
      <c r="A954">
        <v>148996</v>
      </c>
      <c r="B954" t="s">
        <v>3010</v>
      </c>
      <c r="C954">
        <v>8.4</v>
      </c>
      <c r="D954">
        <v>339</v>
      </c>
      <c r="E954" s="1">
        <f t="shared" si="42"/>
        <v>2847.6</v>
      </c>
      <c r="F954">
        <f>VLOOKUP(K954,index!$A$2:$C$40,3,FALSE)</f>
        <v>41491</v>
      </c>
      <c r="G954">
        <v>5</v>
      </c>
      <c r="H954">
        <v>2</v>
      </c>
      <c r="I954">
        <f t="shared" si="43"/>
        <v>10</v>
      </c>
      <c r="J954" t="s">
        <v>112</v>
      </c>
      <c r="K954" t="s">
        <v>56</v>
      </c>
      <c r="L954" t="str">
        <f>VLOOKUP(K954,index!$A$2:$B$40,2,FALSE)</f>
        <v>일본</v>
      </c>
      <c r="M954" t="str">
        <f t="shared" si="44"/>
        <v>nK</v>
      </c>
      <c r="N954">
        <v>2017</v>
      </c>
      <c r="O954" t="s">
        <v>1546</v>
      </c>
      <c r="P954" t="s">
        <v>3011</v>
      </c>
      <c r="Q954" t="s">
        <v>3012</v>
      </c>
      <c r="R954" t="s">
        <v>20</v>
      </c>
    </row>
    <row r="955" spans="1:19">
      <c r="A955">
        <v>187787</v>
      </c>
      <c r="B955" t="s">
        <v>3013</v>
      </c>
      <c r="C955">
        <v>8.4</v>
      </c>
      <c r="D955">
        <v>617</v>
      </c>
      <c r="E955" s="1">
        <f t="shared" si="42"/>
        <v>5182.8</v>
      </c>
      <c r="F955">
        <f>VLOOKUP(K955,index!$A$2:$C$40,3,FALSE)</f>
        <v>9979</v>
      </c>
      <c r="G955">
        <v>5.5</v>
      </c>
      <c r="H955">
        <v>2</v>
      </c>
      <c r="I955">
        <f t="shared" si="43"/>
        <v>11</v>
      </c>
      <c r="J955" t="s">
        <v>15</v>
      </c>
      <c r="K955" t="s">
        <v>121</v>
      </c>
      <c r="L955" t="str">
        <f>VLOOKUP(K955,index!$A$2:$B$40,2,FALSE)</f>
        <v>범중국</v>
      </c>
      <c r="M955" t="str">
        <f t="shared" si="44"/>
        <v>nK</v>
      </c>
      <c r="N955">
        <v>2019</v>
      </c>
      <c r="O955" t="s">
        <v>2536</v>
      </c>
      <c r="P955" t="s">
        <v>3014</v>
      </c>
      <c r="Q955" t="s">
        <v>3015</v>
      </c>
      <c r="R955" t="s">
        <v>20</v>
      </c>
    </row>
    <row r="956" spans="1:19">
      <c r="A956">
        <v>74453</v>
      </c>
      <c r="B956" t="s">
        <v>3016</v>
      </c>
      <c r="C956">
        <v>8.4</v>
      </c>
      <c r="D956">
        <v>545</v>
      </c>
      <c r="E956" s="1">
        <f t="shared" si="42"/>
        <v>4578</v>
      </c>
      <c r="F956">
        <f>VLOOKUP(K956,index!$A$2:$C$40,3,FALSE)</f>
        <v>32115</v>
      </c>
      <c r="G956">
        <v>7.06</v>
      </c>
      <c r="H956">
        <v>9</v>
      </c>
      <c r="I956">
        <f t="shared" si="43"/>
        <v>63.54</v>
      </c>
      <c r="J956" t="s">
        <v>15</v>
      </c>
      <c r="K956" t="s">
        <v>46</v>
      </c>
      <c r="L956" t="str">
        <f>VLOOKUP(K956,index!$A$2:$B$40,2,FALSE)</f>
        <v>한국</v>
      </c>
      <c r="M956" t="str">
        <f t="shared" si="44"/>
        <v>K</v>
      </c>
      <c r="N956">
        <v>2011</v>
      </c>
      <c r="O956" t="s">
        <v>149</v>
      </c>
      <c r="P956" t="s">
        <v>3017</v>
      </c>
      <c r="Q956" t="s">
        <v>3018</v>
      </c>
      <c r="R956" t="s">
        <v>27</v>
      </c>
    </row>
    <row r="957" spans="1:19">
      <c r="A957">
        <v>56065</v>
      </c>
      <c r="B957" t="s">
        <v>3019</v>
      </c>
      <c r="C957">
        <v>8.41</v>
      </c>
      <c r="D957">
        <v>488</v>
      </c>
      <c r="E957" s="1">
        <f t="shared" si="42"/>
        <v>4104.08</v>
      </c>
      <c r="F957">
        <f>VLOOKUP(K957,index!$A$2:$C$40,3,FALSE)</f>
        <v>65717</v>
      </c>
      <c r="G957">
        <v>7</v>
      </c>
      <c r="H957">
        <v>2</v>
      </c>
      <c r="I957">
        <f t="shared" si="43"/>
        <v>14</v>
      </c>
      <c r="J957" t="s">
        <v>15</v>
      </c>
      <c r="K957" t="s">
        <v>16</v>
      </c>
      <c r="L957" t="str">
        <f>VLOOKUP(K957,index!$A$2:$B$40,2,FALSE)</f>
        <v>북미</v>
      </c>
      <c r="M957" t="str">
        <f t="shared" si="44"/>
        <v>nK</v>
      </c>
      <c r="N957">
        <v>2007</v>
      </c>
      <c r="O957" t="s">
        <v>258</v>
      </c>
      <c r="P957" t="s">
        <v>1484</v>
      </c>
      <c r="Q957" t="s">
        <v>3020</v>
      </c>
      <c r="R957" t="s">
        <v>27</v>
      </c>
      <c r="S957" t="s">
        <v>21</v>
      </c>
    </row>
    <row r="958" spans="1:19">
      <c r="A958">
        <v>129459</v>
      </c>
      <c r="B958" t="s">
        <v>3021</v>
      </c>
      <c r="C958">
        <v>8.4</v>
      </c>
      <c r="D958">
        <v>595</v>
      </c>
      <c r="E958" s="1">
        <f t="shared" si="42"/>
        <v>4998</v>
      </c>
      <c r="F958">
        <f>VLOOKUP(K958,index!$A$2:$C$40,3,FALSE)</f>
        <v>41491</v>
      </c>
      <c r="G958">
        <v>6.92</v>
      </c>
      <c r="H958">
        <v>6</v>
      </c>
      <c r="I958">
        <f t="shared" si="43"/>
        <v>41.519999999999996</v>
      </c>
      <c r="J958" t="s">
        <v>15</v>
      </c>
      <c r="K958" t="s">
        <v>56</v>
      </c>
      <c r="L958" t="str">
        <f>VLOOKUP(K958,index!$A$2:$B$40,2,FALSE)</f>
        <v>일본</v>
      </c>
      <c r="M958" t="str">
        <f t="shared" si="44"/>
        <v>nK</v>
      </c>
      <c r="N958">
        <v>2015</v>
      </c>
      <c r="O958" t="s">
        <v>1664</v>
      </c>
      <c r="P958" t="s">
        <v>1881</v>
      </c>
      <c r="Q958" t="s">
        <v>2994</v>
      </c>
      <c r="R958" t="s">
        <v>20</v>
      </c>
    </row>
    <row r="959" spans="1:19">
      <c r="A959">
        <v>125439</v>
      </c>
      <c r="B959" t="s">
        <v>3022</v>
      </c>
      <c r="C959">
        <v>8.41</v>
      </c>
      <c r="D959">
        <v>437</v>
      </c>
      <c r="E959" s="1">
        <f t="shared" si="42"/>
        <v>3675.17</v>
      </c>
      <c r="F959">
        <f>VLOOKUP(K959,index!$A$2:$C$40,3,FALSE)</f>
        <v>65717</v>
      </c>
      <c r="G959">
        <v>4</v>
      </c>
      <c r="H959">
        <v>3</v>
      </c>
      <c r="I959">
        <f t="shared" si="43"/>
        <v>12</v>
      </c>
      <c r="J959" t="s">
        <v>55</v>
      </c>
      <c r="K959" t="s">
        <v>16</v>
      </c>
      <c r="L959" t="str">
        <f>VLOOKUP(K959,index!$A$2:$B$40,2,FALSE)</f>
        <v>북미</v>
      </c>
      <c r="M959" t="str">
        <f t="shared" si="44"/>
        <v>nK</v>
      </c>
      <c r="N959">
        <v>2017</v>
      </c>
      <c r="O959" t="s">
        <v>578</v>
      </c>
      <c r="P959" t="s">
        <v>3023</v>
      </c>
      <c r="Q959" t="s">
        <v>3024</v>
      </c>
      <c r="R959" t="s">
        <v>34</v>
      </c>
      <c r="S959" t="s">
        <v>35</v>
      </c>
    </row>
    <row r="960" spans="1:19">
      <c r="A960">
        <v>51781</v>
      </c>
      <c r="B960" t="s">
        <v>3025</v>
      </c>
      <c r="C960">
        <v>8.4</v>
      </c>
      <c r="D960" s="1">
        <v>5329</v>
      </c>
      <c r="E960" s="1">
        <f t="shared" si="42"/>
        <v>44763.6</v>
      </c>
      <c r="F960">
        <f>VLOOKUP(K960,index!$A$2:$C$40,3,FALSE)</f>
        <v>32115</v>
      </c>
      <c r="G960">
        <v>4.5</v>
      </c>
      <c r="H960">
        <v>5</v>
      </c>
      <c r="I960">
        <f t="shared" si="43"/>
        <v>22.5</v>
      </c>
      <c r="J960" t="s">
        <v>112</v>
      </c>
      <c r="K960" t="s">
        <v>46</v>
      </c>
      <c r="L960" t="str">
        <f>VLOOKUP(K960,index!$A$2:$B$40,2,FALSE)</f>
        <v>한국</v>
      </c>
      <c r="M960" t="str">
        <f t="shared" si="44"/>
        <v>K</v>
      </c>
      <c r="N960">
        <v>2009</v>
      </c>
      <c r="O960" t="s">
        <v>1788</v>
      </c>
      <c r="P960" t="s">
        <v>3026</v>
      </c>
      <c r="Q960" t="s">
        <v>3027</v>
      </c>
      <c r="R960" t="s">
        <v>27</v>
      </c>
    </row>
    <row r="961" spans="1:19">
      <c r="A961">
        <v>44006</v>
      </c>
      <c r="B961" t="s">
        <v>3028</v>
      </c>
      <c r="C961">
        <v>8.4</v>
      </c>
      <c r="D961">
        <v>529</v>
      </c>
      <c r="E961" s="1">
        <f t="shared" si="42"/>
        <v>4443.6000000000004</v>
      </c>
      <c r="F961">
        <f>VLOOKUP(K961,index!$A$2:$C$40,3,FALSE)</f>
        <v>41291</v>
      </c>
      <c r="G961">
        <v>6.75</v>
      </c>
      <c r="H961">
        <v>4</v>
      </c>
      <c r="I961">
        <f t="shared" si="43"/>
        <v>27</v>
      </c>
      <c r="J961" t="s">
        <v>55</v>
      </c>
      <c r="K961" t="s">
        <v>208</v>
      </c>
      <c r="L961" t="str">
        <f>VLOOKUP(K961,index!$A$2:$B$40,2,FALSE)</f>
        <v>북서유럽</v>
      </c>
      <c r="M961" t="str">
        <f t="shared" si="44"/>
        <v>nK</v>
      </c>
      <c r="N961">
        <v>2005</v>
      </c>
      <c r="O961" t="s">
        <v>930</v>
      </c>
      <c r="P961" t="s">
        <v>3029</v>
      </c>
      <c r="Q961" t="s">
        <v>3030</v>
      </c>
      <c r="R961" t="s">
        <v>34</v>
      </c>
      <c r="S961" t="s">
        <v>85</v>
      </c>
    </row>
    <row r="962" spans="1:19">
      <c r="A962">
        <v>12918</v>
      </c>
      <c r="B962" t="s">
        <v>3031</v>
      </c>
      <c r="C962">
        <v>8.41</v>
      </c>
      <c r="D962">
        <v>792</v>
      </c>
      <c r="E962" s="1">
        <f t="shared" si="42"/>
        <v>6660.72</v>
      </c>
      <c r="F962">
        <f>VLOOKUP(K962,index!$A$2:$C$40,3,FALSE)</f>
        <v>65717</v>
      </c>
      <c r="G962">
        <v>7</v>
      </c>
      <c r="H962">
        <v>1</v>
      </c>
      <c r="I962">
        <f t="shared" si="43"/>
        <v>7</v>
      </c>
      <c r="J962" t="s">
        <v>112</v>
      </c>
      <c r="K962" t="s">
        <v>16</v>
      </c>
      <c r="L962" t="str">
        <f>VLOOKUP(K962,index!$A$2:$B$40,2,FALSE)</f>
        <v>북미</v>
      </c>
      <c r="M962" t="str">
        <f t="shared" si="44"/>
        <v>nK</v>
      </c>
      <c r="N962">
        <v>2016</v>
      </c>
      <c r="O962" t="s">
        <v>1546</v>
      </c>
      <c r="P962" t="s">
        <v>3032</v>
      </c>
      <c r="Q962" t="s">
        <v>3033</v>
      </c>
      <c r="R962" t="s">
        <v>20</v>
      </c>
      <c r="S962" t="s">
        <v>35</v>
      </c>
    </row>
    <row r="963" spans="1:19">
      <c r="A963">
        <v>84843</v>
      </c>
      <c r="B963" t="s">
        <v>3034</v>
      </c>
      <c r="C963">
        <v>8.4</v>
      </c>
      <c r="D963">
        <v>493</v>
      </c>
      <c r="E963" s="1">
        <f t="shared" ref="E963:E1026" si="45">C963*D963</f>
        <v>4141.2</v>
      </c>
      <c r="F963">
        <f>VLOOKUP(K963,index!$A$2:$C$40,3,FALSE)</f>
        <v>65717</v>
      </c>
      <c r="G963">
        <v>3</v>
      </c>
      <c r="H963">
        <v>1</v>
      </c>
      <c r="I963">
        <f t="shared" ref="I963:I1026" si="46">G963*H963</f>
        <v>3</v>
      </c>
      <c r="J963" t="s">
        <v>55</v>
      </c>
      <c r="K963" t="s">
        <v>16</v>
      </c>
      <c r="L963" t="str">
        <f>VLOOKUP(K963,index!$A$2:$B$40,2,FALSE)</f>
        <v>북미</v>
      </c>
      <c r="M963" t="str">
        <f t="shared" ref="M963:M1026" si="47">IF(L963="한국", "K", "nK")</f>
        <v>nK</v>
      </c>
      <c r="N963">
        <v>2011</v>
      </c>
      <c r="O963" t="s">
        <v>313</v>
      </c>
      <c r="P963" t="s">
        <v>1978</v>
      </c>
      <c r="Q963" t="s">
        <v>3035</v>
      </c>
      <c r="R963" t="s">
        <v>34</v>
      </c>
      <c r="S963" t="s">
        <v>85</v>
      </c>
    </row>
    <row r="964" spans="1:19">
      <c r="A964">
        <v>159892</v>
      </c>
      <c r="B964" t="s">
        <v>3036</v>
      </c>
      <c r="C964">
        <v>8.4</v>
      </c>
      <c r="D964" s="1">
        <v>10074</v>
      </c>
      <c r="E964" s="1">
        <f t="shared" si="45"/>
        <v>84621.6</v>
      </c>
      <c r="F964">
        <f>VLOOKUP(K964,index!$A$2:$C$40,3,FALSE)</f>
        <v>32115</v>
      </c>
      <c r="G964">
        <v>6</v>
      </c>
      <c r="H964">
        <v>4</v>
      </c>
      <c r="I964">
        <f t="shared" si="46"/>
        <v>24</v>
      </c>
      <c r="J964" t="s">
        <v>176</v>
      </c>
      <c r="K964" t="s">
        <v>46</v>
      </c>
      <c r="L964" t="str">
        <f>VLOOKUP(K964,index!$A$2:$B$40,2,FALSE)</f>
        <v>한국</v>
      </c>
      <c r="M964" t="str">
        <f t="shared" si="47"/>
        <v>K</v>
      </c>
      <c r="N964">
        <v>2018</v>
      </c>
      <c r="O964" t="s">
        <v>1051</v>
      </c>
      <c r="P964" t="s">
        <v>3037</v>
      </c>
      <c r="Q964" t="s">
        <v>3038</v>
      </c>
      <c r="R964" t="s">
        <v>27</v>
      </c>
    </row>
    <row r="965" spans="1:19">
      <c r="A965">
        <v>94300</v>
      </c>
      <c r="B965" t="s">
        <v>3039</v>
      </c>
      <c r="C965">
        <v>8.43</v>
      </c>
      <c r="D965">
        <v>407</v>
      </c>
      <c r="E965" s="1">
        <f t="shared" si="45"/>
        <v>3431.0099999999998</v>
      </c>
      <c r="F965">
        <f>VLOOKUP(K965,index!$A$2:$C$40,3,FALSE)</f>
        <v>46052</v>
      </c>
      <c r="G965">
        <v>7.47</v>
      </c>
      <c r="H965">
        <v>9</v>
      </c>
      <c r="I965">
        <f t="shared" si="46"/>
        <v>67.23</v>
      </c>
      <c r="J965" t="s">
        <v>112</v>
      </c>
      <c r="K965" t="s">
        <v>2438</v>
      </c>
      <c r="L965" t="str">
        <f>VLOOKUP(K965,index!$A$2:$B$40,2,FALSE)</f>
        <v>북서유럽</v>
      </c>
      <c r="M965" t="str">
        <f t="shared" si="47"/>
        <v>nK</v>
      </c>
      <c r="N965">
        <v>2013</v>
      </c>
      <c r="O965" t="s">
        <v>3040</v>
      </c>
      <c r="P965" t="s">
        <v>3041</v>
      </c>
      <c r="Q965" t="s">
        <v>3042</v>
      </c>
      <c r="R965" t="s">
        <v>147</v>
      </c>
      <c r="S965" t="s">
        <v>28</v>
      </c>
    </row>
    <row r="966" spans="1:19">
      <c r="A966">
        <v>53350</v>
      </c>
      <c r="B966" t="s">
        <v>3043</v>
      </c>
      <c r="C966">
        <v>8.4</v>
      </c>
      <c r="D966" s="1">
        <v>1184</v>
      </c>
      <c r="E966" s="1">
        <f t="shared" si="45"/>
        <v>9945.6</v>
      </c>
      <c r="F966">
        <f>VLOOKUP(K966,index!$A$2:$C$40,3,FALSE)</f>
        <v>65717</v>
      </c>
      <c r="G966">
        <v>5.4</v>
      </c>
      <c r="H966">
        <v>5</v>
      </c>
      <c r="I966">
        <f t="shared" si="46"/>
        <v>27</v>
      </c>
      <c r="J966" t="s">
        <v>112</v>
      </c>
      <c r="K966" t="s">
        <v>16</v>
      </c>
      <c r="L966" t="str">
        <f>VLOOKUP(K966,index!$A$2:$B$40,2,FALSE)</f>
        <v>북미</v>
      </c>
      <c r="M966" t="str">
        <f t="shared" si="47"/>
        <v>nK</v>
      </c>
      <c r="N966">
        <v>2009</v>
      </c>
      <c r="O966" t="s">
        <v>2273</v>
      </c>
      <c r="P966" t="s">
        <v>3044</v>
      </c>
      <c r="Q966" t="s">
        <v>3045</v>
      </c>
      <c r="R966" t="s">
        <v>147</v>
      </c>
      <c r="S966" t="s">
        <v>28</v>
      </c>
    </row>
    <row r="967" spans="1:19">
      <c r="A967">
        <v>47425</v>
      </c>
      <c r="B967" t="s">
        <v>3046</v>
      </c>
      <c r="C967">
        <v>8.39</v>
      </c>
      <c r="D967">
        <v>636</v>
      </c>
      <c r="E967" s="1">
        <f t="shared" si="45"/>
        <v>5336.04</v>
      </c>
      <c r="F967">
        <f>VLOOKUP(K967,index!$A$2:$C$40,3,FALSE)</f>
        <v>65717</v>
      </c>
      <c r="G967">
        <v>5.13</v>
      </c>
      <c r="H967">
        <v>8</v>
      </c>
      <c r="I967">
        <f t="shared" si="46"/>
        <v>41.04</v>
      </c>
      <c r="J967" t="s">
        <v>176</v>
      </c>
      <c r="K967" t="s">
        <v>16</v>
      </c>
      <c r="L967" t="str">
        <f>VLOOKUP(K967,index!$A$2:$B$40,2,FALSE)</f>
        <v>북미</v>
      </c>
      <c r="M967" t="str">
        <f t="shared" si="47"/>
        <v>nK</v>
      </c>
      <c r="N967">
        <v>2009</v>
      </c>
      <c r="O967" t="s">
        <v>864</v>
      </c>
      <c r="P967" t="s">
        <v>3047</v>
      </c>
      <c r="Q967" t="s">
        <v>3048</v>
      </c>
      <c r="R967" t="s">
        <v>20</v>
      </c>
      <c r="S967" t="s">
        <v>35</v>
      </c>
    </row>
    <row r="968" spans="1:19">
      <c r="A968">
        <v>52551</v>
      </c>
      <c r="B968" t="s">
        <v>3049</v>
      </c>
      <c r="C968">
        <v>8.39</v>
      </c>
      <c r="D968">
        <v>807</v>
      </c>
      <c r="E968" s="1">
        <f t="shared" si="45"/>
        <v>6770.7300000000005</v>
      </c>
      <c r="F968">
        <f>VLOOKUP(K968,index!$A$2:$C$40,3,FALSE)</f>
        <v>65717</v>
      </c>
      <c r="G968">
        <v>7</v>
      </c>
      <c r="H968">
        <v>1</v>
      </c>
      <c r="I968">
        <f t="shared" si="46"/>
        <v>7</v>
      </c>
      <c r="J968" t="s">
        <v>55</v>
      </c>
      <c r="K968" t="s">
        <v>16</v>
      </c>
      <c r="L968" t="str">
        <f>VLOOKUP(K968,index!$A$2:$B$40,2,FALSE)</f>
        <v>북미</v>
      </c>
      <c r="M968" t="str">
        <f t="shared" si="47"/>
        <v>nK</v>
      </c>
      <c r="N968">
        <v>2006</v>
      </c>
      <c r="O968" t="s">
        <v>2623</v>
      </c>
      <c r="P968" t="s">
        <v>3050</v>
      </c>
      <c r="Q968" t="s">
        <v>3051</v>
      </c>
      <c r="R968" t="s">
        <v>34</v>
      </c>
    </row>
    <row r="969" spans="1:19">
      <c r="A969">
        <v>190720</v>
      </c>
      <c r="B969" t="s">
        <v>3052</v>
      </c>
      <c r="C969">
        <v>8.39</v>
      </c>
      <c r="D969">
        <v>747</v>
      </c>
      <c r="E969" s="1">
        <f t="shared" si="45"/>
        <v>6267.3300000000008</v>
      </c>
      <c r="F969">
        <f>VLOOKUP(K969,index!$A$2:$C$40,3,FALSE)</f>
        <v>65717</v>
      </c>
      <c r="G969">
        <v>6.2</v>
      </c>
      <c r="H969">
        <v>5</v>
      </c>
      <c r="I969">
        <f t="shared" si="46"/>
        <v>31</v>
      </c>
      <c r="J969" t="s">
        <v>142</v>
      </c>
      <c r="K969" t="s">
        <v>16</v>
      </c>
      <c r="L969" t="str">
        <f>VLOOKUP(K969,index!$A$2:$B$40,2,FALSE)</f>
        <v>북미</v>
      </c>
      <c r="M969" t="str">
        <f t="shared" si="47"/>
        <v>nK</v>
      </c>
      <c r="N969">
        <v>2020</v>
      </c>
      <c r="O969" t="s">
        <v>1959</v>
      </c>
      <c r="P969" t="s">
        <v>139</v>
      </c>
      <c r="Q969" t="s">
        <v>3053</v>
      </c>
      <c r="R969" t="s">
        <v>147</v>
      </c>
    </row>
    <row r="970" spans="1:19">
      <c r="A970">
        <v>54704</v>
      </c>
      <c r="B970" t="s">
        <v>3054</v>
      </c>
      <c r="C970">
        <v>8.4</v>
      </c>
      <c r="D970" s="1">
        <v>5448</v>
      </c>
      <c r="E970" s="1">
        <f t="shared" si="45"/>
        <v>45763.200000000004</v>
      </c>
      <c r="F970">
        <f>VLOOKUP(K970,index!$A$2:$C$40,3,FALSE)</f>
        <v>65717</v>
      </c>
      <c r="G970">
        <v>4.9400000000000004</v>
      </c>
      <c r="H970">
        <v>4</v>
      </c>
      <c r="I970">
        <f t="shared" si="46"/>
        <v>19.760000000000002</v>
      </c>
      <c r="J970" t="s">
        <v>2408</v>
      </c>
      <c r="K970" t="s">
        <v>16</v>
      </c>
      <c r="L970" t="str">
        <f>VLOOKUP(K970,index!$A$2:$B$40,2,FALSE)</f>
        <v>북미</v>
      </c>
      <c r="M970" t="str">
        <f t="shared" si="47"/>
        <v>nK</v>
      </c>
      <c r="N970">
        <v>2009</v>
      </c>
      <c r="O970" t="s">
        <v>1096</v>
      </c>
      <c r="P970" t="s">
        <v>2472</v>
      </c>
      <c r="Q970" t="s">
        <v>3055</v>
      </c>
      <c r="R970" t="s">
        <v>147</v>
      </c>
      <c r="S970" t="s">
        <v>28</v>
      </c>
    </row>
    <row r="971" spans="1:19">
      <c r="A971">
        <v>38364</v>
      </c>
      <c r="B971" t="s">
        <v>3056</v>
      </c>
      <c r="C971">
        <v>8.41</v>
      </c>
      <c r="D971" s="1">
        <v>2977</v>
      </c>
      <c r="E971" s="1">
        <f t="shared" si="45"/>
        <v>25036.57</v>
      </c>
      <c r="F971">
        <f>VLOOKUP(K971,index!$A$2:$C$40,3,FALSE)</f>
        <v>65717</v>
      </c>
      <c r="G971">
        <v>6</v>
      </c>
      <c r="H971">
        <v>1</v>
      </c>
      <c r="I971">
        <f t="shared" si="46"/>
        <v>6</v>
      </c>
      <c r="J971" t="s">
        <v>2408</v>
      </c>
      <c r="K971" t="s">
        <v>16</v>
      </c>
      <c r="L971" t="str">
        <f>VLOOKUP(K971,index!$A$2:$B$40,2,FALSE)</f>
        <v>북미</v>
      </c>
      <c r="M971" t="str">
        <f t="shared" si="47"/>
        <v>nK</v>
      </c>
      <c r="N971">
        <v>2004</v>
      </c>
      <c r="O971" t="s">
        <v>611</v>
      </c>
      <c r="P971" t="s">
        <v>3057</v>
      </c>
      <c r="Q971" t="s">
        <v>3058</v>
      </c>
      <c r="R971" t="s">
        <v>147</v>
      </c>
      <c r="S971" t="s">
        <v>28</v>
      </c>
    </row>
    <row r="972" spans="1:19">
      <c r="A972">
        <v>66725</v>
      </c>
      <c r="B972" t="s">
        <v>3059</v>
      </c>
      <c r="C972">
        <v>8.41</v>
      </c>
      <c r="D972">
        <v>568</v>
      </c>
      <c r="E972" s="1">
        <f t="shared" si="45"/>
        <v>4776.88</v>
      </c>
      <c r="F972">
        <f>VLOOKUP(K972,index!$A$2:$C$40,3,FALSE)</f>
        <v>41491</v>
      </c>
      <c r="G972">
        <v>5</v>
      </c>
      <c r="H972">
        <v>1</v>
      </c>
      <c r="I972">
        <f t="shared" si="46"/>
        <v>5</v>
      </c>
      <c r="J972" t="s">
        <v>55</v>
      </c>
      <c r="K972" t="s">
        <v>56</v>
      </c>
      <c r="L972" t="str">
        <f>VLOOKUP(K972,index!$A$2:$B$40,2,FALSE)</f>
        <v>일본</v>
      </c>
      <c r="M972" t="str">
        <f t="shared" si="47"/>
        <v>nK</v>
      </c>
      <c r="N972">
        <v>2018</v>
      </c>
      <c r="O972" t="s">
        <v>654</v>
      </c>
      <c r="P972" t="s">
        <v>3060</v>
      </c>
      <c r="Q972" t="s">
        <v>3061</v>
      </c>
      <c r="R972" t="s">
        <v>20</v>
      </c>
    </row>
    <row r="973" spans="1:19">
      <c r="A973">
        <v>66584</v>
      </c>
      <c r="B973" t="s">
        <v>3062</v>
      </c>
      <c r="C973">
        <v>8.41</v>
      </c>
      <c r="D973" s="1">
        <v>1470</v>
      </c>
      <c r="E973" s="1">
        <f t="shared" si="45"/>
        <v>12362.7</v>
      </c>
      <c r="F973">
        <f>VLOOKUP(K973,index!$A$2:$C$40,3,FALSE)</f>
        <v>65717</v>
      </c>
      <c r="G973">
        <v>7.67</v>
      </c>
      <c r="H973">
        <v>9</v>
      </c>
      <c r="I973">
        <f t="shared" si="46"/>
        <v>69.03</v>
      </c>
      <c r="J973" t="s">
        <v>15</v>
      </c>
      <c r="K973" t="s">
        <v>16</v>
      </c>
      <c r="L973" t="str">
        <f>VLOOKUP(K973,index!$A$2:$B$40,2,FALSE)</f>
        <v>북미</v>
      </c>
      <c r="M973" t="str">
        <f t="shared" si="47"/>
        <v>nK</v>
      </c>
      <c r="N973">
        <v>2009</v>
      </c>
      <c r="O973" t="s">
        <v>441</v>
      </c>
      <c r="P973" t="s">
        <v>1495</v>
      </c>
      <c r="Q973" t="s">
        <v>3063</v>
      </c>
      <c r="R973" t="s">
        <v>147</v>
      </c>
    </row>
    <row r="974" spans="1:19">
      <c r="A974">
        <v>83546</v>
      </c>
      <c r="B974" t="s">
        <v>3064</v>
      </c>
      <c r="C974">
        <v>8.4</v>
      </c>
      <c r="D974" s="1">
        <v>2063</v>
      </c>
      <c r="E974" s="1">
        <f t="shared" si="45"/>
        <v>17329.2</v>
      </c>
      <c r="F974">
        <f>VLOOKUP(K974,index!$A$2:$C$40,3,FALSE)</f>
        <v>65717</v>
      </c>
      <c r="G974">
        <v>6.13</v>
      </c>
      <c r="H974">
        <v>5</v>
      </c>
      <c r="I974">
        <f t="shared" si="46"/>
        <v>30.65</v>
      </c>
      <c r="J974" t="s">
        <v>55</v>
      </c>
      <c r="K974" t="s">
        <v>16</v>
      </c>
      <c r="L974" t="str">
        <f>VLOOKUP(K974,index!$A$2:$B$40,2,FALSE)</f>
        <v>북미</v>
      </c>
      <c r="M974" t="str">
        <f t="shared" si="47"/>
        <v>nK</v>
      </c>
      <c r="N974">
        <v>2012</v>
      </c>
      <c r="O974" t="s">
        <v>648</v>
      </c>
      <c r="P974" t="s">
        <v>3065</v>
      </c>
      <c r="Q974" t="s">
        <v>3066</v>
      </c>
      <c r="R974" t="s">
        <v>34</v>
      </c>
      <c r="S974" t="s">
        <v>35</v>
      </c>
    </row>
    <row r="975" spans="1:19">
      <c r="A975">
        <v>65840</v>
      </c>
      <c r="B975" t="s">
        <v>3067</v>
      </c>
      <c r="C975">
        <v>8.39</v>
      </c>
      <c r="D975" s="1">
        <v>2475</v>
      </c>
      <c r="E975" s="1">
        <f t="shared" si="45"/>
        <v>20765.25</v>
      </c>
      <c r="F975">
        <f>VLOOKUP(K975,index!$A$2:$C$40,3,FALSE)</f>
        <v>32115</v>
      </c>
      <c r="G975">
        <v>6.33</v>
      </c>
      <c r="H975">
        <v>6</v>
      </c>
      <c r="I975">
        <f t="shared" si="46"/>
        <v>37.980000000000004</v>
      </c>
      <c r="J975" t="s">
        <v>15</v>
      </c>
      <c r="K975" t="s">
        <v>46</v>
      </c>
      <c r="L975" t="str">
        <f>VLOOKUP(K975,index!$A$2:$B$40,2,FALSE)</f>
        <v>한국</v>
      </c>
      <c r="M975" t="str">
        <f t="shared" si="47"/>
        <v>K</v>
      </c>
      <c r="N975">
        <v>2007</v>
      </c>
      <c r="O975" t="s">
        <v>180</v>
      </c>
      <c r="P975" t="s">
        <v>399</v>
      </c>
      <c r="Q975" t="s">
        <v>3068</v>
      </c>
      <c r="R975" t="s">
        <v>27</v>
      </c>
    </row>
    <row r="976" spans="1:19">
      <c r="A976">
        <v>142625</v>
      </c>
      <c r="B976" t="s">
        <v>3069</v>
      </c>
      <c r="C976">
        <v>8.4</v>
      </c>
      <c r="D976" s="1">
        <v>6999</v>
      </c>
      <c r="E976" s="1">
        <f t="shared" si="45"/>
        <v>58791.600000000006</v>
      </c>
      <c r="F976">
        <f>VLOOKUP(K976,index!$A$2:$C$40,3,FALSE)</f>
        <v>32115</v>
      </c>
      <c r="G976">
        <v>6.72</v>
      </c>
      <c r="H976">
        <v>9</v>
      </c>
      <c r="I976">
        <f t="shared" si="46"/>
        <v>60.48</v>
      </c>
      <c r="J976" t="s">
        <v>809</v>
      </c>
      <c r="K976" t="s">
        <v>46</v>
      </c>
      <c r="L976" t="str">
        <f>VLOOKUP(K976,index!$A$2:$B$40,2,FALSE)</f>
        <v>한국</v>
      </c>
      <c r="M976" t="str">
        <f t="shared" si="47"/>
        <v>K</v>
      </c>
      <c r="N976">
        <v>2016</v>
      </c>
      <c r="O976" t="s">
        <v>3070</v>
      </c>
      <c r="P976" t="s">
        <v>3037</v>
      </c>
      <c r="Q976" t="s">
        <v>3071</v>
      </c>
      <c r="R976" t="s">
        <v>27</v>
      </c>
    </row>
    <row r="977" spans="1:19">
      <c r="A977">
        <v>51786</v>
      </c>
      <c r="B977" t="s">
        <v>3072</v>
      </c>
      <c r="C977">
        <v>8.39</v>
      </c>
      <c r="D977" s="1">
        <v>2487</v>
      </c>
      <c r="E977" s="1">
        <f t="shared" si="45"/>
        <v>20865.93</v>
      </c>
      <c r="F977">
        <f>VLOOKUP(K977,index!$A$2:$C$40,3,FALSE)</f>
        <v>65717</v>
      </c>
      <c r="G977">
        <v>8.1300000000000008</v>
      </c>
      <c r="H977">
        <v>6</v>
      </c>
      <c r="I977">
        <f t="shared" si="46"/>
        <v>48.78</v>
      </c>
      <c r="J977" t="s">
        <v>15</v>
      </c>
      <c r="K977" t="s">
        <v>16</v>
      </c>
      <c r="L977" t="str">
        <f>VLOOKUP(K977,index!$A$2:$B$40,2,FALSE)</f>
        <v>북미</v>
      </c>
      <c r="M977" t="str">
        <f t="shared" si="47"/>
        <v>nK</v>
      </c>
      <c r="N977">
        <v>2011</v>
      </c>
      <c r="O977" t="s">
        <v>1130</v>
      </c>
      <c r="P977" t="s">
        <v>3073</v>
      </c>
      <c r="Q977" t="s">
        <v>3074</v>
      </c>
      <c r="R977" t="s">
        <v>20</v>
      </c>
      <c r="S977" t="s">
        <v>21</v>
      </c>
    </row>
    <row r="978" spans="1:19">
      <c r="A978">
        <v>68258</v>
      </c>
      <c r="B978" t="s">
        <v>3075</v>
      </c>
      <c r="C978">
        <v>8.39</v>
      </c>
      <c r="D978">
        <v>313</v>
      </c>
      <c r="E978" s="1">
        <f t="shared" si="45"/>
        <v>2626.07</v>
      </c>
      <c r="F978">
        <f>VLOOKUP(K978,index!$A$2:$C$40,3,FALSE)</f>
        <v>65717</v>
      </c>
      <c r="G978">
        <v>7.53</v>
      </c>
      <c r="H978">
        <v>8</v>
      </c>
      <c r="I978">
        <f t="shared" si="46"/>
        <v>60.24</v>
      </c>
      <c r="J978" t="s">
        <v>142</v>
      </c>
      <c r="K978" t="s">
        <v>16</v>
      </c>
      <c r="L978" t="str">
        <f>VLOOKUP(K978,index!$A$2:$B$40,2,FALSE)</f>
        <v>북미</v>
      </c>
      <c r="M978" t="str">
        <f t="shared" si="47"/>
        <v>nK</v>
      </c>
      <c r="N978">
        <v>2009</v>
      </c>
      <c r="O978" t="s">
        <v>1294</v>
      </c>
      <c r="P978" t="s">
        <v>3076</v>
      </c>
      <c r="Q978" t="s">
        <v>3077</v>
      </c>
      <c r="R978" t="s">
        <v>27</v>
      </c>
      <c r="S978" t="s">
        <v>28</v>
      </c>
    </row>
    <row r="979" spans="1:19">
      <c r="A979">
        <v>144968</v>
      </c>
      <c r="B979" t="s">
        <v>3078</v>
      </c>
      <c r="C979">
        <v>8.39</v>
      </c>
      <c r="D979" s="1">
        <v>14394</v>
      </c>
      <c r="E979" s="1">
        <f t="shared" si="45"/>
        <v>120765.66</v>
      </c>
      <c r="F979">
        <f>VLOOKUP(K979,index!$A$2:$C$40,3,FALSE)</f>
        <v>65717</v>
      </c>
      <c r="G979">
        <v>5.97</v>
      </c>
      <c r="H979">
        <v>10</v>
      </c>
      <c r="I979">
        <f t="shared" si="46"/>
        <v>59.699999999999996</v>
      </c>
      <c r="J979" t="s">
        <v>61</v>
      </c>
      <c r="K979" t="s">
        <v>16</v>
      </c>
      <c r="L979" t="str">
        <f>VLOOKUP(K979,index!$A$2:$B$40,2,FALSE)</f>
        <v>북미</v>
      </c>
      <c r="M979" t="str">
        <f t="shared" si="47"/>
        <v>nK</v>
      </c>
      <c r="N979">
        <v>2016</v>
      </c>
      <c r="O979" t="s">
        <v>1343</v>
      </c>
      <c r="P979" t="s">
        <v>411</v>
      </c>
      <c r="Q979" t="s">
        <v>3079</v>
      </c>
      <c r="R979" t="s">
        <v>27</v>
      </c>
      <c r="S979" t="s">
        <v>21</v>
      </c>
    </row>
    <row r="980" spans="1:19">
      <c r="A980">
        <v>34431</v>
      </c>
      <c r="B980" t="s">
        <v>3080</v>
      </c>
      <c r="C980">
        <v>8.39</v>
      </c>
      <c r="D980" s="1">
        <v>1374</v>
      </c>
      <c r="E980" s="1">
        <f t="shared" si="45"/>
        <v>11527.86</v>
      </c>
      <c r="F980">
        <f>VLOOKUP(K980,index!$A$2:$C$40,3,FALSE)</f>
        <v>9979</v>
      </c>
      <c r="G980">
        <v>6</v>
      </c>
      <c r="H980">
        <v>1</v>
      </c>
      <c r="I980">
        <f t="shared" si="46"/>
        <v>6</v>
      </c>
      <c r="J980" t="s">
        <v>61</v>
      </c>
      <c r="K980" t="s">
        <v>121</v>
      </c>
      <c r="L980" t="str">
        <f>VLOOKUP(K980,index!$A$2:$B$40,2,FALSE)</f>
        <v>범중국</v>
      </c>
      <c r="M980" t="str">
        <f t="shared" si="47"/>
        <v>nK</v>
      </c>
      <c r="N980">
        <v>2020</v>
      </c>
      <c r="O980" t="s">
        <v>1754</v>
      </c>
      <c r="P980" t="s">
        <v>1268</v>
      </c>
      <c r="Q980" t="s">
        <v>3081</v>
      </c>
      <c r="R980" t="s">
        <v>20</v>
      </c>
    </row>
    <row r="981" spans="1:19">
      <c r="A981">
        <v>106522</v>
      </c>
      <c r="B981" t="s">
        <v>3082</v>
      </c>
      <c r="C981">
        <v>8.4</v>
      </c>
      <c r="D981" s="1">
        <v>4070</v>
      </c>
      <c r="E981" s="1">
        <f t="shared" si="45"/>
        <v>34188</v>
      </c>
      <c r="F981">
        <f>VLOOKUP(K981,index!$A$2:$C$40,3,FALSE)</f>
        <v>32115</v>
      </c>
      <c r="G981">
        <v>6.41</v>
      </c>
      <c r="H981">
        <v>8</v>
      </c>
      <c r="I981">
        <f t="shared" si="46"/>
        <v>51.28</v>
      </c>
      <c r="J981" t="s">
        <v>15</v>
      </c>
      <c r="K981" t="s">
        <v>46</v>
      </c>
      <c r="L981" t="str">
        <f>VLOOKUP(K981,index!$A$2:$B$40,2,FALSE)</f>
        <v>한국</v>
      </c>
      <c r="M981" t="str">
        <f t="shared" si="47"/>
        <v>K</v>
      </c>
      <c r="N981">
        <v>2014</v>
      </c>
      <c r="O981" t="s">
        <v>3083</v>
      </c>
      <c r="P981" t="s">
        <v>823</v>
      </c>
      <c r="Q981" t="s">
        <v>3084</v>
      </c>
      <c r="R981" t="s">
        <v>20</v>
      </c>
    </row>
    <row r="982" spans="1:19">
      <c r="A982">
        <v>69689</v>
      </c>
      <c r="B982" t="s">
        <v>3085</v>
      </c>
      <c r="C982">
        <v>8.39</v>
      </c>
      <c r="D982" s="1">
        <v>7041</v>
      </c>
      <c r="E982" s="1">
        <f t="shared" si="45"/>
        <v>59073.990000000005</v>
      </c>
      <c r="F982">
        <f>VLOOKUP(K982,index!$A$2:$C$40,3,FALSE)</f>
        <v>65717</v>
      </c>
      <c r="G982">
        <v>6.84</v>
      </c>
      <c r="H982">
        <v>11</v>
      </c>
      <c r="I982">
        <f t="shared" si="46"/>
        <v>75.239999999999995</v>
      </c>
      <c r="J982" t="s">
        <v>15</v>
      </c>
      <c r="K982" t="s">
        <v>16</v>
      </c>
      <c r="L982" t="str">
        <f>VLOOKUP(K982,index!$A$2:$B$40,2,FALSE)</f>
        <v>북미</v>
      </c>
      <c r="M982" t="str">
        <f t="shared" si="47"/>
        <v>nK</v>
      </c>
      <c r="N982">
        <v>2010</v>
      </c>
      <c r="O982" t="s">
        <v>3086</v>
      </c>
      <c r="P982" t="s">
        <v>3087</v>
      </c>
      <c r="Q982" t="s">
        <v>3088</v>
      </c>
      <c r="R982" t="s">
        <v>27</v>
      </c>
      <c r="S982" t="s">
        <v>28</v>
      </c>
    </row>
    <row r="983" spans="1:19">
      <c r="A983">
        <v>91606</v>
      </c>
      <c r="B983" t="s">
        <v>3089</v>
      </c>
      <c r="C983">
        <v>8.4</v>
      </c>
      <c r="D983" s="1">
        <v>1600</v>
      </c>
      <c r="E983" s="1">
        <f t="shared" si="45"/>
        <v>13440</v>
      </c>
      <c r="F983">
        <f>VLOOKUP(K983,index!$A$2:$C$40,3,FALSE)</f>
        <v>32115</v>
      </c>
      <c r="G983">
        <v>6.15</v>
      </c>
      <c r="H983">
        <v>5</v>
      </c>
      <c r="I983">
        <f t="shared" si="46"/>
        <v>30.75</v>
      </c>
      <c r="J983" t="s">
        <v>15</v>
      </c>
      <c r="K983" t="s">
        <v>46</v>
      </c>
      <c r="L983" t="str">
        <f>VLOOKUP(K983,index!$A$2:$B$40,2,FALSE)</f>
        <v>한국</v>
      </c>
      <c r="M983" t="str">
        <f t="shared" si="47"/>
        <v>K</v>
      </c>
      <c r="N983">
        <v>2013</v>
      </c>
      <c r="O983" t="s">
        <v>17</v>
      </c>
      <c r="P983" t="s">
        <v>1108</v>
      </c>
      <c r="Q983" t="s">
        <v>3090</v>
      </c>
      <c r="R983" t="s">
        <v>34</v>
      </c>
    </row>
    <row r="984" spans="1:19">
      <c r="A984">
        <v>53307</v>
      </c>
      <c r="B984" t="s">
        <v>3091</v>
      </c>
      <c r="C984">
        <v>8.41</v>
      </c>
      <c r="D984" s="1">
        <v>1119</v>
      </c>
      <c r="E984" s="1">
        <f t="shared" si="45"/>
        <v>9410.7900000000009</v>
      </c>
      <c r="F984">
        <f>VLOOKUP(K984,index!$A$2:$C$40,3,FALSE)</f>
        <v>65717</v>
      </c>
      <c r="G984">
        <v>7.63</v>
      </c>
      <c r="H984">
        <v>6</v>
      </c>
      <c r="I984">
        <f t="shared" si="46"/>
        <v>45.78</v>
      </c>
      <c r="J984" t="s">
        <v>176</v>
      </c>
      <c r="K984" t="s">
        <v>16</v>
      </c>
      <c r="L984" t="str">
        <f>VLOOKUP(K984,index!$A$2:$B$40,2,FALSE)</f>
        <v>북미</v>
      </c>
      <c r="M984" t="str">
        <f t="shared" si="47"/>
        <v>nK</v>
      </c>
      <c r="N984">
        <v>2010</v>
      </c>
      <c r="O984" t="s">
        <v>1788</v>
      </c>
      <c r="P984" t="s">
        <v>3092</v>
      </c>
      <c r="Q984" t="s">
        <v>3093</v>
      </c>
      <c r="R984" t="s">
        <v>27</v>
      </c>
      <c r="S984" t="s">
        <v>28</v>
      </c>
    </row>
    <row r="985" spans="1:19">
      <c r="A985">
        <v>97612</v>
      </c>
      <c r="B985" t="s">
        <v>3094</v>
      </c>
      <c r="C985">
        <v>8.39</v>
      </c>
      <c r="D985" s="1">
        <v>6539</v>
      </c>
      <c r="E985" s="1">
        <f t="shared" si="45"/>
        <v>54862.210000000006</v>
      </c>
      <c r="F985">
        <f>VLOOKUP(K985,index!$A$2:$C$40,3,FALSE)</f>
        <v>47389</v>
      </c>
      <c r="G985">
        <v>8.0500000000000007</v>
      </c>
      <c r="H985">
        <v>10</v>
      </c>
      <c r="I985">
        <f t="shared" si="46"/>
        <v>80.5</v>
      </c>
      <c r="J985" t="s">
        <v>809</v>
      </c>
      <c r="K985" t="s">
        <v>495</v>
      </c>
      <c r="L985" t="str">
        <f>VLOOKUP(K985,index!$A$2:$B$40,2,FALSE)</f>
        <v>북서유럽</v>
      </c>
      <c r="M985" t="str">
        <f t="shared" si="47"/>
        <v>nK</v>
      </c>
      <c r="N985">
        <v>2018</v>
      </c>
      <c r="O985" t="s">
        <v>835</v>
      </c>
      <c r="P985" t="s">
        <v>2226</v>
      </c>
      <c r="Q985" t="s">
        <v>3095</v>
      </c>
      <c r="R985" t="s">
        <v>27</v>
      </c>
    </row>
    <row r="986" spans="1:19">
      <c r="A986">
        <v>79315</v>
      </c>
      <c r="B986" t="s">
        <v>3096</v>
      </c>
      <c r="C986">
        <v>8.39</v>
      </c>
      <c r="D986" s="1">
        <v>1183</v>
      </c>
      <c r="E986" s="1">
        <f t="shared" si="45"/>
        <v>9925.3700000000008</v>
      </c>
      <c r="F986">
        <f>VLOOKUP(K986,index!$A$2:$C$40,3,FALSE)</f>
        <v>65717</v>
      </c>
      <c r="G986">
        <v>8.3800000000000008</v>
      </c>
      <c r="H986">
        <v>4</v>
      </c>
      <c r="I986">
        <f t="shared" si="46"/>
        <v>33.520000000000003</v>
      </c>
      <c r="J986" t="s">
        <v>354</v>
      </c>
      <c r="K986" t="s">
        <v>16</v>
      </c>
      <c r="L986" t="str">
        <f>VLOOKUP(K986,index!$A$2:$B$40,2,FALSE)</f>
        <v>북미</v>
      </c>
      <c r="M986" t="str">
        <f t="shared" si="47"/>
        <v>nK</v>
      </c>
      <c r="N986">
        <v>2012</v>
      </c>
      <c r="O986" t="s">
        <v>2115</v>
      </c>
      <c r="P986" t="s">
        <v>157</v>
      </c>
      <c r="Q986" t="s">
        <v>3097</v>
      </c>
      <c r="R986" t="s">
        <v>20</v>
      </c>
      <c r="S986" t="s">
        <v>21</v>
      </c>
    </row>
    <row r="987" spans="1:19">
      <c r="A987">
        <v>89755</v>
      </c>
      <c r="B987" t="s">
        <v>3098</v>
      </c>
      <c r="C987">
        <v>8.3800000000000008</v>
      </c>
      <c r="D987" s="1">
        <v>22832</v>
      </c>
      <c r="E987" s="1">
        <f t="shared" si="45"/>
        <v>191332.16</v>
      </c>
      <c r="F987">
        <f>VLOOKUP(K987,index!$A$2:$C$40,3,FALSE)</f>
        <v>41291</v>
      </c>
      <c r="G987">
        <v>7.15</v>
      </c>
      <c r="H987">
        <v>12</v>
      </c>
      <c r="I987">
        <f t="shared" si="46"/>
        <v>85.800000000000011</v>
      </c>
      <c r="J987" t="s">
        <v>15</v>
      </c>
      <c r="K987" t="s">
        <v>208</v>
      </c>
      <c r="L987" t="str">
        <f>VLOOKUP(K987,index!$A$2:$B$40,2,FALSE)</f>
        <v>북서유럽</v>
      </c>
      <c r="M987" t="str">
        <f t="shared" si="47"/>
        <v>nK</v>
      </c>
      <c r="N987">
        <v>2012</v>
      </c>
      <c r="O987" t="s">
        <v>270</v>
      </c>
      <c r="P987" t="s">
        <v>1372</v>
      </c>
      <c r="Q987" t="s">
        <v>3099</v>
      </c>
      <c r="R987" t="s">
        <v>20</v>
      </c>
      <c r="S987" t="s">
        <v>21</v>
      </c>
    </row>
    <row r="988" spans="1:19">
      <c r="A988">
        <v>52245</v>
      </c>
      <c r="B988" t="s">
        <v>3100</v>
      </c>
      <c r="C988">
        <v>8.39</v>
      </c>
      <c r="D988" s="1">
        <v>4221</v>
      </c>
      <c r="E988" s="1">
        <f t="shared" si="45"/>
        <v>35414.19</v>
      </c>
      <c r="F988">
        <f>VLOOKUP(K988,index!$A$2:$C$40,3,FALSE)</f>
        <v>65717</v>
      </c>
      <c r="G988">
        <v>8.68</v>
      </c>
      <c r="H988">
        <v>7</v>
      </c>
      <c r="I988">
        <f t="shared" si="46"/>
        <v>60.76</v>
      </c>
      <c r="J988" t="s">
        <v>61</v>
      </c>
      <c r="K988" t="s">
        <v>16</v>
      </c>
      <c r="L988" t="str">
        <f>VLOOKUP(K988,index!$A$2:$B$40,2,FALSE)</f>
        <v>북미</v>
      </c>
      <c r="M988" t="str">
        <f t="shared" si="47"/>
        <v>nK</v>
      </c>
      <c r="N988">
        <v>2009</v>
      </c>
      <c r="O988" t="s">
        <v>387</v>
      </c>
      <c r="P988" t="s">
        <v>2617</v>
      </c>
      <c r="Q988" t="s">
        <v>3101</v>
      </c>
      <c r="R988" t="s">
        <v>147</v>
      </c>
      <c r="S988" t="s">
        <v>28</v>
      </c>
    </row>
    <row r="989" spans="1:19">
      <c r="A989">
        <v>55405</v>
      </c>
      <c r="B989" t="s">
        <v>3102</v>
      </c>
      <c r="C989">
        <v>8.3800000000000008</v>
      </c>
      <c r="D989" s="1">
        <v>4729</v>
      </c>
      <c r="E989" s="1">
        <f t="shared" si="45"/>
        <v>39629.020000000004</v>
      </c>
      <c r="F989">
        <f>VLOOKUP(K989,index!$A$2:$C$40,3,FALSE)</f>
        <v>32115</v>
      </c>
      <c r="G989">
        <v>6.25</v>
      </c>
      <c r="H989">
        <v>4</v>
      </c>
      <c r="I989">
        <f t="shared" si="46"/>
        <v>25</v>
      </c>
      <c r="J989" t="s">
        <v>112</v>
      </c>
      <c r="K989" t="s">
        <v>46</v>
      </c>
      <c r="L989" t="str">
        <f>VLOOKUP(K989,index!$A$2:$B$40,2,FALSE)</f>
        <v>한국</v>
      </c>
      <c r="M989" t="str">
        <f t="shared" si="47"/>
        <v>K</v>
      </c>
      <c r="N989">
        <v>2006</v>
      </c>
      <c r="O989" t="s">
        <v>380</v>
      </c>
      <c r="P989" t="s">
        <v>3103</v>
      </c>
      <c r="Q989" t="s">
        <v>3104</v>
      </c>
      <c r="R989" t="s">
        <v>147</v>
      </c>
      <c r="S989" t="s">
        <v>28</v>
      </c>
    </row>
    <row r="990" spans="1:19">
      <c r="A990">
        <v>189118</v>
      </c>
      <c r="B990" t="s">
        <v>3105</v>
      </c>
      <c r="C990">
        <v>8.3800000000000008</v>
      </c>
      <c r="D990" s="1">
        <v>1262</v>
      </c>
      <c r="E990" s="1">
        <f t="shared" si="45"/>
        <v>10575.560000000001</v>
      </c>
      <c r="F990">
        <f>VLOOKUP(K990,index!$A$2:$C$40,3,FALSE)</f>
        <v>32115</v>
      </c>
      <c r="G990">
        <v>5</v>
      </c>
      <c r="H990">
        <v>4</v>
      </c>
      <c r="I990">
        <f t="shared" si="46"/>
        <v>20</v>
      </c>
      <c r="J990" t="s">
        <v>15</v>
      </c>
      <c r="K990" t="s">
        <v>46</v>
      </c>
      <c r="L990" t="str">
        <f>VLOOKUP(K990,index!$A$2:$B$40,2,FALSE)</f>
        <v>한국</v>
      </c>
      <c r="M990" t="str">
        <f t="shared" si="47"/>
        <v>K</v>
      </c>
      <c r="N990">
        <v>2020</v>
      </c>
      <c r="O990" t="s">
        <v>217</v>
      </c>
      <c r="P990" t="s">
        <v>684</v>
      </c>
      <c r="Q990" t="s">
        <v>3106</v>
      </c>
      <c r="R990" t="s">
        <v>20</v>
      </c>
    </row>
    <row r="991" spans="1:19">
      <c r="A991">
        <v>56362</v>
      </c>
      <c r="B991" t="s">
        <v>3107</v>
      </c>
      <c r="C991">
        <v>8.4</v>
      </c>
      <c r="D991">
        <v>303</v>
      </c>
      <c r="E991" s="1">
        <f t="shared" si="45"/>
        <v>2545.2000000000003</v>
      </c>
      <c r="F991">
        <f>VLOOKUP(K991,index!$A$2:$C$40,3,FALSE)</f>
        <v>61392</v>
      </c>
      <c r="G991">
        <v>6.75</v>
      </c>
      <c r="H991">
        <v>4</v>
      </c>
      <c r="I991">
        <f t="shared" si="46"/>
        <v>27</v>
      </c>
      <c r="J991" t="s">
        <v>176</v>
      </c>
      <c r="K991" t="s">
        <v>643</v>
      </c>
      <c r="L991" t="str">
        <f>VLOOKUP(K991,index!$A$2:$B$40,2,FALSE)</f>
        <v>북서유럽</v>
      </c>
      <c r="M991" t="str">
        <f t="shared" si="47"/>
        <v>nK</v>
      </c>
      <c r="N991">
        <v>2007</v>
      </c>
      <c r="O991" t="s">
        <v>70</v>
      </c>
      <c r="P991" t="s">
        <v>3108</v>
      </c>
      <c r="Q991" t="s">
        <v>3109</v>
      </c>
      <c r="R991" t="s">
        <v>27</v>
      </c>
      <c r="S991" t="s">
        <v>28</v>
      </c>
    </row>
    <row r="992" spans="1:19">
      <c r="A992">
        <v>65113</v>
      </c>
      <c r="B992" t="s">
        <v>3110</v>
      </c>
      <c r="C992">
        <v>8.3800000000000008</v>
      </c>
      <c r="D992" s="1">
        <v>2519</v>
      </c>
      <c r="E992" s="1">
        <f t="shared" si="45"/>
        <v>21109.22</v>
      </c>
      <c r="F992">
        <f>VLOOKUP(K992,index!$A$2:$C$40,3,FALSE)</f>
        <v>65717</v>
      </c>
      <c r="G992">
        <v>6</v>
      </c>
      <c r="H992">
        <v>3</v>
      </c>
      <c r="I992">
        <f t="shared" si="46"/>
        <v>18</v>
      </c>
      <c r="J992" t="s">
        <v>61</v>
      </c>
      <c r="K992" t="s">
        <v>16</v>
      </c>
      <c r="L992" t="str">
        <f>VLOOKUP(K992,index!$A$2:$B$40,2,FALSE)</f>
        <v>북미</v>
      </c>
      <c r="M992" t="str">
        <f t="shared" si="47"/>
        <v>nK</v>
      </c>
      <c r="N992">
        <v>2007</v>
      </c>
      <c r="O992" t="s">
        <v>615</v>
      </c>
      <c r="P992" t="s">
        <v>2509</v>
      </c>
      <c r="Q992" t="s">
        <v>3111</v>
      </c>
      <c r="R992" t="s">
        <v>147</v>
      </c>
      <c r="S992" t="s">
        <v>28</v>
      </c>
    </row>
    <row r="993" spans="1:19">
      <c r="A993">
        <v>125405</v>
      </c>
      <c r="B993" t="s">
        <v>3112</v>
      </c>
      <c r="C993">
        <v>8.42</v>
      </c>
      <c r="D993" s="1">
        <v>1697</v>
      </c>
      <c r="E993" s="1">
        <f t="shared" si="45"/>
        <v>14288.74</v>
      </c>
      <c r="F993">
        <f>VLOOKUP(K993,index!$A$2:$C$40,3,FALSE)</f>
        <v>65717</v>
      </c>
      <c r="G993">
        <v>7.38</v>
      </c>
      <c r="H993">
        <v>8</v>
      </c>
      <c r="I993">
        <f t="shared" si="46"/>
        <v>59.04</v>
      </c>
      <c r="J993" t="s">
        <v>15</v>
      </c>
      <c r="K993" t="s">
        <v>16</v>
      </c>
      <c r="L993" t="str">
        <f>VLOOKUP(K993,index!$A$2:$B$40,2,FALSE)</f>
        <v>북미</v>
      </c>
      <c r="M993" t="str">
        <f t="shared" si="47"/>
        <v>nK</v>
      </c>
      <c r="N993">
        <v>2015</v>
      </c>
      <c r="O993" t="s">
        <v>387</v>
      </c>
      <c r="P993" t="s">
        <v>89</v>
      </c>
      <c r="Q993" t="s">
        <v>3113</v>
      </c>
      <c r="R993" t="s">
        <v>20</v>
      </c>
    </row>
    <row r="994" spans="1:19">
      <c r="A994">
        <v>98483</v>
      </c>
      <c r="B994" t="s">
        <v>3114</v>
      </c>
      <c r="C994">
        <v>8.3800000000000008</v>
      </c>
      <c r="D994">
        <v>475</v>
      </c>
      <c r="E994" s="1">
        <f t="shared" si="45"/>
        <v>3980.5000000000005</v>
      </c>
      <c r="F994">
        <f>VLOOKUP(K994,index!$A$2:$C$40,3,FALSE)</f>
        <v>41291</v>
      </c>
      <c r="G994">
        <v>4.75</v>
      </c>
      <c r="H994">
        <v>2</v>
      </c>
      <c r="I994">
        <f t="shared" si="46"/>
        <v>9.5</v>
      </c>
      <c r="J994" t="s">
        <v>15</v>
      </c>
      <c r="K994" t="s">
        <v>208</v>
      </c>
      <c r="L994" t="str">
        <f>VLOOKUP(K994,index!$A$2:$B$40,2,FALSE)</f>
        <v>북서유럽</v>
      </c>
      <c r="M994" t="str">
        <f t="shared" si="47"/>
        <v>nK</v>
      </c>
      <c r="N994">
        <v>2015</v>
      </c>
      <c r="O994" t="s">
        <v>3115</v>
      </c>
      <c r="P994" t="s">
        <v>3076</v>
      </c>
      <c r="Q994" t="s">
        <v>3116</v>
      </c>
      <c r="R994" t="s">
        <v>147</v>
      </c>
      <c r="S994" t="s">
        <v>28</v>
      </c>
    </row>
    <row r="995" spans="1:19">
      <c r="A995">
        <v>178067</v>
      </c>
      <c r="B995" t="s">
        <v>3117</v>
      </c>
      <c r="C995">
        <v>8.3699999999999992</v>
      </c>
      <c r="D995">
        <v>303</v>
      </c>
      <c r="E995" s="1">
        <f t="shared" si="45"/>
        <v>2536.1099999999997</v>
      </c>
      <c r="F995">
        <f>VLOOKUP(K995,index!$A$2:$C$40,3,FALSE)</f>
        <v>65717</v>
      </c>
      <c r="G995">
        <v>6.83</v>
      </c>
      <c r="H995">
        <v>6</v>
      </c>
      <c r="I995">
        <f t="shared" si="46"/>
        <v>40.980000000000004</v>
      </c>
      <c r="J995" t="s">
        <v>15</v>
      </c>
      <c r="K995" t="s">
        <v>16</v>
      </c>
      <c r="L995" t="str">
        <f>VLOOKUP(K995,index!$A$2:$B$40,2,FALSE)</f>
        <v>북미</v>
      </c>
      <c r="M995" t="str">
        <f t="shared" si="47"/>
        <v>nK</v>
      </c>
      <c r="N995">
        <v>2019</v>
      </c>
      <c r="O995" t="s">
        <v>1739</v>
      </c>
      <c r="P995" t="s">
        <v>2237</v>
      </c>
      <c r="Q995" t="s">
        <v>3118</v>
      </c>
      <c r="R995" t="s">
        <v>20</v>
      </c>
      <c r="S995" t="s">
        <v>21</v>
      </c>
    </row>
    <row r="996" spans="1:19">
      <c r="A996">
        <v>173123</v>
      </c>
      <c r="B996" t="s">
        <v>3119</v>
      </c>
      <c r="C996">
        <v>8.33</v>
      </c>
      <c r="D996" s="1">
        <v>13965</v>
      </c>
      <c r="E996" s="1">
        <f t="shared" si="45"/>
        <v>116328.45</v>
      </c>
      <c r="F996">
        <f>VLOOKUP(K996,index!$A$2:$C$40,3,FALSE)</f>
        <v>65717</v>
      </c>
      <c r="G996">
        <v>6.56</v>
      </c>
      <c r="H996">
        <v>9</v>
      </c>
      <c r="I996">
        <f t="shared" si="46"/>
        <v>59.04</v>
      </c>
      <c r="J996" t="s">
        <v>61</v>
      </c>
      <c r="K996" t="s">
        <v>16</v>
      </c>
      <c r="L996" t="str">
        <f>VLOOKUP(K996,index!$A$2:$B$40,2,FALSE)</f>
        <v>북미</v>
      </c>
      <c r="M996" t="str">
        <f t="shared" si="47"/>
        <v>nK</v>
      </c>
      <c r="N996">
        <v>2019</v>
      </c>
      <c r="O996" t="s">
        <v>986</v>
      </c>
      <c r="P996" t="s">
        <v>3120</v>
      </c>
      <c r="Q996" t="s">
        <v>3121</v>
      </c>
      <c r="R996" t="s">
        <v>20</v>
      </c>
      <c r="S996" t="s">
        <v>21</v>
      </c>
    </row>
    <row r="997" spans="1:19">
      <c r="A997">
        <v>60022</v>
      </c>
      <c r="B997" t="s">
        <v>3122</v>
      </c>
      <c r="C997">
        <v>8.39</v>
      </c>
      <c r="D997">
        <v>547</v>
      </c>
      <c r="E997" s="1">
        <f t="shared" si="45"/>
        <v>4589.33</v>
      </c>
      <c r="F997">
        <f>VLOOKUP(K997,index!$A$2:$C$40,3,FALSE)</f>
        <v>41491</v>
      </c>
      <c r="G997">
        <v>6.5</v>
      </c>
      <c r="H997">
        <v>2</v>
      </c>
      <c r="I997">
        <f t="shared" si="46"/>
        <v>13</v>
      </c>
      <c r="J997" t="s">
        <v>15</v>
      </c>
      <c r="K997" t="s">
        <v>56</v>
      </c>
      <c r="L997" t="str">
        <f>VLOOKUP(K997,index!$A$2:$B$40,2,FALSE)</f>
        <v>일본</v>
      </c>
      <c r="M997" t="str">
        <f t="shared" si="47"/>
        <v>nK</v>
      </c>
      <c r="N997">
        <v>2007</v>
      </c>
      <c r="O997" t="s">
        <v>180</v>
      </c>
      <c r="P997" t="s">
        <v>3123</v>
      </c>
      <c r="Q997" t="s">
        <v>3124</v>
      </c>
      <c r="R997" t="s">
        <v>147</v>
      </c>
    </row>
    <row r="998" spans="1:19">
      <c r="A998">
        <v>88494</v>
      </c>
      <c r="B998" t="s">
        <v>3125</v>
      </c>
      <c r="C998">
        <v>8.4</v>
      </c>
      <c r="D998">
        <v>415</v>
      </c>
      <c r="E998" s="1">
        <f t="shared" si="45"/>
        <v>3486</v>
      </c>
      <c r="F998">
        <f>VLOOKUP(K998,index!$A$2:$C$40,3,FALSE)</f>
        <v>41491</v>
      </c>
      <c r="G998">
        <v>7</v>
      </c>
      <c r="H998">
        <v>1</v>
      </c>
      <c r="I998">
        <f t="shared" si="46"/>
        <v>7</v>
      </c>
      <c r="J998" t="s">
        <v>55</v>
      </c>
      <c r="K998" t="s">
        <v>56</v>
      </c>
      <c r="L998" t="str">
        <f>VLOOKUP(K998,index!$A$2:$B$40,2,FALSE)</f>
        <v>일본</v>
      </c>
      <c r="M998" t="str">
        <f t="shared" si="47"/>
        <v>nK</v>
      </c>
      <c r="N998">
        <v>2013</v>
      </c>
      <c r="O998" t="s">
        <v>1051</v>
      </c>
      <c r="P998" t="s">
        <v>1819</v>
      </c>
      <c r="Q998" t="s">
        <v>3126</v>
      </c>
      <c r="R998" t="s">
        <v>34</v>
      </c>
    </row>
    <row r="999" spans="1:19">
      <c r="A999">
        <v>137884</v>
      </c>
      <c r="B999" t="s">
        <v>3127</v>
      </c>
      <c r="C999">
        <v>8.3699999999999992</v>
      </c>
      <c r="D999" s="1">
        <v>1290</v>
      </c>
      <c r="E999" s="1">
        <f t="shared" si="45"/>
        <v>10797.3</v>
      </c>
      <c r="F999">
        <f>VLOOKUP(K999,index!$A$2:$C$40,3,FALSE)</f>
        <v>41491</v>
      </c>
      <c r="G999">
        <v>6</v>
      </c>
      <c r="H999">
        <v>1</v>
      </c>
      <c r="I999">
        <f t="shared" si="46"/>
        <v>6</v>
      </c>
      <c r="J999" t="s">
        <v>55</v>
      </c>
      <c r="K999" t="s">
        <v>56</v>
      </c>
      <c r="L999" t="str">
        <f>VLOOKUP(K999,index!$A$2:$B$40,2,FALSE)</f>
        <v>일본</v>
      </c>
      <c r="M999" t="str">
        <f t="shared" si="47"/>
        <v>nK</v>
      </c>
      <c r="N999">
        <v>2016</v>
      </c>
      <c r="O999" t="s">
        <v>1239</v>
      </c>
      <c r="P999" t="s">
        <v>1785</v>
      </c>
      <c r="Q999" t="s">
        <v>3128</v>
      </c>
      <c r="R999" t="s">
        <v>34</v>
      </c>
    </row>
    <row r="1000" spans="1:19">
      <c r="A1000">
        <v>133496</v>
      </c>
      <c r="B1000" t="s">
        <v>3129</v>
      </c>
      <c r="C1000">
        <v>8.3699999999999992</v>
      </c>
      <c r="D1000" s="1">
        <v>1441</v>
      </c>
      <c r="E1000" s="1">
        <f t="shared" si="45"/>
        <v>12061.169999999998</v>
      </c>
      <c r="F1000">
        <f>VLOOKUP(K1000,index!$A$2:$C$40,3,FALSE)</f>
        <v>65717</v>
      </c>
      <c r="G1000">
        <v>6</v>
      </c>
      <c r="H1000">
        <v>1</v>
      </c>
      <c r="I1000">
        <f t="shared" si="46"/>
        <v>6</v>
      </c>
      <c r="J1000" t="s">
        <v>15</v>
      </c>
      <c r="K1000" t="s">
        <v>16</v>
      </c>
      <c r="L1000" t="str">
        <f>VLOOKUP(K1000,index!$A$2:$B$40,2,FALSE)</f>
        <v>북미</v>
      </c>
      <c r="M1000" t="str">
        <f t="shared" si="47"/>
        <v>nK</v>
      </c>
      <c r="N1000">
        <v>2016</v>
      </c>
      <c r="O1000" t="s">
        <v>529</v>
      </c>
      <c r="P1000" t="s">
        <v>3130</v>
      </c>
      <c r="Q1000" t="s">
        <v>3131</v>
      </c>
      <c r="R1000" t="s">
        <v>20</v>
      </c>
      <c r="S1000" t="s">
        <v>21</v>
      </c>
    </row>
    <row r="1001" spans="1:19">
      <c r="A1001">
        <v>60480</v>
      </c>
      <c r="B1001" t="s">
        <v>3132</v>
      </c>
      <c r="C1001">
        <v>8.3699999999999992</v>
      </c>
      <c r="D1001" s="1">
        <v>3264</v>
      </c>
      <c r="E1001" s="1">
        <f t="shared" si="45"/>
        <v>27319.679999999997</v>
      </c>
      <c r="F1001">
        <f>VLOOKUP(K1001,index!$A$2:$C$40,3,FALSE)</f>
        <v>32115</v>
      </c>
      <c r="G1001">
        <v>6.4</v>
      </c>
      <c r="H1001">
        <v>5</v>
      </c>
      <c r="I1001">
        <f t="shared" si="46"/>
        <v>32</v>
      </c>
      <c r="J1001" t="s">
        <v>722</v>
      </c>
      <c r="K1001" t="s">
        <v>46</v>
      </c>
      <c r="L1001" t="str">
        <f>VLOOKUP(K1001,index!$A$2:$B$40,2,FALSE)</f>
        <v>한국</v>
      </c>
      <c r="M1001" t="str">
        <f t="shared" si="47"/>
        <v>K</v>
      </c>
      <c r="N1001">
        <v>2007</v>
      </c>
      <c r="O1001" t="s">
        <v>1229</v>
      </c>
      <c r="P1001" t="s">
        <v>3133</v>
      </c>
      <c r="Q1001" t="s">
        <v>3134</v>
      </c>
      <c r="R1001" t="s">
        <v>147</v>
      </c>
    </row>
    <row r="1002" spans="1:19">
      <c r="A1002">
        <v>140139</v>
      </c>
      <c r="B1002" t="s">
        <v>3135</v>
      </c>
      <c r="C1002">
        <v>8.36</v>
      </c>
      <c r="D1002" s="1">
        <v>1023</v>
      </c>
      <c r="E1002" s="1">
        <f t="shared" si="45"/>
        <v>8552.2799999999988</v>
      </c>
      <c r="F1002">
        <f>VLOOKUP(K1002,index!$A$2:$C$40,3,FALSE)</f>
        <v>42500</v>
      </c>
      <c r="G1002">
        <v>7</v>
      </c>
      <c r="H1002">
        <v>2</v>
      </c>
      <c r="I1002">
        <f t="shared" si="46"/>
        <v>14</v>
      </c>
      <c r="J1002" t="s">
        <v>55</v>
      </c>
      <c r="K1002" t="s">
        <v>143</v>
      </c>
      <c r="L1002" t="str">
        <f>VLOOKUP(K1002,index!$A$2:$B$40,2,FALSE)</f>
        <v>북서유럽</v>
      </c>
      <c r="M1002" t="str">
        <f t="shared" si="47"/>
        <v>nK</v>
      </c>
      <c r="N1002">
        <v>2021</v>
      </c>
      <c r="O1002" t="s">
        <v>2911</v>
      </c>
      <c r="P1002" t="s">
        <v>3136</v>
      </c>
      <c r="Q1002" t="s">
        <v>3137</v>
      </c>
      <c r="R1002" t="s">
        <v>34</v>
      </c>
    </row>
    <row r="1003" spans="1:19">
      <c r="A1003">
        <v>71486</v>
      </c>
      <c r="B1003" t="s">
        <v>3138</v>
      </c>
      <c r="C1003">
        <v>8.3699999999999992</v>
      </c>
      <c r="D1003" s="1">
        <v>4029</v>
      </c>
      <c r="E1003" s="1">
        <f t="shared" si="45"/>
        <v>33722.729999999996</v>
      </c>
      <c r="F1003">
        <f>VLOOKUP(K1003,index!$A$2:$C$40,3,FALSE)</f>
        <v>65717</v>
      </c>
      <c r="G1003">
        <v>6.39</v>
      </c>
      <c r="H1003">
        <v>9</v>
      </c>
      <c r="I1003">
        <f t="shared" si="46"/>
        <v>57.51</v>
      </c>
      <c r="J1003" t="s">
        <v>61</v>
      </c>
      <c r="K1003" t="s">
        <v>16</v>
      </c>
      <c r="L1003" t="str">
        <f>VLOOKUP(K1003,index!$A$2:$B$40,2,FALSE)</f>
        <v>북미</v>
      </c>
      <c r="M1003" t="str">
        <f t="shared" si="47"/>
        <v>nK</v>
      </c>
      <c r="N1003">
        <v>2010</v>
      </c>
      <c r="O1003" t="s">
        <v>372</v>
      </c>
      <c r="P1003" t="s">
        <v>63</v>
      </c>
      <c r="Q1003" t="s">
        <v>3139</v>
      </c>
      <c r="R1003" t="s">
        <v>27</v>
      </c>
      <c r="S1003" t="s">
        <v>21</v>
      </c>
    </row>
    <row r="1004" spans="1:19">
      <c r="A1004">
        <v>75241</v>
      </c>
      <c r="B1004" t="s">
        <v>3140</v>
      </c>
      <c r="C1004">
        <v>8.3800000000000008</v>
      </c>
      <c r="D1004">
        <v>312</v>
      </c>
      <c r="E1004" s="1">
        <f t="shared" si="45"/>
        <v>2614.5600000000004</v>
      </c>
      <c r="F1004">
        <f>VLOOKUP(K1004,index!$A$2:$C$40,3,FALSE)</f>
        <v>29889</v>
      </c>
      <c r="G1004">
        <v>6.78</v>
      </c>
      <c r="H1004">
        <v>9</v>
      </c>
      <c r="I1004">
        <f t="shared" si="46"/>
        <v>61.02</v>
      </c>
      <c r="J1004" t="s">
        <v>15</v>
      </c>
      <c r="K1004" t="s">
        <v>1302</v>
      </c>
      <c r="L1004" t="str">
        <f>VLOOKUP(K1004,index!$A$2:$B$40,2,FALSE)</f>
        <v>북서유럽</v>
      </c>
      <c r="M1004" t="str">
        <f t="shared" si="47"/>
        <v>nK</v>
      </c>
      <c r="N1004">
        <v>2011</v>
      </c>
      <c r="O1004" t="s">
        <v>350</v>
      </c>
      <c r="P1004" t="s">
        <v>3141</v>
      </c>
      <c r="Q1004" t="s">
        <v>3142</v>
      </c>
      <c r="R1004" t="s">
        <v>147</v>
      </c>
    </row>
    <row r="1005" spans="1:19">
      <c r="A1005">
        <v>130344</v>
      </c>
      <c r="B1005" t="s">
        <v>3143</v>
      </c>
      <c r="C1005">
        <v>8.3800000000000008</v>
      </c>
      <c r="D1005">
        <v>393</v>
      </c>
      <c r="E1005" s="1">
        <f t="shared" si="45"/>
        <v>3293.34</v>
      </c>
      <c r="F1005">
        <f>VLOOKUP(K1005,index!$A$2:$C$40,3,FALSE)</f>
        <v>32115</v>
      </c>
      <c r="G1005">
        <v>6.5</v>
      </c>
      <c r="H1005">
        <v>4</v>
      </c>
      <c r="I1005">
        <f t="shared" si="46"/>
        <v>26</v>
      </c>
      <c r="J1005" t="s">
        <v>15</v>
      </c>
      <c r="K1005" t="s">
        <v>46</v>
      </c>
      <c r="L1005" t="str">
        <f>VLOOKUP(K1005,index!$A$2:$B$40,2,FALSE)</f>
        <v>한국</v>
      </c>
      <c r="M1005" t="str">
        <f t="shared" si="47"/>
        <v>K</v>
      </c>
      <c r="N1005">
        <v>2015</v>
      </c>
      <c r="O1005" t="s">
        <v>213</v>
      </c>
      <c r="P1005" t="s">
        <v>3144</v>
      </c>
      <c r="Q1005" t="s">
        <v>3145</v>
      </c>
      <c r="R1005" t="s">
        <v>147</v>
      </c>
    </row>
    <row r="1006" spans="1:19">
      <c r="A1006">
        <v>149747</v>
      </c>
      <c r="B1006" t="s">
        <v>3146</v>
      </c>
      <c r="C1006">
        <v>8.3699999999999992</v>
      </c>
      <c r="D1006" s="1">
        <v>20355</v>
      </c>
      <c r="E1006" s="1">
        <f t="shared" si="45"/>
        <v>170371.34999999998</v>
      </c>
      <c r="F1006">
        <f>VLOOKUP(K1006,index!$A$2:$C$40,3,FALSE)</f>
        <v>41291</v>
      </c>
      <c r="G1006">
        <v>5</v>
      </c>
      <c r="H1006">
        <v>8</v>
      </c>
      <c r="I1006">
        <f t="shared" si="46"/>
        <v>40</v>
      </c>
      <c r="J1006" t="s">
        <v>61</v>
      </c>
      <c r="K1006" t="s">
        <v>208</v>
      </c>
      <c r="L1006" t="str">
        <f>VLOOKUP(K1006,index!$A$2:$B$40,2,FALSE)</f>
        <v>북서유럽</v>
      </c>
      <c r="M1006" t="str">
        <f t="shared" si="47"/>
        <v>nK</v>
      </c>
      <c r="N1006">
        <v>2017</v>
      </c>
      <c r="O1006" t="s">
        <v>188</v>
      </c>
      <c r="P1006" t="s">
        <v>1014</v>
      </c>
      <c r="Q1006" t="s">
        <v>3147</v>
      </c>
      <c r="R1006" t="s">
        <v>147</v>
      </c>
    </row>
    <row r="1007" spans="1:19">
      <c r="A1007">
        <v>163832</v>
      </c>
      <c r="B1007" t="s">
        <v>3148</v>
      </c>
      <c r="C1007">
        <v>8.3800000000000008</v>
      </c>
      <c r="D1007">
        <v>304</v>
      </c>
      <c r="E1007" s="1">
        <f t="shared" si="45"/>
        <v>2547.5200000000004</v>
      </c>
      <c r="F1007">
        <f>VLOOKUP(K1007,index!$A$2:$C$40,3,FALSE)</f>
        <v>65717</v>
      </c>
      <c r="G1007">
        <v>6</v>
      </c>
      <c r="H1007">
        <v>3</v>
      </c>
      <c r="I1007">
        <f t="shared" si="46"/>
        <v>18</v>
      </c>
      <c r="J1007" t="s">
        <v>15</v>
      </c>
      <c r="K1007" t="s">
        <v>16</v>
      </c>
      <c r="L1007" t="str">
        <f>VLOOKUP(K1007,index!$A$2:$B$40,2,FALSE)</f>
        <v>북미</v>
      </c>
      <c r="M1007" t="str">
        <f t="shared" si="47"/>
        <v>nK</v>
      </c>
      <c r="N1007">
        <v>2017</v>
      </c>
      <c r="O1007" t="s">
        <v>153</v>
      </c>
      <c r="P1007" t="s">
        <v>3149</v>
      </c>
      <c r="Q1007" t="s">
        <v>3150</v>
      </c>
      <c r="R1007" t="s">
        <v>20</v>
      </c>
      <c r="S1007" t="s">
        <v>28</v>
      </c>
    </row>
    <row r="1008" spans="1:19">
      <c r="A1008">
        <v>141104</v>
      </c>
      <c r="B1008" t="s">
        <v>3151</v>
      </c>
      <c r="C1008">
        <v>8.3699999999999992</v>
      </c>
      <c r="D1008" s="1">
        <v>25097</v>
      </c>
      <c r="E1008" s="1">
        <f t="shared" si="45"/>
        <v>210061.88999999998</v>
      </c>
      <c r="F1008">
        <f>VLOOKUP(K1008,index!$A$2:$C$40,3,FALSE)</f>
        <v>32115</v>
      </c>
      <c r="G1008">
        <v>7.21</v>
      </c>
      <c r="H1008">
        <v>14</v>
      </c>
      <c r="I1008">
        <f t="shared" si="46"/>
        <v>100.94</v>
      </c>
      <c r="J1008" t="s">
        <v>15</v>
      </c>
      <c r="K1008" t="s">
        <v>46</v>
      </c>
      <c r="L1008" t="str">
        <f>VLOOKUP(K1008,index!$A$2:$B$40,2,FALSE)</f>
        <v>한국</v>
      </c>
      <c r="M1008" t="str">
        <f t="shared" si="47"/>
        <v>K</v>
      </c>
      <c r="N1008">
        <v>2016</v>
      </c>
      <c r="O1008" t="s">
        <v>1600</v>
      </c>
      <c r="P1008" t="s">
        <v>1108</v>
      </c>
      <c r="Q1008" t="s">
        <v>3152</v>
      </c>
      <c r="R1008" t="s">
        <v>20</v>
      </c>
    </row>
    <row r="1009" spans="1:19">
      <c r="A1009">
        <v>110333</v>
      </c>
      <c r="B1009" t="s">
        <v>3153</v>
      </c>
      <c r="C1009">
        <v>8.3800000000000008</v>
      </c>
      <c r="D1009" s="1">
        <v>4901</v>
      </c>
      <c r="E1009" s="1">
        <f t="shared" si="45"/>
        <v>41070.380000000005</v>
      </c>
      <c r="F1009">
        <f>VLOOKUP(K1009,index!$A$2:$C$40,3,FALSE)</f>
        <v>47389</v>
      </c>
      <c r="G1009">
        <v>6</v>
      </c>
      <c r="H1009">
        <v>1</v>
      </c>
      <c r="I1009">
        <f t="shared" si="46"/>
        <v>6</v>
      </c>
      <c r="J1009" t="s">
        <v>61</v>
      </c>
      <c r="K1009" t="s">
        <v>495</v>
      </c>
      <c r="L1009" t="str">
        <f>VLOOKUP(K1009,index!$A$2:$B$40,2,FALSE)</f>
        <v>북서유럽</v>
      </c>
      <c r="M1009" t="str">
        <f t="shared" si="47"/>
        <v>nK</v>
      </c>
      <c r="N1009">
        <v>2017</v>
      </c>
      <c r="O1009" t="s">
        <v>2248</v>
      </c>
      <c r="P1009" t="s">
        <v>2537</v>
      </c>
      <c r="Q1009" t="s">
        <v>3154</v>
      </c>
      <c r="R1009" t="s">
        <v>147</v>
      </c>
      <c r="S1009" t="s">
        <v>28</v>
      </c>
    </row>
    <row r="1010" spans="1:19">
      <c r="A1010">
        <v>167637</v>
      </c>
      <c r="B1010" t="s">
        <v>3155</v>
      </c>
      <c r="C1010">
        <v>8.36</v>
      </c>
      <c r="D1010">
        <v>486</v>
      </c>
      <c r="E1010" s="1">
        <f t="shared" si="45"/>
        <v>4062.9599999999996</v>
      </c>
      <c r="F1010">
        <f>VLOOKUP(K1010,index!$A$2:$C$40,3,FALSE)</f>
        <v>65717</v>
      </c>
      <c r="G1010">
        <v>6.6</v>
      </c>
      <c r="H1010">
        <v>10</v>
      </c>
      <c r="I1010">
        <f t="shared" si="46"/>
        <v>66</v>
      </c>
      <c r="J1010" t="s">
        <v>15</v>
      </c>
      <c r="K1010" t="s">
        <v>16</v>
      </c>
      <c r="L1010" t="str">
        <f>VLOOKUP(K1010,index!$A$2:$B$40,2,FALSE)</f>
        <v>북미</v>
      </c>
      <c r="M1010" t="str">
        <f t="shared" si="47"/>
        <v>nK</v>
      </c>
      <c r="N1010">
        <v>2020</v>
      </c>
      <c r="O1010" t="s">
        <v>2934</v>
      </c>
      <c r="P1010" t="s">
        <v>3156</v>
      </c>
      <c r="Q1010" t="s">
        <v>3157</v>
      </c>
      <c r="R1010" t="s">
        <v>20</v>
      </c>
      <c r="S1010" t="s">
        <v>21</v>
      </c>
    </row>
    <row r="1011" spans="1:19">
      <c r="A1011">
        <v>175318</v>
      </c>
      <c r="B1011" t="s">
        <v>3158</v>
      </c>
      <c r="C1011">
        <v>8.35</v>
      </c>
      <c r="D1011" s="1">
        <v>1008</v>
      </c>
      <c r="E1011" s="1">
        <f t="shared" si="45"/>
        <v>8416.7999999999993</v>
      </c>
      <c r="F1011">
        <f>VLOOKUP(K1011,index!$A$2:$C$40,3,FALSE)</f>
        <v>41491</v>
      </c>
      <c r="G1011">
        <v>7.33</v>
      </c>
      <c r="H1011">
        <v>3</v>
      </c>
      <c r="I1011">
        <f t="shared" si="46"/>
        <v>21.990000000000002</v>
      </c>
      <c r="J1011" t="s">
        <v>55</v>
      </c>
      <c r="K1011" t="s">
        <v>56</v>
      </c>
      <c r="L1011" t="str">
        <f>VLOOKUP(K1011,index!$A$2:$B$40,2,FALSE)</f>
        <v>일본</v>
      </c>
      <c r="M1011" t="str">
        <f t="shared" si="47"/>
        <v>nK</v>
      </c>
      <c r="N1011">
        <v>2018</v>
      </c>
      <c r="O1011" t="s">
        <v>284</v>
      </c>
      <c r="P1011" t="s">
        <v>3159</v>
      </c>
      <c r="Q1011" t="s">
        <v>3160</v>
      </c>
      <c r="R1011" t="s">
        <v>20</v>
      </c>
    </row>
    <row r="1012" spans="1:19">
      <c r="A1012">
        <v>34532</v>
      </c>
      <c r="B1012" t="s">
        <v>3161</v>
      </c>
      <c r="C1012">
        <v>8.35</v>
      </c>
      <c r="D1012" s="1">
        <v>2237</v>
      </c>
      <c r="E1012" s="1">
        <f t="shared" si="45"/>
        <v>18678.95</v>
      </c>
      <c r="F1012">
        <f>VLOOKUP(K1012,index!$A$2:$C$40,3,FALSE)</f>
        <v>41491</v>
      </c>
      <c r="G1012">
        <v>7</v>
      </c>
      <c r="H1012">
        <v>1</v>
      </c>
      <c r="I1012">
        <f t="shared" si="46"/>
        <v>7</v>
      </c>
      <c r="J1012" t="s">
        <v>112</v>
      </c>
      <c r="K1012" t="s">
        <v>56</v>
      </c>
      <c r="L1012" t="str">
        <f>VLOOKUP(K1012,index!$A$2:$B$40,2,FALSE)</f>
        <v>일본</v>
      </c>
      <c r="M1012" t="str">
        <f t="shared" si="47"/>
        <v>nK</v>
      </c>
      <c r="N1012">
        <v>2016</v>
      </c>
      <c r="O1012" t="s">
        <v>363</v>
      </c>
      <c r="P1012" t="s">
        <v>3162</v>
      </c>
      <c r="Q1012" t="s">
        <v>3163</v>
      </c>
      <c r="R1012" t="s">
        <v>27</v>
      </c>
    </row>
    <row r="1013" spans="1:19">
      <c r="A1013">
        <v>39441</v>
      </c>
      <c r="B1013" t="s">
        <v>3164</v>
      </c>
      <c r="C1013">
        <v>8.36</v>
      </c>
      <c r="D1013" s="1">
        <v>1935</v>
      </c>
      <c r="E1013" s="1">
        <f t="shared" si="45"/>
        <v>16176.599999999999</v>
      </c>
      <c r="F1013">
        <f>VLOOKUP(K1013,index!$A$2:$C$40,3,FALSE)</f>
        <v>32115</v>
      </c>
      <c r="G1013">
        <v>6.17</v>
      </c>
      <c r="H1013">
        <v>6</v>
      </c>
      <c r="I1013">
        <f t="shared" si="46"/>
        <v>37.019999999999996</v>
      </c>
      <c r="J1013" t="s">
        <v>15</v>
      </c>
      <c r="K1013" t="s">
        <v>46</v>
      </c>
      <c r="L1013" t="str">
        <f>VLOOKUP(K1013,index!$A$2:$B$40,2,FALSE)</f>
        <v>한국</v>
      </c>
      <c r="M1013" t="str">
        <f t="shared" si="47"/>
        <v>K</v>
      </c>
      <c r="N1013">
        <v>2005</v>
      </c>
      <c r="O1013" t="s">
        <v>457</v>
      </c>
      <c r="P1013" t="s">
        <v>3165</v>
      </c>
      <c r="Q1013" t="s">
        <v>3166</v>
      </c>
      <c r="R1013" t="s">
        <v>20</v>
      </c>
    </row>
    <row r="1014" spans="1:19">
      <c r="A1014">
        <v>135874</v>
      </c>
      <c r="B1014" t="s">
        <v>3167</v>
      </c>
      <c r="C1014">
        <v>8.36</v>
      </c>
      <c r="D1014" s="1">
        <v>18819</v>
      </c>
      <c r="E1014" s="1">
        <f t="shared" si="45"/>
        <v>157326.84</v>
      </c>
      <c r="F1014">
        <f>VLOOKUP(K1014,index!$A$2:$C$40,3,FALSE)</f>
        <v>65717</v>
      </c>
      <c r="G1014">
        <v>7</v>
      </c>
      <c r="H1014">
        <v>10</v>
      </c>
      <c r="I1014">
        <f t="shared" si="46"/>
        <v>70</v>
      </c>
      <c r="J1014" t="s">
        <v>61</v>
      </c>
      <c r="K1014" t="s">
        <v>16</v>
      </c>
      <c r="L1014" t="str">
        <f>VLOOKUP(K1014,index!$A$2:$B$40,2,FALSE)</f>
        <v>북미</v>
      </c>
      <c r="M1014" t="str">
        <f t="shared" si="47"/>
        <v>nK</v>
      </c>
      <c r="N1014">
        <v>2017</v>
      </c>
      <c r="O1014" t="s">
        <v>3168</v>
      </c>
      <c r="P1014" t="s">
        <v>3120</v>
      </c>
      <c r="Q1014" t="s">
        <v>3169</v>
      </c>
      <c r="R1014" t="s">
        <v>20</v>
      </c>
      <c r="S1014" t="s">
        <v>21</v>
      </c>
    </row>
    <row r="1015" spans="1:19">
      <c r="A1015">
        <v>191143</v>
      </c>
      <c r="B1015" t="s">
        <v>3170</v>
      </c>
      <c r="C1015">
        <v>8.36</v>
      </c>
      <c r="D1015" s="1">
        <v>1250</v>
      </c>
      <c r="E1015" s="1">
        <f t="shared" si="45"/>
        <v>10450</v>
      </c>
      <c r="F1015">
        <f>VLOOKUP(K1015,index!$A$2:$C$40,3,FALSE)</f>
        <v>65717</v>
      </c>
      <c r="G1015">
        <v>6.67</v>
      </c>
      <c r="H1015">
        <v>9</v>
      </c>
      <c r="I1015">
        <f t="shared" si="46"/>
        <v>60.03</v>
      </c>
      <c r="J1015" t="s">
        <v>15</v>
      </c>
      <c r="K1015" t="s">
        <v>16</v>
      </c>
      <c r="L1015" t="str">
        <f>VLOOKUP(K1015,index!$A$2:$B$40,2,FALSE)</f>
        <v>북미</v>
      </c>
      <c r="M1015" t="str">
        <f t="shared" si="47"/>
        <v>nK</v>
      </c>
      <c r="N1015">
        <v>2020</v>
      </c>
      <c r="O1015" t="s">
        <v>1055</v>
      </c>
      <c r="P1015" t="s">
        <v>1679</v>
      </c>
      <c r="Q1015" t="s">
        <v>3171</v>
      </c>
      <c r="R1015" t="s">
        <v>27</v>
      </c>
      <c r="S1015" t="s">
        <v>28</v>
      </c>
    </row>
    <row r="1016" spans="1:19">
      <c r="A1016">
        <v>151153</v>
      </c>
      <c r="B1016" t="s">
        <v>3172</v>
      </c>
      <c r="C1016">
        <v>8.36</v>
      </c>
      <c r="D1016" s="1">
        <v>19727</v>
      </c>
      <c r="E1016" s="1">
        <f t="shared" si="45"/>
        <v>164917.72</v>
      </c>
      <c r="F1016">
        <f>VLOOKUP(K1016,index!$A$2:$C$40,3,FALSE)</f>
        <v>65717</v>
      </c>
      <c r="G1016">
        <v>6.83</v>
      </c>
      <c r="H1016">
        <v>6</v>
      </c>
      <c r="I1016">
        <f t="shared" si="46"/>
        <v>40.980000000000004</v>
      </c>
      <c r="J1016" t="s">
        <v>61</v>
      </c>
      <c r="K1016" t="s">
        <v>16</v>
      </c>
      <c r="L1016" t="str">
        <f>VLOOKUP(K1016,index!$A$2:$B$40,2,FALSE)</f>
        <v>북미</v>
      </c>
      <c r="M1016" t="str">
        <f t="shared" si="47"/>
        <v>nK</v>
      </c>
      <c r="N1016">
        <v>2018</v>
      </c>
      <c r="O1016" t="s">
        <v>270</v>
      </c>
      <c r="P1016" t="s">
        <v>800</v>
      </c>
      <c r="Q1016" t="s">
        <v>3173</v>
      </c>
      <c r="R1016" t="s">
        <v>20</v>
      </c>
      <c r="S1016" t="s">
        <v>21</v>
      </c>
    </row>
    <row r="1017" spans="1:19">
      <c r="A1017">
        <v>171785</v>
      </c>
      <c r="B1017" t="s">
        <v>3174</v>
      </c>
      <c r="C1017">
        <v>8.36</v>
      </c>
      <c r="D1017" s="1">
        <v>3644</v>
      </c>
      <c r="E1017" s="1">
        <f t="shared" si="45"/>
        <v>30463.839999999997</v>
      </c>
      <c r="F1017">
        <f>VLOOKUP(K1017,index!$A$2:$C$40,3,FALSE)</f>
        <v>32115</v>
      </c>
      <c r="G1017">
        <v>7.15</v>
      </c>
      <c r="H1017">
        <v>13</v>
      </c>
      <c r="I1017">
        <f t="shared" si="46"/>
        <v>92.95</v>
      </c>
      <c r="J1017" t="s">
        <v>15</v>
      </c>
      <c r="K1017" t="s">
        <v>46</v>
      </c>
      <c r="L1017" t="str">
        <f>VLOOKUP(K1017,index!$A$2:$B$40,2,FALSE)</f>
        <v>한국</v>
      </c>
      <c r="M1017" t="str">
        <f t="shared" si="47"/>
        <v>K</v>
      </c>
      <c r="N1017">
        <v>2019</v>
      </c>
      <c r="O1017" t="s">
        <v>356</v>
      </c>
      <c r="P1017" t="s">
        <v>3175</v>
      </c>
      <c r="Q1017" t="s">
        <v>3176</v>
      </c>
      <c r="R1017" t="s">
        <v>27</v>
      </c>
    </row>
    <row r="1018" spans="1:19">
      <c r="A1018">
        <v>66820</v>
      </c>
      <c r="B1018" t="s">
        <v>3177</v>
      </c>
      <c r="C1018">
        <v>8.36</v>
      </c>
      <c r="D1018" s="1">
        <v>4118</v>
      </c>
      <c r="E1018" s="1">
        <f t="shared" si="45"/>
        <v>34426.479999999996</v>
      </c>
      <c r="F1018">
        <f>VLOOKUP(K1018,index!$A$2:$C$40,3,FALSE)</f>
        <v>41491</v>
      </c>
      <c r="G1018">
        <v>7</v>
      </c>
      <c r="H1018">
        <v>1</v>
      </c>
      <c r="I1018">
        <f t="shared" si="46"/>
        <v>7</v>
      </c>
      <c r="J1018" t="s">
        <v>55</v>
      </c>
      <c r="K1018" t="s">
        <v>56</v>
      </c>
      <c r="L1018" t="str">
        <f>VLOOKUP(K1018,index!$A$2:$B$40,2,FALSE)</f>
        <v>일본</v>
      </c>
      <c r="M1018" t="str">
        <f t="shared" si="47"/>
        <v>nK</v>
      </c>
      <c r="N1018">
        <v>2017</v>
      </c>
      <c r="O1018" t="s">
        <v>2059</v>
      </c>
      <c r="P1018" t="s">
        <v>1802</v>
      </c>
      <c r="Q1018" t="s">
        <v>3178</v>
      </c>
      <c r="R1018" t="s">
        <v>34</v>
      </c>
    </row>
    <row r="1019" spans="1:19">
      <c r="A1019">
        <v>93028</v>
      </c>
      <c r="B1019" t="s">
        <v>3179</v>
      </c>
      <c r="C1019">
        <v>8.3699999999999992</v>
      </c>
      <c r="D1019" s="1">
        <v>10678</v>
      </c>
      <c r="E1019" s="1">
        <f t="shared" si="45"/>
        <v>89374.859999999986</v>
      </c>
      <c r="F1019">
        <f>VLOOKUP(K1019,index!$A$2:$C$40,3,FALSE)</f>
        <v>32115</v>
      </c>
      <c r="G1019">
        <v>6.47</v>
      </c>
      <c r="H1019">
        <v>9</v>
      </c>
      <c r="I1019">
        <f t="shared" si="46"/>
        <v>58.23</v>
      </c>
      <c r="J1019" t="s">
        <v>61</v>
      </c>
      <c r="K1019" t="s">
        <v>46</v>
      </c>
      <c r="L1019" t="str">
        <f>VLOOKUP(K1019,index!$A$2:$B$40,2,FALSE)</f>
        <v>한국</v>
      </c>
      <c r="M1019" t="str">
        <f t="shared" si="47"/>
        <v>K</v>
      </c>
      <c r="N1019">
        <v>2013</v>
      </c>
      <c r="O1019" t="s">
        <v>639</v>
      </c>
      <c r="P1019" t="s">
        <v>935</v>
      </c>
      <c r="Q1019" t="s">
        <v>3180</v>
      </c>
      <c r="R1019" t="s">
        <v>27</v>
      </c>
    </row>
    <row r="1020" spans="1:19">
      <c r="A1020">
        <v>52498</v>
      </c>
      <c r="B1020" t="s">
        <v>3181</v>
      </c>
      <c r="C1020">
        <v>8.36</v>
      </c>
      <c r="D1020">
        <v>374</v>
      </c>
      <c r="E1020" s="1">
        <f t="shared" si="45"/>
        <v>3126.64</v>
      </c>
      <c r="F1020">
        <f>VLOOKUP(K1020,index!$A$2:$C$40,3,FALSE)</f>
        <v>32115</v>
      </c>
      <c r="G1020">
        <v>7</v>
      </c>
      <c r="H1020">
        <v>1</v>
      </c>
      <c r="I1020">
        <f t="shared" si="46"/>
        <v>7</v>
      </c>
      <c r="J1020" t="s">
        <v>112</v>
      </c>
      <c r="K1020" t="s">
        <v>46</v>
      </c>
      <c r="L1020" t="str">
        <f>VLOOKUP(K1020,index!$A$2:$B$40,2,FALSE)</f>
        <v>한국</v>
      </c>
      <c r="M1020" t="str">
        <f t="shared" si="47"/>
        <v>K</v>
      </c>
      <c r="N1020">
        <v>2010</v>
      </c>
      <c r="O1020" t="s">
        <v>930</v>
      </c>
      <c r="P1020" t="s">
        <v>3182</v>
      </c>
      <c r="Q1020" t="s">
        <v>3183</v>
      </c>
      <c r="R1020" t="s">
        <v>20</v>
      </c>
    </row>
    <row r="1021" spans="1:19">
      <c r="A1021">
        <v>150097</v>
      </c>
      <c r="B1021" t="s">
        <v>3184</v>
      </c>
      <c r="C1021">
        <v>8.35</v>
      </c>
      <c r="D1021">
        <v>689</v>
      </c>
      <c r="E1021" s="1">
        <f t="shared" si="45"/>
        <v>5753.15</v>
      </c>
      <c r="F1021">
        <f>VLOOKUP(K1021,index!$A$2:$C$40,3,FALSE)</f>
        <v>47389</v>
      </c>
      <c r="G1021">
        <v>7.5</v>
      </c>
      <c r="H1021">
        <v>10</v>
      </c>
      <c r="I1021">
        <f t="shared" si="46"/>
        <v>75</v>
      </c>
      <c r="J1021" t="s">
        <v>55</v>
      </c>
      <c r="K1021" t="s">
        <v>495</v>
      </c>
      <c r="L1021" t="str">
        <f>VLOOKUP(K1021,index!$A$2:$B$40,2,FALSE)</f>
        <v>북서유럽</v>
      </c>
      <c r="M1021" t="str">
        <f t="shared" si="47"/>
        <v>nK</v>
      </c>
      <c r="N1021">
        <v>2018</v>
      </c>
      <c r="O1021" t="s">
        <v>47</v>
      </c>
      <c r="P1021" t="s">
        <v>2226</v>
      </c>
      <c r="Q1021" t="s">
        <v>3185</v>
      </c>
      <c r="R1021" t="s">
        <v>20</v>
      </c>
    </row>
    <row r="1022" spans="1:19">
      <c r="A1022">
        <v>148863</v>
      </c>
      <c r="B1022" t="s">
        <v>3186</v>
      </c>
      <c r="C1022">
        <v>8.35</v>
      </c>
      <c r="D1022">
        <v>341</v>
      </c>
      <c r="E1022" s="1">
        <f t="shared" si="45"/>
        <v>2847.35</v>
      </c>
      <c r="F1022">
        <f>VLOOKUP(K1022,index!$A$2:$C$40,3,FALSE)</f>
        <v>41491</v>
      </c>
      <c r="G1022">
        <v>6.25</v>
      </c>
      <c r="H1022">
        <v>4</v>
      </c>
      <c r="I1022">
        <f t="shared" si="46"/>
        <v>25</v>
      </c>
      <c r="J1022" t="s">
        <v>51</v>
      </c>
      <c r="K1022" t="s">
        <v>56</v>
      </c>
      <c r="L1022" t="str">
        <f>VLOOKUP(K1022,index!$A$2:$B$40,2,FALSE)</f>
        <v>일본</v>
      </c>
      <c r="M1022" t="str">
        <f t="shared" si="47"/>
        <v>nK</v>
      </c>
      <c r="N1022">
        <v>2019</v>
      </c>
      <c r="O1022" t="s">
        <v>42</v>
      </c>
      <c r="P1022" t="s">
        <v>3187</v>
      </c>
      <c r="Q1022" t="s">
        <v>3188</v>
      </c>
      <c r="R1022" t="s">
        <v>34</v>
      </c>
    </row>
    <row r="1023" spans="1:19">
      <c r="A1023">
        <v>86843</v>
      </c>
      <c r="B1023" t="s">
        <v>3189</v>
      </c>
      <c r="C1023">
        <v>8.35</v>
      </c>
      <c r="D1023" s="1">
        <v>1671</v>
      </c>
      <c r="E1023" s="1">
        <f t="shared" si="45"/>
        <v>13952.849999999999</v>
      </c>
      <c r="F1023">
        <f>VLOOKUP(K1023,index!$A$2:$C$40,3,FALSE)</f>
        <v>41291</v>
      </c>
      <c r="G1023">
        <v>7.91</v>
      </c>
      <c r="H1023">
        <v>8</v>
      </c>
      <c r="I1023">
        <f t="shared" si="46"/>
        <v>63.28</v>
      </c>
      <c r="J1023" t="s">
        <v>15</v>
      </c>
      <c r="K1023" t="s">
        <v>208</v>
      </c>
      <c r="L1023" t="str">
        <f>VLOOKUP(K1023,index!$A$2:$B$40,2,FALSE)</f>
        <v>북서유럽</v>
      </c>
      <c r="M1023" t="str">
        <f t="shared" si="47"/>
        <v>nK</v>
      </c>
      <c r="N1023">
        <v>2012</v>
      </c>
      <c r="O1023" t="s">
        <v>571</v>
      </c>
      <c r="P1023" t="s">
        <v>3190</v>
      </c>
      <c r="Q1023" t="s">
        <v>3191</v>
      </c>
      <c r="R1023" t="s">
        <v>147</v>
      </c>
      <c r="S1023" t="s">
        <v>28</v>
      </c>
    </row>
    <row r="1024" spans="1:19">
      <c r="A1024">
        <v>142803</v>
      </c>
      <c r="B1024" t="s">
        <v>3192</v>
      </c>
      <c r="C1024">
        <v>8.36</v>
      </c>
      <c r="D1024" s="1">
        <v>10809</v>
      </c>
      <c r="E1024" s="1">
        <f t="shared" si="45"/>
        <v>90363.239999999991</v>
      </c>
      <c r="F1024">
        <f>VLOOKUP(K1024,index!$A$2:$C$40,3,FALSE)</f>
        <v>32115</v>
      </c>
      <c r="G1024">
        <v>4.55</v>
      </c>
      <c r="H1024">
        <v>5</v>
      </c>
      <c r="I1024">
        <f t="shared" si="46"/>
        <v>22.75</v>
      </c>
      <c r="J1024" t="s">
        <v>176</v>
      </c>
      <c r="K1024" t="s">
        <v>46</v>
      </c>
      <c r="L1024" t="str">
        <f>VLOOKUP(K1024,index!$A$2:$B$40,2,FALSE)</f>
        <v>한국</v>
      </c>
      <c r="M1024" t="str">
        <f t="shared" si="47"/>
        <v>K</v>
      </c>
      <c r="N1024">
        <v>2016</v>
      </c>
      <c r="O1024" t="s">
        <v>457</v>
      </c>
      <c r="P1024" t="s">
        <v>3193</v>
      </c>
      <c r="Q1024" t="s">
        <v>3194</v>
      </c>
      <c r="R1024" t="s">
        <v>20</v>
      </c>
    </row>
    <row r="1025" spans="1:19">
      <c r="A1025">
        <v>69099</v>
      </c>
      <c r="B1025" t="s">
        <v>3195</v>
      </c>
      <c r="C1025">
        <v>8.36</v>
      </c>
      <c r="D1025" s="1">
        <v>1163</v>
      </c>
      <c r="E1025" s="1">
        <f t="shared" si="45"/>
        <v>9722.6799999999985</v>
      </c>
      <c r="F1025">
        <f>VLOOKUP(K1025,index!$A$2:$C$40,3,FALSE)</f>
        <v>65717</v>
      </c>
      <c r="G1025">
        <v>4</v>
      </c>
      <c r="H1025">
        <v>1</v>
      </c>
      <c r="I1025">
        <f t="shared" si="46"/>
        <v>4</v>
      </c>
      <c r="J1025" t="s">
        <v>112</v>
      </c>
      <c r="K1025" t="s">
        <v>16</v>
      </c>
      <c r="L1025" t="str">
        <f>VLOOKUP(K1025,index!$A$2:$B$40,2,FALSE)</f>
        <v>북미</v>
      </c>
      <c r="M1025" t="str">
        <f t="shared" si="47"/>
        <v>nK</v>
      </c>
      <c r="N1025">
        <v>2008</v>
      </c>
      <c r="O1025" t="s">
        <v>1536</v>
      </c>
      <c r="P1025" t="s">
        <v>3196</v>
      </c>
      <c r="Q1025" t="s">
        <v>3197</v>
      </c>
      <c r="R1025" t="s">
        <v>27</v>
      </c>
      <c r="S1025" t="s">
        <v>21</v>
      </c>
    </row>
    <row r="1026" spans="1:19">
      <c r="A1026">
        <v>94767</v>
      </c>
      <c r="B1026" t="s">
        <v>3198</v>
      </c>
      <c r="C1026">
        <v>8.35</v>
      </c>
      <c r="D1026" s="1">
        <v>22656</v>
      </c>
      <c r="E1026" s="1">
        <f t="shared" si="45"/>
        <v>189177.60000000001</v>
      </c>
      <c r="F1026">
        <f>VLOOKUP(K1026,index!$A$2:$C$40,3,FALSE)</f>
        <v>32115</v>
      </c>
      <c r="G1026">
        <v>5.95</v>
      </c>
      <c r="H1026">
        <v>10</v>
      </c>
      <c r="I1026">
        <f t="shared" si="46"/>
        <v>59.5</v>
      </c>
      <c r="J1026" t="s">
        <v>3199</v>
      </c>
      <c r="K1026" t="s">
        <v>46</v>
      </c>
      <c r="L1026" t="str">
        <f>VLOOKUP(K1026,index!$A$2:$B$40,2,FALSE)</f>
        <v>한국</v>
      </c>
      <c r="M1026" t="str">
        <f t="shared" si="47"/>
        <v>K</v>
      </c>
      <c r="N1026">
        <v>2016</v>
      </c>
      <c r="O1026" t="s">
        <v>902</v>
      </c>
      <c r="P1026" t="s">
        <v>326</v>
      </c>
      <c r="Q1026" t="s">
        <v>3200</v>
      </c>
      <c r="R1026" t="s">
        <v>20</v>
      </c>
    </row>
    <row r="1027" spans="1:19">
      <c r="A1027">
        <v>147945</v>
      </c>
      <c r="B1027" t="s">
        <v>3201</v>
      </c>
      <c r="C1027">
        <v>8.35</v>
      </c>
      <c r="D1027">
        <v>727</v>
      </c>
      <c r="E1027" s="1">
        <f t="shared" ref="E1027:E1090" si="48">C1027*D1027</f>
        <v>6070.45</v>
      </c>
      <c r="F1027">
        <f>VLOOKUP(K1027,index!$A$2:$C$40,3,FALSE)</f>
        <v>42500</v>
      </c>
      <c r="G1027">
        <v>8</v>
      </c>
      <c r="H1027">
        <v>6</v>
      </c>
      <c r="I1027">
        <f t="shared" ref="I1027:I1090" si="49">G1027*H1027</f>
        <v>48</v>
      </c>
      <c r="J1027" t="s">
        <v>15</v>
      </c>
      <c r="K1027" t="s">
        <v>143</v>
      </c>
      <c r="L1027" t="str">
        <f>VLOOKUP(K1027,index!$A$2:$B$40,2,FALSE)</f>
        <v>북서유럽</v>
      </c>
      <c r="M1027" t="str">
        <f t="shared" ref="M1027:M1090" si="50">IF(L1027="한국", "K", "nK")</f>
        <v>nK</v>
      </c>
      <c r="N1027">
        <v>2016</v>
      </c>
      <c r="O1027" t="s">
        <v>1398</v>
      </c>
      <c r="P1027" t="s">
        <v>3202</v>
      </c>
      <c r="Q1027" t="s">
        <v>3203</v>
      </c>
      <c r="R1027" t="s">
        <v>27</v>
      </c>
    </row>
    <row r="1028" spans="1:19">
      <c r="A1028">
        <v>110649</v>
      </c>
      <c r="B1028" t="s">
        <v>3204</v>
      </c>
      <c r="C1028">
        <v>8.36</v>
      </c>
      <c r="D1028">
        <v>366</v>
      </c>
      <c r="E1028" s="1">
        <f t="shared" si="48"/>
        <v>3059.7599999999998</v>
      </c>
      <c r="F1028">
        <f>VLOOKUP(K1028,index!$A$2:$C$40,3,FALSE)</f>
        <v>65717</v>
      </c>
      <c r="G1028">
        <v>6</v>
      </c>
      <c r="H1028">
        <v>1</v>
      </c>
      <c r="I1028">
        <f t="shared" si="49"/>
        <v>6</v>
      </c>
      <c r="J1028" t="s">
        <v>15</v>
      </c>
      <c r="K1028" t="s">
        <v>16</v>
      </c>
      <c r="L1028" t="str">
        <f>VLOOKUP(K1028,index!$A$2:$B$40,2,FALSE)</f>
        <v>북미</v>
      </c>
      <c r="M1028" t="str">
        <f t="shared" si="50"/>
        <v>nK</v>
      </c>
      <c r="N1028">
        <v>2014</v>
      </c>
      <c r="O1028" t="s">
        <v>2652</v>
      </c>
      <c r="P1028" t="s">
        <v>3205</v>
      </c>
      <c r="Q1028" t="s">
        <v>3206</v>
      </c>
      <c r="R1028" t="s">
        <v>20</v>
      </c>
      <c r="S1028" t="s">
        <v>21</v>
      </c>
    </row>
    <row r="1029" spans="1:19">
      <c r="A1029">
        <v>172816</v>
      </c>
      <c r="B1029" t="s">
        <v>3207</v>
      </c>
      <c r="C1029">
        <v>8.35</v>
      </c>
      <c r="D1029">
        <v>673</v>
      </c>
      <c r="E1029" s="1">
        <f t="shared" si="48"/>
        <v>5619.55</v>
      </c>
      <c r="F1029">
        <f>VLOOKUP(K1029,index!$A$2:$C$40,3,FALSE)</f>
        <v>65717</v>
      </c>
      <c r="G1029">
        <v>5</v>
      </c>
      <c r="H1029">
        <v>1</v>
      </c>
      <c r="I1029">
        <f t="shared" si="49"/>
        <v>5</v>
      </c>
      <c r="J1029" t="s">
        <v>55</v>
      </c>
      <c r="K1029" t="s">
        <v>16</v>
      </c>
      <c r="L1029" t="str">
        <f>VLOOKUP(K1029,index!$A$2:$B$40,2,FALSE)</f>
        <v>북미</v>
      </c>
      <c r="M1029" t="str">
        <f t="shared" si="50"/>
        <v>nK</v>
      </c>
      <c r="N1029">
        <v>2020</v>
      </c>
      <c r="O1029" t="s">
        <v>1664</v>
      </c>
      <c r="P1029" t="s">
        <v>3208</v>
      </c>
      <c r="Q1029" t="s">
        <v>3209</v>
      </c>
      <c r="R1029" t="s">
        <v>34</v>
      </c>
    </row>
    <row r="1030" spans="1:19">
      <c r="A1030">
        <v>134859</v>
      </c>
      <c r="B1030" t="s">
        <v>3210</v>
      </c>
      <c r="C1030">
        <v>8.36</v>
      </c>
      <c r="D1030" s="1">
        <v>1160</v>
      </c>
      <c r="E1030" s="1">
        <f t="shared" si="48"/>
        <v>9697.5999999999985</v>
      </c>
      <c r="F1030">
        <f>VLOOKUP(K1030,index!$A$2:$C$40,3,FALSE)</f>
        <v>65717</v>
      </c>
      <c r="G1030">
        <v>4</v>
      </c>
      <c r="H1030">
        <v>1</v>
      </c>
      <c r="I1030">
        <f t="shared" si="49"/>
        <v>4</v>
      </c>
      <c r="J1030" t="s">
        <v>15</v>
      </c>
      <c r="K1030" t="s">
        <v>16</v>
      </c>
      <c r="L1030" t="str">
        <f>VLOOKUP(K1030,index!$A$2:$B$40,2,FALSE)</f>
        <v>북미</v>
      </c>
      <c r="M1030" t="str">
        <f t="shared" si="50"/>
        <v>nK</v>
      </c>
      <c r="N1030">
        <v>2016</v>
      </c>
      <c r="O1030" t="s">
        <v>350</v>
      </c>
      <c r="P1030" t="s">
        <v>2060</v>
      </c>
      <c r="Q1030" t="s">
        <v>3211</v>
      </c>
      <c r="R1030" t="s">
        <v>27</v>
      </c>
      <c r="S1030" t="s">
        <v>28</v>
      </c>
    </row>
    <row r="1031" spans="1:19">
      <c r="A1031">
        <v>20308</v>
      </c>
      <c r="B1031" t="s">
        <v>3212</v>
      </c>
      <c r="C1031">
        <v>8.35</v>
      </c>
      <c r="D1031">
        <v>753</v>
      </c>
      <c r="E1031" s="1">
        <f t="shared" si="48"/>
        <v>6287.55</v>
      </c>
      <c r="F1031">
        <f>VLOOKUP(K1031,index!$A$2:$C$40,3,FALSE)</f>
        <v>41491</v>
      </c>
      <c r="G1031">
        <v>8</v>
      </c>
      <c r="H1031">
        <v>7</v>
      </c>
      <c r="I1031">
        <f t="shared" si="49"/>
        <v>56</v>
      </c>
      <c r="J1031" t="s">
        <v>55</v>
      </c>
      <c r="K1031" t="s">
        <v>56</v>
      </c>
      <c r="L1031" t="str">
        <f>VLOOKUP(K1031,index!$A$2:$B$40,2,FALSE)</f>
        <v>일본</v>
      </c>
      <c r="M1031" t="str">
        <f t="shared" si="50"/>
        <v>nK</v>
      </c>
      <c r="N1031">
        <v>2017</v>
      </c>
      <c r="O1031" t="s">
        <v>1876</v>
      </c>
      <c r="P1031" t="s">
        <v>3213</v>
      </c>
      <c r="Q1031" t="s">
        <v>3214</v>
      </c>
      <c r="R1031" t="s">
        <v>27</v>
      </c>
      <c r="S1031" t="s">
        <v>28</v>
      </c>
    </row>
    <row r="1032" spans="1:19">
      <c r="A1032">
        <v>47414</v>
      </c>
      <c r="B1032" t="s">
        <v>3215</v>
      </c>
      <c r="C1032">
        <v>8.35</v>
      </c>
      <c r="D1032" s="1">
        <v>3590</v>
      </c>
      <c r="E1032" s="1">
        <f t="shared" si="48"/>
        <v>29976.5</v>
      </c>
      <c r="F1032">
        <f>VLOOKUP(K1032,index!$A$2:$C$40,3,FALSE)</f>
        <v>32115</v>
      </c>
      <c r="G1032">
        <v>6.67</v>
      </c>
      <c r="H1032">
        <v>6</v>
      </c>
      <c r="I1032">
        <f t="shared" si="49"/>
        <v>40.019999999999996</v>
      </c>
      <c r="J1032" t="s">
        <v>142</v>
      </c>
      <c r="K1032" t="s">
        <v>46</v>
      </c>
      <c r="L1032" t="str">
        <f>VLOOKUP(K1032,index!$A$2:$B$40,2,FALSE)</f>
        <v>한국</v>
      </c>
      <c r="M1032" t="str">
        <f t="shared" si="50"/>
        <v>K</v>
      </c>
      <c r="N1032">
        <v>2007</v>
      </c>
      <c r="O1032" t="s">
        <v>70</v>
      </c>
      <c r="P1032" t="s">
        <v>3216</v>
      </c>
      <c r="Q1032" t="s">
        <v>3217</v>
      </c>
      <c r="R1032" t="s">
        <v>27</v>
      </c>
    </row>
    <row r="1033" spans="1:19">
      <c r="A1033">
        <v>78846</v>
      </c>
      <c r="B1033" t="s">
        <v>3218</v>
      </c>
      <c r="C1033">
        <v>8.3699999999999992</v>
      </c>
      <c r="D1033" s="1">
        <v>1306</v>
      </c>
      <c r="E1033" s="1">
        <f t="shared" si="48"/>
        <v>10931.22</v>
      </c>
      <c r="F1033">
        <f>VLOOKUP(K1033,index!$A$2:$C$40,3,FALSE)</f>
        <v>65717</v>
      </c>
      <c r="G1033">
        <v>6.93</v>
      </c>
      <c r="H1033">
        <v>7</v>
      </c>
      <c r="I1033">
        <f t="shared" si="49"/>
        <v>48.51</v>
      </c>
      <c r="J1033" t="s">
        <v>176</v>
      </c>
      <c r="K1033" t="s">
        <v>16</v>
      </c>
      <c r="L1033" t="str">
        <f>VLOOKUP(K1033,index!$A$2:$B$40,2,FALSE)</f>
        <v>북미</v>
      </c>
      <c r="M1033" t="str">
        <f t="shared" si="50"/>
        <v>nK</v>
      </c>
      <c r="N1033">
        <v>2011</v>
      </c>
      <c r="O1033" t="s">
        <v>346</v>
      </c>
      <c r="P1033" t="s">
        <v>2687</v>
      </c>
      <c r="Q1033" t="s">
        <v>3219</v>
      </c>
      <c r="R1033" t="s">
        <v>27</v>
      </c>
      <c r="S1033" t="s">
        <v>28</v>
      </c>
    </row>
    <row r="1034" spans="1:19">
      <c r="A1034">
        <v>101963</v>
      </c>
      <c r="B1034" t="s">
        <v>3220</v>
      </c>
      <c r="C1034">
        <v>8.36</v>
      </c>
      <c r="D1034" s="1">
        <v>2529</v>
      </c>
      <c r="E1034" s="1">
        <f t="shared" si="48"/>
        <v>21142.44</v>
      </c>
      <c r="F1034">
        <f>VLOOKUP(K1034,index!$A$2:$C$40,3,FALSE)</f>
        <v>65717</v>
      </c>
      <c r="G1034">
        <v>6.5</v>
      </c>
      <c r="H1034">
        <v>4</v>
      </c>
      <c r="I1034">
        <f t="shared" si="49"/>
        <v>26</v>
      </c>
      <c r="J1034" t="s">
        <v>112</v>
      </c>
      <c r="K1034" t="s">
        <v>16</v>
      </c>
      <c r="L1034" t="str">
        <f>VLOOKUP(K1034,index!$A$2:$B$40,2,FALSE)</f>
        <v>북미</v>
      </c>
      <c r="M1034" t="str">
        <f t="shared" si="50"/>
        <v>nK</v>
      </c>
      <c r="N1034">
        <v>2015</v>
      </c>
      <c r="O1034" t="s">
        <v>293</v>
      </c>
      <c r="P1034" t="s">
        <v>3221</v>
      </c>
      <c r="Q1034" t="s">
        <v>3222</v>
      </c>
      <c r="R1034" t="s">
        <v>34</v>
      </c>
      <c r="S1034" t="s">
        <v>35</v>
      </c>
    </row>
    <row r="1035" spans="1:19">
      <c r="A1035">
        <v>49637</v>
      </c>
      <c r="B1035" t="s">
        <v>3223</v>
      </c>
      <c r="C1035">
        <v>8.34</v>
      </c>
      <c r="D1035">
        <v>967</v>
      </c>
      <c r="E1035" s="1">
        <f t="shared" si="48"/>
        <v>8064.78</v>
      </c>
      <c r="F1035">
        <f>VLOOKUP(K1035,index!$A$2:$C$40,3,FALSE)</f>
        <v>32115</v>
      </c>
      <c r="G1035">
        <v>7.36</v>
      </c>
      <c r="H1035">
        <v>9</v>
      </c>
      <c r="I1035">
        <f t="shared" si="49"/>
        <v>66.240000000000009</v>
      </c>
      <c r="J1035" t="s">
        <v>15</v>
      </c>
      <c r="K1035" t="s">
        <v>46</v>
      </c>
      <c r="L1035" t="str">
        <f>VLOOKUP(K1035,index!$A$2:$B$40,2,FALSE)</f>
        <v>한국</v>
      </c>
      <c r="M1035" t="str">
        <f t="shared" si="50"/>
        <v>K</v>
      </c>
      <c r="N1035">
        <v>2009</v>
      </c>
      <c r="O1035" t="s">
        <v>673</v>
      </c>
      <c r="P1035" t="s">
        <v>3224</v>
      </c>
      <c r="Q1035" t="s">
        <v>3225</v>
      </c>
      <c r="R1035" t="s">
        <v>27</v>
      </c>
    </row>
    <row r="1036" spans="1:19">
      <c r="A1036">
        <v>54349</v>
      </c>
      <c r="B1036" t="s">
        <v>3226</v>
      </c>
      <c r="C1036">
        <v>8.3699999999999992</v>
      </c>
      <c r="D1036">
        <v>559</v>
      </c>
      <c r="E1036" s="1">
        <f t="shared" si="48"/>
        <v>4678.83</v>
      </c>
      <c r="F1036">
        <f>VLOOKUP(K1036,index!$A$2:$C$40,3,FALSE)</f>
        <v>32115</v>
      </c>
      <c r="G1036">
        <v>6.5</v>
      </c>
      <c r="H1036">
        <v>2</v>
      </c>
      <c r="I1036">
        <f t="shared" si="49"/>
        <v>13</v>
      </c>
      <c r="J1036" t="s">
        <v>15</v>
      </c>
      <c r="K1036" t="s">
        <v>46</v>
      </c>
      <c r="L1036" t="str">
        <f>VLOOKUP(K1036,index!$A$2:$B$40,2,FALSE)</f>
        <v>한국</v>
      </c>
      <c r="M1036" t="str">
        <f t="shared" si="50"/>
        <v>K</v>
      </c>
      <c r="N1036">
        <v>2010</v>
      </c>
      <c r="O1036" t="s">
        <v>3086</v>
      </c>
      <c r="P1036" t="s">
        <v>3227</v>
      </c>
      <c r="Q1036" t="s">
        <v>3228</v>
      </c>
      <c r="R1036" t="s">
        <v>147</v>
      </c>
    </row>
    <row r="1037" spans="1:19">
      <c r="A1037">
        <v>158645</v>
      </c>
      <c r="B1037" t="s">
        <v>3229</v>
      </c>
      <c r="C1037">
        <v>8.36</v>
      </c>
      <c r="D1037">
        <v>559</v>
      </c>
      <c r="E1037" s="1">
        <f t="shared" si="48"/>
        <v>4673.24</v>
      </c>
      <c r="F1037">
        <f>VLOOKUP(K1037,index!$A$2:$C$40,3,FALSE)</f>
        <v>65717</v>
      </c>
      <c r="G1037">
        <v>8.2200000000000006</v>
      </c>
      <c r="H1037">
        <v>9</v>
      </c>
      <c r="I1037">
        <f t="shared" si="49"/>
        <v>73.98</v>
      </c>
      <c r="J1037" t="s">
        <v>15</v>
      </c>
      <c r="K1037" t="s">
        <v>16</v>
      </c>
      <c r="L1037" t="str">
        <f>VLOOKUP(K1037,index!$A$2:$B$40,2,FALSE)</f>
        <v>북미</v>
      </c>
      <c r="M1037" t="str">
        <f t="shared" si="50"/>
        <v>nK</v>
      </c>
      <c r="N1037">
        <v>2018</v>
      </c>
      <c r="O1037" t="s">
        <v>856</v>
      </c>
      <c r="P1037" t="s">
        <v>2752</v>
      </c>
      <c r="Q1037" t="s">
        <v>3230</v>
      </c>
      <c r="R1037" t="s">
        <v>27</v>
      </c>
      <c r="S1037" t="s">
        <v>28</v>
      </c>
    </row>
    <row r="1038" spans="1:19">
      <c r="A1038">
        <v>47428</v>
      </c>
      <c r="B1038" t="s">
        <v>3231</v>
      </c>
      <c r="C1038">
        <v>8.34</v>
      </c>
      <c r="D1038" s="1">
        <v>2116</v>
      </c>
      <c r="E1038" s="1">
        <f t="shared" si="48"/>
        <v>17647.439999999999</v>
      </c>
      <c r="F1038">
        <f>VLOOKUP(K1038,index!$A$2:$C$40,3,FALSE)</f>
        <v>65717</v>
      </c>
      <c r="G1038">
        <v>4.33</v>
      </c>
      <c r="H1038">
        <v>6</v>
      </c>
      <c r="I1038">
        <f t="shared" si="49"/>
        <v>25.98</v>
      </c>
      <c r="J1038" t="s">
        <v>15</v>
      </c>
      <c r="K1038" t="s">
        <v>16</v>
      </c>
      <c r="L1038" t="str">
        <f>VLOOKUP(K1038,index!$A$2:$B$40,2,FALSE)</f>
        <v>북미</v>
      </c>
      <c r="M1038" t="str">
        <f t="shared" si="50"/>
        <v>nK</v>
      </c>
      <c r="N1038">
        <v>2011</v>
      </c>
      <c r="O1038" t="s">
        <v>289</v>
      </c>
      <c r="P1038" t="s">
        <v>3232</v>
      </c>
      <c r="Q1038" t="s">
        <v>3233</v>
      </c>
      <c r="R1038" t="s">
        <v>27</v>
      </c>
      <c r="S1038" t="s">
        <v>28</v>
      </c>
    </row>
    <row r="1039" spans="1:19">
      <c r="A1039">
        <v>137976</v>
      </c>
      <c r="B1039" t="s">
        <v>3234</v>
      </c>
      <c r="C1039">
        <v>8.39</v>
      </c>
      <c r="D1039">
        <v>529</v>
      </c>
      <c r="E1039" s="1">
        <f t="shared" si="48"/>
        <v>4438.3100000000004</v>
      </c>
      <c r="F1039">
        <f>VLOOKUP(K1039,index!$A$2:$C$40,3,FALSE)</f>
        <v>65717</v>
      </c>
      <c r="G1039">
        <v>6.78</v>
      </c>
      <c r="H1039">
        <v>9</v>
      </c>
      <c r="I1039">
        <f t="shared" si="49"/>
        <v>61.02</v>
      </c>
      <c r="J1039" t="s">
        <v>15</v>
      </c>
      <c r="K1039" t="s">
        <v>16</v>
      </c>
      <c r="L1039" t="str">
        <f>VLOOKUP(K1039,index!$A$2:$B$40,2,FALSE)</f>
        <v>북미</v>
      </c>
      <c r="M1039" t="str">
        <f t="shared" si="50"/>
        <v>nK</v>
      </c>
      <c r="N1039">
        <v>2017</v>
      </c>
      <c r="O1039" t="s">
        <v>360</v>
      </c>
      <c r="P1039" t="s">
        <v>278</v>
      </c>
      <c r="Q1039" t="s">
        <v>3235</v>
      </c>
      <c r="R1039" t="s">
        <v>27</v>
      </c>
      <c r="S1039" t="s">
        <v>21</v>
      </c>
    </row>
    <row r="1040" spans="1:19">
      <c r="A1040">
        <v>122197</v>
      </c>
      <c r="B1040" t="s">
        <v>3236</v>
      </c>
      <c r="C1040">
        <v>8.35</v>
      </c>
      <c r="D1040">
        <v>797</v>
      </c>
      <c r="E1040" s="1">
        <f t="shared" si="48"/>
        <v>6654.95</v>
      </c>
      <c r="F1040">
        <f>VLOOKUP(K1040,index!$A$2:$C$40,3,FALSE)</f>
        <v>65717</v>
      </c>
      <c r="G1040">
        <v>6.56</v>
      </c>
      <c r="H1040">
        <v>6</v>
      </c>
      <c r="I1040">
        <f t="shared" si="49"/>
        <v>39.36</v>
      </c>
      <c r="J1040" t="s">
        <v>55</v>
      </c>
      <c r="K1040" t="s">
        <v>16</v>
      </c>
      <c r="L1040" t="str">
        <f>VLOOKUP(K1040,index!$A$2:$B$40,2,FALSE)</f>
        <v>북미</v>
      </c>
      <c r="M1040" t="str">
        <f t="shared" si="50"/>
        <v>nK</v>
      </c>
      <c r="N1040">
        <v>2015</v>
      </c>
      <c r="O1040" t="s">
        <v>103</v>
      </c>
      <c r="P1040" t="s">
        <v>3237</v>
      </c>
      <c r="Q1040" t="s">
        <v>3238</v>
      </c>
      <c r="R1040" t="s">
        <v>34</v>
      </c>
      <c r="S1040" t="s">
        <v>35</v>
      </c>
    </row>
    <row r="1041" spans="1:19">
      <c r="A1041">
        <v>182407</v>
      </c>
      <c r="B1041" t="s">
        <v>3239</v>
      </c>
      <c r="C1041">
        <v>8.34</v>
      </c>
      <c r="D1041">
        <v>362</v>
      </c>
      <c r="E1041" s="1">
        <f t="shared" si="48"/>
        <v>3019.08</v>
      </c>
      <c r="F1041">
        <f>VLOOKUP(K1041,index!$A$2:$C$40,3,FALSE)</f>
        <v>32115</v>
      </c>
      <c r="G1041">
        <v>3</v>
      </c>
      <c r="H1041">
        <v>2</v>
      </c>
      <c r="I1041">
        <f t="shared" si="49"/>
        <v>6</v>
      </c>
      <c r="J1041" t="s">
        <v>51</v>
      </c>
      <c r="K1041" t="s">
        <v>46</v>
      </c>
      <c r="L1041" t="str">
        <f>VLOOKUP(K1041,index!$A$2:$B$40,2,FALSE)</f>
        <v>한국</v>
      </c>
      <c r="M1041" t="str">
        <f t="shared" si="50"/>
        <v>K</v>
      </c>
      <c r="N1041">
        <v>2019</v>
      </c>
      <c r="O1041" t="s">
        <v>333</v>
      </c>
      <c r="P1041" t="s">
        <v>3240</v>
      </c>
      <c r="Q1041" t="s">
        <v>3241</v>
      </c>
      <c r="R1041" t="s">
        <v>20</v>
      </c>
    </row>
    <row r="1042" spans="1:19">
      <c r="A1042">
        <v>137908</v>
      </c>
      <c r="B1042" t="s">
        <v>3242</v>
      </c>
      <c r="C1042">
        <v>8.35</v>
      </c>
      <c r="D1042" s="1">
        <v>2004</v>
      </c>
      <c r="E1042" s="1">
        <f t="shared" si="48"/>
        <v>16733.399999999998</v>
      </c>
      <c r="F1042">
        <f>VLOOKUP(K1042,index!$A$2:$C$40,3,FALSE)</f>
        <v>65717</v>
      </c>
      <c r="G1042">
        <v>5</v>
      </c>
      <c r="H1042">
        <v>3</v>
      </c>
      <c r="I1042">
        <f t="shared" si="49"/>
        <v>15</v>
      </c>
      <c r="J1042" t="s">
        <v>61</v>
      </c>
      <c r="K1042" t="s">
        <v>16</v>
      </c>
      <c r="L1042" t="str">
        <f>VLOOKUP(K1042,index!$A$2:$B$40,2,FALSE)</f>
        <v>북미</v>
      </c>
      <c r="M1042" t="str">
        <f t="shared" si="50"/>
        <v>nK</v>
      </c>
      <c r="N1042">
        <v>2016</v>
      </c>
      <c r="O1042" t="s">
        <v>394</v>
      </c>
      <c r="P1042" t="s">
        <v>3243</v>
      </c>
      <c r="Q1042" t="s">
        <v>3244</v>
      </c>
      <c r="R1042" t="s">
        <v>20</v>
      </c>
      <c r="S1042" t="s">
        <v>21</v>
      </c>
    </row>
    <row r="1043" spans="1:19">
      <c r="A1043">
        <v>66001</v>
      </c>
      <c r="B1043" t="s">
        <v>3245</v>
      </c>
      <c r="C1043">
        <v>8.34</v>
      </c>
      <c r="D1043">
        <v>692</v>
      </c>
      <c r="E1043" s="1">
        <f t="shared" si="48"/>
        <v>5771.28</v>
      </c>
      <c r="F1043">
        <f>VLOOKUP(K1043,index!$A$2:$C$40,3,FALSE)</f>
        <v>32115</v>
      </c>
      <c r="G1043">
        <v>7.69</v>
      </c>
      <c r="H1043">
        <v>4</v>
      </c>
      <c r="I1043">
        <f t="shared" si="49"/>
        <v>30.76</v>
      </c>
      <c r="J1043" t="s">
        <v>15</v>
      </c>
      <c r="K1043" t="s">
        <v>46</v>
      </c>
      <c r="L1043" t="str">
        <f>VLOOKUP(K1043,index!$A$2:$B$40,2,FALSE)</f>
        <v>한국</v>
      </c>
      <c r="M1043" t="str">
        <f t="shared" si="50"/>
        <v>K</v>
      </c>
      <c r="N1043">
        <v>2010</v>
      </c>
      <c r="O1043" t="s">
        <v>581</v>
      </c>
      <c r="P1043" t="s">
        <v>3246</v>
      </c>
      <c r="Q1043" t="s">
        <v>3247</v>
      </c>
      <c r="R1043" t="s">
        <v>20</v>
      </c>
    </row>
    <row r="1044" spans="1:19">
      <c r="A1044">
        <v>124288</v>
      </c>
      <c r="B1044" t="s">
        <v>3248</v>
      </c>
      <c r="C1044">
        <v>8.4</v>
      </c>
      <c r="D1044">
        <v>472</v>
      </c>
      <c r="E1044" s="1">
        <f t="shared" si="48"/>
        <v>3964.8</v>
      </c>
      <c r="F1044">
        <f>VLOOKUP(K1044,index!$A$2:$C$40,3,FALSE)</f>
        <v>65717</v>
      </c>
      <c r="G1044">
        <v>4.9400000000000004</v>
      </c>
      <c r="H1044">
        <v>4</v>
      </c>
      <c r="I1044">
        <f t="shared" si="49"/>
        <v>19.760000000000002</v>
      </c>
      <c r="J1044" t="s">
        <v>176</v>
      </c>
      <c r="K1044" t="s">
        <v>16</v>
      </c>
      <c r="L1044" t="str">
        <f>VLOOKUP(K1044,index!$A$2:$B$40,2,FALSE)</f>
        <v>북미</v>
      </c>
      <c r="M1044" t="str">
        <f t="shared" si="50"/>
        <v>nK</v>
      </c>
      <c r="N1044">
        <v>2015</v>
      </c>
      <c r="O1044" t="s">
        <v>3249</v>
      </c>
      <c r="P1044" t="s">
        <v>3250</v>
      </c>
      <c r="Q1044" t="s">
        <v>3251</v>
      </c>
      <c r="R1044" t="s">
        <v>27</v>
      </c>
    </row>
    <row r="1045" spans="1:19">
      <c r="A1045">
        <v>95873</v>
      </c>
      <c r="B1045" t="s">
        <v>3252</v>
      </c>
      <c r="C1045">
        <v>8.35</v>
      </c>
      <c r="D1045" s="1">
        <v>4667</v>
      </c>
      <c r="E1045" s="1">
        <f t="shared" si="48"/>
        <v>38969.449999999997</v>
      </c>
      <c r="F1045">
        <f>VLOOKUP(K1045,index!$A$2:$C$40,3,FALSE)</f>
        <v>65717</v>
      </c>
      <c r="G1045">
        <v>6.46</v>
      </c>
      <c r="H1045">
        <v>7</v>
      </c>
      <c r="I1045">
        <f t="shared" si="49"/>
        <v>45.22</v>
      </c>
      <c r="J1045" t="s">
        <v>61</v>
      </c>
      <c r="K1045" t="s">
        <v>16</v>
      </c>
      <c r="L1045" t="str">
        <f>VLOOKUP(K1045,index!$A$2:$B$40,2,FALSE)</f>
        <v>북미</v>
      </c>
      <c r="M1045" t="str">
        <f t="shared" si="50"/>
        <v>nK</v>
      </c>
      <c r="N1045">
        <v>2013</v>
      </c>
      <c r="O1045" t="s">
        <v>2872</v>
      </c>
      <c r="P1045" t="s">
        <v>3253</v>
      </c>
      <c r="Q1045" t="s">
        <v>3254</v>
      </c>
      <c r="R1045" t="s">
        <v>20</v>
      </c>
    </row>
    <row r="1046" spans="1:19">
      <c r="A1046">
        <v>102431</v>
      </c>
      <c r="B1046" t="s">
        <v>3255</v>
      </c>
      <c r="C1046">
        <v>8.34</v>
      </c>
      <c r="D1046">
        <v>748</v>
      </c>
      <c r="E1046" s="1">
        <f t="shared" si="48"/>
        <v>6238.32</v>
      </c>
      <c r="F1046">
        <f>VLOOKUP(K1046,index!$A$2:$C$40,3,FALSE)</f>
        <v>32115</v>
      </c>
      <c r="G1046">
        <v>7</v>
      </c>
      <c r="H1046">
        <v>1</v>
      </c>
      <c r="I1046">
        <f t="shared" si="49"/>
        <v>7</v>
      </c>
      <c r="J1046" t="s">
        <v>3256</v>
      </c>
      <c r="K1046" t="s">
        <v>46</v>
      </c>
      <c r="L1046" t="str">
        <f>VLOOKUP(K1046,index!$A$2:$B$40,2,FALSE)</f>
        <v>한국</v>
      </c>
      <c r="M1046" t="str">
        <f t="shared" si="50"/>
        <v>K</v>
      </c>
      <c r="N1046">
        <v>2014</v>
      </c>
      <c r="O1046" t="s">
        <v>924</v>
      </c>
      <c r="P1046" t="s">
        <v>3257</v>
      </c>
      <c r="Q1046" t="s">
        <v>3258</v>
      </c>
      <c r="R1046" t="s">
        <v>147</v>
      </c>
    </row>
    <row r="1047" spans="1:19">
      <c r="A1047">
        <v>42842</v>
      </c>
      <c r="B1047" t="s">
        <v>3259</v>
      </c>
      <c r="C1047">
        <v>8.33</v>
      </c>
      <c r="D1047" s="1">
        <v>1518</v>
      </c>
      <c r="E1047" s="1">
        <f t="shared" si="48"/>
        <v>12644.94</v>
      </c>
      <c r="F1047">
        <f>VLOOKUP(K1047,index!$A$2:$C$40,3,FALSE)</f>
        <v>65717</v>
      </c>
      <c r="G1047">
        <v>6.67</v>
      </c>
      <c r="H1047">
        <v>3</v>
      </c>
      <c r="I1047">
        <f t="shared" si="49"/>
        <v>20.009999999999998</v>
      </c>
      <c r="J1047" t="s">
        <v>55</v>
      </c>
      <c r="K1047" t="s">
        <v>16</v>
      </c>
      <c r="L1047" t="str">
        <f>VLOOKUP(K1047,index!$A$2:$B$40,2,FALSE)</f>
        <v>북미</v>
      </c>
      <c r="M1047" t="str">
        <f t="shared" si="50"/>
        <v>nK</v>
      </c>
      <c r="N1047">
        <v>2005</v>
      </c>
      <c r="O1047" t="s">
        <v>95</v>
      </c>
      <c r="P1047" t="s">
        <v>3260</v>
      </c>
      <c r="Q1047" t="s">
        <v>3261</v>
      </c>
      <c r="R1047" t="s">
        <v>34</v>
      </c>
    </row>
    <row r="1048" spans="1:19">
      <c r="A1048">
        <v>118955</v>
      </c>
      <c r="B1048" t="s">
        <v>3262</v>
      </c>
      <c r="C1048">
        <v>8.34</v>
      </c>
      <c r="D1048" s="1">
        <v>3369</v>
      </c>
      <c r="E1048" s="1">
        <f t="shared" si="48"/>
        <v>28097.46</v>
      </c>
      <c r="F1048">
        <f>VLOOKUP(K1048,index!$A$2:$C$40,3,FALSE)</f>
        <v>41291</v>
      </c>
      <c r="G1048">
        <v>5.25</v>
      </c>
      <c r="H1048">
        <v>4</v>
      </c>
      <c r="I1048">
        <f t="shared" si="49"/>
        <v>21</v>
      </c>
      <c r="J1048" t="s">
        <v>61</v>
      </c>
      <c r="K1048" t="s">
        <v>208</v>
      </c>
      <c r="L1048" t="str">
        <f>VLOOKUP(K1048,index!$A$2:$B$40,2,FALSE)</f>
        <v>북서유럽</v>
      </c>
      <c r="M1048" t="str">
        <f t="shared" si="50"/>
        <v>nK</v>
      </c>
      <c r="N1048">
        <v>2018</v>
      </c>
      <c r="O1048" t="s">
        <v>541</v>
      </c>
      <c r="P1048" t="s">
        <v>3263</v>
      </c>
      <c r="Q1048" t="s">
        <v>3264</v>
      </c>
      <c r="R1048" t="s">
        <v>27</v>
      </c>
    </row>
    <row r="1049" spans="1:19">
      <c r="A1049">
        <v>94183</v>
      </c>
      <c r="B1049" t="s">
        <v>3265</v>
      </c>
      <c r="C1049">
        <v>8.33</v>
      </c>
      <c r="D1049">
        <v>611</v>
      </c>
      <c r="E1049" s="1">
        <f t="shared" si="48"/>
        <v>5089.63</v>
      </c>
      <c r="F1049">
        <f>VLOOKUP(K1049,index!$A$2:$C$40,3,FALSE)</f>
        <v>32115</v>
      </c>
      <c r="G1049">
        <v>4.5</v>
      </c>
      <c r="H1049">
        <v>2</v>
      </c>
      <c r="I1049">
        <f t="shared" si="49"/>
        <v>9</v>
      </c>
      <c r="J1049" t="s">
        <v>55</v>
      </c>
      <c r="K1049" t="s">
        <v>46</v>
      </c>
      <c r="L1049" t="str">
        <f>VLOOKUP(K1049,index!$A$2:$B$40,2,FALSE)</f>
        <v>한국</v>
      </c>
      <c r="M1049" t="str">
        <f t="shared" si="50"/>
        <v>K</v>
      </c>
      <c r="N1049">
        <v>2017</v>
      </c>
      <c r="O1049" t="s">
        <v>1338</v>
      </c>
      <c r="P1049" t="s">
        <v>3266</v>
      </c>
      <c r="Q1049" t="s">
        <v>3267</v>
      </c>
      <c r="R1049" t="s">
        <v>34</v>
      </c>
    </row>
    <row r="1050" spans="1:19">
      <c r="A1050">
        <v>158626</v>
      </c>
      <c r="B1050" t="s">
        <v>3268</v>
      </c>
      <c r="C1050">
        <v>8.33</v>
      </c>
      <c r="D1050" s="1">
        <v>5689</v>
      </c>
      <c r="E1050" s="1">
        <f t="shared" si="48"/>
        <v>47389.37</v>
      </c>
      <c r="F1050">
        <f>VLOOKUP(K1050,index!$A$2:$C$40,3,FALSE)</f>
        <v>65717</v>
      </c>
      <c r="G1050">
        <v>8.18</v>
      </c>
      <c r="H1050">
        <v>11</v>
      </c>
      <c r="I1050">
        <f t="shared" si="49"/>
        <v>89.97999999999999</v>
      </c>
      <c r="J1050" t="s">
        <v>15</v>
      </c>
      <c r="K1050" t="s">
        <v>16</v>
      </c>
      <c r="L1050" t="str">
        <f>VLOOKUP(K1050,index!$A$2:$B$40,2,FALSE)</f>
        <v>북미</v>
      </c>
      <c r="M1050" t="str">
        <f t="shared" si="50"/>
        <v>nK</v>
      </c>
      <c r="N1050">
        <v>2018</v>
      </c>
      <c r="O1050" t="s">
        <v>541</v>
      </c>
      <c r="P1050" t="s">
        <v>3269</v>
      </c>
      <c r="Q1050" t="s">
        <v>3270</v>
      </c>
      <c r="R1050" t="s">
        <v>147</v>
      </c>
      <c r="S1050" t="s">
        <v>28</v>
      </c>
    </row>
    <row r="1051" spans="1:19">
      <c r="A1051">
        <v>150688</v>
      </c>
      <c r="B1051" t="s">
        <v>3271</v>
      </c>
      <c r="C1051">
        <v>8.33</v>
      </c>
      <c r="D1051" s="1">
        <v>2379</v>
      </c>
      <c r="E1051" s="1">
        <f t="shared" si="48"/>
        <v>19817.07</v>
      </c>
      <c r="F1051">
        <f>VLOOKUP(K1051,index!$A$2:$C$40,3,FALSE)</f>
        <v>65717</v>
      </c>
      <c r="G1051">
        <v>5</v>
      </c>
      <c r="H1051">
        <v>1</v>
      </c>
      <c r="I1051">
        <f t="shared" si="49"/>
        <v>5</v>
      </c>
      <c r="J1051" t="s">
        <v>55</v>
      </c>
      <c r="K1051" t="s">
        <v>16</v>
      </c>
      <c r="L1051" t="str">
        <f>VLOOKUP(K1051,index!$A$2:$B$40,2,FALSE)</f>
        <v>북미</v>
      </c>
      <c r="M1051" t="str">
        <f t="shared" si="50"/>
        <v>nK</v>
      </c>
      <c r="N1051">
        <v>2018</v>
      </c>
      <c r="O1051" t="s">
        <v>270</v>
      </c>
      <c r="P1051" t="s">
        <v>3272</v>
      </c>
      <c r="Q1051" t="s">
        <v>3273</v>
      </c>
      <c r="R1051" t="s">
        <v>34</v>
      </c>
    </row>
    <row r="1052" spans="1:19">
      <c r="A1052">
        <v>113983</v>
      </c>
      <c r="B1052" t="s">
        <v>3274</v>
      </c>
      <c r="C1052">
        <v>8.39</v>
      </c>
      <c r="D1052">
        <v>326</v>
      </c>
      <c r="E1052" s="1">
        <f t="shared" si="48"/>
        <v>2735.1400000000003</v>
      </c>
      <c r="F1052">
        <f>VLOOKUP(K1052,index!$A$2:$C$40,3,FALSE)</f>
        <v>65717</v>
      </c>
      <c r="G1052">
        <v>6.39</v>
      </c>
      <c r="H1052">
        <v>6</v>
      </c>
      <c r="I1052">
        <f t="shared" si="49"/>
        <v>38.339999999999996</v>
      </c>
      <c r="J1052" t="s">
        <v>51</v>
      </c>
      <c r="K1052" t="s">
        <v>16</v>
      </c>
      <c r="L1052" t="str">
        <f>VLOOKUP(K1052,index!$A$2:$B$40,2,FALSE)</f>
        <v>북미</v>
      </c>
      <c r="M1052" t="str">
        <f t="shared" si="50"/>
        <v>nK</v>
      </c>
      <c r="N1052">
        <v>2015</v>
      </c>
      <c r="O1052" t="s">
        <v>1411</v>
      </c>
      <c r="P1052" t="s">
        <v>3275</v>
      </c>
      <c r="Q1052" t="s">
        <v>3276</v>
      </c>
      <c r="R1052" t="s">
        <v>34</v>
      </c>
    </row>
    <row r="1053" spans="1:19">
      <c r="A1053">
        <v>193804</v>
      </c>
      <c r="B1053" t="s">
        <v>3277</v>
      </c>
      <c r="C1053">
        <v>8.33</v>
      </c>
      <c r="D1053">
        <v>949</v>
      </c>
      <c r="E1053" s="1">
        <f t="shared" si="48"/>
        <v>7905.17</v>
      </c>
      <c r="F1053">
        <f>VLOOKUP(K1053,index!$A$2:$C$40,3,FALSE)</f>
        <v>41291</v>
      </c>
      <c r="G1053">
        <v>6</v>
      </c>
      <c r="H1053">
        <v>1</v>
      </c>
      <c r="I1053">
        <f t="shared" si="49"/>
        <v>6</v>
      </c>
      <c r="J1053" t="s">
        <v>30</v>
      </c>
      <c r="K1053" t="s">
        <v>208</v>
      </c>
      <c r="L1053" t="str">
        <f>VLOOKUP(K1053,index!$A$2:$B$40,2,FALSE)</f>
        <v>북서유럽</v>
      </c>
      <c r="M1053" t="str">
        <f t="shared" si="50"/>
        <v>nK</v>
      </c>
      <c r="N1053">
        <v>2020</v>
      </c>
      <c r="O1053" t="s">
        <v>1567</v>
      </c>
      <c r="P1053" t="s">
        <v>3278</v>
      </c>
      <c r="Q1053" t="s">
        <v>3279</v>
      </c>
      <c r="R1053" t="s">
        <v>20</v>
      </c>
    </row>
    <row r="1054" spans="1:19">
      <c r="A1054">
        <v>142292</v>
      </c>
      <c r="B1054" t="s">
        <v>3280</v>
      </c>
      <c r="C1054">
        <v>8.35</v>
      </c>
      <c r="D1054" s="1">
        <v>1045</v>
      </c>
      <c r="E1054" s="1">
        <f t="shared" si="48"/>
        <v>8725.75</v>
      </c>
      <c r="F1054">
        <f>VLOOKUP(K1054,index!$A$2:$C$40,3,FALSE)</f>
        <v>41491</v>
      </c>
      <c r="G1054">
        <v>6.67</v>
      </c>
      <c r="H1054">
        <v>9</v>
      </c>
      <c r="I1054">
        <f t="shared" si="49"/>
        <v>60.03</v>
      </c>
      <c r="J1054" t="s">
        <v>55</v>
      </c>
      <c r="K1054" t="s">
        <v>56</v>
      </c>
      <c r="L1054" t="str">
        <f>VLOOKUP(K1054,index!$A$2:$B$40,2,FALSE)</f>
        <v>일본</v>
      </c>
      <c r="M1054" t="str">
        <f t="shared" si="50"/>
        <v>nK</v>
      </c>
      <c r="N1054">
        <v>2016</v>
      </c>
      <c r="O1054" t="s">
        <v>2568</v>
      </c>
      <c r="P1054" t="s">
        <v>1506</v>
      </c>
      <c r="Q1054" t="s">
        <v>3281</v>
      </c>
      <c r="R1054" t="s">
        <v>20</v>
      </c>
    </row>
    <row r="1055" spans="1:19">
      <c r="A1055">
        <v>102028</v>
      </c>
      <c r="B1055" t="s">
        <v>3282</v>
      </c>
      <c r="C1055">
        <v>8.4700000000000006</v>
      </c>
      <c r="D1055">
        <v>378</v>
      </c>
      <c r="E1055" s="1">
        <f t="shared" si="48"/>
        <v>3201.6600000000003</v>
      </c>
      <c r="F1055">
        <f>VLOOKUP(K1055,index!$A$2:$C$40,3,FALSE)</f>
        <v>9979</v>
      </c>
      <c r="G1055">
        <v>5</v>
      </c>
      <c r="H1055">
        <v>2</v>
      </c>
      <c r="I1055">
        <f t="shared" si="49"/>
        <v>10</v>
      </c>
      <c r="J1055" t="s">
        <v>112</v>
      </c>
      <c r="K1055" t="s">
        <v>121</v>
      </c>
      <c r="L1055" t="str">
        <f>VLOOKUP(K1055,index!$A$2:$B$40,2,FALSE)</f>
        <v>범중국</v>
      </c>
      <c r="M1055" t="str">
        <f t="shared" si="50"/>
        <v>nK</v>
      </c>
      <c r="N1055">
        <v>2014</v>
      </c>
      <c r="O1055" t="s">
        <v>426</v>
      </c>
      <c r="P1055" t="s">
        <v>3283</v>
      </c>
      <c r="Q1055" t="s">
        <v>3284</v>
      </c>
      <c r="R1055" t="s">
        <v>20</v>
      </c>
    </row>
    <row r="1056" spans="1:19">
      <c r="A1056">
        <v>115955</v>
      </c>
      <c r="B1056" t="s">
        <v>3285</v>
      </c>
      <c r="C1056">
        <v>8.35</v>
      </c>
      <c r="D1056">
        <v>495</v>
      </c>
      <c r="E1056" s="1">
        <f t="shared" si="48"/>
        <v>4133.25</v>
      </c>
      <c r="F1056">
        <f>VLOOKUP(K1056,index!$A$2:$C$40,3,FALSE)</f>
        <v>32115</v>
      </c>
      <c r="G1056">
        <v>7.08</v>
      </c>
      <c r="H1056">
        <v>3</v>
      </c>
      <c r="I1056">
        <f t="shared" si="49"/>
        <v>21.240000000000002</v>
      </c>
      <c r="J1056" t="s">
        <v>15</v>
      </c>
      <c r="K1056" t="s">
        <v>46</v>
      </c>
      <c r="L1056" t="str">
        <f>VLOOKUP(K1056,index!$A$2:$B$40,2,FALSE)</f>
        <v>한국</v>
      </c>
      <c r="M1056" t="str">
        <f t="shared" si="50"/>
        <v>K</v>
      </c>
      <c r="N1056">
        <v>2014</v>
      </c>
      <c r="O1056" t="s">
        <v>232</v>
      </c>
      <c r="P1056" t="s">
        <v>2679</v>
      </c>
      <c r="Q1056" t="s">
        <v>3286</v>
      </c>
      <c r="R1056" t="s">
        <v>147</v>
      </c>
    </row>
    <row r="1057" spans="1:19">
      <c r="A1057">
        <v>167105</v>
      </c>
      <c r="B1057" t="s">
        <v>3287</v>
      </c>
      <c r="C1057">
        <v>8.33</v>
      </c>
      <c r="D1057" s="1">
        <v>13247</v>
      </c>
      <c r="E1057" s="1">
        <f t="shared" si="48"/>
        <v>110347.51</v>
      </c>
      <c r="F1057">
        <f>VLOOKUP(K1057,index!$A$2:$C$40,3,FALSE)</f>
        <v>32115</v>
      </c>
      <c r="G1057">
        <v>8.14</v>
      </c>
      <c r="H1057">
        <v>7</v>
      </c>
      <c r="I1057">
        <f t="shared" si="49"/>
        <v>56.980000000000004</v>
      </c>
      <c r="J1057" t="s">
        <v>142</v>
      </c>
      <c r="K1057" t="s">
        <v>46</v>
      </c>
      <c r="L1057" t="str">
        <f>VLOOKUP(K1057,index!$A$2:$B$40,2,FALSE)</f>
        <v>한국</v>
      </c>
      <c r="M1057" t="str">
        <f t="shared" si="50"/>
        <v>K</v>
      </c>
      <c r="N1057">
        <v>2018</v>
      </c>
      <c r="O1057" t="s">
        <v>699</v>
      </c>
      <c r="P1057" t="s">
        <v>373</v>
      </c>
      <c r="Q1057" t="s">
        <v>3288</v>
      </c>
      <c r="R1057" t="s">
        <v>27</v>
      </c>
    </row>
    <row r="1058" spans="1:19">
      <c r="A1058">
        <v>65553</v>
      </c>
      <c r="B1058" t="s">
        <v>3289</v>
      </c>
      <c r="C1058">
        <v>8.34</v>
      </c>
      <c r="D1058">
        <v>662</v>
      </c>
      <c r="E1058" s="1">
        <f t="shared" si="48"/>
        <v>5521.08</v>
      </c>
      <c r="F1058">
        <f>VLOOKUP(K1058,index!$A$2:$C$40,3,FALSE)</f>
        <v>41291</v>
      </c>
      <c r="G1058">
        <v>5</v>
      </c>
      <c r="H1058">
        <v>1</v>
      </c>
      <c r="I1058">
        <f t="shared" si="49"/>
        <v>5</v>
      </c>
      <c r="J1058" t="s">
        <v>176</v>
      </c>
      <c r="K1058" t="s">
        <v>208</v>
      </c>
      <c r="L1058" t="str">
        <f>VLOOKUP(K1058,index!$A$2:$B$40,2,FALSE)</f>
        <v>북서유럽</v>
      </c>
      <c r="M1058" t="str">
        <f t="shared" si="50"/>
        <v>nK</v>
      </c>
      <c r="N1058">
        <v>2009</v>
      </c>
      <c r="O1058" t="s">
        <v>746</v>
      </c>
      <c r="P1058" t="s">
        <v>3290</v>
      </c>
      <c r="Q1058" t="s">
        <v>3291</v>
      </c>
      <c r="R1058" t="s">
        <v>27</v>
      </c>
    </row>
    <row r="1059" spans="1:19">
      <c r="A1059">
        <v>155665</v>
      </c>
      <c r="B1059" t="s">
        <v>3292</v>
      </c>
      <c r="C1059">
        <v>8.33</v>
      </c>
      <c r="D1059" s="1">
        <v>19325</v>
      </c>
      <c r="E1059" s="1">
        <f t="shared" si="48"/>
        <v>160977.25</v>
      </c>
      <c r="F1059">
        <f>VLOOKUP(K1059,index!$A$2:$C$40,3,FALSE)</f>
        <v>32115</v>
      </c>
      <c r="G1059">
        <v>7.18</v>
      </c>
      <c r="H1059">
        <v>11</v>
      </c>
      <c r="I1059">
        <f t="shared" si="49"/>
        <v>78.97999999999999</v>
      </c>
      <c r="J1059" t="s">
        <v>61</v>
      </c>
      <c r="K1059" t="s">
        <v>46</v>
      </c>
      <c r="L1059" t="str">
        <f>VLOOKUP(K1059,index!$A$2:$B$40,2,FALSE)</f>
        <v>한국</v>
      </c>
      <c r="M1059" t="str">
        <f t="shared" si="50"/>
        <v>K</v>
      </c>
      <c r="N1059">
        <v>2017</v>
      </c>
      <c r="O1059" t="s">
        <v>703</v>
      </c>
      <c r="P1059" t="s">
        <v>1163</v>
      </c>
      <c r="Q1059" t="s">
        <v>3293</v>
      </c>
      <c r="R1059" t="s">
        <v>27</v>
      </c>
    </row>
    <row r="1060" spans="1:19">
      <c r="A1060">
        <v>113303</v>
      </c>
      <c r="B1060" t="s">
        <v>3294</v>
      </c>
      <c r="C1060">
        <v>8.34</v>
      </c>
      <c r="D1060">
        <v>488</v>
      </c>
      <c r="E1060" s="1">
        <f t="shared" si="48"/>
        <v>4069.92</v>
      </c>
      <c r="F1060">
        <f>VLOOKUP(K1060,index!$A$2:$C$40,3,FALSE)</f>
        <v>32115</v>
      </c>
      <c r="G1060">
        <v>6</v>
      </c>
      <c r="H1060">
        <v>5</v>
      </c>
      <c r="I1060">
        <f t="shared" si="49"/>
        <v>30</v>
      </c>
      <c r="J1060" t="s">
        <v>15</v>
      </c>
      <c r="K1060" t="s">
        <v>46</v>
      </c>
      <c r="L1060" t="str">
        <f>VLOOKUP(K1060,index!$A$2:$B$40,2,FALSE)</f>
        <v>한국</v>
      </c>
      <c r="M1060" t="str">
        <f t="shared" si="50"/>
        <v>K</v>
      </c>
      <c r="N1060">
        <v>2014</v>
      </c>
      <c r="O1060" t="s">
        <v>325</v>
      </c>
      <c r="P1060" t="s">
        <v>3295</v>
      </c>
      <c r="Q1060" t="s">
        <v>3296</v>
      </c>
      <c r="R1060" t="s">
        <v>147</v>
      </c>
    </row>
    <row r="1061" spans="1:19">
      <c r="A1061">
        <v>125841</v>
      </c>
      <c r="B1061" t="s">
        <v>3297</v>
      </c>
      <c r="C1061">
        <v>8.35</v>
      </c>
      <c r="D1061" s="1">
        <v>1552</v>
      </c>
      <c r="E1061" s="1">
        <f t="shared" si="48"/>
        <v>12959.199999999999</v>
      </c>
      <c r="F1061">
        <f>VLOOKUP(K1061,index!$A$2:$C$40,3,FALSE)</f>
        <v>65717</v>
      </c>
      <c r="G1061">
        <v>5.5</v>
      </c>
      <c r="H1061">
        <v>2</v>
      </c>
      <c r="I1061">
        <f t="shared" si="49"/>
        <v>11</v>
      </c>
      <c r="J1061" t="s">
        <v>55</v>
      </c>
      <c r="K1061" t="s">
        <v>16</v>
      </c>
      <c r="L1061" t="str">
        <f>VLOOKUP(K1061,index!$A$2:$B$40,2,FALSE)</f>
        <v>북미</v>
      </c>
      <c r="M1061" t="str">
        <f t="shared" si="50"/>
        <v>nK</v>
      </c>
      <c r="N1061">
        <v>2015</v>
      </c>
      <c r="O1061" t="s">
        <v>909</v>
      </c>
      <c r="P1061" t="s">
        <v>3298</v>
      </c>
      <c r="Q1061" t="s">
        <v>3299</v>
      </c>
      <c r="R1061" t="s">
        <v>34</v>
      </c>
    </row>
    <row r="1062" spans="1:19">
      <c r="A1062">
        <v>73588</v>
      </c>
      <c r="B1062" t="s">
        <v>3300</v>
      </c>
      <c r="C1062">
        <v>8.36</v>
      </c>
      <c r="D1062">
        <v>726</v>
      </c>
      <c r="E1062" s="1">
        <f t="shared" si="48"/>
        <v>6069.36</v>
      </c>
      <c r="F1062">
        <f>VLOOKUP(K1062,index!$A$2:$C$40,3,FALSE)</f>
        <v>65717</v>
      </c>
      <c r="G1062">
        <v>6.75</v>
      </c>
      <c r="H1062">
        <v>4</v>
      </c>
      <c r="I1062">
        <f t="shared" si="49"/>
        <v>27</v>
      </c>
      <c r="J1062" t="s">
        <v>15</v>
      </c>
      <c r="K1062" t="s">
        <v>16</v>
      </c>
      <c r="L1062" t="str">
        <f>VLOOKUP(K1062,index!$A$2:$B$40,2,FALSE)</f>
        <v>북미</v>
      </c>
      <c r="M1062" t="str">
        <f t="shared" si="50"/>
        <v>nK</v>
      </c>
      <c r="N1062">
        <v>2012</v>
      </c>
      <c r="O1062" t="s">
        <v>2623</v>
      </c>
      <c r="P1062" t="s">
        <v>857</v>
      </c>
      <c r="Q1062" t="s">
        <v>3301</v>
      </c>
      <c r="R1062" t="s">
        <v>147</v>
      </c>
      <c r="S1062" t="s">
        <v>28</v>
      </c>
    </row>
    <row r="1063" spans="1:19">
      <c r="A1063">
        <v>92067</v>
      </c>
      <c r="B1063" t="s">
        <v>3302</v>
      </c>
      <c r="C1063">
        <v>8.34</v>
      </c>
      <c r="D1063" s="1">
        <v>2108</v>
      </c>
      <c r="E1063" s="1">
        <f t="shared" si="48"/>
        <v>17580.72</v>
      </c>
      <c r="F1063">
        <f>VLOOKUP(K1063,index!$A$2:$C$40,3,FALSE)</f>
        <v>65717</v>
      </c>
      <c r="G1063">
        <v>5.2</v>
      </c>
      <c r="H1063">
        <v>5</v>
      </c>
      <c r="I1063">
        <f t="shared" si="49"/>
        <v>26</v>
      </c>
      <c r="J1063" t="s">
        <v>61</v>
      </c>
      <c r="K1063" t="s">
        <v>16</v>
      </c>
      <c r="L1063" t="str">
        <f>VLOOKUP(K1063,index!$A$2:$B$40,2,FALSE)</f>
        <v>북미</v>
      </c>
      <c r="M1063" t="str">
        <f t="shared" si="50"/>
        <v>nK</v>
      </c>
      <c r="N1063">
        <v>2013</v>
      </c>
      <c r="O1063" t="s">
        <v>635</v>
      </c>
      <c r="P1063" t="s">
        <v>3232</v>
      </c>
      <c r="Q1063" t="s">
        <v>3303</v>
      </c>
      <c r="R1063" t="s">
        <v>147</v>
      </c>
    </row>
    <row r="1064" spans="1:19">
      <c r="A1064">
        <v>60510</v>
      </c>
      <c r="B1064" t="s">
        <v>3304</v>
      </c>
      <c r="C1064">
        <v>8.33</v>
      </c>
      <c r="D1064">
        <v>584</v>
      </c>
      <c r="E1064" s="1">
        <f t="shared" si="48"/>
        <v>4864.72</v>
      </c>
      <c r="F1064">
        <f>VLOOKUP(K1064,index!$A$2:$C$40,3,FALSE)</f>
        <v>41491</v>
      </c>
      <c r="G1064">
        <v>7.33</v>
      </c>
      <c r="H1064">
        <v>3</v>
      </c>
      <c r="I1064">
        <f t="shared" si="49"/>
        <v>21.990000000000002</v>
      </c>
      <c r="J1064" t="s">
        <v>15</v>
      </c>
      <c r="K1064" t="s">
        <v>56</v>
      </c>
      <c r="L1064" t="str">
        <f>VLOOKUP(K1064,index!$A$2:$B$40,2,FALSE)</f>
        <v>일본</v>
      </c>
      <c r="M1064" t="str">
        <f t="shared" si="50"/>
        <v>nK</v>
      </c>
      <c r="N1064">
        <v>2006</v>
      </c>
      <c r="O1064" t="s">
        <v>1600</v>
      </c>
      <c r="P1064" t="s">
        <v>3305</v>
      </c>
      <c r="Q1064" t="s">
        <v>3306</v>
      </c>
      <c r="R1064" t="s">
        <v>27</v>
      </c>
    </row>
    <row r="1065" spans="1:19">
      <c r="A1065">
        <v>113163</v>
      </c>
      <c r="B1065" t="s">
        <v>3307</v>
      </c>
      <c r="C1065">
        <v>8.32</v>
      </c>
      <c r="D1065">
        <v>448</v>
      </c>
      <c r="E1065" s="1">
        <f t="shared" si="48"/>
        <v>3727.36</v>
      </c>
      <c r="F1065">
        <f>VLOOKUP(K1065,index!$A$2:$C$40,3,FALSE)</f>
        <v>41291</v>
      </c>
      <c r="G1065">
        <v>5.85</v>
      </c>
      <c r="H1065">
        <v>5</v>
      </c>
      <c r="I1065">
        <f t="shared" si="49"/>
        <v>29.25</v>
      </c>
      <c r="J1065" t="s">
        <v>176</v>
      </c>
      <c r="K1065" t="s">
        <v>208</v>
      </c>
      <c r="L1065" t="str">
        <f>VLOOKUP(K1065,index!$A$2:$B$40,2,FALSE)</f>
        <v>북서유럽</v>
      </c>
      <c r="M1065" t="str">
        <f t="shared" si="50"/>
        <v>nK</v>
      </c>
      <c r="N1065">
        <v>2021</v>
      </c>
      <c r="O1065" t="s">
        <v>909</v>
      </c>
      <c r="P1065" t="s">
        <v>2096</v>
      </c>
      <c r="Q1065" t="s">
        <v>3308</v>
      </c>
      <c r="R1065" t="s">
        <v>20</v>
      </c>
      <c r="S1065" t="s">
        <v>21</v>
      </c>
    </row>
    <row r="1066" spans="1:19">
      <c r="A1066">
        <v>134685</v>
      </c>
      <c r="B1066" t="s">
        <v>3309</v>
      </c>
      <c r="C1066">
        <v>8.36</v>
      </c>
      <c r="D1066">
        <v>375</v>
      </c>
      <c r="E1066" s="1">
        <f t="shared" si="48"/>
        <v>3135</v>
      </c>
      <c r="F1066">
        <f>VLOOKUP(K1066,index!$A$2:$C$40,3,FALSE)</f>
        <v>41491</v>
      </c>
      <c r="G1066">
        <v>5.67</v>
      </c>
      <c r="H1066">
        <v>3</v>
      </c>
      <c r="I1066">
        <f t="shared" si="49"/>
        <v>17.009999999999998</v>
      </c>
      <c r="J1066" t="s">
        <v>55</v>
      </c>
      <c r="K1066" t="s">
        <v>56</v>
      </c>
      <c r="L1066" t="str">
        <f>VLOOKUP(K1066,index!$A$2:$B$40,2,FALSE)</f>
        <v>일본</v>
      </c>
      <c r="M1066" t="str">
        <f t="shared" si="50"/>
        <v>nK</v>
      </c>
      <c r="N1066">
        <v>2015</v>
      </c>
      <c r="O1066" t="s">
        <v>2273</v>
      </c>
      <c r="P1066" t="s">
        <v>3310</v>
      </c>
      <c r="Q1066" t="s">
        <v>3311</v>
      </c>
      <c r="R1066" t="s">
        <v>34</v>
      </c>
    </row>
    <row r="1067" spans="1:19">
      <c r="A1067">
        <v>72222</v>
      </c>
      <c r="B1067" t="s">
        <v>3312</v>
      </c>
      <c r="C1067">
        <v>8.34</v>
      </c>
      <c r="D1067">
        <v>951</v>
      </c>
      <c r="E1067" s="1">
        <f t="shared" si="48"/>
        <v>7931.34</v>
      </c>
      <c r="F1067">
        <f>VLOOKUP(K1067,index!$A$2:$C$40,3,FALSE)</f>
        <v>65717</v>
      </c>
      <c r="G1067">
        <v>4.5</v>
      </c>
      <c r="H1067">
        <v>4</v>
      </c>
      <c r="I1067">
        <f t="shared" si="49"/>
        <v>18</v>
      </c>
      <c r="J1067" t="s">
        <v>112</v>
      </c>
      <c r="K1067" t="s">
        <v>16</v>
      </c>
      <c r="L1067" t="str">
        <f>VLOOKUP(K1067,index!$A$2:$B$40,2,FALSE)</f>
        <v>북미</v>
      </c>
      <c r="M1067" t="str">
        <f t="shared" si="50"/>
        <v>nK</v>
      </c>
      <c r="N1067">
        <v>2010</v>
      </c>
      <c r="O1067" t="s">
        <v>3249</v>
      </c>
      <c r="P1067" t="s">
        <v>3313</v>
      </c>
      <c r="Q1067" t="s">
        <v>3314</v>
      </c>
      <c r="R1067" t="s">
        <v>20</v>
      </c>
      <c r="S1067" t="s">
        <v>35</v>
      </c>
    </row>
    <row r="1068" spans="1:19">
      <c r="A1068">
        <v>146459</v>
      </c>
      <c r="B1068" t="s">
        <v>3315</v>
      </c>
      <c r="C1068">
        <v>8.32</v>
      </c>
      <c r="D1068" s="1">
        <v>6181</v>
      </c>
      <c r="E1068" s="1">
        <f t="shared" si="48"/>
        <v>51425.919999999998</v>
      </c>
      <c r="F1068">
        <f>VLOOKUP(K1068,index!$A$2:$C$40,3,FALSE)</f>
        <v>32115</v>
      </c>
      <c r="G1068">
        <v>5.9</v>
      </c>
      <c r="H1068">
        <v>10</v>
      </c>
      <c r="I1068">
        <f t="shared" si="49"/>
        <v>59</v>
      </c>
      <c r="J1068" t="s">
        <v>15</v>
      </c>
      <c r="K1068" t="s">
        <v>46</v>
      </c>
      <c r="L1068" t="str">
        <f>VLOOKUP(K1068,index!$A$2:$B$40,2,FALSE)</f>
        <v>한국</v>
      </c>
      <c r="M1068" t="str">
        <f t="shared" si="50"/>
        <v>K</v>
      </c>
      <c r="N1068">
        <v>2017</v>
      </c>
      <c r="O1068" t="s">
        <v>541</v>
      </c>
      <c r="P1068" t="s">
        <v>3316</v>
      </c>
      <c r="Q1068" t="s">
        <v>3317</v>
      </c>
      <c r="R1068" t="s">
        <v>27</v>
      </c>
    </row>
    <row r="1069" spans="1:19">
      <c r="A1069">
        <v>120157</v>
      </c>
      <c r="B1069" t="s">
        <v>3318</v>
      </c>
      <c r="C1069">
        <v>8.32</v>
      </c>
      <c r="D1069" s="1">
        <v>21535</v>
      </c>
      <c r="E1069" s="1">
        <f t="shared" si="48"/>
        <v>179171.20000000001</v>
      </c>
      <c r="F1069">
        <f>VLOOKUP(K1069,index!$A$2:$C$40,3,FALSE)</f>
        <v>32115</v>
      </c>
      <c r="G1069">
        <v>6.23</v>
      </c>
      <c r="H1069">
        <v>11</v>
      </c>
      <c r="I1069">
        <f t="shared" si="49"/>
        <v>68.53</v>
      </c>
      <c r="J1069" t="s">
        <v>809</v>
      </c>
      <c r="K1069" t="s">
        <v>46</v>
      </c>
      <c r="L1069" t="str">
        <f>VLOOKUP(K1069,index!$A$2:$B$40,2,FALSE)</f>
        <v>한국</v>
      </c>
      <c r="M1069" t="str">
        <f t="shared" si="50"/>
        <v>K</v>
      </c>
      <c r="N1069">
        <v>2015</v>
      </c>
      <c r="O1069" t="s">
        <v>777</v>
      </c>
      <c r="P1069" t="s">
        <v>3319</v>
      </c>
      <c r="Q1069" t="s">
        <v>3320</v>
      </c>
      <c r="R1069" t="s">
        <v>27</v>
      </c>
    </row>
    <row r="1070" spans="1:19">
      <c r="A1070">
        <v>51957</v>
      </c>
      <c r="B1070" t="s">
        <v>3321</v>
      </c>
      <c r="C1070">
        <v>8.32</v>
      </c>
      <c r="D1070" s="1">
        <v>2152</v>
      </c>
      <c r="E1070" s="1">
        <f t="shared" si="48"/>
        <v>17904.64</v>
      </c>
      <c r="F1070">
        <f>VLOOKUP(K1070,index!$A$2:$C$40,3,FALSE)</f>
        <v>32115</v>
      </c>
      <c r="G1070">
        <v>6.88</v>
      </c>
      <c r="H1070">
        <v>4</v>
      </c>
      <c r="I1070">
        <f t="shared" si="49"/>
        <v>27.52</v>
      </c>
      <c r="J1070" t="s">
        <v>112</v>
      </c>
      <c r="K1070" t="s">
        <v>46</v>
      </c>
      <c r="L1070" t="str">
        <f>VLOOKUP(K1070,index!$A$2:$B$40,2,FALSE)</f>
        <v>한국</v>
      </c>
      <c r="M1070" t="str">
        <f t="shared" si="50"/>
        <v>K</v>
      </c>
      <c r="N1070">
        <v>2009</v>
      </c>
      <c r="O1070" t="s">
        <v>1362</v>
      </c>
      <c r="P1070" t="s">
        <v>3322</v>
      </c>
      <c r="Q1070" t="s">
        <v>3323</v>
      </c>
      <c r="R1070" t="s">
        <v>27</v>
      </c>
    </row>
    <row r="1071" spans="1:19">
      <c r="A1071">
        <v>26350</v>
      </c>
      <c r="B1071" t="s">
        <v>3324</v>
      </c>
      <c r="C1071">
        <v>8.31</v>
      </c>
      <c r="D1071">
        <v>518</v>
      </c>
      <c r="E1071" s="1">
        <f t="shared" si="48"/>
        <v>4304.58</v>
      </c>
      <c r="F1071">
        <f>VLOOKUP(K1071,index!$A$2:$C$40,3,FALSE)</f>
        <v>32115</v>
      </c>
      <c r="G1071">
        <v>6</v>
      </c>
      <c r="H1071">
        <v>2</v>
      </c>
      <c r="I1071">
        <f t="shared" si="49"/>
        <v>12</v>
      </c>
      <c r="J1071" t="s">
        <v>722</v>
      </c>
      <c r="K1071" t="s">
        <v>46</v>
      </c>
      <c r="L1071" t="str">
        <f>VLOOKUP(K1071,index!$A$2:$B$40,2,FALSE)</f>
        <v>한국</v>
      </c>
      <c r="M1071" t="str">
        <f t="shared" si="50"/>
        <v>K</v>
      </c>
      <c r="N1071">
        <v>1999</v>
      </c>
      <c r="O1071" t="s">
        <v>244</v>
      </c>
      <c r="P1071" t="s">
        <v>2457</v>
      </c>
      <c r="Q1071" t="s">
        <v>3325</v>
      </c>
      <c r="R1071" t="s">
        <v>147</v>
      </c>
    </row>
    <row r="1072" spans="1:19">
      <c r="A1072">
        <v>103178</v>
      </c>
      <c r="B1072" t="s">
        <v>3326</v>
      </c>
      <c r="C1072">
        <v>8.31</v>
      </c>
      <c r="D1072" s="1">
        <v>1209</v>
      </c>
      <c r="E1072" s="1">
        <f t="shared" si="48"/>
        <v>10046.790000000001</v>
      </c>
      <c r="F1072">
        <f>VLOOKUP(K1072,index!$A$2:$C$40,3,FALSE)</f>
        <v>47389</v>
      </c>
      <c r="G1072">
        <v>5.89</v>
      </c>
      <c r="H1072">
        <v>7</v>
      </c>
      <c r="I1072">
        <f t="shared" si="49"/>
        <v>41.23</v>
      </c>
      <c r="J1072" t="s">
        <v>809</v>
      </c>
      <c r="K1072" t="s">
        <v>495</v>
      </c>
      <c r="L1072" t="str">
        <f>VLOOKUP(K1072,index!$A$2:$B$40,2,FALSE)</f>
        <v>북서유럽</v>
      </c>
      <c r="M1072" t="str">
        <f t="shared" si="50"/>
        <v>nK</v>
      </c>
      <c r="N1072">
        <v>2014</v>
      </c>
      <c r="O1072" t="s">
        <v>715</v>
      </c>
      <c r="P1072" t="s">
        <v>3327</v>
      </c>
      <c r="Q1072" t="s">
        <v>3328</v>
      </c>
      <c r="R1072" t="s">
        <v>27</v>
      </c>
    </row>
    <row r="1073" spans="1:19">
      <c r="A1073">
        <v>78845</v>
      </c>
      <c r="B1073" t="s">
        <v>3329</v>
      </c>
      <c r="C1073">
        <v>8.3000000000000007</v>
      </c>
      <c r="D1073" s="1">
        <v>1026</v>
      </c>
      <c r="E1073" s="1">
        <f t="shared" si="48"/>
        <v>8515.8000000000011</v>
      </c>
      <c r="F1073">
        <f>VLOOKUP(K1073,index!$A$2:$C$40,3,FALSE)</f>
        <v>45937</v>
      </c>
      <c r="G1073">
        <v>7.69</v>
      </c>
      <c r="H1073">
        <v>9</v>
      </c>
      <c r="I1073">
        <f t="shared" si="49"/>
        <v>69.210000000000008</v>
      </c>
      <c r="J1073" t="s">
        <v>15</v>
      </c>
      <c r="K1073" t="s">
        <v>848</v>
      </c>
      <c r="L1073" t="str">
        <f>VLOOKUP(K1073,index!$A$2:$B$40,2,FALSE)</f>
        <v>북미</v>
      </c>
      <c r="M1073" t="str">
        <f t="shared" si="50"/>
        <v>nK</v>
      </c>
      <c r="N1073">
        <v>2016</v>
      </c>
      <c r="O1073" t="s">
        <v>398</v>
      </c>
      <c r="P1073" t="s">
        <v>3330</v>
      </c>
      <c r="Q1073" t="s">
        <v>3331</v>
      </c>
      <c r="R1073" t="s">
        <v>147</v>
      </c>
      <c r="S1073" t="s">
        <v>28</v>
      </c>
    </row>
    <row r="1074" spans="1:19">
      <c r="A1074">
        <v>94170</v>
      </c>
      <c r="B1074" t="s">
        <v>3332</v>
      </c>
      <c r="C1074">
        <v>8.33</v>
      </c>
      <c r="D1074" s="1">
        <v>4972</v>
      </c>
      <c r="E1074" s="1">
        <f t="shared" si="48"/>
        <v>41416.76</v>
      </c>
      <c r="F1074">
        <f>VLOOKUP(K1074,index!$A$2:$C$40,3,FALSE)</f>
        <v>65717</v>
      </c>
      <c r="G1074">
        <v>6.86</v>
      </c>
      <c r="H1074">
        <v>9</v>
      </c>
      <c r="I1074">
        <f t="shared" si="49"/>
        <v>61.74</v>
      </c>
      <c r="J1074" t="s">
        <v>340</v>
      </c>
      <c r="K1074" t="s">
        <v>16</v>
      </c>
      <c r="L1074" t="str">
        <f>VLOOKUP(K1074,index!$A$2:$B$40,2,FALSE)</f>
        <v>북미</v>
      </c>
      <c r="M1074" t="str">
        <f t="shared" si="50"/>
        <v>nK</v>
      </c>
      <c r="N1074">
        <v>2013</v>
      </c>
      <c r="O1074" t="s">
        <v>955</v>
      </c>
      <c r="P1074" t="s">
        <v>2594</v>
      </c>
      <c r="Q1074" t="s">
        <v>3333</v>
      </c>
      <c r="R1074" t="s">
        <v>27</v>
      </c>
    </row>
    <row r="1075" spans="1:19">
      <c r="A1075">
        <v>76444</v>
      </c>
      <c r="B1075" t="s">
        <v>3334</v>
      </c>
      <c r="C1075">
        <v>8.32</v>
      </c>
      <c r="D1075">
        <v>461</v>
      </c>
      <c r="E1075" s="1">
        <f t="shared" si="48"/>
        <v>3835.52</v>
      </c>
      <c r="F1075">
        <f>VLOOKUP(K1075,index!$A$2:$C$40,3,FALSE)</f>
        <v>41291</v>
      </c>
      <c r="G1075">
        <v>5.5</v>
      </c>
      <c r="H1075">
        <v>2</v>
      </c>
      <c r="I1075">
        <f t="shared" si="49"/>
        <v>11</v>
      </c>
      <c r="J1075" t="s">
        <v>55</v>
      </c>
      <c r="K1075" t="s">
        <v>208</v>
      </c>
      <c r="L1075" t="str">
        <f>VLOOKUP(K1075,index!$A$2:$B$40,2,FALSE)</f>
        <v>북서유럽</v>
      </c>
      <c r="M1075" t="str">
        <f t="shared" si="50"/>
        <v>nK</v>
      </c>
      <c r="N1075">
        <v>2011</v>
      </c>
      <c r="O1075" t="s">
        <v>2380</v>
      </c>
      <c r="P1075" t="s">
        <v>2549</v>
      </c>
      <c r="Q1075" t="s">
        <v>3335</v>
      </c>
      <c r="R1075" t="s">
        <v>34</v>
      </c>
      <c r="S1075" t="s">
        <v>85</v>
      </c>
    </row>
    <row r="1076" spans="1:19">
      <c r="A1076">
        <v>98438</v>
      </c>
      <c r="B1076" t="s">
        <v>3336</v>
      </c>
      <c r="C1076">
        <v>8.32</v>
      </c>
      <c r="D1076" s="1">
        <v>31074</v>
      </c>
      <c r="E1076" s="1">
        <f t="shared" si="48"/>
        <v>258535.68000000002</v>
      </c>
      <c r="F1076">
        <f>VLOOKUP(K1076,index!$A$2:$C$40,3,FALSE)</f>
        <v>65717</v>
      </c>
      <c r="G1076">
        <v>6.92</v>
      </c>
      <c r="H1076">
        <v>12</v>
      </c>
      <c r="I1076">
        <f t="shared" si="49"/>
        <v>83.039999999999992</v>
      </c>
      <c r="J1076" t="s">
        <v>61</v>
      </c>
      <c r="K1076" t="s">
        <v>16</v>
      </c>
      <c r="L1076" t="str">
        <f>VLOOKUP(K1076,index!$A$2:$B$40,2,FALSE)</f>
        <v>북미</v>
      </c>
      <c r="M1076" t="str">
        <f t="shared" si="50"/>
        <v>nK</v>
      </c>
      <c r="N1076">
        <v>2015</v>
      </c>
      <c r="O1076" t="s">
        <v>796</v>
      </c>
      <c r="P1076" t="s">
        <v>1770</v>
      </c>
      <c r="Q1076" t="s">
        <v>3337</v>
      </c>
      <c r="R1076" t="s">
        <v>20</v>
      </c>
    </row>
    <row r="1077" spans="1:19">
      <c r="A1077">
        <v>154136</v>
      </c>
      <c r="B1077" t="s">
        <v>3338</v>
      </c>
      <c r="C1077">
        <v>8.32</v>
      </c>
      <c r="D1077">
        <v>373</v>
      </c>
      <c r="E1077" s="1">
        <f t="shared" si="48"/>
        <v>3103.36</v>
      </c>
      <c r="F1077">
        <f>VLOOKUP(K1077,index!$A$2:$C$40,3,FALSE)</f>
        <v>32115</v>
      </c>
      <c r="G1077">
        <v>5</v>
      </c>
      <c r="H1077">
        <v>1</v>
      </c>
      <c r="I1077">
        <f t="shared" si="49"/>
        <v>5</v>
      </c>
      <c r="J1077" t="s">
        <v>15</v>
      </c>
      <c r="K1077" t="s">
        <v>46</v>
      </c>
      <c r="L1077" t="str">
        <f>VLOOKUP(K1077,index!$A$2:$B$40,2,FALSE)</f>
        <v>한국</v>
      </c>
      <c r="M1077" t="str">
        <f t="shared" si="50"/>
        <v>K</v>
      </c>
      <c r="N1077">
        <v>2016</v>
      </c>
      <c r="O1077" t="s">
        <v>739</v>
      </c>
      <c r="P1077" t="s">
        <v>1358</v>
      </c>
      <c r="Q1077" t="s">
        <v>3339</v>
      </c>
      <c r="R1077" t="s">
        <v>147</v>
      </c>
    </row>
    <row r="1078" spans="1:19">
      <c r="A1078">
        <v>172344</v>
      </c>
      <c r="B1078" t="s">
        <v>3340</v>
      </c>
      <c r="C1078">
        <v>8.31</v>
      </c>
      <c r="D1078">
        <v>413</v>
      </c>
      <c r="E1078" s="1">
        <f t="shared" si="48"/>
        <v>3432.03</v>
      </c>
      <c r="F1078">
        <f>VLOOKUP(K1078,index!$A$2:$C$40,3,FALSE)</f>
        <v>65717</v>
      </c>
      <c r="G1078">
        <v>5</v>
      </c>
      <c r="H1078">
        <v>1</v>
      </c>
      <c r="I1078">
        <f t="shared" si="49"/>
        <v>5</v>
      </c>
      <c r="J1078" t="s">
        <v>15</v>
      </c>
      <c r="K1078" t="s">
        <v>16</v>
      </c>
      <c r="L1078" t="str">
        <f>VLOOKUP(K1078,index!$A$2:$B$40,2,FALSE)</f>
        <v>북미</v>
      </c>
      <c r="M1078" t="str">
        <f t="shared" si="50"/>
        <v>nK</v>
      </c>
      <c r="N1078">
        <v>2018</v>
      </c>
      <c r="O1078" t="s">
        <v>2173</v>
      </c>
      <c r="P1078" t="s">
        <v>3341</v>
      </c>
      <c r="Q1078" t="s">
        <v>3342</v>
      </c>
      <c r="R1078" t="s">
        <v>20</v>
      </c>
      <c r="S1078" t="s">
        <v>35</v>
      </c>
    </row>
    <row r="1079" spans="1:19">
      <c r="A1079">
        <v>52972</v>
      </c>
      <c r="B1079" t="s">
        <v>3343</v>
      </c>
      <c r="C1079">
        <v>8.33</v>
      </c>
      <c r="D1079" s="1">
        <v>1107</v>
      </c>
      <c r="E1079" s="1">
        <f t="shared" si="48"/>
        <v>9221.31</v>
      </c>
      <c r="F1079">
        <f>VLOOKUP(K1079,index!$A$2:$C$40,3,FALSE)</f>
        <v>65717</v>
      </c>
      <c r="G1079">
        <v>5.92</v>
      </c>
      <c r="H1079">
        <v>6</v>
      </c>
      <c r="I1079">
        <f t="shared" si="49"/>
        <v>35.519999999999996</v>
      </c>
      <c r="J1079" t="s">
        <v>176</v>
      </c>
      <c r="K1079" t="s">
        <v>16</v>
      </c>
      <c r="L1079" t="str">
        <f>VLOOKUP(K1079,index!$A$2:$B$40,2,FALSE)</f>
        <v>북미</v>
      </c>
      <c r="M1079" t="str">
        <f t="shared" si="50"/>
        <v>nK</v>
      </c>
      <c r="N1079">
        <v>2011</v>
      </c>
      <c r="O1079" t="s">
        <v>529</v>
      </c>
      <c r="P1079" t="s">
        <v>845</v>
      </c>
      <c r="Q1079" t="s">
        <v>3344</v>
      </c>
      <c r="R1079" t="s">
        <v>27</v>
      </c>
      <c r="S1079" t="s">
        <v>21</v>
      </c>
    </row>
    <row r="1080" spans="1:19">
      <c r="A1080">
        <v>128235</v>
      </c>
      <c r="B1080" t="s">
        <v>3345</v>
      </c>
      <c r="C1080">
        <v>8.33</v>
      </c>
      <c r="D1080" s="1">
        <v>5289</v>
      </c>
      <c r="E1080" s="1">
        <f t="shared" si="48"/>
        <v>44057.37</v>
      </c>
      <c r="F1080">
        <f>VLOOKUP(K1080,index!$A$2:$C$40,3,FALSE)</f>
        <v>32115</v>
      </c>
      <c r="G1080">
        <v>6.8</v>
      </c>
      <c r="H1080">
        <v>11</v>
      </c>
      <c r="I1080">
        <f t="shared" si="49"/>
        <v>74.8</v>
      </c>
      <c r="J1080" t="s">
        <v>15</v>
      </c>
      <c r="K1080" t="s">
        <v>46</v>
      </c>
      <c r="L1080" t="str">
        <f>VLOOKUP(K1080,index!$A$2:$B$40,2,FALSE)</f>
        <v>한국</v>
      </c>
      <c r="M1080" t="str">
        <f t="shared" si="50"/>
        <v>K</v>
      </c>
      <c r="N1080">
        <v>2014</v>
      </c>
      <c r="O1080" t="s">
        <v>251</v>
      </c>
      <c r="P1080" t="s">
        <v>1697</v>
      </c>
      <c r="Q1080" t="s">
        <v>3346</v>
      </c>
      <c r="R1080" t="s">
        <v>20</v>
      </c>
    </row>
    <row r="1081" spans="1:19">
      <c r="A1081">
        <v>125466</v>
      </c>
      <c r="B1081" t="s">
        <v>3347</v>
      </c>
      <c r="C1081">
        <v>8.32</v>
      </c>
      <c r="D1081" s="1">
        <v>3473</v>
      </c>
      <c r="E1081" s="1">
        <f t="shared" si="48"/>
        <v>28895.360000000001</v>
      </c>
      <c r="F1081">
        <f>VLOOKUP(K1081,index!$A$2:$C$40,3,FALSE)</f>
        <v>65717</v>
      </c>
      <c r="G1081">
        <v>7.97</v>
      </c>
      <c r="H1081">
        <v>9</v>
      </c>
      <c r="I1081">
        <f t="shared" si="49"/>
        <v>71.73</v>
      </c>
      <c r="J1081" t="s">
        <v>142</v>
      </c>
      <c r="K1081" t="s">
        <v>16</v>
      </c>
      <c r="L1081" t="str">
        <f>VLOOKUP(K1081,index!$A$2:$B$40,2,FALSE)</f>
        <v>북미</v>
      </c>
      <c r="M1081" t="str">
        <f t="shared" si="50"/>
        <v>nK</v>
      </c>
      <c r="N1081">
        <v>2015</v>
      </c>
      <c r="O1081" t="s">
        <v>604</v>
      </c>
      <c r="P1081" t="s">
        <v>2147</v>
      </c>
      <c r="Q1081" t="s">
        <v>3348</v>
      </c>
      <c r="R1081" t="s">
        <v>147</v>
      </c>
      <c r="S1081" t="s">
        <v>28</v>
      </c>
    </row>
    <row r="1082" spans="1:19">
      <c r="A1082">
        <v>76439</v>
      </c>
      <c r="B1082" t="s">
        <v>3349</v>
      </c>
      <c r="C1082">
        <v>8.32</v>
      </c>
      <c r="D1082" s="1">
        <v>1991</v>
      </c>
      <c r="E1082" s="1">
        <f t="shared" si="48"/>
        <v>16565.12</v>
      </c>
      <c r="F1082">
        <f>VLOOKUP(K1082,index!$A$2:$C$40,3,FALSE)</f>
        <v>41291</v>
      </c>
      <c r="G1082">
        <v>6.95</v>
      </c>
      <c r="H1082">
        <v>11</v>
      </c>
      <c r="I1082">
        <f t="shared" si="49"/>
        <v>76.45</v>
      </c>
      <c r="J1082" t="s">
        <v>15</v>
      </c>
      <c r="K1082" t="s">
        <v>208</v>
      </c>
      <c r="L1082" t="str">
        <f>VLOOKUP(K1082,index!$A$2:$B$40,2,FALSE)</f>
        <v>북서유럽</v>
      </c>
      <c r="M1082" t="str">
        <f t="shared" si="50"/>
        <v>nK</v>
      </c>
      <c r="N1082">
        <v>2011</v>
      </c>
      <c r="O1082" t="s">
        <v>529</v>
      </c>
      <c r="P1082" t="s">
        <v>1372</v>
      </c>
      <c r="Q1082" t="s">
        <v>3350</v>
      </c>
      <c r="R1082" t="s">
        <v>20</v>
      </c>
      <c r="S1082" t="s">
        <v>21</v>
      </c>
    </row>
    <row r="1083" spans="1:19">
      <c r="A1083">
        <v>156200</v>
      </c>
      <c r="B1083" t="s">
        <v>3351</v>
      </c>
      <c r="C1083">
        <v>8.31</v>
      </c>
      <c r="D1083">
        <v>622</v>
      </c>
      <c r="E1083" s="1">
        <f t="shared" si="48"/>
        <v>5168.8200000000006</v>
      </c>
      <c r="F1083">
        <f>VLOOKUP(K1083,index!$A$2:$C$40,3,FALSE)</f>
        <v>41491</v>
      </c>
      <c r="G1083">
        <v>5</v>
      </c>
      <c r="H1083">
        <v>1</v>
      </c>
      <c r="I1083">
        <f t="shared" si="49"/>
        <v>5</v>
      </c>
      <c r="J1083" t="s">
        <v>55</v>
      </c>
      <c r="K1083" t="s">
        <v>56</v>
      </c>
      <c r="L1083" t="str">
        <f>VLOOKUP(K1083,index!$A$2:$B$40,2,FALSE)</f>
        <v>일본</v>
      </c>
      <c r="M1083" t="str">
        <f t="shared" si="50"/>
        <v>nK</v>
      </c>
      <c r="N1083">
        <v>2017</v>
      </c>
      <c r="O1083" t="s">
        <v>188</v>
      </c>
      <c r="P1083" t="s">
        <v>3352</v>
      </c>
      <c r="Q1083" t="s">
        <v>3128</v>
      </c>
      <c r="R1083" t="s">
        <v>34</v>
      </c>
    </row>
    <row r="1084" spans="1:19">
      <c r="A1084">
        <v>144213</v>
      </c>
      <c r="B1084" t="s">
        <v>3353</v>
      </c>
      <c r="C1084">
        <v>8.31</v>
      </c>
      <c r="D1084">
        <v>458</v>
      </c>
      <c r="E1084" s="1">
        <f t="shared" si="48"/>
        <v>3805.98</v>
      </c>
      <c r="F1084">
        <f>VLOOKUP(K1084,index!$A$2:$C$40,3,FALSE)</f>
        <v>41491</v>
      </c>
      <c r="G1084">
        <v>4.5</v>
      </c>
      <c r="H1084">
        <v>2</v>
      </c>
      <c r="I1084">
        <f t="shared" si="49"/>
        <v>9</v>
      </c>
      <c r="J1084" t="s">
        <v>15</v>
      </c>
      <c r="K1084" t="s">
        <v>56</v>
      </c>
      <c r="L1084" t="str">
        <f>VLOOKUP(K1084,index!$A$2:$B$40,2,FALSE)</f>
        <v>일본</v>
      </c>
      <c r="M1084" t="str">
        <f t="shared" si="50"/>
        <v>nK</v>
      </c>
      <c r="N1084">
        <v>2017</v>
      </c>
      <c r="O1084" t="s">
        <v>1650</v>
      </c>
      <c r="P1084" t="s">
        <v>3354</v>
      </c>
      <c r="Q1084" t="s">
        <v>3355</v>
      </c>
      <c r="R1084" t="s">
        <v>20</v>
      </c>
    </row>
    <row r="1085" spans="1:19">
      <c r="A1085">
        <v>116234</v>
      </c>
      <c r="B1085" t="s">
        <v>3356</v>
      </c>
      <c r="C1085">
        <v>8.31</v>
      </c>
      <c r="D1085" s="1">
        <v>8473</v>
      </c>
      <c r="E1085" s="1">
        <f t="shared" si="48"/>
        <v>70410.63</v>
      </c>
      <c r="F1085">
        <f>VLOOKUP(K1085,index!$A$2:$C$40,3,FALSE)</f>
        <v>65717</v>
      </c>
      <c r="G1085">
        <v>8</v>
      </c>
      <c r="H1085">
        <v>10</v>
      </c>
      <c r="I1085">
        <f t="shared" si="49"/>
        <v>80</v>
      </c>
      <c r="J1085" t="s">
        <v>722</v>
      </c>
      <c r="K1085" t="s">
        <v>16</v>
      </c>
      <c r="L1085" t="str">
        <f>VLOOKUP(K1085,index!$A$2:$B$40,2,FALSE)</f>
        <v>북미</v>
      </c>
      <c r="M1085" t="str">
        <f t="shared" si="50"/>
        <v>nK</v>
      </c>
      <c r="N1085">
        <v>2014</v>
      </c>
      <c r="O1085" t="s">
        <v>971</v>
      </c>
      <c r="P1085" t="s">
        <v>1395</v>
      </c>
      <c r="Q1085" t="s">
        <v>3357</v>
      </c>
      <c r="R1085" t="s">
        <v>147</v>
      </c>
      <c r="S1085" t="s">
        <v>28</v>
      </c>
    </row>
    <row r="1086" spans="1:19">
      <c r="A1086">
        <v>163844</v>
      </c>
      <c r="B1086" t="s">
        <v>3358</v>
      </c>
      <c r="C1086">
        <v>8.3000000000000007</v>
      </c>
      <c r="D1086" s="1">
        <v>1253</v>
      </c>
      <c r="E1086" s="1">
        <f t="shared" si="48"/>
        <v>10399.900000000001</v>
      </c>
      <c r="F1086">
        <f>VLOOKUP(K1086,index!$A$2:$C$40,3,FALSE)</f>
        <v>41291</v>
      </c>
      <c r="G1086">
        <v>6</v>
      </c>
      <c r="H1086">
        <v>1</v>
      </c>
      <c r="I1086">
        <f t="shared" si="49"/>
        <v>6</v>
      </c>
      <c r="J1086" t="s">
        <v>55</v>
      </c>
      <c r="K1086" t="s">
        <v>208</v>
      </c>
      <c r="L1086" t="str">
        <f>VLOOKUP(K1086,index!$A$2:$B$40,2,FALSE)</f>
        <v>북서유럽</v>
      </c>
      <c r="M1086" t="str">
        <f t="shared" si="50"/>
        <v>nK</v>
      </c>
      <c r="N1086">
        <v>2017</v>
      </c>
      <c r="O1086" t="s">
        <v>1219</v>
      </c>
      <c r="P1086" t="s">
        <v>3359</v>
      </c>
      <c r="Q1086" t="s">
        <v>3360</v>
      </c>
      <c r="R1086" t="s">
        <v>34</v>
      </c>
      <c r="S1086" t="s">
        <v>35</v>
      </c>
    </row>
    <row r="1087" spans="1:19">
      <c r="A1087">
        <v>139438</v>
      </c>
      <c r="B1087" t="s">
        <v>3361</v>
      </c>
      <c r="C1087">
        <v>8.34</v>
      </c>
      <c r="D1087" s="1">
        <v>1008</v>
      </c>
      <c r="E1087" s="1">
        <f t="shared" si="48"/>
        <v>8406.7199999999993</v>
      </c>
      <c r="F1087">
        <f>VLOOKUP(K1087,index!$A$2:$C$40,3,FALSE)</f>
        <v>41291</v>
      </c>
      <c r="G1087">
        <v>7.34</v>
      </c>
      <c r="H1087">
        <v>11</v>
      </c>
      <c r="I1087">
        <f t="shared" si="49"/>
        <v>80.739999999999995</v>
      </c>
      <c r="J1087" t="s">
        <v>15</v>
      </c>
      <c r="K1087" t="s">
        <v>208</v>
      </c>
      <c r="L1087" t="str">
        <f>VLOOKUP(K1087,index!$A$2:$B$40,2,FALSE)</f>
        <v>북서유럽</v>
      </c>
      <c r="M1087" t="str">
        <f t="shared" si="50"/>
        <v>nK</v>
      </c>
      <c r="N1087">
        <v>2016</v>
      </c>
      <c r="O1087" t="s">
        <v>757</v>
      </c>
      <c r="P1087" t="s">
        <v>3362</v>
      </c>
      <c r="Q1087" t="s">
        <v>3363</v>
      </c>
      <c r="R1087" t="s">
        <v>27</v>
      </c>
    </row>
    <row r="1088" spans="1:19">
      <c r="A1088">
        <v>179398</v>
      </c>
      <c r="B1088" t="s">
        <v>3364</v>
      </c>
      <c r="C1088">
        <v>8.3000000000000007</v>
      </c>
      <c r="D1088">
        <v>778</v>
      </c>
      <c r="E1088" s="1">
        <f t="shared" si="48"/>
        <v>6457.4000000000005</v>
      </c>
      <c r="F1088">
        <f>VLOOKUP(K1088,index!$A$2:$C$40,3,FALSE)</f>
        <v>32115</v>
      </c>
      <c r="G1088">
        <v>6.83</v>
      </c>
      <c r="H1088">
        <v>6</v>
      </c>
      <c r="I1088">
        <f t="shared" si="49"/>
        <v>40.980000000000004</v>
      </c>
      <c r="J1088" t="s">
        <v>15</v>
      </c>
      <c r="K1088" t="s">
        <v>46</v>
      </c>
      <c r="L1088" t="str">
        <f>VLOOKUP(K1088,index!$A$2:$B$40,2,FALSE)</f>
        <v>한국</v>
      </c>
      <c r="M1088" t="str">
        <f t="shared" si="50"/>
        <v>K</v>
      </c>
      <c r="N1088">
        <v>2019</v>
      </c>
      <c r="O1088" t="s">
        <v>879</v>
      </c>
      <c r="P1088" t="s">
        <v>3365</v>
      </c>
      <c r="Q1088" t="s">
        <v>3366</v>
      </c>
      <c r="R1088" t="s">
        <v>27</v>
      </c>
    </row>
    <row r="1089" spans="1:19">
      <c r="A1089">
        <v>130720</v>
      </c>
      <c r="B1089" t="s">
        <v>3367</v>
      </c>
      <c r="C1089">
        <v>8.3000000000000007</v>
      </c>
      <c r="D1089" s="1">
        <v>4708</v>
      </c>
      <c r="E1089" s="1">
        <f t="shared" si="48"/>
        <v>39076.400000000001</v>
      </c>
      <c r="F1089">
        <f>VLOOKUP(K1089,index!$A$2:$C$40,3,FALSE)</f>
        <v>32115</v>
      </c>
      <c r="G1089">
        <v>5.2</v>
      </c>
      <c r="H1089">
        <v>5</v>
      </c>
      <c r="I1089">
        <f t="shared" si="49"/>
        <v>26</v>
      </c>
      <c r="J1089" t="s">
        <v>142</v>
      </c>
      <c r="K1089" t="s">
        <v>46</v>
      </c>
      <c r="L1089" t="str">
        <f>VLOOKUP(K1089,index!$A$2:$B$40,2,FALSE)</f>
        <v>한국</v>
      </c>
      <c r="M1089" t="str">
        <f t="shared" si="50"/>
        <v>K</v>
      </c>
      <c r="N1089">
        <v>2016</v>
      </c>
      <c r="O1089" t="s">
        <v>394</v>
      </c>
      <c r="P1089" t="s">
        <v>3368</v>
      </c>
      <c r="Q1089" t="s">
        <v>3369</v>
      </c>
      <c r="R1089" t="s">
        <v>27</v>
      </c>
    </row>
    <row r="1090" spans="1:19">
      <c r="A1090">
        <v>174903</v>
      </c>
      <c r="B1090" t="s">
        <v>3370</v>
      </c>
      <c r="C1090">
        <v>8.3000000000000007</v>
      </c>
      <c r="D1090" s="1">
        <v>28637</v>
      </c>
      <c r="E1090" s="1">
        <f t="shared" si="48"/>
        <v>237687.1</v>
      </c>
      <c r="F1090">
        <f>VLOOKUP(K1090,index!$A$2:$C$40,3,FALSE)</f>
        <v>32115</v>
      </c>
      <c r="G1090">
        <v>7.23</v>
      </c>
      <c r="H1090">
        <v>13</v>
      </c>
      <c r="I1090">
        <f t="shared" si="49"/>
        <v>93.990000000000009</v>
      </c>
      <c r="J1090" t="s">
        <v>61</v>
      </c>
      <c r="K1090" t="s">
        <v>46</v>
      </c>
      <c r="L1090" t="str">
        <f>VLOOKUP(K1090,index!$A$2:$B$40,2,FALSE)</f>
        <v>한국</v>
      </c>
      <c r="M1090" t="str">
        <f t="shared" si="50"/>
        <v>K</v>
      </c>
      <c r="N1090">
        <v>2019</v>
      </c>
      <c r="O1090" t="s">
        <v>1898</v>
      </c>
      <c r="P1090" t="s">
        <v>3371</v>
      </c>
      <c r="Q1090" t="s">
        <v>3372</v>
      </c>
      <c r="R1090" t="s">
        <v>20</v>
      </c>
    </row>
    <row r="1091" spans="1:19">
      <c r="A1091">
        <v>103324</v>
      </c>
      <c r="B1091" t="s">
        <v>3373</v>
      </c>
      <c r="C1091">
        <v>8.3000000000000007</v>
      </c>
      <c r="D1091" s="1">
        <v>2359</v>
      </c>
      <c r="E1091" s="1">
        <f t="shared" ref="E1091:E1154" si="51">C1091*D1091</f>
        <v>19579.7</v>
      </c>
      <c r="F1091">
        <f>VLOOKUP(K1091,index!$A$2:$C$40,3,FALSE)</f>
        <v>65717</v>
      </c>
      <c r="G1091">
        <v>7</v>
      </c>
      <c r="H1091">
        <v>2</v>
      </c>
      <c r="I1091">
        <f t="shared" ref="I1091:I1154" si="52">G1091*H1091</f>
        <v>14</v>
      </c>
      <c r="J1091" t="s">
        <v>55</v>
      </c>
      <c r="K1091" t="s">
        <v>16</v>
      </c>
      <c r="L1091" t="str">
        <f>VLOOKUP(K1091,index!$A$2:$B$40,2,FALSE)</f>
        <v>북미</v>
      </c>
      <c r="M1091" t="str">
        <f t="shared" ref="M1091:M1154" si="53">IF(L1091="한국", "K", "nK")</f>
        <v>nK</v>
      </c>
      <c r="N1091">
        <v>2014</v>
      </c>
      <c r="O1091" t="s">
        <v>1327</v>
      </c>
      <c r="P1091" t="s">
        <v>1344</v>
      </c>
      <c r="Q1091" t="s">
        <v>3374</v>
      </c>
      <c r="R1091" t="s">
        <v>34</v>
      </c>
    </row>
    <row r="1092" spans="1:19">
      <c r="A1092">
        <v>85640</v>
      </c>
      <c r="B1092" t="s">
        <v>3375</v>
      </c>
      <c r="C1092">
        <v>8.3000000000000007</v>
      </c>
      <c r="D1092" s="1">
        <v>10186</v>
      </c>
      <c r="E1092" s="1">
        <f t="shared" si="51"/>
        <v>84543.8</v>
      </c>
      <c r="F1092">
        <f>VLOOKUP(K1092,index!$A$2:$C$40,3,FALSE)</f>
        <v>32115</v>
      </c>
      <c r="G1092">
        <v>6</v>
      </c>
      <c r="H1092">
        <v>4</v>
      </c>
      <c r="I1092">
        <f t="shared" si="52"/>
        <v>24</v>
      </c>
      <c r="J1092" t="s">
        <v>15</v>
      </c>
      <c r="K1092" t="s">
        <v>46</v>
      </c>
      <c r="L1092" t="str">
        <f>VLOOKUP(K1092,index!$A$2:$B$40,2,FALSE)</f>
        <v>한국</v>
      </c>
      <c r="M1092" t="str">
        <f t="shared" si="53"/>
        <v>K</v>
      </c>
      <c r="N1092">
        <v>2013</v>
      </c>
      <c r="O1092" t="s">
        <v>333</v>
      </c>
      <c r="P1092" t="s">
        <v>3376</v>
      </c>
      <c r="Q1092" t="s">
        <v>3377</v>
      </c>
      <c r="R1092" t="s">
        <v>27</v>
      </c>
    </row>
    <row r="1093" spans="1:19">
      <c r="A1093">
        <v>113344</v>
      </c>
      <c r="B1093" t="s">
        <v>3378</v>
      </c>
      <c r="C1093">
        <v>8.31</v>
      </c>
      <c r="D1093" s="1">
        <v>12405</v>
      </c>
      <c r="E1093" s="1">
        <f t="shared" si="51"/>
        <v>103085.55</v>
      </c>
      <c r="F1093">
        <f>VLOOKUP(K1093,index!$A$2:$C$40,3,FALSE)</f>
        <v>65717</v>
      </c>
      <c r="G1093">
        <v>5.34</v>
      </c>
      <c r="H1093">
        <v>8</v>
      </c>
      <c r="I1093">
        <f t="shared" si="52"/>
        <v>42.72</v>
      </c>
      <c r="J1093" t="s">
        <v>142</v>
      </c>
      <c r="K1093" t="s">
        <v>16</v>
      </c>
      <c r="L1093" t="str">
        <f>VLOOKUP(K1093,index!$A$2:$B$40,2,FALSE)</f>
        <v>북미</v>
      </c>
      <c r="M1093" t="str">
        <f t="shared" si="53"/>
        <v>nK</v>
      </c>
      <c r="N1093">
        <v>2016</v>
      </c>
      <c r="O1093" t="s">
        <v>266</v>
      </c>
      <c r="P1093" t="s">
        <v>736</v>
      </c>
      <c r="Q1093" t="s">
        <v>3379</v>
      </c>
      <c r="R1093" t="s">
        <v>20</v>
      </c>
      <c r="S1093" t="s">
        <v>21</v>
      </c>
    </row>
    <row r="1094" spans="1:19">
      <c r="A1094">
        <v>144975</v>
      </c>
      <c r="B1094" t="s">
        <v>3380</v>
      </c>
      <c r="C1094">
        <v>8.3000000000000007</v>
      </c>
      <c r="D1094" s="1">
        <v>1204</v>
      </c>
      <c r="E1094" s="1">
        <f t="shared" si="51"/>
        <v>9993.2000000000007</v>
      </c>
      <c r="F1094">
        <f>VLOOKUP(K1094,index!$A$2:$C$40,3,FALSE)</f>
        <v>42500</v>
      </c>
      <c r="G1094">
        <v>8.1999999999999993</v>
      </c>
      <c r="H1094">
        <v>10</v>
      </c>
      <c r="I1094">
        <f t="shared" si="52"/>
        <v>82</v>
      </c>
      <c r="J1094" t="s">
        <v>15</v>
      </c>
      <c r="K1094" t="s">
        <v>143</v>
      </c>
      <c r="L1094" t="str">
        <f>VLOOKUP(K1094,index!$A$2:$B$40,2,FALSE)</f>
        <v>북서유럽</v>
      </c>
      <c r="M1094" t="str">
        <f t="shared" si="53"/>
        <v>nK</v>
      </c>
      <c r="N1094">
        <v>2017</v>
      </c>
      <c r="O1094" t="s">
        <v>1219</v>
      </c>
      <c r="P1094" t="s">
        <v>3381</v>
      </c>
      <c r="Q1094" t="s">
        <v>3382</v>
      </c>
      <c r="R1094" t="s">
        <v>20</v>
      </c>
      <c r="S1094" t="s">
        <v>28</v>
      </c>
    </row>
    <row r="1095" spans="1:19">
      <c r="A1095">
        <v>57897</v>
      </c>
      <c r="B1095" t="s">
        <v>3383</v>
      </c>
      <c r="C1095">
        <v>8.2899999999999991</v>
      </c>
      <c r="D1095" s="1">
        <v>1368</v>
      </c>
      <c r="E1095" s="1">
        <f t="shared" si="51"/>
        <v>11340.72</v>
      </c>
      <c r="F1095">
        <f>VLOOKUP(K1095,index!$A$2:$C$40,3,FALSE)</f>
        <v>9979</v>
      </c>
      <c r="G1095">
        <v>5.6</v>
      </c>
      <c r="H1095">
        <v>5</v>
      </c>
      <c r="I1095">
        <f t="shared" si="52"/>
        <v>28</v>
      </c>
      <c r="J1095" t="s">
        <v>61</v>
      </c>
      <c r="K1095" t="s">
        <v>121</v>
      </c>
      <c r="L1095" t="str">
        <f>VLOOKUP(K1095,index!$A$2:$B$40,2,FALSE)</f>
        <v>범중국</v>
      </c>
      <c r="M1095" t="str">
        <f t="shared" si="53"/>
        <v>nK</v>
      </c>
      <c r="N1095">
        <v>2006</v>
      </c>
      <c r="O1095" t="s">
        <v>165</v>
      </c>
      <c r="P1095" t="s">
        <v>3384</v>
      </c>
      <c r="Q1095" t="s">
        <v>3385</v>
      </c>
      <c r="R1095" t="s">
        <v>20</v>
      </c>
    </row>
    <row r="1096" spans="1:19">
      <c r="A1096">
        <v>92827</v>
      </c>
      <c r="B1096" t="s">
        <v>3386</v>
      </c>
      <c r="C1096">
        <v>8.31</v>
      </c>
      <c r="D1096">
        <v>494</v>
      </c>
      <c r="E1096" s="1">
        <f t="shared" si="51"/>
        <v>4105.1400000000003</v>
      </c>
      <c r="F1096">
        <f>VLOOKUP(K1096,index!$A$2:$C$40,3,FALSE)</f>
        <v>65717</v>
      </c>
      <c r="G1096">
        <v>6.3</v>
      </c>
      <c r="H1096">
        <v>5</v>
      </c>
      <c r="I1096">
        <f t="shared" si="52"/>
        <v>31.5</v>
      </c>
      <c r="J1096" t="s">
        <v>15</v>
      </c>
      <c r="K1096" t="s">
        <v>16</v>
      </c>
      <c r="L1096" t="str">
        <f>VLOOKUP(K1096,index!$A$2:$B$40,2,FALSE)</f>
        <v>북미</v>
      </c>
      <c r="M1096" t="str">
        <f t="shared" si="53"/>
        <v>nK</v>
      </c>
      <c r="N1096">
        <v>2012</v>
      </c>
      <c r="O1096" t="s">
        <v>563</v>
      </c>
      <c r="P1096" t="s">
        <v>3387</v>
      </c>
      <c r="Q1096" t="s">
        <v>3388</v>
      </c>
      <c r="R1096" t="s">
        <v>20</v>
      </c>
      <c r="S1096" t="s">
        <v>21</v>
      </c>
    </row>
    <row r="1097" spans="1:19">
      <c r="A1097">
        <v>76791</v>
      </c>
      <c r="B1097" t="s">
        <v>3389</v>
      </c>
      <c r="C1097">
        <v>8.2899999999999991</v>
      </c>
      <c r="D1097">
        <v>355</v>
      </c>
      <c r="E1097" s="1">
        <f t="shared" si="51"/>
        <v>2942.95</v>
      </c>
      <c r="F1097">
        <f>VLOOKUP(K1097,index!$A$2:$C$40,3,FALSE)</f>
        <v>32115</v>
      </c>
      <c r="G1097">
        <v>6.58</v>
      </c>
      <c r="H1097">
        <v>3</v>
      </c>
      <c r="I1097">
        <f t="shared" si="52"/>
        <v>19.740000000000002</v>
      </c>
      <c r="J1097" t="s">
        <v>340</v>
      </c>
      <c r="K1097" t="s">
        <v>46</v>
      </c>
      <c r="L1097" t="str">
        <f>VLOOKUP(K1097,index!$A$2:$B$40,2,FALSE)</f>
        <v>한국</v>
      </c>
      <c r="M1097" t="str">
        <f t="shared" si="53"/>
        <v>K</v>
      </c>
      <c r="N1097">
        <v>2010</v>
      </c>
      <c r="O1097" t="s">
        <v>1776</v>
      </c>
      <c r="P1097" t="s">
        <v>3390</v>
      </c>
      <c r="Q1097" t="s">
        <v>3391</v>
      </c>
      <c r="R1097" t="s">
        <v>20</v>
      </c>
    </row>
    <row r="1098" spans="1:19">
      <c r="A1098">
        <v>63113</v>
      </c>
      <c r="B1098" t="s">
        <v>3392</v>
      </c>
      <c r="C1098">
        <v>8.2799999999999994</v>
      </c>
      <c r="D1098">
        <v>739</v>
      </c>
      <c r="E1098" s="1">
        <f t="shared" si="51"/>
        <v>6118.9199999999992</v>
      </c>
      <c r="F1098">
        <f>VLOOKUP(K1098,index!$A$2:$C$40,3,FALSE)</f>
        <v>41291</v>
      </c>
      <c r="G1098">
        <v>7.67</v>
      </c>
      <c r="H1098">
        <v>6</v>
      </c>
      <c r="I1098">
        <f t="shared" si="52"/>
        <v>46.019999999999996</v>
      </c>
      <c r="J1098" t="s">
        <v>87</v>
      </c>
      <c r="K1098" t="s">
        <v>208</v>
      </c>
      <c r="L1098" t="str">
        <f>VLOOKUP(K1098,index!$A$2:$B$40,2,FALSE)</f>
        <v>북서유럽</v>
      </c>
      <c r="M1098" t="str">
        <f t="shared" si="53"/>
        <v>nK</v>
      </c>
      <c r="N1098">
        <v>2016</v>
      </c>
      <c r="O1098" t="s">
        <v>398</v>
      </c>
      <c r="P1098" t="s">
        <v>983</v>
      </c>
      <c r="Q1098" t="s">
        <v>3393</v>
      </c>
      <c r="R1098" t="s">
        <v>27</v>
      </c>
      <c r="S1098" t="s">
        <v>28</v>
      </c>
    </row>
    <row r="1099" spans="1:19">
      <c r="A1099">
        <v>175039</v>
      </c>
      <c r="B1099" t="s">
        <v>3394</v>
      </c>
      <c r="C1099">
        <v>8.3000000000000007</v>
      </c>
      <c r="D1099">
        <v>433</v>
      </c>
      <c r="E1099" s="1">
        <f t="shared" si="51"/>
        <v>3593.9</v>
      </c>
      <c r="F1099">
        <f>VLOOKUP(K1099,index!$A$2:$C$40,3,FALSE)</f>
        <v>72659</v>
      </c>
      <c r="G1099">
        <v>6.83</v>
      </c>
      <c r="H1099">
        <v>6</v>
      </c>
      <c r="I1099">
        <f t="shared" si="52"/>
        <v>40.980000000000004</v>
      </c>
      <c r="J1099" t="s">
        <v>15</v>
      </c>
      <c r="K1099" t="s">
        <v>3395</v>
      </c>
      <c r="L1099" t="str">
        <f>VLOOKUP(K1099,index!$A$2:$B$40,2,FALSE)</f>
        <v>북서유럽</v>
      </c>
      <c r="M1099" t="str">
        <f t="shared" si="53"/>
        <v>nK</v>
      </c>
      <c r="N1099">
        <v>2021</v>
      </c>
      <c r="O1099" t="s">
        <v>130</v>
      </c>
      <c r="P1099" t="s">
        <v>3396</v>
      </c>
      <c r="Q1099" t="s">
        <v>3397</v>
      </c>
      <c r="R1099" t="s">
        <v>20</v>
      </c>
      <c r="S1099" t="s">
        <v>21</v>
      </c>
    </row>
    <row r="1100" spans="1:19">
      <c r="A1100">
        <v>25970</v>
      </c>
      <c r="B1100" t="s">
        <v>3398</v>
      </c>
      <c r="C1100">
        <v>8.2899999999999991</v>
      </c>
      <c r="D1100" s="1">
        <v>1012</v>
      </c>
      <c r="E1100" s="1">
        <f t="shared" si="51"/>
        <v>8389.48</v>
      </c>
      <c r="F1100">
        <f>VLOOKUP(K1100,index!$A$2:$C$40,3,FALSE)</f>
        <v>32115</v>
      </c>
      <c r="G1100">
        <v>6.2</v>
      </c>
      <c r="H1100">
        <v>5</v>
      </c>
      <c r="I1100">
        <f t="shared" si="52"/>
        <v>31</v>
      </c>
      <c r="J1100" t="s">
        <v>176</v>
      </c>
      <c r="K1100" t="s">
        <v>46</v>
      </c>
      <c r="L1100" t="str">
        <f>VLOOKUP(K1100,index!$A$2:$B$40,2,FALSE)</f>
        <v>한국</v>
      </c>
      <c r="M1100" t="str">
        <f t="shared" si="53"/>
        <v>K</v>
      </c>
      <c r="N1100">
        <v>1999</v>
      </c>
      <c r="O1100" t="s">
        <v>251</v>
      </c>
      <c r="P1100" t="s">
        <v>3399</v>
      </c>
      <c r="Q1100" t="s">
        <v>3400</v>
      </c>
      <c r="R1100" t="s">
        <v>147</v>
      </c>
      <c r="S1100" t="s">
        <v>28</v>
      </c>
    </row>
    <row r="1101" spans="1:19">
      <c r="A1101">
        <v>74893</v>
      </c>
      <c r="B1101" t="s">
        <v>3401</v>
      </c>
      <c r="C1101">
        <v>8.2899999999999991</v>
      </c>
      <c r="D1101" s="1">
        <v>4605</v>
      </c>
      <c r="E1101" s="1">
        <f t="shared" si="51"/>
        <v>38175.449999999997</v>
      </c>
      <c r="F1101">
        <f>VLOOKUP(K1101,index!$A$2:$C$40,3,FALSE)</f>
        <v>32115</v>
      </c>
      <c r="G1101">
        <v>5.66</v>
      </c>
      <c r="H1101">
        <v>8</v>
      </c>
      <c r="I1101">
        <f t="shared" si="52"/>
        <v>45.28</v>
      </c>
      <c r="J1101" t="s">
        <v>112</v>
      </c>
      <c r="K1101" t="s">
        <v>46</v>
      </c>
      <c r="L1101" t="str">
        <f>VLOOKUP(K1101,index!$A$2:$B$40,2,FALSE)</f>
        <v>한국</v>
      </c>
      <c r="M1101" t="str">
        <f t="shared" si="53"/>
        <v>K</v>
      </c>
      <c r="N1101">
        <v>2010</v>
      </c>
      <c r="O1101" t="s">
        <v>337</v>
      </c>
      <c r="P1101" t="s">
        <v>3402</v>
      </c>
      <c r="Q1101" t="s">
        <v>3403</v>
      </c>
      <c r="R1101" t="s">
        <v>20</v>
      </c>
    </row>
    <row r="1102" spans="1:19">
      <c r="A1102">
        <v>162423</v>
      </c>
      <c r="B1102" t="s">
        <v>3404</v>
      </c>
      <c r="C1102">
        <v>8.3000000000000007</v>
      </c>
      <c r="D1102">
        <v>407</v>
      </c>
      <c r="E1102" s="1">
        <f t="shared" si="51"/>
        <v>3378.1000000000004</v>
      </c>
      <c r="F1102">
        <f>VLOOKUP(K1102,index!$A$2:$C$40,3,FALSE)</f>
        <v>32115</v>
      </c>
      <c r="G1102">
        <v>6.8</v>
      </c>
      <c r="H1102">
        <v>5</v>
      </c>
      <c r="I1102">
        <f t="shared" si="52"/>
        <v>34</v>
      </c>
      <c r="J1102" t="s">
        <v>176</v>
      </c>
      <c r="K1102" t="s">
        <v>46</v>
      </c>
      <c r="L1102" t="str">
        <f>VLOOKUP(K1102,index!$A$2:$B$40,2,FALSE)</f>
        <v>한국</v>
      </c>
      <c r="M1102" t="str">
        <f t="shared" si="53"/>
        <v>K</v>
      </c>
      <c r="N1102">
        <v>2018</v>
      </c>
      <c r="O1102" t="s">
        <v>47</v>
      </c>
      <c r="P1102" t="s">
        <v>1742</v>
      </c>
      <c r="Q1102" t="s">
        <v>3405</v>
      </c>
      <c r="R1102" t="s">
        <v>27</v>
      </c>
    </row>
    <row r="1103" spans="1:19">
      <c r="A1103">
        <v>47370</v>
      </c>
      <c r="B1103" t="s">
        <v>3406</v>
      </c>
      <c r="C1103">
        <v>8.2899999999999991</v>
      </c>
      <c r="D1103" s="1">
        <v>13354</v>
      </c>
      <c r="E1103" s="1">
        <f t="shared" si="51"/>
        <v>110704.65999999999</v>
      </c>
      <c r="F1103">
        <f>VLOOKUP(K1103,index!$A$2:$C$40,3,FALSE)</f>
        <v>65717</v>
      </c>
      <c r="G1103">
        <v>8.67</v>
      </c>
      <c r="H1103">
        <v>9</v>
      </c>
      <c r="I1103">
        <f t="shared" si="52"/>
        <v>78.03</v>
      </c>
      <c r="J1103" t="s">
        <v>87</v>
      </c>
      <c r="K1103" t="s">
        <v>16</v>
      </c>
      <c r="L1103" t="str">
        <f>VLOOKUP(K1103,index!$A$2:$B$40,2,FALSE)</f>
        <v>북미</v>
      </c>
      <c r="M1103" t="str">
        <f t="shared" si="53"/>
        <v>nK</v>
      </c>
      <c r="N1103">
        <v>2018</v>
      </c>
      <c r="O1103" t="s">
        <v>1404</v>
      </c>
      <c r="P1103" t="s">
        <v>983</v>
      </c>
      <c r="Q1103" t="s">
        <v>3407</v>
      </c>
      <c r="R1103" t="s">
        <v>20</v>
      </c>
      <c r="S1103" t="s">
        <v>21</v>
      </c>
    </row>
    <row r="1104" spans="1:19">
      <c r="A1104">
        <v>71083</v>
      </c>
      <c r="B1104" t="s">
        <v>3408</v>
      </c>
      <c r="C1104">
        <v>8.2799999999999994</v>
      </c>
      <c r="D1104">
        <v>806</v>
      </c>
      <c r="E1104" s="1">
        <f t="shared" si="51"/>
        <v>6673.6799999999994</v>
      </c>
      <c r="F1104">
        <f>VLOOKUP(K1104,index!$A$2:$C$40,3,FALSE)</f>
        <v>65717</v>
      </c>
      <c r="G1104">
        <v>6.82</v>
      </c>
      <c r="H1104">
        <v>7</v>
      </c>
      <c r="I1104">
        <f t="shared" si="52"/>
        <v>47.74</v>
      </c>
      <c r="J1104" t="s">
        <v>15</v>
      </c>
      <c r="K1104" t="s">
        <v>16</v>
      </c>
      <c r="L1104" t="str">
        <f>VLOOKUP(K1104,index!$A$2:$B$40,2,FALSE)</f>
        <v>북미</v>
      </c>
      <c r="M1104" t="str">
        <f t="shared" si="53"/>
        <v>nK</v>
      </c>
      <c r="N1104">
        <v>2010</v>
      </c>
      <c r="O1104" t="s">
        <v>677</v>
      </c>
      <c r="P1104" t="s">
        <v>461</v>
      </c>
      <c r="Q1104" t="s">
        <v>3409</v>
      </c>
      <c r="R1104" t="s">
        <v>34</v>
      </c>
      <c r="S1104" t="s">
        <v>21</v>
      </c>
    </row>
    <row r="1105" spans="1:19">
      <c r="A1105">
        <v>146480</v>
      </c>
      <c r="B1105" t="s">
        <v>3410</v>
      </c>
      <c r="C1105">
        <v>8.2899999999999991</v>
      </c>
      <c r="D1105" s="1">
        <v>17975</v>
      </c>
      <c r="E1105" s="1">
        <f t="shared" si="51"/>
        <v>149012.74999999997</v>
      </c>
      <c r="F1105">
        <f>VLOOKUP(K1105,index!$A$2:$C$40,3,FALSE)</f>
        <v>41291</v>
      </c>
      <c r="G1105">
        <v>8.5500000000000007</v>
      </c>
      <c r="H1105">
        <v>11</v>
      </c>
      <c r="I1105">
        <f t="shared" si="52"/>
        <v>94.050000000000011</v>
      </c>
      <c r="J1105" t="s">
        <v>61</v>
      </c>
      <c r="K1105" t="s">
        <v>208</v>
      </c>
      <c r="L1105" t="str">
        <f>VLOOKUP(K1105,index!$A$2:$B$40,2,FALSE)</f>
        <v>북서유럽</v>
      </c>
      <c r="M1105" t="str">
        <f t="shared" si="53"/>
        <v>nK</v>
      </c>
      <c r="N1105">
        <v>2017</v>
      </c>
      <c r="O1105" t="s">
        <v>1239</v>
      </c>
      <c r="P1105" t="s">
        <v>218</v>
      </c>
      <c r="Q1105" t="s">
        <v>3411</v>
      </c>
      <c r="R1105" t="s">
        <v>20</v>
      </c>
      <c r="S1105" t="s">
        <v>21</v>
      </c>
    </row>
    <row r="1106" spans="1:19">
      <c r="A1106">
        <v>113301</v>
      </c>
      <c r="B1106" t="s">
        <v>3412</v>
      </c>
      <c r="C1106">
        <v>8.3000000000000007</v>
      </c>
      <c r="D1106">
        <v>880</v>
      </c>
      <c r="E1106" s="1">
        <f t="shared" si="51"/>
        <v>7304.0000000000009</v>
      </c>
      <c r="F1106">
        <f>VLOOKUP(K1106,index!$A$2:$C$40,3,FALSE)</f>
        <v>65717</v>
      </c>
      <c r="G1106">
        <v>3.5</v>
      </c>
      <c r="H1106">
        <v>2</v>
      </c>
      <c r="I1106">
        <f t="shared" si="52"/>
        <v>7</v>
      </c>
      <c r="J1106" t="s">
        <v>55</v>
      </c>
      <c r="K1106" t="s">
        <v>16</v>
      </c>
      <c r="L1106" t="str">
        <f>VLOOKUP(K1106,index!$A$2:$B$40,2,FALSE)</f>
        <v>북미</v>
      </c>
      <c r="M1106" t="str">
        <f t="shared" si="53"/>
        <v>nK</v>
      </c>
      <c r="N1106">
        <v>2016</v>
      </c>
      <c r="O1106" t="s">
        <v>593</v>
      </c>
      <c r="P1106" t="s">
        <v>3413</v>
      </c>
      <c r="Q1106" t="s">
        <v>3035</v>
      </c>
      <c r="R1106" t="s">
        <v>34</v>
      </c>
      <c r="S1106" t="s">
        <v>35</v>
      </c>
    </row>
    <row r="1107" spans="1:19">
      <c r="A1107">
        <v>40101</v>
      </c>
      <c r="B1107" t="s">
        <v>3414</v>
      </c>
      <c r="C1107">
        <v>8.2899999999999991</v>
      </c>
      <c r="D1107" s="1">
        <v>2689</v>
      </c>
      <c r="E1107" s="1">
        <f t="shared" si="51"/>
        <v>22291.809999999998</v>
      </c>
      <c r="F1107">
        <f>VLOOKUP(K1107,index!$A$2:$C$40,3,FALSE)</f>
        <v>65717</v>
      </c>
      <c r="G1107">
        <v>4</v>
      </c>
      <c r="H1107">
        <v>1</v>
      </c>
      <c r="I1107">
        <f t="shared" si="52"/>
        <v>4</v>
      </c>
      <c r="J1107" t="s">
        <v>722</v>
      </c>
      <c r="K1107" t="s">
        <v>16</v>
      </c>
      <c r="L1107" t="str">
        <f>VLOOKUP(K1107,index!$A$2:$B$40,2,FALSE)</f>
        <v>북미</v>
      </c>
      <c r="M1107" t="str">
        <f t="shared" si="53"/>
        <v>nK</v>
      </c>
      <c r="N1107">
        <v>2008</v>
      </c>
      <c r="O1107" t="s">
        <v>690</v>
      </c>
      <c r="P1107" t="s">
        <v>3415</v>
      </c>
      <c r="Q1107" t="s">
        <v>3416</v>
      </c>
      <c r="R1107" t="s">
        <v>27</v>
      </c>
      <c r="S1107" t="s">
        <v>28</v>
      </c>
    </row>
    <row r="1108" spans="1:19">
      <c r="A1108">
        <v>47404</v>
      </c>
      <c r="B1108" t="s">
        <v>3417</v>
      </c>
      <c r="C1108">
        <v>8.31</v>
      </c>
      <c r="D1108">
        <v>356</v>
      </c>
      <c r="E1108" s="1">
        <f t="shared" si="51"/>
        <v>2958.36</v>
      </c>
      <c r="F1108">
        <f>VLOOKUP(K1108,index!$A$2:$C$40,3,FALSE)</f>
        <v>65717</v>
      </c>
      <c r="G1108">
        <v>7.67</v>
      </c>
      <c r="H1108">
        <v>9</v>
      </c>
      <c r="I1108">
        <f t="shared" si="52"/>
        <v>69.03</v>
      </c>
      <c r="J1108" t="s">
        <v>15</v>
      </c>
      <c r="K1108" t="s">
        <v>16</v>
      </c>
      <c r="L1108" t="str">
        <f>VLOOKUP(K1108,index!$A$2:$B$40,2,FALSE)</f>
        <v>북미</v>
      </c>
      <c r="M1108" t="str">
        <f t="shared" si="53"/>
        <v>nK</v>
      </c>
      <c r="N1108">
        <v>2009</v>
      </c>
      <c r="O1108" t="s">
        <v>2099</v>
      </c>
      <c r="P1108" t="s">
        <v>419</v>
      </c>
      <c r="Q1108" t="s">
        <v>3418</v>
      </c>
      <c r="R1108" t="s">
        <v>20</v>
      </c>
      <c r="S1108" t="s">
        <v>28</v>
      </c>
    </row>
    <row r="1109" spans="1:19">
      <c r="A1109">
        <v>133457</v>
      </c>
      <c r="B1109" t="s">
        <v>3419</v>
      </c>
      <c r="C1109">
        <v>8.2899999999999991</v>
      </c>
      <c r="D1109" s="1">
        <v>2424</v>
      </c>
      <c r="E1109" s="1">
        <f t="shared" si="51"/>
        <v>20094.96</v>
      </c>
      <c r="F1109">
        <f>VLOOKUP(K1109,index!$A$2:$C$40,3,FALSE)</f>
        <v>48472</v>
      </c>
      <c r="G1109">
        <v>6</v>
      </c>
      <c r="H1109">
        <v>1</v>
      </c>
      <c r="I1109">
        <f t="shared" si="52"/>
        <v>6</v>
      </c>
      <c r="J1109" t="s">
        <v>55</v>
      </c>
      <c r="K1109" t="s">
        <v>3420</v>
      </c>
      <c r="L1109" t="str">
        <f>VLOOKUP(K1109,index!$A$2:$B$40,2,FALSE)</f>
        <v>북서유럽</v>
      </c>
      <c r="M1109" t="str">
        <f t="shared" si="53"/>
        <v>nK</v>
      </c>
      <c r="N1109">
        <v>2016</v>
      </c>
      <c r="O1109" t="s">
        <v>499</v>
      </c>
      <c r="P1109" t="s">
        <v>3421</v>
      </c>
      <c r="Q1109" t="s">
        <v>3422</v>
      </c>
      <c r="R1109" t="s">
        <v>34</v>
      </c>
    </row>
    <row r="1110" spans="1:19">
      <c r="A1110">
        <v>64923</v>
      </c>
      <c r="B1110" t="s">
        <v>3423</v>
      </c>
      <c r="C1110">
        <v>8.3000000000000007</v>
      </c>
      <c r="D1110">
        <v>460</v>
      </c>
      <c r="E1110" s="1">
        <f t="shared" si="51"/>
        <v>3818.0000000000005</v>
      </c>
      <c r="F1110">
        <f>VLOOKUP(K1110,index!$A$2:$C$40,3,FALSE)</f>
        <v>41491</v>
      </c>
      <c r="G1110">
        <v>6</v>
      </c>
      <c r="H1110">
        <v>4</v>
      </c>
      <c r="I1110">
        <f t="shared" si="52"/>
        <v>24</v>
      </c>
      <c r="J1110" t="s">
        <v>15</v>
      </c>
      <c r="K1110" t="s">
        <v>56</v>
      </c>
      <c r="L1110" t="str">
        <f>VLOOKUP(K1110,index!$A$2:$B$40,2,FALSE)</f>
        <v>일본</v>
      </c>
      <c r="M1110" t="str">
        <f t="shared" si="53"/>
        <v>nK</v>
      </c>
      <c r="N1110">
        <v>2007</v>
      </c>
      <c r="O1110" t="s">
        <v>1509</v>
      </c>
      <c r="P1110" t="s">
        <v>1154</v>
      </c>
      <c r="Q1110" t="s">
        <v>3424</v>
      </c>
      <c r="R1110" t="s">
        <v>20</v>
      </c>
    </row>
    <row r="1111" spans="1:19">
      <c r="A1111">
        <v>41334</v>
      </c>
      <c r="B1111" t="s">
        <v>3425</v>
      </c>
      <c r="C1111">
        <v>8.2799999999999994</v>
      </c>
      <c r="D1111" s="1">
        <v>1131</v>
      </c>
      <c r="E1111" s="1">
        <f t="shared" si="51"/>
        <v>9364.6799999999985</v>
      </c>
      <c r="F1111">
        <f>VLOOKUP(K1111,index!$A$2:$C$40,3,FALSE)</f>
        <v>7520</v>
      </c>
      <c r="G1111">
        <v>5</v>
      </c>
      <c r="H1111">
        <v>3</v>
      </c>
      <c r="I1111">
        <f t="shared" si="52"/>
        <v>15</v>
      </c>
      <c r="J1111" t="s">
        <v>61</v>
      </c>
      <c r="K1111" t="s">
        <v>2423</v>
      </c>
      <c r="L1111" t="str">
        <f>VLOOKUP(K1111,index!$A$2:$B$40,2,FALSE)</f>
        <v>동남아</v>
      </c>
      <c r="M1111" t="str">
        <f t="shared" si="53"/>
        <v>nK</v>
      </c>
      <c r="N1111">
        <v>2005</v>
      </c>
      <c r="O1111" t="s">
        <v>3426</v>
      </c>
      <c r="P1111" t="s">
        <v>3427</v>
      </c>
      <c r="Q1111" t="s">
        <v>3428</v>
      </c>
      <c r="R1111" t="s">
        <v>27</v>
      </c>
    </row>
    <row r="1112" spans="1:19">
      <c r="A1112">
        <v>52553</v>
      </c>
      <c r="B1112" t="s">
        <v>3429</v>
      </c>
      <c r="C1112">
        <v>8.2899999999999991</v>
      </c>
      <c r="D1112" s="1">
        <v>5306</v>
      </c>
      <c r="E1112" s="1">
        <f t="shared" si="51"/>
        <v>43986.74</v>
      </c>
      <c r="F1112">
        <f>VLOOKUP(K1112,index!$A$2:$C$40,3,FALSE)</f>
        <v>47389</v>
      </c>
      <c r="G1112">
        <v>5.57</v>
      </c>
      <c r="H1112">
        <v>7</v>
      </c>
      <c r="I1112">
        <f t="shared" si="52"/>
        <v>38.99</v>
      </c>
      <c r="J1112" t="s">
        <v>15</v>
      </c>
      <c r="K1112" t="s">
        <v>495</v>
      </c>
      <c r="L1112" t="str">
        <f>VLOOKUP(K1112,index!$A$2:$B$40,2,FALSE)</f>
        <v>북서유럽</v>
      </c>
      <c r="M1112" t="str">
        <f t="shared" si="53"/>
        <v>nK</v>
      </c>
      <c r="N1112">
        <v>2016</v>
      </c>
      <c r="O1112" t="s">
        <v>499</v>
      </c>
      <c r="P1112" t="s">
        <v>3430</v>
      </c>
      <c r="Q1112" t="s">
        <v>3431</v>
      </c>
      <c r="R1112" t="s">
        <v>27</v>
      </c>
      <c r="S1112" t="s">
        <v>28</v>
      </c>
    </row>
    <row r="1113" spans="1:19">
      <c r="A1113">
        <v>156083</v>
      </c>
      <c r="B1113" t="s">
        <v>3432</v>
      </c>
      <c r="C1113">
        <v>8.2899999999999991</v>
      </c>
      <c r="D1113" s="1">
        <v>10266</v>
      </c>
      <c r="E1113" s="1">
        <f t="shared" si="51"/>
        <v>85105.139999999985</v>
      </c>
      <c r="F1113">
        <f>VLOOKUP(K1113,index!$A$2:$C$40,3,FALSE)</f>
        <v>65717</v>
      </c>
      <c r="G1113">
        <v>7.14</v>
      </c>
      <c r="H1113">
        <v>7</v>
      </c>
      <c r="I1113">
        <f t="shared" si="52"/>
        <v>49.98</v>
      </c>
      <c r="J1113" t="s">
        <v>809</v>
      </c>
      <c r="K1113" t="s">
        <v>16</v>
      </c>
      <c r="L1113" t="str">
        <f>VLOOKUP(K1113,index!$A$2:$B$40,2,FALSE)</f>
        <v>북미</v>
      </c>
      <c r="M1113" t="str">
        <f t="shared" si="53"/>
        <v>nK</v>
      </c>
      <c r="N1113">
        <v>2017</v>
      </c>
      <c r="O1113" t="s">
        <v>2512</v>
      </c>
      <c r="P1113" t="s">
        <v>3433</v>
      </c>
      <c r="Q1113" t="s">
        <v>3434</v>
      </c>
      <c r="R1113" t="s">
        <v>27</v>
      </c>
      <c r="S1113" t="s">
        <v>28</v>
      </c>
    </row>
    <row r="1114" spans="1:19">
      <c r="A1114">
        <v>74058</v>
      </c>
      <c r="B1114" t="s">
        <v>3435</v>
      </c>
      <c r="C1114">
        <v>8.34</v>
      </c>
      <c r="D1114">
        <v>722</v>
      </c>
      <c r="E1114" s="1">
        <f t="shared" si="51"/>
        <v>6021.48</v>
      </c>
      <c r="F1114">
        <f>VLOOKUP(K1114,index!$A$2:$C$40,3,FALSE)</f>
        <v>41291</v>
      </c>
      <c r="G1114">
        <v>6.03</v>
      </c>
      <c r="H1114">
        <v>8</v>
      </c>
      <c r="I1114">
        <f t="shared" si="52"/>
        <v>48.24</v>
      </c>
      <c r="J1114" t="s">
        <v>15</v>
      </c>
      <c r="K1114" t="s">
        <v>208</v>
      </c>
      <c r="L1114" t="str">
        <f>VLOOKUP(K1114,index!$A$2:$B$40,2,FALSE)</f>
        <v>북서유럽</v>
      </c>
      <c r="M1114" t="str">
        <f t="shared" si="53"/>
        <v>nK</v>
      </c>
      <c r="N1114">
        <v>2012</v>
      </c>
      <c r="O1114" t="s">
        <v>1773</v>
      </c>
      <c r="P1114" t="s">
        <v>3436</v>
      </c>
      <c r="Q1114" t="s">
        <v>3437</v>
      </c>
      <c r="R1114" t="s">
        <v>147</v>
      </c>
      <c r="S1114" t="s">
        <v>28</v>
      </c>
    </row>
    <row r="1115" spans="1:19">
      <c r="A1115">
        <v>43210</v>
      </c>
      <c r="B1115" t="s">
        <v>3438</v>
      </c>
      <c r="C1115">
        <v>8.2799999999999994</v>
      </c>
      <c r="D1115" s="1">
        <v>3142</v>
      </c>
      <c r="E1115" s="1">
        <f t="shared" si="51"/>
        <v>26015.759999999998</v>
      </c>
      <c r="F1115">
        <f>VLOOKUP(K1115,index!$A$2:$C$40,3,FALSE)</f>
        <v>65717</v>
      </c>
      <c r="G1115">
        <v>5.5</v>
      </c>
      <c r="H1115">
        <v>2</v>
      </c>
      <c r="I1115">
        <f t="shared" si="52"/>
        <v>11</v>
      </c>
      <c r="J1115" t="s">
        <v>2408</v>
      </c>
      <c r="K1115" t="s">
        <v>16</v>
      </c>
      <c r="L1115" t="str">
        <f>VLOOKUP(K1115,index!$A$2:$B$40,2,FALSE)</f>
        <v>북미</v>
      </c>
      <c r="M1115" t="str">
        <f t="shared" si="53"/>
        <v>nK</v>
      </c>
      <c r="N1115">
        <v>2006</v>
      </c>
      <c r="O1115" t="s">
        <v>2012</v>
      </c>
      <c r="P1115" t="s">
        <v>3439</v>
      </c>
      <c r="Q1115" t="s">
        <v>3440</v>
      </c>
      <c r="R1115" t="s">
        <v>147</v>
      </c>
      <c r="S1115" t="s">
        <v>28</v>
      </c>
    </row>
    <row r="1116" spans="1:19">
      <c r="A1116">
        <v>45535</v>
      </c>
      <c r="B1116" t="s">
        <v>3441</v>
      </c>
      <c r="C1116">
        <v>8.2799999999999994</v>
      </c>
      <c r="D1116" s="1">
        <v>2125</v>
      </c>
      <c r="E1116" s="1">
        <f t="shared" si="51"/>
        <v>17595</v>
      </c>
      <c r="F1116">
        <f>VLOOKUP(K1116,index!$A$2:$C$40,3,FALSE)</f>
        <v>65717</v>
      </c>
      <c r="G1116">
        <v>6.4</v>
      </c>
      <c r="H1116">
        <v>5</v>
      </c>
      <c r="I1116">
        <f t="shared" si="52"/>
        <v>32</v>
      </c>
      <c r="J1116" t="s">
        <v>440</v>
      </c>
      <c r="K1116" t="s">
        <v>16</v>
      </c>
      <c r="L1116" t="str">
        <f>VLOOKUP(K1116,index!$A$2:$B$40,2,FALSE)</f>
        <v>북미</v>
      </c>
      <c r="M1116" t="str">
        <f t="shared" si="53"/>
        <v>nK</v>
      </c>
      <c r="N1116">
        <v>2007</v>
      </c>
      <c r="O1116" t="s">
        <v>126</v>
      </c>
      <c r="P1116" t="s">
        <v>1997</v>
      </c>
      <c r="Q1116" t="s">
        <v>3442</v>
      </c>
      <c r="R1116" t="s">
        <v>20</v>
      </c>
      <c r="S1116" t="s">
        <v>35</v>
      </c>
    </row>
    <row r="1117" spans="1:19">
      <c r="A1117">
        <v>187629</v>
      </c>
      <c r="B1117" t="s">
        <v>3443</v>
      </c>
      <c r="C1117">
        <v>8.2799999999999994</v>
      </c>
      <c r="D1117" s="1">
        <v>6001</v>
      </c>
      <c r="E1117" s="1">
        <f t="shared" si="51"/>
        <v>49688.28</v>
      </c>
      <c r="F1117">
        <f>VLOOKUP(K1117,index!$A$2:$C$40,3,FALSE)</f>
        <v>32115</v>
      </c>
      <c r="G1117">
        <v>4.8</v>
      </c>
      <c r="H1117">
        <v>5</v>
      </c>
      <c r="I1117">
        <f t="shared" si="52"/>
        <v>24</v>
      </c>
      <c r="J1117" t="s">
        <v>142</v>
      </c>
      <c r="K1117" t="s">
        <v>46</v>
      </c>
      <c r="L1117" t="str">
        <f>VLOOKUP(K1117,index!$A$2:$B$40,2,FALSE)</f>
        <v>한국</v>
      </c>
      <c r="M1117" t="str">
        <f t="shared" si="53"/>
        <v>K</v>
      </c>
      <c r="N1117">
        <v>2019</v>
      </c>
      <c r="O1117" t="s">
        <v>99</v>
      </c>
      <c r="P1117" t="s">
        <v>3444</v>
      </c>
      <c r="Q1117" t="s">
        <v>3445</v>
      </c>
      <c r="R1117" t="s">
        <v>27</v>
      </c>
    </row>
    <row r="1118" spans="1:19">
      <c r="A1118">
        <v>42877</v>
      </c>
      <c r="B1118" t="s">
        <v>3446</v>
      </c>
      <c r="C1118">
        <v>8.32</v>
      </c>
      <c r="D1118">
        <v>363</v>
      </c>
      <c r="E1118" s="1">
        <f t="shared" si="51"/>
        <v>3020.1600000000003</v>
      </c>
      <c r="F1118">
        <f>VLOOKUP(K1118,index!$A$2:$C$40,3,FALSE)</f>
        <v>65717</v>
      </c>
      <c r="G1118">
        <v>5</v>
      </c>
      <c r="H1118">
        <v>1</v>
      </c>
      <c r="I1118">
        <f t="shared" si="52"/>
        <v>5</v>
      </c>
      <c r="J1118" t="s">
        <v>112</v>
      </c>
      <c r="K1118" t="s">
        <v>16</v>
      </c>
      <c r="L1118" t="str">
        <f>VLOOKUP(K1118,index!$A$2:$B$40,2,FALSE)</f>
        <v>북미</v>
      </c>
      <c r="M1118" t="str">
        <f t="shared" si="53"/>
        <v>nK</v>
      </c>
      <c r="N1118">
        <v>2007</v>
      </c>
      <c r="O1118" t="s">
        <v>2826</v>
      </c>
      <c r="P1118" t="s">
        <v>3447</v>
      </c>
      <c r="Q1118" t="s">
        <v>3448</v>
      </c>
      <c r="R1118" t="s">
        <v>20</v>
      </c>
      <c r="S1118" t="s">
        <v>21</v>
      </c>
    </row>
    <row r="1119" spans="1:19">
      <c r="A1119">
        <v>163831</v>
      </c>
      <c r="B1119" t="s">
        <v>3449</v>
      </c>
      <c r="C1119">
        <v>8.2799999999999994</v>
      </c>
      <c r="D1119" s="1">
        <v>1124</v>
      </c>
      <c r="E1119" s="1">
        <f t="shared" si="51"/>
        <v>9306.7199999999993</v>
      </c>
      <c r="F1119">
        <f>VLOOKUP(K1119,index!$A$2:$C$40,3,FALSE)</f>
        <v>65717</v>
      </c>
      <c r="G1119">
        <v>5</v>
      </c>
      <c r="H1119">
        <v>3</v>
      </c>
      <c r="I1119">
        <f t="shared" si="52"/>
        <v>15</v>
      </c>
      <c r="J1119" t="s">
        <v>61</v>
      </c>
      <c r="K1119" t="s">
        <v>16</v>
      </c>
      <c r="L1119" t="str">
        <f>VLOOKUP(K1119,index!$A$2:$B$40,2,FALSE)</f>
        <v>북미</v>
      </c>
      <c r="M1119" t="str">
        <f t="shared" si="53"/>
        <v>nK</v>
      </c>
      <c r="N1119">
        <v>2019</v>
      </c>
      <c r="O1119" t="s">
        <v>1520</v>
      </c>
      <c r="P1119" t="s">
        <v>2922</v>
      </c>
      <c r="Q1119" t="s">
        <v>3450</v>
      </c>
      <c r="R1119" t="s">
        <v>27</v>
      </c>
    </row>
    <row r="1120" spans="1:19">
      <c r="A1120">
        <v>82473</v>
      </c>
      <c r="B1120" t="s">
        <v>3451</v>
      </c>
      <c r="C1120">
        <v>8.2899999999999991</v>
      </c>
      <c r="D1120" s="1">
        <v>9422</v>
      </c>
      <c r="E1120" s="1">
        <f t="shared" si="51"/>
        <v>78108.37999999999</v>
      </c>
      <c r="F1120">
        <f>VLOOKUP(K1120,index!$A$2:$C$40,3,FALSE)</f>
        <v>65717</v>
      </c>
      <c r="G1120">
        <v>5.2</v>
      </c>
      <c r="H1120">
        <v>5</v>
      </c>
      <c r="I1120">
        <f t="shared" si="52"/>
        <v>26</v>
      </c>
      <c r="J1120" t="s">
        <v>61</v>
      </c>
      <c r="K1120" t="s">
        <v>16</v>
      </c>
      <c r="L1120" t="str">
        <f>VLOOKUP(K1120,index!$A$2:$B$40,2,FALSE)</f>
        <v>북미</v>
      </c>
      <c r="M1120" t="str">
        <f t="shared" si="53"/>
        <v>nK</v>
      </c>
      <c r="N1120">
        <v>2017</v>
      </c>
      <c r="O1120" t="s">
        <v>2136</v>
      </c>
      <c r="P1120" t="s">
        <v>3452</v>
      </c>
      <c r="Q1120" t="s">
        <v>3453</v>
      </c>
      <c r="R1120" t="s">
        <v>20</v>
      </c>
      <c r="S1120" t="s">
        <v>21</v>
      </c>
    </row>
    <row r="1121" spans="1:19">
      <c r="A1121">
        <v>99794</v>
      </c>
      <c r="B1121" t="s">
        <v>3454</v>
      </c>
      <c r="C1121">
        <v>8.2899999999999991</v>
      </c>
      <c r="D1121" s="1">
        <v>17303</v>
      </c>
      <c r="E1121" s="1">
        <f t="shared" si="51"/>
        <v>143441.87</v>
      </c>
      <c r="F1121">
        <f>VLOOKUP(K1121,index!$A$2:$C$40,3,FALSE)</f>
        <v>32115</v>
      </c>
      <c r="G1121">
        <v>7.06</v>
      </c>
      <c r="H1121">
        <v>9</v>
      </c>
      <c r="I1121">
        <f t="shared" si="52"/>
        <v>63.54</v>
      </c>
      <c r="J1121" t="s">
        <v>722</v>
      </c>
      <c r="K1121" t="s">
        <v>46</v>
      </c>
      <c r="L1121" t="str">
        <f>VLOOKUP(K1121,index!$A$2:$B$40,2,FALSE)</f>
        <v>한국</v>
      </c>
      <c r="M1121" t="str">
        <f t="shared" si="53"/>
        <v>K</v>
      </c>
      <c r="N1121">
        <v>2013</v>
      </c>
      <c r="O1121" t="s">
        <v>1898</v>
      </c>
      <c r="P1121" t="s">
        <v>3455</v>
      </c>
      <c r="Q1121" t="s">
        <v>3456</v>
      </c>
      <c r="R1121" t="s">
        <v>27</v>
      </c>
    </row>
    <row r="1122" spans="1:19">
      <c r="A1122">
        <v>63824</v>
      </c>
      <c r="B1122" t="s">
        <v>3457</v>
      </c>
      <c r="C1122">
        <v>8.2799999999999994</v>
      </c>
      <c r="D1122" s="1">
        <v>7813</v>
      </c>
      <c r="E1122" s="1">
        <f t="shared" si="51"/>
        <v>64691.639999999992</v>
      </c>
      <c r="F1122">
        <f>VLOOKUP(K1122,index!$A$2:$C$40,3,FALSE)</f>
        <v>32115</v>
      </c>
      <c r="G1122">
        <v>5.5</v>
      </c>
      <c r="H1122">
        <v>6</v>
      </c>
      <c r="I1122">
        <f t="shared" si="52"/>
        <v>33</v>
      </c>
      <c r="J1122" t="s">
        <v>15</v>
      </c>
      <c r="K1122" t="s">
        <v>46</v>
      </c>
      <c r="L1122" t="str">
        <f>VLOOKUP(K1122,index!$A$2:$B$40,2,FALSE)</f>
        <v>한국</v>
      </c>
      <c r="M1122" t="str">
        <f t="shared" si="53"/>
        <v>K</v>
      </c>
      <c r="N1122">
        <v>2008</v>
      </c>
      <c r="O1122" t="s">
        <v>2419</v>
      </c>
      <c r="P1122" t="s">
        <v>3458</v>
      </c>
      <c r="Q1122" t="s">
        <v>3459</v>
      </c>
      <c r="R1122" t="s">
        <v>27</v>
      </c>
    </row>
    <row r="1123" spans="1:19">
      <c r="A1123">
        <v>162249</v>
      </c>
      <c r="B1123" t="s">
        <v>3460</v>
      </c>
      <c r="C1123">
        <v>8.2899999999999991</v>
      </c>
      <c r="D1123" s="1">
        <v>5249</v>
      </c>
      <c r="E1123" s="1">
        <f t="shared" si="51"/>
        <v>43514.21</v>
      </c>
      <c r="F1123">
        <f>VLOOKUP(K1123,index!$A$2:$C$40,3,FALSE)</f>
        <v>65717</v>
      </c>
      <c r="G1123">
        <v>4.8</v>
      </c>
      <c r="H1123">
        <v>5</v>
      </c>
      <c r="I1123">
        <f t="shared" si="52"/>
        <v>24</v>
      </c>
      <c r="J1123" t="s">
        <v>61</v>
      </c>
      <c r="K1123" t="s">
        <v>16</v>
      </c>
      <c r="L1123" t="str">
        <f>VLOOKUP(K1123,index!$A$2:$B$40,2,FALSE)</f>
        <v>북미</v>
      </c>
      <c r="M1123" t="str">
        <f t="shared" si="53"/>
        <v>nK</v>
      </c>
      <c r="N1123">
        <v>2018</v>
      </c>
      <c r="O1123" t="s">
        <v>209</v>
      </c>
      <c r="P1123" t="s">
        <v>3461</v>
      </c>
      <c r="Q1123" t="s">
        <v>3462</v>
      </c>
      <c r="R1123" t="s">
        <v>20</v>
      </c>
      <c r="S1123" t="s">
        <v>21</v>
      </c>
    </row>
    <row r="1124" spans="1:19">
      <c r="A1124">
        <v>66253</v>
      </c>
      <c r="B1124" t="s">
        <v>3463</v>
      </c>
      <c r="C1124">
        <v>8.2799999999999994</v>
      </c>
      <c r="D1124">
        <v>744</v>
      </c>
      <c r="E1124" s="1">
        <f t="shared" si="51"/>
        <v>6160.32</v>
      </c>
      <c r="F1124">
        <f>VLOOKUP(K1124,index!$A$2:$C$40,3,FALSE)</f>
        <v>41291</v>
      </c>
      <c r="G1124">
        <v>6</v>
      </c>
      <c r="H1124">
        <v>1</v>
      </c>
      <c r="I1124">
        <f t="shared" si="52"/>
        <v>6</v>
      </c>
      <c r="J1124" t="s">
        <v>176</v>
      </c>
      <c r="K1124" t="s">
        <v>208</v>
      </c>
      <c r="L1124" t="str">
        <f>VLOOKUP(K1124,index!$A$2:$B$40,2,FALSE)</f>
        <v>북서유럽</v>
      </c>
      <c r="M1124" t="str">
        <f t="shared" si="53"/>
        <v>nK</v>
      </c>
      <c r="N1124">
        <v>2008</v>
      </c>
      <c r="O1124" t="s">
        <v>1362</v>
      </c>
      <c r="P1124" t="s">
        <v>3464</v>
      </c>
      <c r="Q1124" t="s">
        <v>3465</v>
      </c>
      <c r="R1124" t="s">
        <v>27</v>
      </c>
      <c r="S1124" t="s">
        <v>21</v>
      </c>
    </row>
    <row r="1125" spans="1:19">
      <c r="A1125">
        <v>51082</v>
      </c>
      <c r="B1125" t="s">
        <v>3466</v>
      </c>
      <c r="C1125">
        <v>8.2799999999999994</v>
      </c>
      <c r="D1125" s="1">
        <v>9046</v>
      </c>
      <c r="E1125" s="1">
        <f t="shared" si="51"/>
        <v>74900.87999999999</v>
      </c>
      <c r="F1125">
        <f>VLOOKUP(K1125,index!$A$2:$C$40,3,FALSE)</f>
        <v>32115</v>
      </c>
      <c r="G1125">
        <v>6.5</v>
      </c>
      <c r="H1125">
        <v>9</v>
      </c>
      <c r="I1125">
        <f t="shared" si="52"/>
        <v>58.5</v>
      </c>
      <c r="J1125" t="s">
        <v>61</v>
      </c>
      <c r="K1125" t="s">
        <v>46</v>
      </c>
      <c r="L1125" t="str">
        <f>VLOOKUP(K1125,index!$A$2:$B$40,2,FALSE)</f>
        <v>한국</v>
      </c>
      <c r="M1125" t="str">
        <f t="shared" si="53"/>
        <v>K</v>
      </c>
      <c r="N1125">
        <v>2009</v>
      </c>
      <c r="O1125" t="s">
        <v>122</v>
      </c>
      <c r="P1125" t="s">
        <v>3467</v>
      </c>
      <c r="Q1125" t="s">
        <v>3468</v>
      </c>
      <c r="R1125" t="s">
        <v>20</v>
      </c>
    </row>
    <row r="1126" spans="1:19">
      <c r="A1126">
        <v>189141</v>
      </c>
      <c r="B1126" t="s">
        <v>3469</v>
      </c>
      <c r="C1126">
        <v>8.2799999999999994</v>
      </c>
      <c r="D1126" s="1">
        <v>8593</v>
      </c>
      <c r="E1126" s="1">
        <f t="shared" si="51"/>
        <v>71150.039999999994</v>
      </c>
      <c r="F1126">
        <f>VLOOKUP(K1126,index!$A$2:$C$40,3,FALSE)</f>
        <v>32115</v>
      </c>
      <c r="G1126">
        <v>7</v>
      </c>
      <c r="H1126">
        <v>7</v>
      </c>
      <c r="I1126">
        <f t="shared" si="52"/>
        <v>49</v>
      </c>
      <c r="J1126" t="s">
        <v>15</v>
      </c>
      <c r="K1126" t="s">
        <v>46</v>
      </c>
      <c r="L1126" t="str">
        <f>VLOOKUP(K1126,index!$A$2:$B$40,2,FALSE)</f>
        <v>한국</v>
      </c>
      <c r="M1126" t="str">
        <f t="shared" si="53"/>
        <v>K</v>
      </c>
      <c r="N1126">
        <v>2020</v>
      </c>
      <c r="O1126" t="s">
        <v>88</v>
      </c>
      <c r="P1126" t="s">
        <v>3470</v>
      </c>
      <c r="Q1126" t="s">
        <v>3471</v>
      </c>
      <c r="R1126" t="s">
        <v>20</v>
      </c>
    </row>
    <row r="1127" spans="1:19">
      <c r="A1127">
        <v>105015</v>
      </c>
      <c r="B1127" t="s">
        <v>3472</v>
      </c>
      <c r="C1127">
        <v>8.3000000000000007</v>
      </c>
      <c r="D1127" s="1">
        <v>10304</v>
      </c>
      <c r="E1127" s="1">
        <f t="shared" si="51"/>
        <v>85523.200000000012</v>
      </c>
      <c r="F1127">
        <f>VLOOKUP(K1127,index!$A$2:$C$40,3,FALSE)</f>
        <v>65717</v>
      </c>
      <c r="G1127">
        <v>5.8</v>
      </c>
      <c r="H1127">
        <v>5</v>
      </c>
      <c r="I1127">
        <f t="shared" si="52"/>
        <v>29</v>
      </c>
      <c r="J1127" t="s">
        <v>61</v>
      </c>
      <c r="K1127" t="s">
        <v>16</v>
      </c>
      <c r="L1127" t="str">
        <f>VLOOKUP(K1127,index!$A$2:$B$40,2,FALSE)</f>
        <v>북미</v>
      </c>
      <c r="M1127" t="str">
        <f t="shared" si="53"/>
        <v>nK</v>
      </c>
      <c r="N1127">
        <v>2014</v>
      </c>
      <c r="O1127" t="s">
        <v>3473</v>
      </c>
      <c r="P1127" t="s">
        <v>3474</v>
      </c>
      <c r="Q1127" t="s">
        <v>3475</v>
      </c>
      <c r="R1127" t="s">
        <v>20</v>
      </c>
      <c r="S1127" t="s">
        <v>21</v>
      </c>
    </row>
    <row r="1128" spans="1:19">
      <c r="A1128">
        <v>169637</v>
      </c>
      <c r="B1128" t="s">
        <v>307</v>
      </c>
      <c r="C1128">
        <v>8.2799999999999994</v>
      </c>
      <c r="D1128" s="1">
        <v>9337</v>
      </c>
      <c r="E1128" s="1">
        <f t="shared" si="51"/>
        <v>77310.36</v>
      </c>
      <c r="F1128">
        <f>VLOOKUP(K1128,index!$A$2:$C$40,3,FALSE)</f>
        <v>65717</v>
      </c>
      <c r="G1128">
        <v>6</v>
      </c>
      <c r="H1128">
        <v>10</v>
      </c>
      <c r="I1128">
        <f t="shared" si="52"/>
        <v>60</v>
      </c>
      <c r="J1128" t="s">
        <v>30</v>
      </c>
      <c r="K1128" t="s">
        <v>16</v>
      </c>
      <c r="L1128" t="str">
        <f>VLOOKUP(K1128,index!$A$2:$B$40,2,FALSE)</f>
        <v>북미</v>
      </c>
      <c r="M1128" t="str">
        <f t="shared" si="53"/>
        <v>nK</v>
      </c>
      <c r="N1128">
        <v>2019</v>
      </c>
      <c r="O1128" t="s">
        <v>1460</v>
      </c>
      <c r="P1128" t="s">
        <v>1412</v>
      </c>
      <c r="Q1128" t="s">
        <v>3476</v>
      </c>
      <c r="R1128" t="s">
        <v>34</v>
      </c>
      <c r="S1128" t="s">
        <v>35</v>
      </c>
    </row>
    <row r="1129" spans="1:19">
      <c r="A1129">
        <v>68086</v>
      </c>
      <c r="B1129" t="s">
        <v>3477</v>
      </c>
      <c r="C1129">
        <v>8.2799999999999994</v>
      </c>
      <c r="D1129" s="1">
        <v>3089</v>
      </c>
      <c r="E1129" s="1">
        <f t="shared" si="51"/>
        <v>25576.92</v>
      </c>
      <c r="F1129">
        <f>VLOOKUP(K1129,index!$A$2:$C$40,3,FALSE)</f>
        <v>65717</v>
      </c>
      <c r="G1129">
        <v>5.75</v>
      </c>
      <c r="H1129">
        <v>5</v>
      </c>
      <c r="I1129">
        <f t="shared" si="52"/>
        <v>28.75</v>
      </c>
      <c r="J1129" t="s">
        <v>112</v>
      </c>
      <c r="K1129" t="s">
        <v>16</v>
      </c>
      <c r="L1129" t="str">
        <f>VLOOKUP(K1129,index!$A$2:$B$40,2,FALSE)</f>
        <v>북미</v>
      </c>
      <c r="M1129" t="str">
        <f t="shared" si="53"/>
        <v>nK</v>
      </c>
      <c r="N1129">
        <v>2017</v>
      </c>
      <c r="O1129" t="s">
        <v>165</v>
      </c>
      <c r="P1129" t="s">
        <v>3478</v>
      </c>
      <c r="Q1129" t="s">
        <v>3479</v>
      </c>
      <c r="R1129" t="s">
        <v>20</v>
      </c>
      <c r="S1129" t="s">
        <v>21</v>
      </c>
    </row>
    <row r="1130" spans="1:19">
      <c r="A1130">
        <v>102817</v>
      </c>
      <c r="B1130" t="s">
        <v>3480</v>
      </c>
      <c r="C1130">
        <v>8.2799999999999994</v>
      </c>
      <c r="D1130" s="1">
        <v>25437</v>
      </c>
      <c r="E1130" s="1">
        <f t="shared" si="51"/>
        <v>210618.36</v>
      </c>
      <c r="F1130">
        <f>VLOOKUP(K1130,index!$A$2:$C$40,3,FALSE)</f>
        <v>32115</v>
      </c>
      <c r="G1130">
        <v>5.97</v>
      </c>
      <c r="H1130">
        <v>9</v>
      </c>
      <c r="I1130">
        <f t="shared" si="52"/>
        <v>53.73</v>
      </c>
      <c r="J1130" t="s">
        <v>30</v>
      </c>
      <c r="K1130" t="s">
        <v>46</v>
      </c>
      <c r="L1130" t="str">
        <f>VLOOKUP(K1130,index!$A$2:$B$40,2,FALSE)</f>
        <v>한국</v>
      </c>
      <c r="M1130" t="str">
        <f t="shared" si="53"/>
        <v>K</v>
      </c>
      <c r="N1130">
        <v>2014</v>
      </c>
      <c r="O1130" t="s">
        <v>82</v>
      </c>
      <c r="P1130" t="s">
        <v>1571</v>
      </c>
      <c r="Q1130" t="s">
        <v>3481</v>
      </c>
      <c r="R1130" t="s">
        <v>20</v>
      </c>
    </row>
    <row r="1131" spans="1:19">
      <c r="A1131">
        <v>62560</v>
      </c>
      <c r="B1131" t="s">
        <v>3482</v>
      </c>
      <c r="C1131">
        <v>8.2799999999999994</v>
      </c>
      <c r="D1131" s="1">
        <v>2264</v>
      </c>
      <c r="E1131" s="1">
        <f t="shared" si="51"/>
        <v>18745.919999999998</v>
      </c>
      <c r="F1131">
        <f>VLOOKUP(K1131,index!$A$2:$C$40,3,FALSE)</f>
        <v>65717</v>
      </c>
      <c r="G1131">
        <v>6</v>
      </c>
      <c r="H1131">
        <v>8</v>
      </c>
      <c r="I1131">
        <f t="shared" si="52"/>
        <v>48</v>
      </c>
      <c r="J1131" t="s">
        <v>61</v>
      </c>
      <c r="K1131" t="s">
        <v>16</v>
      </c>
      <c r="L1131" t="str">
        <f>VLOOKUP(K1131,index!$A$2:$B$40,2,FALSE)</f>
        <v>북미</v>
      </c>
      <c r="M1131" t="str">
        <f t="shared" si="53"/>
        <v>nK</v>
      </c>
      <c r="N1131">
        <v>2008</v>
      </c>
      <c r="O1131" t="s">
        <v>2316</v>
      </c>
      <c r="P1131" t="s">
        <v>3483</v>
      </c>
      <c r="Q1131" t="s">
        <v>3484</v>
      </c>
      <c r="R1131" t="s">
        <v>27</v>
      </c>
      <c r="S1131" t="s">
        <v>21</v>
      </c>
    </row>
    <row r="1132" spans="1:19">
      <c r="A1132">
        <v>133223</v>
      </c>
      <c r="B1132" t="s">
        <v>3485</v>
      </c>
      <c r="C1132">
        <v>8.27</v>
      </c>
      <c r="D1132">
        <v>602</v>
      </c>
      <c r="E1132" s="1">
        <f t="shared" si="51"/>
        <v>4978.54</v>
      </c>
      <c r="F1132">
        <f>VLOOKUP(K1132,index!$A$2:$C$40,3,FALSE)</f>
        <v>47389</v>
      </c>
      <c r="G1132">
        <v>6.16</v>
      </c>
      <c r="H1132">
        <v>2</v>
      </c>
      <c r="I1132">
        <f t="shared" si="52"/>
        <v>12.32</v>
      </c>
      <c r="J1132" t="s">
        <v>55</v>
      </c>
      <c r="K1132" t="s">
        <v>495</v>
      </c>
      <c r="L1132" t="str">
        <f>VLOOKUP(K1132,index!$A$2:$B$40,2,FALSE)</f>
        <v>북서유럽</v>
      </c>
      <c r="M1132" t="str">
        <f t="shared" si="53"/>
        <v>nK</v>
      </c>
      <c r="N1132">
        <v>2015</v>
      </c>
      <c r="O1132" t="s">
        <v>1411</v>
      </c>
      <c r="P1132" t="s">
        <v>3486</v>
      </c>
      <c r="Q1132" t="s">
        <v>3487</v>
      </c>
      <c r="R1132" t="s">
        <v>34</v>
      </c>
    </row>
    <row r="1133" spans="1:19">
      <c r="A1133">
        <v>107306</v>
      </c>
      <c r="B1133" t="s">
        <v>3488</v>
      </c>
      <c r="C1133">
        <v>8.27</v>
      </c>
      <c r="D1133" s="1">
        <v>2940</v>
      </c>
      <c r="E1133" s="1">
        <f t="shared" si="51"/>
        <v>24313.8</v>
      </c>
      <c r="F1133">
        <f>VLOOKUP(K1133,index!$A$2:$C$40,3,FALSE)</f>
        <v>65717</v>
      </c>
      <c r="G1133">
        <v>8.1</v>
      </c>
      <c r="H1133">
        <v>12</v>
      </c>
      <c r="I1133">
        <f t="shared" si="52"/>
        <v>97.199999999999989</v>
      </c>
      <c r="J1133" t="s">
        <v>176</v>
      </c>
      <c r="K1133" t="s">
        <v>16</v>
      </c>
      <c r="L1133" t="str">
        <f>VLOOKUP(K1133,index!$A$2:$B$40,2,FALSE)</f>
        <v>북미</v>
      </c>
      <c r="M1133" t="str">
        <f t="shared" si="53"/>
        <v>nK</v>
      </c>
      <c r="N1133">
        <v>2015</v>
      </c>
      <c r="O1133" t="s">
        <v>2099</v>
      </c>
      <c r="P1133" t="s">
        <v>3141</v>
      </c>
      <c r="Q1133" t="s">
        <v>3489</v>
      </c>
      <c r="R1133" t="s">
        <v>147</v>
      </c>
      <c r="S1133" t="s">
        <v>28</v>
      </c>
    </row>
    <row r="1134" spans="1:19">
      <c r="A1134">
        <v>193781</v>
      </c>
      <c r="B1134" t="s">
        <v>3490</v>
      </c>
      <c r="C1134">
        <v>8.27</v>
      </c>
      <c r="D1134">
        <v>470</v>
      </c>
      <c r="E1134" s="1">
        <f t="shared" si="51"/>
        <v>3886.8999999999996</v>
      </c>
      <c r="F1134">
        <f>VLOOKUP(K1134,index!$A$2:$C$40,3,FALSE)</f>
        <v>65717</v>
      </c>
      <c r="G1134">
        <v>6</v>
      </c>
      <c r="H1134">
        <v>1</v>
      </c>
      <c r="I1134">
        <f t="shared" si="52"/>
        <v>6</v>
      </c>
      <c r="J1134" t="s">
        <v>176</v>
      </c>
      <c r="K1134" t="s">
        <v>16</v>
      </c>
      <c r="L1134" t="str">
        <f>VLOOKUP(K1134,index!$A$2:$B$40,2,FALSE)</f>
        <v>북미</v>
      </c>
      <c r="M1134" t="str">
        <f t="shared" si="53"/>
        <v>nK</v>
      </c>
      <c r="N1134">
        <v>2020</v>
      </c>
      <c r="O1134" t="s">
        <v>1334</v>
      </c>
      <c r="P1134" t="s">
        <v>3491</v>
      </c>
      <c r="Q1134" t="s">
        <v>3492</v>
      </c>
      <c r="R1134" t="s">
        <v>20</v>
      </c>
    </row>
    <row r="1135" spans="1:19">
      <c r="A1135">
        <v>72043</v>
      </c>
      <c r="B1135" t="s">
        <v>3493</v>
      </c>
      <c r="C1135">
        <v>8.27</v>
      </c>
      <c r="D1135" s="1">
        <v>1578</v>
      </c>
      <c r="E1135" s="1">
        <f t="shared" si="51"/>
        <v>13050.06</v>
      </c>
      <c r="F1135">
        <f>VLOOKUP(K1135,index!$A$2:$C$40,3,FALSE)</f>
        <v>65717</v>
      </c>
      <c r="G1135">
        <v>5.88</v>
      </c>
      <c r="H1135">
        <v>6</v>
      </c>
      <c r="I1135">
        <f t="shared" si="52"/>
        <v>35.28</v>
      </c>
      <c r="J1135" t="s">
        <v>142</v>
      </c>
      <c r="K1135" t="s">
        <v>16</v>
      </c>
      <c r="L1135" t="str">
        <f>VLOOKUP(K1135,index!$A$2:$B$40,2,FALSE)</f>
        <v>북미</v>
      </c>
      <c r="M1135" t="str">
        <f t="shared" si="53"/>
        <v>nK</v>
      </c>
      <c r="N1135">
        <v>2010</v>
      </c>
      <c r="O1135" t="s">
        <v>1144</v>
      </c>
      <c r="P1135" t="s">
        <v>3076</v>
      </c>
      <c r="Q1135" t="s">
        <v>3494</v>
      </c>
      <c r="R1135" t="s">
        <v>27</v>
      </c>
      <c r="S1135" t="s">
        <v>21</v>
      </c>
    </row>
    <row r="1136" spans="1:19">
      <c r="A1136">
        <v>121922</v>
      </c>
      <c r="B1136" t="s">
        <v>3495</v>
      </c>
      <c r="C1136">
        <v>8.27</v>
      </c>
      <c r="D1136" s="1">
        <v>21663</v>
      </c>
      <c r="E1136" s="1">
        <f t="shared" si="51"/>
        <v>179153.00999999998</v>
      </c>
      <c r="F1136">
        <f>VLOOKUP(K1136,index!$A$2:$C$40,3,FALSE)</f>
        <v>32115</v>
      </c>
      <c r="G1136">
        <v>7.54</v>
      </c>
      <c r="H1136">
        <v>12</v>
      </c>
      <c r="I1136">
        <f t="shared" si="52"/>
        <v>90.48</v>
      </c>
      <c r="J1136" t="s">
        <v>15</v>
      </c>
      <c r="K1136" t="s">
        <v>46</v>
      </c>
      <c r="L1136" t="str">
        <f>VLOOKUP(K1136,index!$A$2:$B$40,2,FALSE)</f>
        <v>한국</v>
      </c>
      <c r="M1136" t="str">
        <f t="shared" si="53"/>
        <v>K</v>
      </c>
      <c r="N1136">
        <v>2015</v>
      </c>
      <c r="O1136" t="s">
        <v>1205</v>
      </c>
      <c r="P1136" t="s">
        <v>150</v>
      </c>
      <c r="Q1136" t="s">
        <v>3496</v>
      </c>
      <c r="R1136" t="s">
        <v>20</v>
      </c>
    </row>
    <row r="1137" spans="1:19">
      <c r="A1137">
        <v>39840</v>
      </c>
      <c r="B1137" t="s">
        <v>3497</v>
      </c>
      <c r="C1137">
        <v>8.2799999999999994</v>
      </c>
      <c r="D1137" s="1">
        <v>1460</v>
      </c>
      <c r="E1137" s="1">
        <f t="shared" si="51"/>
        <v>12088.8</v>
      </c>
      <c r="F1137">
        <f>VLOOKUP(K1137,index!$A$2:$C$40,3,FALSE)</f>
        <v>47389</v>
      </c>
      <c r="G1137">
        <v>6</v>
      </c>
      <c r="H1137">
        <v>5</v>
      </c>
      <c r="I1137">
        <f t="shared" si="52"/>
        <v>30</v>
      </c>
      <c r="J1137" t="s">
        <v>15</v>
      </c>
      <c r="K1137" t="s">
        <v>495</v>
      </c>
      <c r="L1137" t="str">
        <f>VLOOKUP(K1137,index!$A$2:$B$40,2,FALSE)</f>
        <v>북서유럽</v>
      </c>
      <c r="M1137" t="str">
        <f t="shared" si="53"/>
        <v>nK</v>
      </c>
      <c r="N1137">
        <v>2006</v>
      </c>
      <c r="O1137" t="s">
        <v>380</v>
      </c>
      <c r="P1137" t="s">
        <v>3076</v>
      </c>
      <c r="Q1137" t="s">
        <v>3498</v>
      </c>
      <c r="R1137" t="s">
        <v>27</v>
      </c>
      <c r="S1137" t="s">
        <v>28</v>
      </c>
    </row>
    <row r="1138" spans="1:19">
      <c r="A1138">
        <v>142384</v>
      </c>
      <c r="B1138" t="s">
        <v>3499</v>
      </c>
      <c r="C1138">
        <v>8.27</v>
      </c>
      <c r="D1138" s="1">
        <v>25241</v>
      </c>
      <c r="E1138" s="1">
        <f t="shared" si="51"/>
        <v>208743.06999999998</v>
      </c>
      <c r="F1138">
        <f>VLOOKUP(K1138,index!$A$2:$C$40,3,FALSE)</f>
        <v>32115</v>
      </c>
      <c r="G1138">
        <v>5</v>
      </c>
      <c r="H1138">
        <v>12</v>
      </c>
      <c r="I1138">
        <f t="shared" si="52"/>
        <v>60</v>
      </c>
      <c r="J1138" t="s">
        <v>61</v>
      </c>
      <c r="K1138" t="s">
        <v>46</v>
      </c>
      <c r="L1138" t="str">
        <f>VLOOKUP(K1138,index!$A$2:$B$40,2,FALSE)</f>
        <v>한국</v>
      </c>
      <c r="M1138" t="str">
        <f t="shared" si="53"/>
        <v>K</v>
      </c>
      <c r="N1138">
        <v>2017</v>
      </c>
      <c r="O1138" t="s">
        <v>258</v>
      </c>
      <c r="P1138" t="s">
        <v>1108</v>
      </c>
      <c r="Q1138" t="s">
        <v>3500</v>
      </c>
      <c r="R1138" t="s">
        <v>27</v>
      </c>
    </row>
    <row r="1139" spans="1:19">
      <c r="A1139">
        <v>66834</v>
      </c>
      <c r="B1139" t="s">
        <v>3501</v>
      </c>
      <c r="C1139">
        <v>8.27</v>
      </c>
      <c r="D1139" s="1">
        <v>5462</v>
      </c>
      <c r="E1139" s="1">
        <f t="shared" si="51"/>
        <v>45170.74</v>
      </c>
      <c r="F1139">
        <f>VLOOKUP(K1139,index!$A$2:$C$40,3,FALSE)</f>
        <v>65717</v>
      </c>
      <c r="G1139">
        <v>6</v>
      </c>
      <c r="H1139">
        <v>5</v>
      </c>
      <c r="I1139">
        <f t="shared" si="52"/>
        <v>30</v>
      </c>
      <c r="J1139" t="s">
        <v>61</v>
      </c>
      <c r="K1139" t="s">
        <v>16</v>
      </c>
      <c r="L1139" t="str">
        <f>VLOOKUP(K1139,index!$A$2:$B$40,2,FALSE)</f>
        <v>북미</v>
      </c>
      <c r="M1139" t="str">
        <f t="shared" si="53"/>
        <v>nK</v>
      </c>
      <c r="N1139">
        <v>2008</v>
      </c>
      <c r="O1139" t="s">
        <v>1027</v>
      </c>
      <c r="P1139" t="s">
        <v>3502</v>
      </c>
      <c r="Q1139" t="s">
        <v>3503</v>
      </c>
      <c r="R1139" t="s">
        <v>147</v>
      </c>
      <c r="S1139" t="s">
        <v>28</v>
      </c>
    </row>
    <row r="1140" spans="1:19">
      <c r="A1140">
        <v>86177</v>
      </c>
      <c r="B1140" t="s">
        <v>3504</v>
      </c>
      <c r="C1140">
        <v>8.26</v>
      </c>
      <c r="D1140">
        <v>477</v>
      </c>
      <c r="E1140" s="1">
        <f t="shared" si="51"/>
        <v>3940.02</v>
      </c>
      <c r="F1140">
        <f>VLOOKUP(K1140,index!$A$2:$C$40,3,FALSE)</f>
        <v>2081</v>
      </c>
      <c r="G1140">
        <v>6</v>
      </c>
      <c r="H1140">
        <v>2</v>
      </c>
      <c r="I1140">
        <f t="shared" si="52"/>
        <v>12</v>
      </c>
      <c r="J1140" t="s">
        <v>15</v>
      </c>
      <c r="K1140" t="s">
        <v>41</v>
      </c>
      <c r="L1140" t="str">
        <f>VLOOKUP(K1140,index!$A$2:$B$40,2,FALSE)</f>
        <v>기타</v>
      </c>
      <c r="M1140" t="str">
        <f t="shared" si="53"/>
        <v>nK</v>
      </c>
      <c r="N1140">
        <v>2012</v>
      </c>
      <c r="O1140" t="s">
        <v>856</v>
      </c>
      <c r="P1140" t="s">
        <v>3505</v>
      </c>
      <c r="Q1140" t="s">
        <v>3506</v>
      </c>
      <c r="R1140" t="s">
        <v>34</v>
      </c>
    </row>
    <row r="1141" spans="1:19">
      <c r="A1141">
        <v>105002</v>
      </c>
      <c r="B1141" t="s">
        <v>3507</v>
      </c>
      <c r="C1141">
        <v>8.34</v>
      </c>
      <c r="D1141">
        <v>726</v>
      </c>
      <c r="E1141" s="1">
        <f t="shared" si="51"/>
        <v>6054.84</v>
      </c>
      <c r="F1141">
        <f>VLOOKUP(K1141,index!$A$2:$C$40,3,FALSE)</f>
        <v>9979</v>
      </c>
      <c r="G1141">
        <v>5</v>
      </c>
      <c r="H1141">
        <v>2</v>
      </c>
      <c r="I1141">
        <f t="shared" si="52"/>
        <v>10</v>
      </c>
      <c r="J1141" t="s">
        <v>15</v>
      </c>
      <c r="K1141" t="s">
        <v>121</v>
      </c>
      <c r="L1141" t="str">
        <f>VLOOKUP(K1141,index!$A$2:$B$40,2,FALSE)</f>
        <v>범중국</v>
      </c>
      <c r="M1141" t="str">
        <f t="shared" si="53"/>
        <v>nK</v>
      </c>
      <c r="N1141">
        <v>2013</v>
      </c>
      <c r="O1141" t="s">
        <v>852</v>
      </c>
      <c r="P1141" t="s">
        <v>3508</v>
      </c>
      <c r="Q1141" t="s">
        <v>3509</v>
      </c>
      <c r="R1141" t="s">
        <v>20</v>
      </c>
    </row>
    <row r="1142" spans="1:19">
      <c r="A1142">
        <v>159894</v>
      </c>
      <c r="B1142" t="s">
        <v>3510</v>
      </c>
      <c r="C1142">
        <v>8.26</v>
      </c>
      <c r="D1142">
        <v>348</v>
      </c>
      <c r="E1142" s="1">
        <f t="shared" si="51"/>
        <v>2874.48</v>
      </c>
      <c r="F1142">
        <f>VLOOKUP(K1142,index!$A$2:$C$40,3,FALSE)</f>
        <v>32115</v>
      </c>
      <c r="G1142">
        <v>7.67</v>
      </c>
      <c r="H1142">
        <v>9</v>
      </c>
      <c r="I1142">
        <f t="shared" si="52"/>
        <v>69.03</v>
      </c>
      <c r="J1142" t="s">
        <v>15</v>
      </c>
      <c r="K1142" t="s">
        <v>46</v>
      </c>
      <c r="L1142" t="str">
        <f>VLOOKUP(K1142,index!$A$2:$B$40,2,FALSE)</f>
        <v>한국</v>
      </c>
      <c r="M1142" t="str">
        <f t="shared" si="53"/>
        <v>K</v>
      </c>
      <c r="N1142">
        <v>2018</v>
      </c>
      <c r="O1142" t="s">
        <v>2087</v>
      </c>
      <c r="P1142" t="s">
        <v>3511</v>
      </c>
      <c r="Q1142" t="s">
        <v>3512</v>
      </c>
      <c r="R1142" t="s">
        <v>20</v>
      </c>
    </row>
    <row r="1143" spans="1:19">
      <c r="A1143">
        <v>153652</v>
      </c>
      <c r="B1143" t="s">
        <v>3513</v>
      </c>
      <c r="C1143">
        <v>8.26</v>
      </c>
      <c r="D1143" s="1">
        <v>20050</v>
      </c>
      <c r="E1143" s="1">
        <f t="shared" si="51"/>
        <v>165613</v>
      </c>
      <c r="F1143">
        <f>VLOOKUP(K1143,index!$A$2:$C$40,3,FALSE)</f>
        <v>32115</v>
      </c>
      <c r="G1143">
        <v>5.0999999999999996</v>
      </c>
      <c r="H1143">
        <v>10</v>
      </c>
      <c r="I1143">
        <f t="shared" si="52"/>
        <v>51</v>
      </c>
      <c r="J1143" t="s">
        <v>61</v>
      </c>
      <c r="K1143" t="s">
        <v>46</v>
      </c>
      <c r="L1143" t="str">
        <f>VLOOKUP(K1143,index!$A$2:$B$40,2,FALSE)</f>
        <v>한국</v>
      </c>
      <c r="M1143" t="str">
        <f t="shared" si="53"/>
        <v>K</v>
      </c>
      <c r="N1143">
        <v>2017</v>
      </c>
      <c r="O1143" t="s">
        <v>3514</v>
      </c>
      <c r="P1143" t="s">
        <v>1172</v>
      </c>
      <c r="Q1143" t="s">
        <v>3515</v>
      </c>
      <c r="R1143" t="s">
        <v>27</v>
      </c>
    </row>
    <row r="1144" spans="1:19">
      <c r="A1144">
        <v>174832</v>
      </c>
      <c r="B1144" t="s">
        <v>3516</v>
      </c>
      <c r="C1144">
        <v>8.26</v>
      </c>
      <c r="D1144">
        <v>350</v>
      </c>
      <c r="E1144" s="1">
        <f t="shared" si="51"/>
        <v>2891</v>
      </c>
      <c r="F1144">
        <f>VLOOKUP(K1144,index!$A$2:$C$40,3,FALSE)</f>
        <v>14941</v>
      </c>
      <c r="G1144">
        <v>7.17</v>
      </c>
      <c r="H1144">
        <v>6</v>
      </c>
      <c r="I1144">
        <f t="shared" si="52"/>
        <v>43.019999999999996</v>
      </c>
      <c r="J1144" t="s">
        <v>15</v>
      </c>
      <c r="K1144" t="s">
        <v>3517</v>
      </c>
      <c r="L1144" t="str">
        <f>VLOOKUP(K1144,index!$A$2:$B$40,2,FALSE)</f>
        <v>동유럽</v>
      </c>
      <c r="M1144" t="str">
        <f t="shared" si="53"/>
        <v>nK</v>
      </c>
      <c r="N1144">
        <v>2019</v>
      </c>
      <c r="O1144" t="s">
        <v>1905</v>
      </c>
      <c r="P1144" t="s">
        <v>3518</v>
      </c>
      <c r="Q1144" t="s">
        <v>3519</v>
      </c>
      <c r="R1144" t="s">
        <v>27</v>
      </c>
      <c r="S1144" t="s">
        <v>28</v>
      </c>
    </row>
    <row r="1145" spans="1:19">
      <c r="A1145">
        <v>127361</v>
      </c>
      <c r="B1145" t="s">
        <v>3520</v>
      </c>
      <c r="C1145">
        <v>8.3000000000000007</v>
      </c>
      <c r="D1145" s="1">
        <v>1158</v>
      </c>
      <c r="E1145" s="1">
        <f t="shared" si="51"/>
        <v>9611.4000000000015</v>
      </c>
      <c r="F1145">
        <f>VLOOKUP(K1145,index!$A$2:$C$40,3,FALSE)</f>
        <v>65717</v>
      </c>
      <c r="G1145">
        <v>6.79</v>
      </c>
      <c r="H1145">
        <v>6</v>
      </c>
      <c r="I1145">
        <f t="shared" si="52"/>
        <v>40.74</v>
      </c>
      <c r="J1145" t="s">
        <v>15</v>
      </c>
      <c r="K1145" t="s">
        <v>16</v>
      </c>
      <c r="L1145" t="str">
        <f>VLOOKUP(K1145,index!$A$2:$B$40,2,FALSE)</f>
        <v>북미</v>
      </c>
      <c r="M1145" t="str">
        <f t="shared" si="53"/>
        <v>nK</v>
      </c>
      <c r="N1145">
        <v>2016</v>
      </c>
      <c r="O1145" t="s">
        <v>1876</v>
      </c>
      <c r="P1145" t="s">
        <v>3521</v>
      </c>
      <c r="Q1145" t="s">
        <v>3522</v>
      </c>
      <c r="R1145" t="s">
        <v>27</v>
      </c>
      <c r="S1145" t="s">
        <v>21</v>
      </c>
    </row>
    <row r="1146" spans="1:19">
      <c r="A1146">
        <v>57829</v>
      </c>
      <c r="B1146" t="s">
        <v>3523</v>
      </c>
      <c r="C1146">
        <v>8.27</v>
      </c>
      <c r="D1146" s="1">
        <v>1222</v>
      </c>
      <c r="E1146" s="1">
        <f t="shared" si="51"/>
        <v>10105.939999999999</v>
      </c>
      <c r="F1146">
        <f>VLOOKUP(K1146,index!$A$2:$C$40,3,FALSE)</f>
        <v>32115</v>
      </c>
      <c r="G1146">
        <v>6.33</v>
      </c>
      <c r="H1146">
        <v>3</v>
      </c>
      <c r="I1146">
        <f t="shared" si="52"/>
        <v>18.990000000000002</v>
      </c>
      <c r="J1146" t="s">
        <v>112</v>
      </c>
      <c r="K1146" t="s">
        <v>46</v>
      </c>
      <c r="L1146" t="str">
        <f>VLOOKUP(K1146,index!$A$2:$B$40,2,FALSE)</f>
        <v>한국</v>
      </c>
      <c r="M1146" t="str">
        <f t="shared" si="53"/>
        <v>K</v>
      </c>
      <c r="N1146">
        <v>2006</v>
      </c>
      <c r="O1146" t="s">
        <v>1694</v>
      </c>
      <c r="P1146" t="s">
        <v>3524</v>
      </c>
      <c r="Q1146" t="s">
        <v>3525</v>
      </c>
      <c r="R1146" t="s">
        <v>147</v>
      </c>
    </row>
    <row r="1147" spans="1:19">
      <c r="A1147">
        <v>118953</v>
      </c>
      <c r="B1147" t="s">
        <v>3526</v>
      </c>
      <c r="C1147">
        <v>8.27</v>
      </c>
      <c r="D1147" s="1">
        <v>2770</v>
      </c>
      <c r="E1147" s="1">
        <f t="shared" si="51"/>
        <v>22907.899999999998</v>
      </c>
      <c r="F1147">
        <f>VLOOKUP(K1147,index!$A$2:$C$40,3,FALSE)</f>
        <v>65717</v>
      </c>
      <c r="G1147">
        <v>5.75</v>
      </c>
      <c r="H1147">
        <v>3</v>
      </c>
      <c r="I1147">
        <f t="shared" si="52"/>
        <v>17.25</v>
      </c>
      <c r="J1147" t="s">
        <v>30</v>
      </c>
      <c r="K1147" t="s">
        <v>16</v>
      </c>
      <c r="L1147" t="str">
        <f>VLOOKUP(K1147,index!$A$2:$B$40,2,FALSE)</f>
        <v>북미</v>
      </c>
      <c r="M1147" t="str">
        <f t="shared" si="53"/>
        <v>nK</v>
      </c>
      <c r="N1147">
        <v>2016</v>
      </c>
      <c r="O1147" t="s">
        <v>92</v>
      </c>
      <c r="P1147" t="s">
        <v>3527</v>
      </c>
      <c r="Q1147" t="s">
        <v>3528</v>
      </c>
      <c r="R1147" t="s">
        <v>20</v>
      </c>
      <c r="S1147" t="s">
        <v>35</v>
      </c>
    </row>
    <row r="1148" spans="1:19">
      <c r="A1148">
        <v>69866</v>
      </c>
      <c r="B1148" t="s">
        <v>3529</v>
      </c>
      <c r="C1148">
        <v>8.26</v>
      </c>
      <c r="D1148">
        <v>686</v>
      </c>
      <c r="E1148" s="1">
        <f t="shared" si="51"/>
        <v>5666.36</v>
      </c>
      <c r="F1148">
        <f>VLOOKUP(K1148,index!$A$2:$C$40,3,FALSE)</f>
        <v>65717</v>
      </c>
      <c r="G1148">
        <v>6.58</v>
      </c>
      <c r="H1148">
        <v>6</v>
      </c>
      <c r="I1148">
        <f t="shared" si="52"/>
        <v>39.480000000000004</v>
      </c>
      <c r="J1148" t="s">
        <v>354</v>
      </c>
      <c r="K1148" t="s">
        <v>16</v>
      </c>
      <c r="L1148" t="str">
        <f>VLOOKUP(K1148,index!$A$2:$B$40,2,FALSE)</f>
        <v>북미</v>
      </c>
      <c r="M1148" t="str">
        <f t="shared" si="53"/>
        <v>nK</v>
      </c>
      <c r="N1148">
        <v>2010</v>
      </c>
      <c r="O1148" t="s">
        <v>3530</v>
      </c>
      <c r="P1148" t="s">
        <v>3531</v>
      </c>
      <c r="Q1148" t="s">
        <v>3532</v>
      </c>
      <c r="R1148" t="s">
        <v>27</v>
      </c>
      <c r="S1148" t="s">
        <v>28</v>
      </c>
    </row>
    <row r="1149" spans="1:19">
      <c r="A1149">
        <v>143390</v>
      </c>
      <c r="B1149" t="s">
        <v>3533</v>
      </c>
      <c r="C1149">
        <v>8.25</v>
      </c>
      <c r="D1149">
        <v>575</v>
      </c>
      <c r="E1149" s="1">
        <f t="shared" si="51"/>
        <v>4743.75</v>
      </c>
      <c r="F1149">
        <f>VLOOKUP(K1149,index!$A$2:$C$40,3,FALSE)</f>
        <v>65717</v>
      </c>
      <c r="G1149">
        <v>6.75</v>
      </c>
      <c r="H1149">
        <v>8</v>
      </c>
      <c r="I1149">
        <f t="shared" si="52"/>
        <v>54</v>
      </c>
      <c r="J1149" t="s">
        <v>15</v>
      </c>
      <c r="K1149" t="s">
        <v>16</v>
      </c>
      <c r="L1149" t="str">
        <f>VLOOKUP(K1149,index!$A$2:$B$40,2,FALSE)</f>
        <v>북미</v>
      </c>
      <c r="M1149" t="str">
        <f t="shared" si="53"/>
        <v>nK</v>
      </c>
      <c r="N1149">
        <v>2017</v>
      </c>
      <c r="O1149" t="s">
        <v>188</v>
      </c>
      <c r="P1149" t="s">
        <v>3534</v>
      </c>
      <c r="Q1149" t="s">
        <v>3535</v>
      </c>
      <c r="R1149" t="s">
        <v>27</v>
      </c>
      <c r="S1149" t="s">
        <v>28</v>
      </c>
    </row>
    <row r="1150" spans="1:19">
      <c r="A1150">
        <v>32972</v>
      </c>
      <c r="B1150" t="s">
        <v>3536</v>
      </c>
      <c r="C1150">
        <v>8.26</v>
      </c>
      <c r="D1150" s="1">
        <v>4001</v>
      </c>
      <c r="E1150" s="1">
        <f t="shared" si="51"/>
        <v>33048.26</v>
      </c>
      <c r="F1150">
        <f>VLOOKUP(K1150,index!$A$2:$C$40,3,FALSE)</f>
        <v>65717</v>
      </c>
      <c r="G1150">
        <v>7.83</v>
      </c>
      <c r="H1150">
        <v>6</v>
      </c>
      <c r="I1150">
        <f t="shared" si="52"/>
        <v>46.980000000000004</v>
      </c>
      <c r="J1150" t="s">
        <v>809</v>
      </c>
      <c r="K1150" t="s">
        <v>16</v>
      </c>
      <c r="L1150" t="str">
        <f>VLOOKUP(K1150,index!$A$2:$B$40,2,FALSE)</f>
        <v>북미</v>
      </c>
      <c r="M1150" t="str">
        <f t="shared" si="53"/>
        <v>nK</v>
      </c>
      <c r="N1150">
        <v>2011</v>
      </c>
      <c r="O1150" t="s">
        <v>398</v>
      </c>
      <c r="P1150" t="s">
        <v>3537</v>
      </c>
      <c r="Q1150" t="s">
        <v>3538</v>
      </c>
      <c r="R1150" t="s">
        <v>20</v>
      </c>
      <c r="S1150" t="s">
        <v>21</v>
      </c>
    </row>
    <row r="1151" spans="1:19">
      <c r="A1151">
        <v>125419</v>
      </c>
      <c r="B1151" t="s">
        <v>3539</v>
      </c>
      <c r="C1151">
        <v>8.24</v>
      </c>
      <c r="D1151">
        <v>724</v>
      </c>
      <c r="E1151" s="1">
        <f t="shared" si="51"/>
        <v>5965.76</v>
      </c>
      <c r="F1151">
        <f>VLOOKUP(K1151,index!$A$2:$C$40,3,FALSE)</f>
        <v>41291</v>
      </c>
      <c r="G1151">
        <v>6.65</v>
      </c>
      <c r="H1151">
        <v>5</v>
      </c>
      <c r="I1151">
        <f t="shared" si="52"/>
        <v>33.25</v>
      </c>
      <c r="J1151" t="s">
        <v>15</v>
      </c>
      <c r="K1151" t="s">
        <v>208</v>
      </c>
      <c r="L1151" t="str">
        <f>VLOOKUP(K1151,index!$A$2:$B$40,2,FALSE)</f>
        <v>북서유럽</v>
      </c>
      <c r="M1151" t="str">
        <f t="shared" si="53"/>
        <v>nK</v>
      </c>
      <c r="N1151">
        <v>2016</v>
      </c>
      <c r="O1151" t="s">
        <v>410</v>
      </c>
      <c r="P1151" t="s">
        <v>3540</v>
      </c>
      <c r="Q1151" t="s">
        <v>3541</v>
      </c>
      <c r="R1151" t="s">
        <v>20</v>
      </c>
      <c r="S1151" t="s">
        <v>28</v>
      </c>
    </row>
    <row r="1152" spans="1:19">
      <c r="A1152">
        <v>42931</v>
      </c>
      <c r="B1152" t="s">
        <v>3542</v>
      </c>
      <c r="C1152">
        <v>8.25</v>
      </c>
      <c r="D1152">
        <v>439</v>
      </c>
      <c r="E1152" s="1">
        <f t="shared" si="51"/>
        <v>3621.75</v>
      </c>
      <c r="F1152">
        <f>VLOOKUP(K1152,index!$A$2:$C$40,3,FALSE)</f>
        <v>32115</v>
      </c>
      <c r="G1152">
        <v>5</v>
      </c>
      <c r="H1152">
        <v>1</v>
      </c>
      <c r="I1152">
        <f t="shared" si="52"/>
        <v>5</v>
      </c>
      <c r="J1152" t="s">
        <v>15</v>
      </c>
      <c r="K1152" t="s">
        <v>46</v>
      </c>
      <c r="L1152" t="str">
        <f>VLOOKUP(K1152,index!$A$2:$B$40,2,FALSE)</f>
        <v>한국</v>
      </c>
      <c r="M1152" t="str">
        <f t="shared" si="53"/>
        <v>K</v>
      </c>
      <c r="N1152">
        <v>2005</v>
      </c>
      <c r="O1152" t="s">
        <v>418</v>
      </c>
      <c r="P1152" t="s">
        <v>3543</v>
      </c>
      <c r="Q1152" t="s">
        <v>3544</v>
      </c>
      <c r="R1152" t="s">
        <v>27</v>
      </c>
    </row>
    <row r="1153" spans="1:19">
      <c r="A1153">
        <v>70615</v>
      </c>
      <c r="B1153" t="s">
        <v>3545</v>
      </c>
      <c r="C1153">
        <v>8.25</v>
      </c>
      <c r="D1153">
        <v>816</v>
      </c>
      <c r="E1153" s="1">
        <f t="shared" si="51"/>
        <v>6732</v>
      </c>
      <c r="F1153">
        <f>VLOOKUP(K1153,index!$A$2:$C$40,3,FALSE)</f>
        <v>45937</v>
      </c>
      <c r="G1153">
        <v>7.4</v>
      </c>
      <c r="H1153">
        <v>5</v>
      </c>
      <c r="I1153">
        <f t="shared" si="52"/>
        <v>37</v>
      </c>
      <c r="J1153" t="s">
        <v>15</v>
      </c>
      <c r="K1153" t="s">
        <v>848</v>
      </c>
      <c r="L1153" t="str">
        <f>VLOOKUP(K1153,index!$A$2:$B$40,2,FALSE)</f>
        <v>북미</v>
      </c>
      <c r="M1153" t="str">
        <f t="shared" si="53"/>
        <v>nK</v>
      </c>
      <c r="N1153">
        <v>2020</v>
      </c>
      <c r="O1153" t="s">
        <v>1776</v>
      </c>
      <c r="P1153" t="s">
        <v>3546</v>
      </c>
      <c r="Q1153" t="s">
        <v>3547</v>
      </c>
      <c r="R1153" t="s">
        <v>27</v>
      </c>
    </row>
    <row r="1154" spans="1:19">
      <c r="A1154">
        <v>159806</v>
      </c>
      <c r="B1154" t="s">
        <v>3548</v>
      </c>
      <c r="C1154">
        <v>8.25</v>
      </c>
      <c r="D1154" s="1">
        <v>6624</v>
      </c>
      <c r="E1154" s="1">
        <f t="shared" si="51"/>
        <v>54648</v>
      </c>
      <c r="F1154">
        <f>VLOOKUP(K1154,index!$A$2:$C$40,3,FALSE)</f>
        <v>32115</v>
      </c>
      <c r="G1154">
        <v>5</v>
      </c>
      <c r="H1154">
        <v>3</v>
      </c>
      <c r="I1154">
        <f t="shared" si="52"/>
        <v>15</v>
      </c>
      <c r="J1154" t="s">
        <v>354</v>
      </c>
      <c r="K1154" t="s">
        <v>46</v>
      </c>
      <c r="L1154" t="str">
        <f>VLOOKUP(K1154,index!$A$2:$B$40,2,FALSE)</f>
        <v>한국</v>
      </c>
      <c r="M1154" t="str">
        <f t="shared" si="53"/>
        <v>K</v>
      </c>
      <c r="N1154">
        <v>2019</v>
      </c>
      <c r="O1154" t="s">
        <v>99</v>
      </c>
      <c r="P1154" t="s">
        <v>3549</v>
      </c>
      <c r="Q1154" t="s">
        <v>3550</v>
      </c>
      <c r="R1154" t="s">
        <v>20</v>
      </c>
    </row>
    <row r="1155" spans="1:19">
      <c r="A1155">
        <v>134847</v>
      </c>
      <c r="B1155" t="s">
        <v>3551</v>
      </c>
      <c r="C1155">
        <v>8.27</v>
      </c>
      <c r="D1155">
        <v>567</v>
      </c>
      <c r="E1155" s="1">
        <f t="shared" ref="E1155:E1218" si="54">C1155*D1155</f>
        <v>4689.09</v>
      </c>
      <c r="F1155">
        <f>VLOOKUP(K1155,index!$A$2:$C$40,3,FALSE)</f>
        <v>65717</v>
      </c>
      <c r="G1155">
        <v>7</v>
      </c>
      <c r="H1155">
        <v>3</v>
      </c>
      <c r="I1155">
        <f t="shared" ref="I1155:I1218" si="55">G1155*H1155</f>
        <v>21</v>
      </c>
      <c r="J1155" t="s">
        <v>30</v>
      </c>
      <c r="K1155" t="s">
        <v>16</v>
      </c>
      <c r="L1155" t="str">
        <f>VLOOKUP(K1155,index!$A$2:$B$40,2,FALSE)</f>
        <v>북미</v>
      </c>
      <c r="M1155" t="str">
        <f t="shared" ref="M1155:M1218" si="56">IF(L1155="한국", "K", "nK")</f>
        <v>nK</v>
      </c>
      <c r="N1155">
        <v>2016</v>
      </c>
      <c r="O1155" t="s">
        <v>578</v>
      </c>
      <c r="P1155" t="s">
        <v>3552</v>
      </c>
      <c r="Q1155" t="s">
        <v>3553</v>
      </c>
      <c r="R1155" t="s">
        <v>34</v>
      </c>
      <c r="S1155" t="s">
        <v>35</v>
      </c>
    </row>
    <row r="1156" spans="1:19">
      <c r="A1156">
        <v>127866</v>
      </c>
      <c r="B1156" t="s">
        <v>3554</v>
      </c>
      <c r="C1156">
        <v>8.26</v>
      </c>
      <c r="D1156" s="1">
        <v>1800</v>
      </c>
      <c r="E1156" s="1">
        <f t="shared" si="54"/>
        <v>14868</v>
      </c>
      <c r="F1156">
        <f>VLOOKUP(K1156,index!$A$2:$C$40,3,FALSE)</f>
        <v>65717</v>
      </c>
      <c r="G1156">
        <v>6.5</v>
      </c>
      <c r="H1156">
        <v>2</v>
      </c>
      <c r="I1156">
        <f t="shared" si="55"/>
        <v>13</v>
      </c>
      <c r="J1156" t="s">
        <v>61</v>
      </c>
      <c r="K1156" t="s">
        <v>16</v>
      </c>
      <c r="L1156" t="str">
        <f>VLOOKUP(K1156,index!$A$2:$B$40,2,FALSE)</f>
        <v>북미</v>
      </c>
      <c r="M1156" t="str">
        <f t="shared" si="56"/>
        <v>nK</v>
      </c>
      <c r="N1156">
        <v>2016</v>
      </c>
      <c r="O1156" t="s">
        <v>581</v>
      </c>
      <c r="P1156" t="s">
        <v>3555</v>
      </c>
      <c r="Q1156" t="s">
        <v>3556</v>
      </c>
      <c r="R1156" t="s">
        <v>20</v>
      </c>
      <c r="S1156" t="s">
        <v>35</v>
      </c>
    </row>
    <row r="1157" spans="1:19">
      <c r="A1157">
        <v>43610</v>
      </c>
      <c r="B1157" t="s">
        <v>3557</v>
      </c>
      <c r="C1157">
        <v>8.25</v>
      </c>
      <c r="D1157">
        <v>448</v>
      </c>
      <c r="E1157" s="1">
        <f t="shared" si="54"/>
        <v>3696</v>
      </c>
      <c r="F1157">
        <f>VLOOKUP(K1157,index!$A$2:$C$40,3,FALSE)</f>
        <v>65717</v>
      </c>
      <c r="G1157">
        <v>6</v>
      </c>
      <c r="H1157">
        <v>4</v>
      </c>
      <c r="I1157">
        <f t="shared" si="55"/>
        <v>24</v>
      </c>
      <c r="J1157" t="s">
        <v>112</v>
      </c>
      <c r="K1157" t="s">
        <v>16</v>
      </c>
      <c r="L1157" t="str">
        <f>VLOOKUP(K1157,index!$A$2:$B$40,2,FALSE)</f>
        <v>북미</v>
      </c>
      <c r="M1157" t="str">
        <f t="shared" si="56"/>
        <v>nK</v>
      </c>
      <c r="N1157">
        <v>2005</v>
      </c>
      <c r="O1157" t="s">
        <v>337</v>
      </c>
      <c r="P1157" t="s">
        <v>3558</v>
      </c>
      <c r="Q1157" t="s">
        <v>3559</v>
      </c>
      <c r="R1157" t="s">
        <v>27</v>
      </c>
      <c r="S1157" t="s">
        <v>21</v>
      </c>
    </row>
    <row r="1158" spans="1:19">
      <c r="A1158">
        <v>136893</v>
      </c>
      <c r="B1158" t="s">
        <v>3560</v>
      </c>
      <c r="C1158">
        <v>8.2799999999999994</v>
      </c>
      <c r="D1158" s="1">
        <v>3865</v>
      </c>
      <c r="E1158" s="1">
        <f t="shared" si="54"/>
        <v>32002.199999999997</v>
      </c>
      <c r="F1158">
        <f>VLOOKUP(K1158,index!$A$2:$C$40,3,FALSE)</f>
        <v>32115</v>
      </c>
      <c r="G1158">
        <v>6.4</v>
      </c>
      <c r="H1158">
        <v>5</v>
      </c>
      <c r="I1158">
        <f t="shared" si="55"/>
        <v>32</v>
      </c>
      <c r="J1158" t="s">
        <v>112</v>
      </c>
      <c r="K1158" t="s">
        <v>46</v>
      </c>
      <c r="L1158" t="str">
        <f>VLOOKUP(K1158,index!$A$2:$B$40,2,FALSE)</f>
        <v>한국</v>
      </c>
      <c r="M1158" t="str">
        <f t="shared" si="56"/>
        <v>K</v>
      </c>
      <c r="N1158">
        <v>2016</v>
      </c>
      <c r="O1158" t="s">
        <v>149</v>
      </c>
      <c r="P1158" t="s">
        <v>3561</v>
      </c>
      <c r="Q1158" t="s">
        <v>3562</v>
      </c>
      <c r="R1158" t="s">
        <v>20</v>
      </c>
    </row>
    <row r="1159" spans="1:19">
      <c r="A1159">
        <v>136869</v>
      </c>
      <c r="B1159" t="s">
        <v>3563</v>
      </c>
      <c r="C1159">
        <v>8.25</v>
      </c>
      <c r="D1159" s="1">
        <v>6809</v>
      </c>
      <c r="E1159" s="1">
        <f t="shared" si="54"/>
        <v>56174.25</v>
      </c>
      <c r="F1159">
        <f>VLOOKUP(K1159,index!$A$2:$C$40,3,FALSE)</f>
        <v>65717</v>
      </c>
      <c r="G1159">
        <v>7.29</v>
      </c>
      <c r="H1159">
        <v>7</v>
      </c>
      <c r="I1159">
        <f t="shared" si="55"/>
        <v>51.03</v>
      </c>
      <c r="J1159" t="s">
        <v>15</v>
      </c>
      <c r="K1159" t="s">
        <v>16</v>
      </c>
      <c r="L1159" t="str">
        <f>VLOOKUP(K1159,index!$A$2:$B$40,2,FALSE)</f>
        <v>북미</v>
      </c>
      <c r="M1159" t="str">
        <f t="shared" si="56"/>
        <v>nK</v>
      </c>
      <c r="N1159">
        <v>2017</v>
      </c>
      <c r="O1159" t="s">
        <v>1201</v>
      </c>
      <c r="P1159" t="s">
        <v>2147</v>
      </c>
      <c r="Q1159" t="s">
        <v>3564</v>
      </c>
      <c r="R1159" t="s">
        <v>20</v>
      </c>
      <c r="S1159" t="s">
        <v>21</v>
      </c>
    </row>
    <row r="1160" spans="1:19">
      <c r="A1160">
        <v>125468</v>
      </c>
      <c r="B1160" t="s">
        <v>536</v>
      </c>
      <c r="C1160">
        <v>8.26</v>
      </c>
      <c r="D1160" s="1">
        <v>4992</v>
      </c>
      <c r="E1160" s="1">
        <f t="shared" si="54"/>
        <v>41233.919999999998</v>
      </c>
      <c r="F1160">
        <f>VLOOKUP(K1160,index!$A$2:$C$40,3,FALSE)</f>
        <v>65717</v>
      </c>
      <c r="G1160">
        <v>3.67</v>
      </c>
      <c r="H1160">
        <v>3</v>
      </c>
      <c r="I1160">
        <f t="shared" si="55"/>
        <v>11.01</v>
      </c>
      <c r="J1160" t="s">
        <v>30</v>
      </c>
      <c r="K1160" t="s">
        <v>16</v>
      </c>
      <c r="L1160" t="str">
        <f>VLOOKUP(K1160,index!$A$2:$B$40,2,FALSE)</f>
        <v>북미</v>
      </c>
      <c r="M1160" t="str">
        <f t="shared" si="56"/>
        <v>nK</v>
      </c>
      <c r="N1160">
        <v>2016</v>
      </c>
      <c r="O1160" t="s">
        <v>1650</v>
      </c>
      <c r="P1160" t="s">
        <v>3502</v>
      </c>
      <c r="Q1160" t="s">
        <v>3565</v>
      </c>
      <c r="R1160" t="s">
        <v>20</v>
      </c>
      <c r="S1160" t="s">
        <v>21</v>
      </c>
    </row>
    <row r="1161" spans="1:19">
      <c r="A1161">
        <v>116327</v>
      </c>
      <c r="B1161" t="s">
        <v>3566</v>
      </c>
      <c r="C1161">
        <v>8.24</v>
      </c>
      <c r="D1161">
        <v>373</v>
      </c>
      <c r="E1161" s="1">
        <f t="shared" si="54"/>
        <v>3073.52</v>
      </c>
      <c r="F1161">
        <f>VLOOKUP(K1161,index!$A$2:$C$40,3,FALSE)</f>
        <v>42500</v>
      </c>
      <c r="G1161">
        <v>7.33</v>
      </c>
      <c r="H1161">
        <v>3</v>
      </c>
      <c r="I1161">
        <f t="shared" si="55"/>
        <v>21.990000000000002</v>
      </c>
      <c r="J1161" t="s">
        <v>55</v>
      </c>
      <c r="K1161" t="s">
        <v>143</v>
      </c>
      <c r="L1161" t="str">
        <f>VLOOKUP(K1161,index!$A$2:$B$40,2,FALSE)</f>
        <v>북서유럽</v>
      </c>
      <c r="M1161" t="str">
        <f t="shared" si="56"/>
        <v>nK</v>
      </c>
      <c r="N1161">
        <v>2014</v>
      </c>
      <c r="O1161" t="s">
        <v>1185</v>
      </c>
      <c r="P1161" t="s">
        <v>3567</v>
      </c>
      <c r="R1161" t="s">
        <v>34</v>
      </c>
    </row>
    <row r="1162" spans="1:19">
      <c r="A1162">
        <v>53041</v>
      </c>
      <c r="B1162" t="s">
        <v>3568</v>
      </c>
      <c r="C1162">
        <v>8.26</v>
      </c>
      <c r="D1162" s="1">
        <v>1560</v>
      </c>
      <c r="E1162" s="1">
        <f t="shared" si="54"/>
        <v>12885.6</v>
      </c>
      <c r="F1162">
        <f>VLOOKUP(K1162,index!$A$2:$C$40,3,FALSE)</f>
        <v>65717</v>
      </c>
      <c r="G1162">
        <v>7</v>
      </c>
      <c r="H1162">
        <v>7</v>
      </c>
      <c r="I1162">
        <f t="shared" si="55"/>
        <v>49</v>
      </c>
      <c r="J1162" t="s">
        <v>55</v>
      </c>
      <c r="K1162" t="s">
        <v>16</v>
      </c>
      <c r="L1162" t="str">
        <f>VLOOKUP(K1162,index!$A$2:$B$40,2,FALSE)</f>
        <v>북미</v>
      </c>
      <c r="M1162" t="str">
        <f t="shared" si="56"/>
        <v>nK</v>
      </c>
      <c r="N1162">
        <v>2010</v>
      </c>
      <c r="O1162" t="s">
        <v>37</v>
      </c>
      <c r="P1162" t="s">
        <v>2867</v>
      </c>
      <c r="Q1162" t="s">
        <v>3569</v>
      </c>
      <c r="R1162" t="s">
        <v>34</v>
      </c>
      <c r="S1162" t="s">
        <v>35</v>
      </c>
    </row>
    <row r="1163" spans="1:19">
      <c r="A1163">
        <v>140787</v>
      </c>
      <c r="B1163" t="s">
        <v>3570</v>
      </c>
      <c r="C1163">
        <v>8.24</v>
      </c>
      <c r="D1163">
        <v>444</v>
      </c>
      <c r="E1163" s="1">
        <f t="shared" si="54"/>
        <v>3658.56</v>
      </c>
      <c r="F1163">
        <f>VLOOKUP(K1163,index!$A$2:$C$40,3,FALSE)</f>
        <v>65717</v>
      </c>
      <c r="G1163">
        <v>5</v>
      </c>
      <c r="H1163">
        <v>1</v>
      </c>
      <c r="I1163">
        <f t="shared" si="55"/>
        <v>5</v>
      </c>
      <c r="J1163" t="s">
        <v>15</v>
      </c>
      <c r="K1163" t="s">
        <v>16</v>
      </c>
      <c r="L1163" t="str">
        <f>VLOOKUP(K1163,index!$A$2:$B$40,2,FALSE)</f>
        <v>북미</v>
      </c>
      <c r="M1163" t="str">
        <f t="shared" si="56"/>
        <v>nK</v>
      </c>
      <c r="N1163">
        <v>2016</v>
      </c>
      <c r="O1163" t="s">
        <v>589</v>
      </c>
      <c r="P1163" t="s">
        <v>3571</v>
      </c>
      <c r="Q1163" t="s">
        <v>3572</v>
      </c>
      <c r="R1163" t="s">
        <v>34</v>
      </c>
    </row>
    <row r="1164" spans="1:19">
      <c r="A1164">
        <v>82227</v>
      </c>
      <c r="B1164" t="s">
        <v>3573</v>
      </c>
      <c r="C1164">
        <v>8.25</v>
      </c>
      <c r="D1164">
        <v>651</v>
      </c>
      <c r="E1164" s="1">
        <f t="shared" si="54"/>
        <v>5370.75</v>
      </c>
      <c r="F1164">
        <f>VLOOKUP(K1164,index!$A$2:$C$40,3,FALSE)</f>
        <v>65717</v>
      </c>
      <c r="G1164">
        <v>5.45</v>
      </c>
      <c r="H1164">
        <v>3</v>
      </c>
      <c r="I1164">
        <f t="shared" si="55"/>
        <v>16.350000000000001</v>
      </c>
      <c r="J1164" t="s">
        <v>55</v>
      </c>
      <c r="K1164" t="s">
        <v>16</v>
      </c>
      <c r="L1164" t="str">
        <f>VLOOKUP(K1164,index!$A$2:$B$40,2,FALSE)</f>
        <v>북미</v>
      </c>
      <c r="M1164" t="str">
        <f t="shared" si="56"/>
        <v>nK</v>
      </c>
      <c r="N1164">
        <v>2012</v>
      </c>
      <c r="O1164" t="s">
        <v>52</v>
      </c>
      <c r="P1164" t="s">
        <v>3574</v>
      </c>
      <c r="Q1164" t="s">
        <v>3575</v>
      </c>
      <c r="R1164" t="s">
        <v>34</v>
      </c>
      <c r="S1164" t="s">
        <v>35</v>
      </c>
    </row>
    <row r="1165" spans="1:19">
      <c r="A1165">
        <v>60548</v>
      </c>
      <c r="B1165" t="s">
        <v>3576</v>
      </c>
      <c r="C1165">
        <v>7.9</v>
      </c>
      <c r="D1165">
        <v>811</v>
      </c>
      <c r="E1165" s="1">
        <f t="shared" si="54"/>
        <v>6406.9000000000005</v>
      </c>
      <c r="F1165">
        <f>VLOOKUP(K1165,index!$A$2:$C$40,3,FALSE)</f>
        <v>32115</v>
      </c>
      <c r="G1165">
        <v>6.67</v>
      </c>
      <c r="H1165">
        <v>3</v>
      </c>
      <c r="I1165">
        <f t="shared" si="55"/>
        <v>20.009999999999998</v>
      </c>
      <c r="J1165" t="s">
        <v>112</v>
      </c>
      <c r="K1165" t="s">
        <v>46</v>
      </c>
      <c r="L1165" t="str">
        <f>VLOOKUP(K1165,index!$A$2:$B$40,2,FALSE)</f>
        <v>한국</v>
      </c>
      <c r="M1165" t="str">
        <f t="shared" si="56"/>
        <v>K</v>
      </c>
      <c r="N1165">
        <v>2006</v>
      </c>
      <c r="O1165" t="s">
        <v>3070</v>
      </c>
      <c r="P1165" t="s">
        <v>3577</v>
      </c>
      <c r="Q1165" t="s">
        <v>3578</v>
      </c>
      <c r="R1165" t="s">
        <v>27</v>
      </c>
    </row>
    <row r="1166" spans="1:19">
      <c r="A1166">
        <v>193092</v>
      </c>
      <c r="B1166" t="s">
        <v>3579</v>
      </c>
      <c r="C1166">
        <v>8.24</v>
      </c>
      <c r="D1166">
        <v>329</v>
      </c>
      <c r="E1166" s="1">
        <f t="shared" si="54"/>
        <v>2710.96</v>
      </c>
      <c r="F1166">
        <f>VLOOKUP(K1166,index!$A$2:$C$40,3,FALSE)</f>
        <v>32115</v>
      </c>
      <c r="G1166">
        <v>5</v>
      </c>
      <c r="H1166">
        <v>1</v>
      </c>
      <c r="I1166">
        <f t="shared" si="55"/>
        <v>5</v>
      </c>
      <c r="J1166" t="s">
        <v>15</v>
      </c>
      <c r="K1166" t="s">
        <v>46</v>
      </c>
      <c r="L1166" t="str">
        <f>VLOOKUP(K1166,index!$A$2:$B$40,2,FALSE)</f>
        <v>한국</v>
      </c>
      <c r="M1166" t="str">
        <f t="shared" si="56"/>
        <v>K</v>
      </c>
      <c r="N1166">
        <v>2020</v>
      </c>
      <c r="O1166" t="s">
        <v>1411</v>
      </c>
      <c r="P1166" t="s">
        <v>3580</v>
      </c>
      <c r="Q1166" t="s">
        <v>3581</v>
      </c>
      <c r="R1166" t="s">
        <v>20</v>
      </c>
    </row>
    <row r="1167" spans="1:19">
      <c r="A1167">
        <v>85633</v>
      </c>
      <c r="B1167" t="s">
        <v>3582</v>
      </c>
      <c r="C1167">
        <v>8.25</v>
      </c>
      <c r="D1167" s="1">
        <v>7921</v>
      </c>
      <c r="E1167" s="1">
        <f t="shared" si="54"/>
        <v>65348.25</v>
      </c>
      <c r="F1167">
        <f>VLOOKUP(K1167,index!$A$2:$C$40,3,FALSE)</f>
        <v>65717</v>
      </c>
      <c r="G1167">
        <v>6.86</v>
      </c>
      <c r="H1167">
        <v>11</v>
      </c>
      <c r="I1167">
        <f t="shared" si="55"/>
        <v>75.460000000000008</v>
      </c>
      <c r="J1167" t="s">
        <v>61</v>
      </c>
      <c r="K1167" t="s">
        <v>16</v>
      </c>
      <c r="L1167" t="str">
        <f>VLOOKUP(K1167,index!$A$2:$B$40,2,FALSE)</f>
        <v>북미</v>
      </c>
      <c r="M1167" t="str">
        <f t="shared" si="56"/>
        <v>nK</v>
      </c>
      <c r="N1167">
        <v>2013</v>
      </c>
      <c r="O1167" t="s">
        <v>356</v>
      </c>
      <c r="P1167" t="s">
        <v>430</v>
      </c>
      <c r="Q1167" t="s">
        <v>3583</v>
      </c>
      <c r="R1167" t="s">
        <v>27</v>
      </c>
    </row>
    <row r="1168" spans="1:19">
      <c r="A1168">
        <v>63485</v>
      </c>
      <c r="B1168" t="s">
        <v>3584</v>
      </c>
      <c r="C1168">
        <v>8.26</v>
      </c>
      <c r="D1168" s="1">
        <v>1524</v>
      </c>
      <c r="E1168" s="1">
        <f t="shared" si="54"/>
        <v>12588.24</v>
      </c>
      <c r="F1168">
        <f>VLOOKUP(K1168,index!$A$2:$C$40,3,FALSE)</f>
        <v>41491</v>
      </c>
      <c r="G1168">
        <v>6</v>
      </c>
      <c r="H1168">
        <v>2</v>
      </c>
      <c r="I1168">
        <f t="shared" si="55"/>
        <v>12</v>
      </c>
      <c r="J1168" t="s">
        <v>112</v>
      </c>
      <c r="K1168" t="s">
        <v>56</v>
      </c>
      <c r="L1168" t="str">
        <f>VLOOKUP(K1168,index!$A$2:$B$40,2,FALSE)</f>
        <v>일본</v>
      </c>
      <c r="M1168" t="str">
        <f t="shared" si="56"/>
        <v>nK</v>
      </c>
      <c r="N1168">
        <v>2006</v>
      </c>
      <c r="O1168" t="s">
        <v>3070</v>
      </c>
      <c r="P1168" t="s">
        <v>3585</v>
      </c>
      <c r="Q1168" t="s">
        <v>3586</v>
      </c>
      <c r="R1168" t="s">
        <v>20</v>
      </c>
    </row>
    <row r="1169" spans="1:19">
      <c r="A1169">
        <v>106332</v>
      </c>
      <c r="B1169" t="s">
        <v>3587</v>
      </c>
      <c r="C1169">
        <v>8.2799999999999994</v>
      </c>
      <c r="D1169" s="1">
        <v>2307</v>
      </c>
      <c r="E1169" s="1">
        <f t="shared" si="54"/>
        <v>19101.96</v>
      </c>
      <c r="F1169">
        <f>VLOOKUP(K1169,index!$A$2:$C$40,3,FALSE)</f>
        <v>32115</v>
      </c>
      <c r="G1169">
        <v>5.67</v>
      </c>
      <c r="H1169">
        <v>3</v>
      </c>
      <c r="I1169">
        <f t="shared" si="55"/>
        <v>17.009999999999998</v>
      </c>
      <c r="J1169" t="s">
        <v>112</v>
      </c>
      <c r="K1169" t="s">
        <v>46</v>
      </c>
      <c r="L1169" t="str">
        <f>VLOOKUP(K1169,index!$A$2:$B$40,2,FALSE)</f>
        <v>한국</v>
      </c>
      <c r="M1169" t="str">
        <f t="shared" si="56"/>
        <v>K</v>
      </c>
      <c r="N1169">
        <v>2014</v>
      </c>
      <c r="O1169" t="s">
        <v>971</v>
      </c>
      <c r="P1169" t="s">
        <v>3588</v>
      </c>
      <c r="Q1169" t="s">
        <v>3589</v>
      </c>
      <c r="R1169" t="s">
        <v>27</v>
      </c>
    </row>
    <row r="1170" spans="1:19">
      <c r="A1170">
        <v>49336</v>
      </c>
      <c r="B1170" t="s">
        <v>3590</v>
      </c>
      <c r="C1170">
        <v>7.91</v>
      </c>
      <c r="D1170" s="1">
        <v>7405</v>
      </c>
      <c r="E1170" s="1">
        <f t="shared" si="54"/>
        <v>58573.55</v>
      </c>
      <c r="F1170">
        <f>VLOOKUP(K1170,index!$A$2:$C$40,3,FALSE)</f>
        <v>65717</v>
      </c>
      <c r="G1170">
        <v>8</v>
      </c>
      <c r="H1170">
        <v>4</v>
      </c>
      <c r="I1170">
        <f t="shared" si="55"/>
        <v>32</v>
      </c>
      <c r="J1170" t="s">
        <v>340</v>
      </c>
      <c r="K1170" t="s">
        <v>16</v>
      </c>
      <c r="L1170" t="str">
        <f>VLOOKUP(K1170,index!$A$2:$B$40,2,FALSE)</f>
        <v>북미</v>
      </c>
      <c r="M1170" t="str">
        <f t="shared" si="56"/>
        <v>nK</v>
      </c>
      <c r="N1170">
        <v>2019</v>
      </c>
      <c r="O1170" t="s">
        <v>3040</v>
      </c>
      <c r="P1170" t="s">
        <v>3269</v>
      </c>
      <c r="Q1170" t="s">
        <v>3591</v>
      </c>
      <c r="R1170" t="s">
        <v>27</v>
      </c>
      <c r="S1170" t="s">
        <v>28</v>
      </c>
    </row>
    <row r="1171" spans="1:19">
      <c r="A1171">
        <v>68204</v>
      </c>
      <c r="B1171" t="s">
        <v>3592</v>
      </c>
      <c r="C1171">
        <v>8.24</v>
      </c>
      <c r="D1171" s="1">
        <v>1513</v>
      </c>
      <c r="E1171" s="1">
        <f t="shared" si="54"/>
        <v>12467.12</v>
      </c>
      <c r="F1171">
        <f>VLOOKUP(K1171,index!$A$2:$C$40,3,FALSE)</f>
        <v>65717</v>
      </c>
      <c r="G1171">
        <v>6.46</v>
      </c>
      <c r="H1171">
        <v>6</v>
      </c>
      <c r="I1171">
        <f t="shared" si="55"/>
        <v>38.76</v>
      </c>
      <c r="J1171" t="s">
        <v>55</v>
      </c>
      <c r="K1171" t="s">
        <v>16</v>
      </c>
      <c r="L1171" t="str">
        <f>VLOOKUP(K1171,index!$A$2:$B$40,2,FALSE)</f>
        <v>북미</v>
      </c>
      <c r="M1171" t="str">
        <f t="shared" si="56"/>
        <v>nK</v>
      </c>
      <c r="N1171">
        <v>2009</v>
      </c>
      <c r="O1171" t="s">
        <v>74</v>
      </c>
      <c r="P1171" t="s">
        <v>89</v>
      </c>
      <c r="Q1171" t="s">
        <v>3593</v>
      </c>
      <c r="R1171" t="s">
        <v>34</v>
      </c>
      <c r="S1171" t="s">
        <v>35</v>
      </c>
    </row>
    <row r="1172" spans="1:19">
      <c r="A1172">
        <v>38823</v>
      </c>
      <c r="B1172" t="s">
        <v>3594</v>
      </c>
      <c r="C1172">
        <v>8.25</v>
      </c>
      <c r="D1172" s="1">
        <v>1665</v>
      </c>
      <c r="E1172" s="1">
        <f t="shared" si="54"/>
        <v>13736.25</v>
      </c>
      <c r="F1172">
        <f>VLOOKUP(K1172,index!$A$2:$C$40,3,FALSE)</f>
        <v>41491</v>
      </c>
      <c r="G1172">
        <v>7</v>
      </c>
      <c r="H1172">
        <v>4</v>
      </c>
      <c r="I1172">
        <f t="shared" si="55"/>
        <v>28</v>
      </c>
      <c r="J1172" t="s">
        <v>176</v>
      </c>
      <c r="K1172" t="s">
        <v>56</v>
      </c>
      <c r="L1172" t="str">
        <f>VLOOKUP(K1172,index!$A$2:$B$40,2,FALSE)</f>
        <v>일본</v>
      </c>
      <c r="M1172" t="str">
        <f t="shared" si="56"/>
        <v>nK</v>
      </c>
      <c r="N1172">
        <v>2005</v>
      </c>
      <c r="O1172" t="s">
        <v>1935</v>
      </c>
      <c r="P1172" t="s">
        <v>726</v>
      </c>
      <c r="Q1172" t="s">
        <v>3595</v>
      </c>
      <c r="R1172" t="s">
        <v>27</v>
      </c>
    </row>
    <row r="1173" spans="1:19">
      <c r="A1173">
        <v>90553</v>
      </c>
      <c r="B1173" t="s">
        <v>3596</v>
      </c>
      <c r="C1173">
        <v>8.26</v>
      </c>
      <c r="D1173">
        <v>558</v>
      </c>
      <c r="E1173" s="1">
        <f t="shared" si="54"/>
        <v>4609.08</v>
      </c>
      <c r="F1173">
        <f>VLOOKUP(K1173,index!$A$2:$C$40,3,FALSE)</f>
        <v>41491</v>
      </c>
      <c r="G1173">
        <v>6</v>
      </c>
      <c r="H1173">
        <v>1</v>
      </c>
      <c r="I1173">
        <f t="shared" si="55"/>
        <v>6</v>
      </c>
      <c r="J1173" t="s">
        <v>55</v>
      </c>
      <c r="K1173" t="s">
        <v>56</v>
      </c>
      <c r="L1173" t="str">
        <f>VLOOKUP(K1173,index!$A$2:$B$40,2,FALSE)</f>
        <v>일본</v>
      </c>
      <c r="M1173" t="str">
        <f t="shared" si="56"/>
        <v>nK</v>
      </c>
      <c r="N1173">
        <v>2012</v>
      </c>
      <c r="O1173" t="s">
        <v>615</v>
      </c>
      <c r="P1173" t="s">
        <v>3597</v>
      </c>
      <c r="Q1173" t="s">
        <v>3598</v>
      </c>
      <c r="R1173" t="s">
        <v>34</v>
      </c>
    </row>
    <row r="1174" spans="1:19">
      <c r="A1174">
        <v>137972</v>
      </c>
      <c r="B1174" t="s">
        <v>3599</v>
      </c>
      <c r="C1174">
        <v>8.23</v>
      </c>
      <c r="D1174">
        <v>314</v>
      </c>
      <c r="E1174" s="1">
        <f t="shared" si="54"/>
        <v>2584.2200000000003</v>
      </c>
      <c r="F1174">
        <f>VLOOKUP(K1174,index!$A$2:$C$40,3,FALSE)</f>
        <v>42500</v>
      </c>
      <c r="G1174">
        <v>3.5</v>
      </c>
      <c r="H1174">
        <v>2</v>
      </c>
      <c r="I1174">
        <f t="shared" si="55"/>
        <v>7</v>
      </c>
      <c r="J1174" t="s">
        <v>176</v>
      </c>
      <c r="K1174" t="s">
        <v>143</v>
      </c>
      <c r="L1174" t="str">
        <f>VLOOKUP(K1174,index!$A$2:$B$40,2,FALSE)</f>
        <v>북서유럽</v>
      </c>
      <c r="M1174" t="str">
        <f t="shared" si="56"/>
        <v>nK</v>
      </c>
      <c r="N1174">
        <v>2016</v>
      </c>
      <c r="O1174" t="s">
        <v>3600</v>
      </c>
      <c r="P1174" t="s">
        <v>3601</v>
      </c>
      <c r="Q1174" t="s">
        <v>3602</v>
      </c>
      <c r="R1174" t="s">
        <v>34</v>
      </c>
      <c r="S1174" t="s">
        <v>35</v>
      </c>
    </row>
    <row r="1175" spans="1:19">
      <c r="A1175">
        <v>147054</v>
      </c>
      <c r="B1175" t="s">
        <v>3603</v>
      </c>
      <c r="C1175">
        <v>8.2799999999999994</v>
      </c>
      <c r="D1175">
        <v>395</v>
      </c>
      <c r="E1175" s="1">
        <f t="shared" si="54"/>
        <v>3270.6</v>
      </c>
      <c r="F1175">
        <f>VLOOKUP(K1175,index!$A$2:$C$40,3,FALSE)</f>
        <v>65717</v>
      </c>
      <c r="G1175">
        <v>4</v>
      </c>
      <c r="H1175">
        <v>1</v>
      </c>
      <c r="I1175">
        <f t="shared" si="55"/>
        <v>4</v>
      </c>
      <c r="J1175" t="s">
        <v>15</v>
      </c>
      <c r="K1175" t="s">
        <v>16</v>
      </c>
      <c r="L1175" t="str">
        <f>VLOOKUP(K1175,index!$A$2:$B$40,2,FALSE)</f>
        <v>북미</v>
      </c>
      <c r="M1175" t="str">
        <f t="shared" si="56"/>
        <v>nK</v>
      </c>
      <c r="N1175">
        <v>2017</v>
      </c>
      <c r="O1175" t="s">
        <v>108</v>
      </c>
      <c r="P1175" t="s">
        <v>3604</v>
      </c>
      <c r="Q1175" t="s">
        <v>3605</v>
      </c>
      <c r="R1175" t="s">
        <v>20</v>
      </c>
      <c r="S1175" t="s">
        <v>35</v>
      </c>
    </row>
    <row r="1176" spans="1:19">
      <c r="A1176">
        <v>118347</v>
      </c>
      <c r="B1176" t="s">
        <v>3606</v>
      </c>
      <c r="C1176">
        <v>8.25</v>
      </c>
      <c r="D1176" s="1">
        <v>2589</v>
      </c>
      <c r="E1176" s="1">
        <f t="shared" si="54"/>
        <v>21359.25</v>
      </c>
      <c r="F1176">
        <f>VLOOKUP(K1176,index!$A$2:$C$40,3,FALSE)</f>
        <v>53431</v>
      </c>
      <c r="G1176">
        <v>6</v>
      </c>
      <c r="H1176">
        <v>1</v>
      </c>
      <c r="I1176">
        <f t="shared" si="55"/>
        <v>6</v>
      </c>
      <c r="J1176" t="s">
        <v>87</v>
      </c>
      <c r="K1176" t="s">
        <v>533</v>
      </c>
      <c r="L1176" t="str">
        <f>VLOOKUP(K1176,index!$A$2:$B$40,2,FALSE)</f>
        <v>기타</v>
      </c>
      <c r="M1176" t="str">
        <f t="shared" si="56"/>
        <v>nK</v>
      </c>
      <c r="N1176">
        <v>2015</v>
      </c>
      <c r="O1176" t="s">
        <v>757</v>
      </c>
      <c r="P1176" t="s">
        <v>3607</v>
      </c>
      <c r="Q1176" t="s">
        <v>3608</v>
      </c>
      <c r="R1176" t="s">
        <v>27</v>
      </c>
      <c r="S1176" t="s">
        <v>28</v>
      </c>
    </row>
    <row r="1177" spans="1:19">
      <c r="A1177">
        <v>69339</v>
      </c>
      <c r="B1177" t="s">
        <v>3609</v>
      </c>
      <c r="C1177">
        <v>8.24</v>
      </c>
      <c r="D1177">
        <v>689</v>
      </c>
      <c r="E1177" s="1">
        <f t="shared" si="54"/>
        <v>5677.3600000000006</v>
      </c>
      <c r="F1177">
        <f>VLOOKUP(K1177,index!$A$2:$C$40,3,FALSE)</f>
        <v>65717</v>
      </c>
      <c r="G1177">
        <v>5.67</v>
      </c>
      <c r="H1177">
        <v>3</v>
      </c>
      <c r="I1177">
        <f t="shared" si="55"/>
        <v>17.009999999999998</v>
      </c>
      <c r="J1177" t="s">
        <v>176</v>
      </c>
      <c r="K1177" t="s">
        <v>16</v>
      </c>
      <c r="L1177" t="str">
        <f>VLOOKUP(K1177,index!$A$2:$B$40,2,FALSE)</f>
        <v>북미</v>
      </c>
      <c r="M1177" t="str">
        <f t="shared" si="56"/>
        <v>nK</v>
      </c>
      <c r="N1177">
        <v>2008</v>
      </c>
      <c r="O1177" t="s">
        <v>1390</v>
      </c>
      <c r="P1177" t="s">
        <v>3610</v>
      </c>
      <c r="Q1177" t="s">
        <v>3611</v>
      </c>
      <c r="R1177" t="s">
        <v>20</v>
      </c>
      <c r="S1177" t="s">
        <v>21</v>
      </c>
    </row>
    <row r="1178" spans="1:19">
      <c r="A1178">
        <v>82262</v>
      </c>
      <c r="B1178" t="s">
        <v>3612</v>
      </c>
      <c r="C1178">
        <v>8.24</v>
      </c>
      <c r="D1178">
        <v>470</v>
      </c>
      <c r="E1178" s="1">
        <f t="shared" si="54"/>
        <v>3872.8</v>
      </c>
      <c r="F1178">
        <f>VLOOKUP(K1178,index!$A$2:$C$40,3,FALSE)</f>
        <v>9979</v>
      </c>
      <c r="G1178">
        <v>5</v>
      </c>
      <c r="H1178">
        <v>1</v>
      </c>
      <c r="I1178">
        <f t="shared" si="55"/>
        <v>5</v>
      </c>
      <c r="J1178" t="s">
        <v>112</v>
      </c>
      <c r="K1178" t="s">
        <v>121</v>
      </c>
      <c r="L1178" t="str">
        <f>VLOOKUP(K1178,index!$A$2:$B$40,2,FALSE)</f>
        <v>범중국</v>
      </c>
      <c r="M1178" t="str">
        <f t="shared" si="56"/>
        <v>nK</v>
      </c>
      <c r="N1178">
        <v>2012</v>
      </c>
      <c r="O1178" t="s">
        <v>1418</v>
      </c>
      <c r="P1178" t="s">
        <v>3613</v>
      </c>
      <c r="Q1178" t="s">
        <v>3614</v>
      </c>
      <c r="R1178" t="s">
        <v>20</v>
      </c>
    </row>
    <row r="1179" spans="1:19">
      <c r="A1179">
        <v>90885</v>
      </c>
      <c r="B1179" t="s">
        <v>3615</v>
      </c>
      <c r="C1179">
        <v>8.25</v>
      </c>
      <c r="D1179" s="1">
        <v>5874</v>
      </c>
      <c r="E1179" s="1">
        <f t="shared" si="54"/>
        <v>48460.5</v>
      </c>
      <c r="F1179">
        <f>VLOOKUP(K1179,index!$A$2:$C$40,3,FALSE)</f>
        <v>32115</v>
      </c>
      <c r="G1179">
        <v>6.32</v>
      </c>
      <c r="H1179">
        <v>7</v>
      </c>
      <c r="I1179">
        <f t="shared" si="55"/>
        <v>44.24</v>
      </c>
      <c r="J1179" t="s">
        <v>112</v>
      </c>
      <c r="K1179" t="s">
        <v>46</v>
      </c>
      <c r="L1179" t="str">
        <f>VLOOKUP(K1179,index!$A$2:$B$40,2,FALSE)</f>
        <v>한국</v>
      </c>
      <c r="M1179" t="str">
        <f t="shared" si="56"/>
        <v>K</v>
      </c>
      <c r="N1179">
        <v>2012</v>
      </c>
      <c r="O1179" t="s">
        <v>126</v>
      </c>
      <c r="P1179" t="s">
        <v>3616</v>
      </c>
      <c r="Q1179" t="s">
        <v>3617</v>
      </c>
      <c r="R1179" t="s">
        <v>147</v>
      </c>
    </row>
    <row r="1180" spans="1:19">
      <c r="A1180">
        <v>132933</v>
      </c>
      <c r="B1180" t="s">
        <v>3618</v>
      </c>
      <c r="C1180">
        <v>8.23</v>
      </c>
      <c r="D1180" s="1">
        <v>19735</v>
      </c>
      <c r="E1180" s="1">
        <f t="shared" si="54"/>
        <v>162419.05000000002</v>
      </c>
      <c r="F1180">
        <f>VLOOKUP(K1180,index!$A$2:$C$40,3,FALSE)</f>
        <v>32115</v>
      </c>
      <c r="G1180">
        <v>5.92</v>
      </c>
      <c r="H1180">
        <v>12</v>
      </c>
      <c r="I1180">
        <f t="shared" si="55"/>
        <v>71.039999999999992</v>
      </c>
      <c r="J1180" t="s">
        <v>15</v>
      </c>
      <c r="K1180" t="s">
        <v>46</v>
      </c>
      <c r="L1180" t="str">
        <f>VLOOKUP(K1180,index!$A$2:$B$40,2,FALSE)</f>
        <v>한국</v>
      </c>
      <c r="M1180" t="str">
        <f t="shared" si="56"/>
        <v>K</v>
      </c>
      <c r="N1180">
        <v>2016</v>
      </c>
      <c r="O1180" t="s">
        <v>1157</v>
      </c>
      <c r="P1180" t="s">
        <v>3619</v>
      </c>
      <c r="Q1180" t="s">
        <v>3620</v>
      </c>
      <c r="R1180" t="s">
        <v>20</v>
      </c>
    </row>
    <row r="1181" spans="1:19">
      <c r="A1181">
        <v>164172</v>
      </c>
      <c r="B1181" t="s">
        <v>3621</v>
      </c>
      <c r="C1181">
        <v>8.17</v>
      </c>
      <c r="D1181" s="1">
        <v>11853</v>
      </c>
      <c r="E1181" s="1">
        <f t="shared" si="54"/>
        <v>96839.01</v>
      </c>
      <c r="F1181">
        <f>VLOOKUP(K1181,index!$A$2:$C$40,3,FALSE)</f>
        <v>32115</v>
      </c>
      <c r="G1181">
        <v>4</v>
      </c>
      <c r="H1181">
        <v>3</v>
      </c>
      <c r="I1181">
        <f t="shared" si="55"/>
        <v>12</v>
      </c>
      <c r="J1181" t="s">
        <v>340</v>
      </c>
      <c r="K1181" t="s">
        <v>46</v>
      </c>
      <c r="L1181" t="str">
        <f>VLOOKUP(K1181,index!$A$2:$B$40,2,FALSE)</f>
        <v>한국</v>
      </c>
      <c r="M1181" t="str">
        <f t="shared" si="56"/>
        <v>K</v>
      </c>
      <c r="N1181">
        <v>2019</v>
      </c>
      <c r="O1181" t="s">
        <v>17</v>
      </c>
      <c r="P1181" t="s">
        <v>1358</v>
      </c>
      <c r="Q1181" t="s">
        <v>3622</v>
      </c>
      <c r="R1181" t="s">
        <v>27</v>
      </c>
    </row>
    <row r="1182" spans="1:19">
      <c r="A1182">
        <v>51386</v>
      </c>
      <c r="B1182" t="s">
        <v>3623</v>
      </c>
      <c r="C1182">
        <v>8.23</v>
      </c>
      <c r="D1182" s="1">
        <v>19635</v>
      </c>
      <c r="E1182" s="1">
        <f t="shared" si="54"/>
        <v>161596.05000000002</v>
      </c>
      <c r="F1182">
        <f>VLOOKUP(K1182,index!$A$2:$C$40,3,FALSE)</f>
        <v>32115</v>
      </c>
      <c r="G1182">
        <v>3.75</v>
      </c>
      <c r="H1182">
        <v>7</v>
      </c>
      <c r="I1182">
        <f t="shared" si="55"/>
        <v>26.25</v>
      </c>
      <c r="J1182" t="s">
        <v>354</v>
      </c>
      <c r="K1182" t="s">
        <v>46</v>
      </c>
      <c r="L1182" t="str">
        <f>VLOOKUP(K1182,index!$A$2:$B$40,2,FALSE)</f>
        <v>한국</v>
      </c>
      <c r="M1182" t="str">
        <f t="shared" si="56"/>
        <v>K</v>
      </c>
      <c r="N1182">
        <v>2010</v>
      </c>
      <c r="O1182" t="s">
        <v>394</v>
      </c>
      <c r="P1182" t="s">
        <v>3624</v>
      </c>
      <c r="Q1182" t="s">
        <v>3625</v>
      </c>
      <c r="R1182" t="s">
        <v>20</v>
      </c>
    </row>
    <row r="1183" spans="1:19">
      <c r="A1183">
        <v>114282</v>
      </c>
      <c r="B1183" t="s">
        <v>3626</v>
      </c>
      <c r="C1183">
        <v>8.24</v>
      </c>
      <c r="D1183" s="1">
        <v>8066</v>
      </c>
      <c r="E1183" s="1">
        <f t="shared" si="54"/>
        <v>66463.839999999997</v>
      </c>
      <c r="F1183">
        <f>VLOOKUP(K1183,index!$A$2:$C$40,3,FALSE)</f>
        <v>65717</v>
      </c>
      <c r="G1183">
        <v>6.57</v>
      </c>
      <c r="H1183">
        <v>7</v>
      </c>
      <c r="I1183">
        <f t="shared" si="55"/>
        <v>45.99</v>
      </c>
      <c r="J1183" t="s">
        <v>2408</v>
      </c>
      <c r="K1183" t="s">
        <v>16</v>
      </c>
      <c r="L1183" t="str">
        <f>VLOOKUP(K1183,index!$A$2:$B$40,2,FALSE)</f>
        <v>북미</v>
      </c>
      <c r="M1183" t="str">
        <f t="shared" si="56"/>
        <v>nK</v>
      </c>
      <c r="N1183">
        <v>2016</v>
      </c>
      <c r="O1183" t="s">
        <v>1993</v>
      </c>
      <c r="P1183" t="s">
        <v>800</v>
      </c>
      <c r="Q1183" t="s">
        <v>3627</v>
      </c>
      <c r="R1183" t="s">
        <v>27</v>
      </c>
    </row>
    <row r="1184" spans="1:19">
      <c r="A1184">
        <v>91189</v>
      </c>
      <c r="B1184" t="s">
        <v>3628</v>
      </c>
      <c r="C1184">
        <v>8.1999999999999993</v>
      </c>
      <c r="D1184">
        <v>561</v>
      </c>
      <c r="E1184" s="1">
        <f t="shared" si="54"/>
        <v>4600.2</v>
      </c>
      <c r="F1184">
        <f>VLOOKUP(K1184,index!$A$2:$C$40,3,FALSE)</f>
        <v>65717</v>
      </c>
      <c r="G1184">
        <v>7.04</v>
      </c>
      <c r="H1184">
        <v>6</v>
      </c>
      <c r="I1184">
        <f t="shared" si="55"/>
        <v>42.24</v>
      </c>
      <c r="J1184" t="s">
        <v>61</v>
      </c>
      <c r="K1184" t="s">
        <v>16</v>
      </c>
      <c r="L1184" t="str">
        <f>VLOOKUP(K1184,index!$A$2:$B$40,2,FALSE)</f>
        <v>북미</v>
      </c>
      <c r="M1184" t="str">
        <f t="shared" si="56"/>
        <v>nK</v>
      </c>
      <c r="N1184">
        <v>2013</v>
      </c>
      <c r="O1184" t="s">
        <v>2732</v>
      </c>
      <c r="P1184" t="s">
        <v>3629</v>
      </c>
      <c r="Q1184" t="s">
        <v>3630</v>
      </c>
      <c r="R1184" t="s">
        <v>20</v>
      </c>
      <c r="S1184" t="s">
        <v>21</v>
      </c>
    </row>
    <row r="1185" spans="1:19">
      <c r="A1185">
        <v>66464</v>
      </c>
      <c r="B1185" t="s">
        <v>3631</v>
      </c>
      <c r="C1185">
        <v>8.2200000000000006</v>
      </c>
      <c r="D1185" s="1">
        <v>4782</v>
      </c>
      <c r="E1185" s="1">
        <f t="shared" si="54"/>
        <v>39308.04</v>
      </c>
      <c r="F1185">
        <f>VLOOKUP(K1185,index!$A$2:$C$40,3,FALSE)</f>
        <v>41491</v>
      </c>
      <c r="G1185">
        <v>6.85</v>
      </c>
      <c r="H1185">
        <v>10</v>
      </c>
      <c r="I1185">
        <f t="shared" si="55"/>
        <v>68.5</v>
      </c>
      <c r="J1185" t="s">
        <v>30</v>
      </c>
      <c r="K1185" t="s">
        <v>56</v>
      </c>
      <c r="L1185" t="str">
        <f>VLOOKUP(K1185,index!$A$2:$B$40,2,FALSE)</f>
        <v>일본</v>
      </c>
      <c r="M1185" t="str">
        <f t="shared" si="56"/>
        <v>nK</v>
      </c>
      <c r="N1185">
        <v>2008</v>
      </c>
      <c r="O1185" t="s">
        <v>172</v>
      </c>
      <c r="P1185" t="s">
        <v>403</v>
      </c>
      <c r="Q1185" t="s">
        <v>3632</v>
      </c>
      <c r="R1185" t="s">
        <v>34</v>
      </c>
    </row>
    <row r="1186" spans="1:19">
      <c r="A1186">
        <v>82389</v>
      </c>
      <c r="B1186" t="s">
        <v>3633</v>
      </c>
      <c r="C1186">
        <v>8.23</v>
      </c>
      <c r="D1186" s="1">
        <v>6276</v>
      </c>
      <c r="E1186" s="1">
        <f t="shared" si="54"/>
        <v>51651.48</v>
      </c>
      <c r="F1186">
        <f>VLOOKUP(K1186,index!$A$2:$C$40,3,FALSE)</f>
        <v>65717</v>
      </c>
      <c r="G1186">
        <v>6.53</v>
      </c>
      <c r="H1186">
        <v>9</v>
      </c>
      <c r="I1186">
        <f t="shared" si="55"/>
        <v>58.77</v>
      </c>
      <c r="J1186" t="s">
        <v>87</v>
      </c>
      <c r="K1186" t="s">
        <v>16</v>
      </c>
      <c r="L1186" t="str">
        <f>VLOOKUP(K1186,index!$A$2:$B$40,2,FALSE)</f>
        <v>북미</v>
      </c>
      <c r="M1186" t="str">
        <f t="shared" si="56"/>
        <v>nK</v>
      </c>
      <c r="N1186">
        <v>2013</v>
      </c>
      <c r="O1186" t="s">
        <v>17</v>
      </c>
      <c r="P1186" t="s">
        <v>3634</v>
      </c>
      <c r="Q1186" t="s">
        <v>3635</v>
      </c>
      <c r="R1186" t="s">
        <v>147</v>
      </c>
      <c r="S1186" t="s">
        <v>28</v>
      </c>
    </row>
    <row r="1187" spans="1:19">
      <c r="A1187">
        <v>133380</v>
      </c>
      <c r="B1187" t="s">
        <v>3636</v>
      </c>
      <c r="C1187">
        <v>8.27</v>
      </c>
      <c r="D1187">
        <v>392</v>
      </c>
      <c r="E1187" s="1">
        <f t="shared" si="54"/>
        <v>3241.8399999999997</v>
      </c>
      <c r="F1187">
        <f>VLOOKUP(K1187,index!$A$2:$C$40,3,FALSE)</f>
        <v>41491</v>
      </c>
      <c r="G1187">
        <v>5</v>
      </c>
      <c r="H1187">
        <v>1</v>
      </c>
      <c r="I1187">
        <f t="shared" si="55"/>
        <v>5</v>
      </c>
      <c r="J1187" t="s">
        <v>55</v>
      </c>
      <c r="K1187" t="s">
        <v>56</v>
      </c>
      <c r="L1187" t="str">
        <f>VLOOKUP(K1187,index!$A$2:$B$40,2,FALSE)</f>
        <v>일본</v>
      </c>
      <c r="M1187" t="str">
        <f t="shared" si="56"/>
        <v>nK</v>
      </c>
      <c r="N1187">
        <v>2015</v>
      </c>
      <c r="O1187" t="s">
        <v>1664</v>
      </c>
      <c r="P1187" t="s">
        <v>3060</v>
      </c>
      <c r="Q1187" t="s">
        <v>3637</v>
      </c>
      <c r="R1187" t="s">
        <v>20</v>
      </c>
    </row>
    <row r="1188" spans="1:19">
      <c r="A1188">
        <v>125426</v>
      </c>
      <c r="B1188" t="s">
        <v>3638</v>
      </c>
      <c r="C1188">
        <v>8.26</v>
      </c>
      <c r="D1188">
        <v>773</v>
      </c>
      <c r="E1188" s="1">
        <f t="shared" si="54"/>
        <v>6384.98</v>
      </c>
      <c r="F1188">
        <f>VLOOKUP(K1188,index!$A$2:$C$40,3,FALSE)</f>
        <v>42500</v>
      </c>
      <c r="G1188">
        <v>6.5</v>
      </c>
      <c r="H1188">
        <v>2</v>
      </c>
      <c r="I1188">
        <f t="shared" si="55"/>
        <v>13</v>
      </c>
      <c r="J1188" t="s">
        <v>176</v>
      </c>
      <c r="K1188" t="s">
        <v>143</v>
      </c>
      <c r="L1188" t="str">
        <f>VLOOKUP(K1188,index!$A$2:$B$40,2,FALSE)</f>
        <v>북서유럽</v>
      </c>
      <c r="M1188" t="str">
        <f t="shared" si="56"/>
        <v>nK</v>
      </c>
      <c r="N1188">
        <v>2014</v>
      </c>
      <c r="O1188" t="s">
        <v>2536</v>
      </c>
      <c r="P1188" t="s">
        <v>3639</v>
      </c>
      <c r="Q1188" t="s">
        <v>3640</v>
      </c>
      <c r="R1188" t="s">
        <v>20</v>
      </c>
    </row>
    <row r="1189" spans="1:19">
      <c r="A1189">
        <v>79770</v>
      </c>
      <c r="B1189" t="s">
        <v>3641</v>
      </c>
      <c r="C1189">
        <v>8.23</v>
      </c>
      <c r="D1189" s="1">
        <v>2223</v>
      </c>
      <c r="E1189" s="1">
        <f t="shared" si="54"/>
        <v>18295.29</v>
      </c>
      <c r="F1189">
        <f>VLOOKUP(K1189,index!$A$2:$C$40,3,FALSE)</f>
        <v>65717</v>
      </c>
      <c r="G1189">
        <v>6.92</v>
      </c>
      <c r="H1189">
        <v>3</v>
      </c>
      <c r="I1189">
        <f t="shared" si="55"/>
        <v>20.759999999999998</v>
      </c>
      <c r="J1189" t="s">
        <v>15</v>
      </c>
      <c r="K1189" t="s">
        <v>16</v>
      </c>
      <c r="L1189" t="str">
        <f>VLOOKUP(K1189,index!$A$2:$B$40,2,FALSE)</f>
        <v>북미</v>
      </c>
      <c r="M1189" t="str">
        <f t="shared" si="56"/>
        <v>nK</v>
      </c>
      <c r="N1189">
        <v>2020</v>
      </c>
      <c r="O1189" t="s">
        <v>1055</v>
      </c>
      <c r="P1189" t="s">
        <v>3642</v>
      </c>
      <c r="Q1189" t="s">
        <v>3643</v>
      </c>
      <c r="R1189" t="s">
        <v>27</v>
      </c>
      <c r="S1189" t="s">
        <v>21</v>
      </c>
    </row>
    <row r="1190" spans="1:19">
      <c r="A1190">
        <v>51777</v>
      </c>
      <c r="B1190" t="s">
        <v>3644</v>
      </c>
      <c r="C1190">
        <v>8.23</v>
      </c>
      <c r="D1190" s="1">
        <v>13569</v>
      </c>
      <c r="E1190" s="1">
        <f t="shared" si="54"/>
        <v>111672.87000000001</v>
      </c>
      <c r="F1190">
        <f>VLOOKUP(K1190,index!$A$2:$C$40,3,FALSE)</f>
        <v>65717</v>
      </c>
      <c r="G1190">
        <v>6.61</v>
      </c>
      <c r="H1190">
        <v>9</v>
      </c>
      <c r="I1190">
        <f t="shared" si="55"/>
        <v>59.49</v>
      </c>
      <c r="J1190" t="s">
        <v>15</v>
      </c>
      <c r="K1190" t="s">
        <v>16</v>
      </c>
      <c r="L1190" t="str">
        <f>VLOOKUP(K1190,index!$A$2:$B$40,2,FALSE)</f>
        <v>북미</v>
      </c>
      <c r="M1190" t="str">
        <f t="shared" si="56"/>
        <v>nK</v>
      </c>
      <c r="N1190">
        <v>2013</v>
      </c>
      <c r="O1190" t="s">
        <v>852</v>
      </c>
      <c r="P1190" t="s">
        <v>1243</v>
      </c>
      <c r="Q1190" t="s">
        <v>3645</v>
      </c>
      <c r="R1190" t="s">
        <v>27</v>
      </c>
      <c r="S1190" t="s">
        <v>21</v>
      </c>
    </row>
    <row r="1191" spans="1:19">
      <c r="A1191">
        <v>165669</v>
      </c>
      <c r="B1191" t="s">
        <v>3646</v>
      </c>
      <c r="C1191">
        <v>8.24</v>
      </c>
      <c r="D1191" s="1">
        <v>1103</v>
      </c>
      <c r="E1191" s="1">
        <f t="shared" si="54"/>
        <v>9088.7199999999993</v>
      </c>
      <c r="F1191">
        <f>VLOOKUP(K1191,index!$A$2:$C$40,3,FALSE)</f>
        <v>32115</v>
      </c>
      <c r="G1191">
        <v>4.83</v>
      </c>
      <c r="H1191">
        <v>6</v>
      </c>
      <c r="I1191">
        <f t="shared" si="55"/>
        <v>28.98</v>
      </c>
      <c r="J1191" t="s">
        <v>15</v>
      </c>
      <c r="K1191" t="s">
        <v>46</v>
      </c>
      <c r="L1191" t="str">
        <f>VLOOKUP(K1191,index!$A$2:$B$40,2,FALSE)</f>
        <v>한국</v>
      </c>
      <c r="M1191" t="str">
        <f t="shared" si="56"/>
        <v>K</v>
      </c>
      <c r="N1191">
        <v>2017</v>
      </c>
      <c r="O1191" t="s">
        <v>2059</v>
      </c>
      <c r="P1191" t="s">
        <v>1719</v>
      </c>
      <c r="Q1191" t="s">
        <v>3647</v>
      </c>
      <c r="R1191" t="s">
        <v>27</v>
      </c>
    </row>
    <row r="1192" spans="1:19">
      <c r="A1192">
        <v>25917</v>
      </c>
      <c r="B1192" t="s">
        <v>3648</v>
      </c>
      <c r="C1192">
        <v>8.23</v>
      </c>
      <c r="D1192">
        <v>738</v>
      </c>
      <c r="E1192" s="1">
        <f t="shared" si="54"/>
        <v>6073.7400000000007</v>
      </c>
      <c r="F1192">
        <f>VLOOKUP(K1192,index!$A$2:$C$40,3,FALSE)</f>
        <v>32115</v>
      </c>
      <c r="G1192">
        <v>7.25</v>
      </c>
      <c r="H1192">
        <v>4</v>
      </c>
      <c r="I1192">
        <f t="shared" si="55"/>
        <v>29</v>
      </c>
      <c r="J1192" t="s">
        <v>2408</v>
      </c>
      <c r="K1192" t="s">
        <v>46</v>
      </c>
      <c r="L1192" t="str">
        <f>VLOOKUP(K1192,index!$A$2:$B$40,2,FALSE)</f>
        <v>한국</v>
      </c>
      <c r="M1192" t="str">
        <f t="shared" si="56"/>
        <v>K</v>
      </c>
      <c r="N1192">
        <v>1999</v>
      </c>
      <c r="O1192" t="s">
        <v>639</v>
      </c>
      <c r="P1192" t="s">
        <v>3649</v>
      </c>
      <c r="Q1192" t="s">
        <v>3650</v>
      </c>
      <c r="R1192" t="s">
        <v>20</v>
      </c>
    </row>
    <row r="1193" spans="1:19">
      <c r="A1193">
        <v>54871</v>
      </c>
      <c r="B1193" t="s">
        <v>2754</v>
      </c>
      <c r="C1193">
        <v>8.24</v>
      </c>
      <c r="D1193" s="1">
        <v>3182</v>
      </c>
      <c r="E1193" s="1">
        <f t="shared" si="54"/>
        <v>26219.68</v>
      </c>
      <c r="F1193">
        <f>VLOOKUP(K1193,index!$A$2:$C$40,3,FALSE)</f>
        <v>65717</v>
      </c>
      <c r="G1193">
        <v>5.33</v>
      </c>
      <c r="H1193">
        <v>3</v>
      </c>
      <c r="I1193">
        <f t="shared" si="55"/>
        <v>15.99</v>
      </c>
      <c r="J1193" t="s">
        <v>15</v>
      </c>
      <c r="K1193" t="s">
        <v>16</v>
      </c>
      <c r="L1193" t="str">
        <f>VLOOKUP(K1193,index!$A$2:$B$40,2,FALSE)</f>
        <v>북미</v>
      </c>
      <c r="M1193" t="str">
        <f t="shared" si="56"/>
        <v>nK</v>
      </c>
      <c r="N1193">
        <v>2007</v>
      </c>
      <c r="O1193" t="s">
        <v>856</v>
      </c>
      <c r="P1193" t="s">
        <v>2286</v>
      </c>
      <c r="Q1193" t="s">
        <v>3651</v>
      </c>
      <c r="R1193" t="s">
        <v>27</v>
      </c>
      <c r="S1193" t="s">
        <v>21</v>
      </c>
    </row>
    <row r="1194" spans="1:19">
      <c r="A1194">
        <v>84414</v>
      </c>
      <c r="B1194" t="s">
        <v>3652</v>
      </c>
      <c r="C1194">
        <v>8.2200000000000006</v>
      </c>
      <c r="D1194" s="1">
        <v>1153</v>
      </c>
      <c r="E1194" s="1">
        <f t="shared" si="54"/>
        <v>9477.66</v>
      </c>
      <c r="F1194">
        <f>VLOOKUP(K1194,index!$A$2:$C$40,3,FALSE)</f>
        <v>65717</v>
      </c>
      <c r="G1194">
        <v>4</v>
      </c>
      <c r="H1194">
        <v>1</v>
      </c>
      <c r="I1194">
        <f t="shared" si="55"/>
        <v>4</v>
      </c>
      <c r="J1194" t="s">
        <v>15</v>
      </c>
      <c r="K1194" t="s">
        <v>16</v>
      </c>
      <c r="L1194" t="str">
        <f>VLOOKUP(K1194,index!$A$2:$B$40,2,FALSE)</f>
        <v>북미</v>
      </c>
      <c r="M1194" t="str">
        <f t="shared" si="56"/>
        <v>nK</v>
      </c>
      <c r="N1194">
        <v>2012</v>
      </c>
      <c r="O1194" t="s">
        <v>333</v>
      </c>
      <c r="P1194" t="s">
        <v>3653</v>
      </c>
      <c r="Q1194" t="s">
        <v>3654</v>
      </c>
      <c r="R1194" t="s">
        <v>27</v>
      </c>
      <c r="S1194" t="s">
        <v>21</v>
      </c>
    </row>
    <row r="1195" spans="1:19">
      <c r="A1195">
        <v>54290</v>
      </c>
      <c r="B1195" t="s">
        <v>3655</v>
      </c>
      <c r="C1195">
        <v>8.23</v>
      </c>
      <c r="D1195" s="1">
        <v>2517</v>
      </c>
      <c r="E1195" s="1">
        <f t="shared" si="54"/>
        <v>20714.91</v>
      </c>
      <c r="F1195">
        <f>VLOOKUP(K1195,index!$A$2:$C$40,3,FALSE)</f>
        <v>65717</v>
      </c>
      <c r="G1195">
        <v>4.67</v>
      </c>
      <c r="H1195">
        <v>3</v>
      </c>
      <c r="I1195">
        <f t="shared" si="55"/>
        <v>14.01</v>
      </c>
      <c r="J1195" t="s">
        <v>2408</v>
      </c>
      <c r="K1195" t="s">
        <v>16</v>
      </c>
      <c r="L1195" t="str">
        <f>VLOOKUP(K1195,index!$A$2:$B$40,2,FALSE)</f>
        <v>북미</v>
      </c>
      <c r="M1195" t="str">
        <f t="shared" si="56"/>
        <v>nK</v>
      </c>
      <c r="N1195">
        <v>2015</v>
      </c>
      <c r="O1195" t="s">
        <v>3656</v>
      </c>
      <c r="P1195" t="s">
        <v>3657</v>
      </c>
      <c r="Q1195" t="s">
        <v>3658</v>
      </c>
      <c r="R1195" t="s">
        <v>147</v>
      </c>
    </row>
    <row r="1196" spans="1:19">
      <c r="A1196">
        <v>91603</v>
      </c>
      <c r="B1196" t="s">
        <v>3659</v>
      </c>
      <c r="C1196">
        <v>8.24</v>
      </c>
      <c r="D1196" s="1">
        <v>1899</v>
      </c>
      <c r="E1196" s="1">
        <f t="shared" si="54"/>
        <v>15647.76</v>
      </c>
      <c r="F1196">
        <f>VLOOKUP(K1196,index!$A$2:$C$40,3,FALSE)</f>
        <v>65717</v>
      </c>
      <c r="G1196">
        <v>7.2</v>
      </c>
      <c r="H1196">
        <v>5</v>
      </c>
      <c r="I1196">
        <f t="shared" si="55"/>
        <v>36</v>
      </c>
      <c r="J1196" t="s">
        <v>15</v>
      </c>
      <c r="K1196" t="s">
        <v>16</v>
      </c>
      <c r="L1196" t="str">
        <f>VLOOKUP(K1196,index!$A$2:$B$40,2,FALSE)</f>
        <v>북미</v>
      </c>
      <c r="M1196" t="str">
        <f t="shared" si="56"/>
        <v>nK</v>
      </c>
      <c r="N1196">
        <v>2012</v>
      </c>
      <c r="O1196" t="s">
        <v>78</v>
      </c>
      <c r="P1196" t="s">
        <v>3660</v>
      </c>
      <c r="Q1196" t="s">
        <v>3661</v>
      </c>
      <c r="R1196" t="s">
        <v>27</v>
      </c>
      <c r="S1196" t="s">
        <v>28</v>
      </c>
    </row>
    <row r="1197" spans="1:19">
      <c r="A1197">
        <v>123275</v>
      </c>
      <c r="B1197" t="s">
        <v>3662</v>
      </c>
      <c r="C1197">
        <v>8.2200000000000006</v>
      </c>
      <c r="D1197">
        <v>315</v>
      </c>
      <c r="E1197" s="1">
        <f t="shared" si="54"/>
        <v>2589.3000000000002</v>
      </c>
      <c r="F1197">
        <f>VLOOKUP(K1197,index!$A$2:$C$40,3,FALSE)</f>
        <v>65717</v>
      </c>
      <c r="G1197">
        <v>6.25</v>
      </c>
      <c r="H1197">
        <v>2</v>
      </c>
      <c r="I1197">
        <f t="shared" si="55"/>
        <v>12.5</v>
      </c>
      <c r="J1197" t="s">
        <v>15</v>
      </c>
      <c r="K1197" t="s">
        <v>16</v>
      </c>
      <c r="L1197" t="str">
        <f>VLOOKUP(K1197,index!$A$2:$B$40,2,FALSE)</f>
        <v>북미</v>
      </c>
      <c r="M1197" t="str">
        <f t="shared" si="56"/>
        <v>nK</v>
      </c>
      <c r="N1197">
        <v>2015</v>
      </c>
      <c r="O1197" t="s">
        <v>1294</v>
      </c>
      <c r="P1197" t="s">
        <v>1375</v>
      </c>
      <c r="Q1197" t="s">
        <v>3663</v>
      </c>
      <c r="R1197" t="s">
        <v>27</v>
      </c>
    </row>
    <row r="1198" spans="1:19">
      <c r="A1198">
        <v>12787</v>
      </c>
      <c r="B1198" t="s">
        <v>3664</v>
      </c>
      <c r="C1198">
        <v>8.24</v>
      </c>
      <c r="D1198">
        <v>376</v>
      </c>
      <c r="E1198" s="1">
        <f t="shared" si="54"/>
        <v>3098.2400000000002</v>
      </c>
      <c r="F1198">
        <f>VLOOKUP(K1198,index!$A$2:$C$40,3,FALSE)</f>
        <v>42500</v>
      </c>
      <c r="G1198">
        <v>7.25</v>
      </c>
      <c r="H1198">
        <v>1</v>
      </c>
      <c r="I1198">
        <f t="shared" si="55"/>
        <v>7.25</v>
      </c>
      <c r="J1198" t="s">
        <v>112</v>
      </c>
      <c r="K1198" t="s">
        <v>143</v>
      </c>
      <c r="L1198" t="str">
        <f>VLOOKUP(K1198,index!$A$2:$B$40,2,FALSE)</f>
        <v>북서유럽</v>
      </c>
      <c r="M1198" t="str">
        <f t="shared" si="56"/>
        <v>nK</v>
      </c>
      <c r="N1198">
        <v>2016</v>
      </c>
      <c r="O1198" t="s">
        <v>790</v>
      </c>
      <c r="P1198" t="s">
        <v>3665</v>
      </c>
      <c r="Q1198" t="s">
        <v>3666</v>
      </c>
      <c r="R1198" t="s">
        <v>147</v>
      </c>
      <c r="S1198" t="s">
        <v>28</v>
      </c>
    </row>
    <row r="1199" spans="1:19">
      <c r="A1199">
        <v>73301</v>
      </c>
      <c r="B1199" t="s">
        <v>3667</v>
      </c>
      <c r="C1199">
        <v>8.2200000000000006</v>
      </c>
      <c r="D1199" s="1">
        <v>3347</v>
      </c>
      <c r="E1199" s="1">
        <f t="shared" si="54"/>
        <v>27512.340000000004</v>
      </c>
      <c r="F1199">
        <f>VLOOKUP(K1199,index!$A$2:$C$40,3,FALSE)</f>
        <v>41491</v>
      </c>
      <c r="G1199">
        <v>7.33</v>
      </c>
      <c r="H1199">
        <v>5</v>
      </c>
      <c r="I1199">
        <f t="shared" si="55"/>
        <v>36.65</v>
      </c>
      <c r="J1199" t="s">
        <v>55</v>
      </c>
      <c r="K1199" t="s">
        <v>56</v>
      </c>
      <c r="L1199" t="str">
        <f>VLOOKUP(K1199,index!$A$2:$B$40,2,FALSE)</f>
        <v>일본</v>
      </c>
      <c r="M1199" t="str">
        <f t="shared" si="56"/>
        <v>nK</v>
      </c>
      <c r="N1199">
        <v>2010</v>
      </c>
      <c r="O1199" t="s">
        <v>200</v>
      </c>
      <c r="P1199" t="s">
        <v>1541</v>
      </c>
      <c r="Q1199" t="s">
        <v>3668</v>
      </c>
      <c r="R1199" t="s">
        <v>34</v>
      </c>
      <c r="S1199" t="s">
        <v>85</v>
      </c>
    </row>
    <row r="1200" spans="1:19">
      <c r="A1200">
        <v>80219</v>
      </c>
      <c r="B1200" t="s">
        <v>3669</v>
      </c>
      <c r="C1200">
        <v>8.2200000000000006</v>
      </c>
      <c r="D1200" s="1">
        <v>2071</v>
      </c>
      <c r="E1200" s="1">
        <f t="shared" si="54"/>
        <v>17023.620000000003</v>
      </c>
      <c r="F1200">
        <f>VLOOKUP(K1200,index!$A$2:$C$40,3,FALSE)</f>
        <v>41291</v>
      </c>
      <c r="G1200">
        <v>7.28</v>
      </c>
      <c r="H1200">
        <v>8</v>
      </c>
      <c r="I1200">
        <f t="shared" si="55"/>
        <v>58.24</v>
      </c>
      <c r="J1200" t="s">
        <v>722</v>
      </c>
      <c r="K1200" t="s">
        <v>208</v>
      </c>
      <c r="L1200" t="str">
        <f>VLOOKUP(K1200,index!$A$2:$B$40,2,FALSE)</f>
        <v>북서유럽</v>
      </c>
      <c r="M1200" t="str">
        <f t="shared" si="56"/>
        <v>nK</v>
      </c>
      <c r="N1200">
        <v>2021</v>
      </c>
      <c r="O1200" t="s">
        <v>3249</v>
      </c>
      <c r="P1200" t="s">
        <v>2697</v>
      </c>
      <c r="Q1200" t="s">
        <v>3670</v>
      </c>
      <c r="R1200" t="s">
        <v>27</v>
      </c>
      <c r="S1200" t="s">
        <v>28</v>
      </c>
    </row>
    <row r="1201" spans="1:19">
      <c r="A1201">
        <v>100990</v>
      </c>
      <c r="B1201" t="s">
        <v>3671</v>
      </c>
      <c r="C1201">
        <v>8.23</v>
      </c>
      <c r="D1201" s="1">
        <v>6429</v>
      </c>
      <c r="E1201" s="1">
        <f t="shared" si="54"/>
        <v>52910.670000000006</v>
      </c>
      <c r="F1201">
        <f>VLOOKUP(K1201,index!$A$2:$C$40,3,FALSE)</f>
        <v>65717</v>
      </c>
      <c r="G1201">
        <v>4.67</v>
      </c>
      <c r="H1201">
        <v>3</v>
      </c>
      <c r="I1201">
        <f t="shared" si="55"/>
        <v>14.01</v>
      </c>
      <c r="J1201" t="s">
        <v>61</v>
      </c>
      <c r="K1201" t="s">
        <v>16</v>
      </c>
      <c r="L1201" t="str">
        <f>VLOOKUP(K1201,index!$A$2:$B$40,2,FALSE)</f>
        <v>북미</v>
      </c>
      <c r="M1201" t="str">
        <f t="shared" si="56"/>
        <v>nK</v>
      </c>
      <c r="N1201">
        <v>2014</v>
      </c>
      <c r="O1201" t="s">
        <v>1309</v>
      </c>
      <c r="P1201" t="s">
        <v>3672</v>
      </c>
      <c r="Q1201" t="s">
        <v>3673</v>
      </c>
      <c r="R1201" t="s">
        <v>20</v>
      </c>
    </row>
    <row r="1202" spans="1:19">
      <c r="A1202">
        <v>92003</v>
      </c>
      <c r="B1202" t="s">
        <v>3674</v>
      </c>
      <c r="C1202">
        <v>8.24</v>
      </c>
      <c r="D1202" s="1">
        <v>5587</v>
      </c>
      <c r="E1202" s="1">
        <f t="shared" si="54"/>
        <v>46036.880000000005</v>
      </c>
      <c r="F1202">
        <f>VLOOKUP(K1202,index!$A$2:$C$40,3,FALSE)</f>
        <v>65717</v>
      </c>
      <c r="G1202">
        <v>6.07</v>
      </c>
      <c r="H1202">
        <v>7</v>
      </c>
      <c r="I1202">
        <f t="shared" si="55"/>
        <v>42.49</v>
      </c>
      <c r="J1202" t="s">
        <v>340</v>
      </c>
      <c r="K1202" t="s">
        <v>16</v>
      </c>
      <c r="L1202" t="str">
        <f>VLOOKUP(K1202,index!$A$2:$B$40,2,FALSE)</f>
        <v>북미</v>
      </c>
      <c r="M1202" t="str">
        <f t="shared" si="56"/>
        <v>nK</v>
      </c>
      <c r="N1202">
        <v>2014</v>
      </c>
      <c r="O1202" t="s">
        <v>1107</v>
      </c>
      <c r="P1202" t="s">
        <v>3675</v>
      </c>
      <c r="Q1202" t="s">
        <v>3676</v>
      </c>
      <c r="R1202" t="s">
        <v>20</v>
      </c>
      <c r="S1202" t="s">
        <v>35</v>
      </c>
    </row>
    <row r="1203" spans="1:19">
      <c r="A1203">
        <v>77835</v>
      </c>
      <c r="B1203" t="s">
        <v>3677</v>
      </c>
      <c r="C1203">
        <v>8.2200000000000006</v>
      </c>
      <c r="D1203">
        <v>358</v>
      </c>
      <c r="E1203" s="1">
        <f t="shared" si="54"/>
        <v>2942.76</v>
      </c>
      <c r="F1203">
        <f>VLOOKUP(K1203,index!$A$2:$C$40,3,FALSE)</f>
        <v>41491</v>
      </c>
      <c r="G1203">
        <v>6.89</v>
      </c>
      <c r="H1203">
        <v>7</v>
      </c>
      <c r="I1203">
        <f t="shared" si="55"/>
        <v>48.23</v>
      </c>
      <c r="J1203" t="s">
        <v>176</v>
      </c>
      <c r="K1203" t="s">
        <v>56</v>
      </c>
      <c r="L1203" t="str">
        <f>VLOOKUP(K1203,index!$A$2:$B$40,2,FALSE)</f>
        <v>일본</v>
      </c>
      <c r="M1203" t="str">
        <f t="shared" si="56"/>
        <v>nK</v>
      </c>
      <c r="N1203">
        <v>2012</v>
      </c>
      <c r="O1203" t="s">
        <v>196</v>
      </c>
      <c r="P1203" t="s">
        <v>2882</v>
      </c>
      <c r="Q1203" t="s">
        <v>3678</v>
      </c>
      <c r="R1203" t="s">
        <v>34</v>
      </c>
    </row>
    <row r="1204" spans="1:19">
      <c r="A1204">
        <v>151192</v>
      </c>
      <c r="B1204" t="s">
        <v>3679</v>
      </c>
      <c r="C1204">
        <v>8.2200000000000006</v>
      </c>
      <c r="D1204">
        <v>988</v>
      </c>
      <c r="E1204" s="1">
        <f t="shared" si="54"/>
        <v>8121.3600000000006</v>
      </c>
      <c r="F1204">
        <f>VLOOKUP(K1204,index!$A$2:$C$40,3,FALSE)</f>
        <v>32115</v>
      </c>
      <c r="G1204">
        <v>4.5</v>
      </c>
      <c r="H1204">
        <v>2</v>
      </c>
      <c r="I1204">
        <f t="shared" si="55"/>
        <v>9</v>
      </c>
      <c r="J1204" t="s">
        <v>15</v>
      </c>
      <c r="K1204" t="s">
        <v>46</v>
      </c>
      <c r="L1204" t="str">
        <f>VLOOKUP(K1204,index!$A$2:$B$40,2,FALSE)</f>
        <v>한국</v>
      </c>
      <c r="M1204" t="str">
        <f t="shared" si="56"/>
        <v>K</v>
      </c>
      <c r="N1204">
        <v>2017</v>
      </c>
      <c r="O1204" t="s">
        <v>2019</v>
      </c>
      <c r="P1204" t="s">
        <v>3680</v>
      </c>
      <c r="Q1204" t="s">
        <v>3681</v>
      </c>
      <c r="R1204" t="s">
        <v>20</v>
      </c>
    </row>
    <row r="1205" spans="1:19">
      <c r="A1205">
        <v>66751</v>
      </c>
      <c r="B1205" t="s">
        <v>3682</v>
      </c>
      <c r="C1205">
        <v>8.2100000000000009</v>
      </c>
      <c r="D1205" s="1">
        <v>3841</v>
      </c>
      <c r="E1205" s="1">
        <f t="shared" si="54"/>
        <v>31534.610000000004</v>
      </c>
      <c r="F1205">
        <f>VLOOKUP(K1205,index!$A$2:$C$40,3,FALSE)</f>
        <v>65717</v>
      </c>
      <c r="G1205">
        <v>8.6300000000000008</v>
      </c>
      <c r="H1205">
        <v>8</v>
      </c>
      <c r="I1205">
        <f t="shared" si="55"/>
        <v>69.040000000000006</v>
      </c>
      <c r="J1205" t="s">
        <v>722</v>
      </c>
      <c r="K1205" t="s">
        <v>16</v>
      </c>
      <c r="L1205" t="str">
        <f>VLOOKUP(K1205,index!$A$2:$B$40,2,FALSE)</f>
        <v>북미</v>
      </c>
      <c r="M1205" t="str">
        <f t="shared" si="56"/>
        <v>nK</v>
      </c>
      <c r="N1205">
        <v>2018</v>
      </c>
      <c r="O1205" t="s">
        <v>3514</v>
      </c>
      <c r="P1205" t="s">
        <v>3683</v>
      </c>
      <c r="Q1205" t="s">
        <v>3684</v>
      </c>
      <c r="R1205" t="s">
        <v>147</v>
      </c>
      <c r="S1205" t="s">
        <v>28</v>
      </c>
    </row>
    <row r="1206" spans="1:19">
      <c r="A1206">
        <v>78300</v>
      </c>
      <c r="B1206" t="s">
        <v>3685</v>
      </c>
      <c r="C1206">
        <v>8.2200000000000006</v>
      </c>
      <c r="D1206">
        <v>297</v>
      </c>
      <c r="E1206" s="1">
        <f t="shared" si="54"/>
        <v>2441.34</v>
      </c>
      <c r="F1206">
        <f>VLOOKUP(K1206,index!$A$2:$C$40,3,FALSE)</f>
        <v>32115</v>
      </c>
      <c r="G1206">
        <v>7.96</v>
      </c>
      <c r="H1206">
        <v>13</v>
      </c>
      <c r="I1206">
        <f t="shared" si="55"/>
        <v>103.48</v>
      </c>
      <c r="J1206" t="s">
        <v>15</v>
      </c>
      <c r="K1206" t="s">
        <v>46</v>
      </c>
      <c r="L1206" t="str">
        <f>VLOOKUP(K1206,index!$A$2:$B$40,2,FALSE)</f>
        <v>한국</v>
      </c>
      <c r="M1206" t="str">
        <f t="shared" si="56"/>
        <v>K</v>
      </c>
      <c r="N1206">
        <v>2011</v>
      </c>
      <c r="O1206" t="s">
        <v>2380</v>
      </c>
      <c r="P1206" t="s">
        <v>3686</v>
      </c>
      <c r="Q1206" t="s">
        <v>3687</v>
      </c>
      <c r="R1206" t="s">
        <v>27</v>
      </c>
    </row>
    <row r="1207" spans="1:19">
      <c r="A1207">
        <v>64161</v>
      </c>
      <c r="B1207" t="s">
        <v>3688</v>
      </c>
      <c r="C1207">
        <v>8.2200000000000006</v>
      </c>
      <c r="D1207" s="1">
        <v>3634</v>
      </c>
      <c r="E1207" s="1">
        <f t="shared" si="54"/>
        <v>29871.480000000003</v>
      </c>
      <c r="F1207">
        <f>VLOOKUP(K1207,index!$A$2:$C$40,3,FALSE)</f>
        <v>65717</v>
      </c>
      <c r="G1207">
        <v>5.81</v>
      </c>
      <c r="H1207">
        <v>8</v>
      </c>
      <c r="I1207">
        <f t="shared" si="55"/>
        <v>46.48</v>
      </c>
      <c r="J1207" t="s">
        <v>87</v>
      </c>
      <c r="K1207" t="s">
        <v>16</v>
      </c>
      <c r="L1207" t="str">
        <f>VLOOKUP(K1207,index!$A$2:$B$40,2,FALSE)</f>
        <v>북미</v>
      </c>
      <c r="M1207" t="str">
        <f t="shared" si="56"/>
        <v>nK</v>
      </c>
      <c r="N1207">
        <v>2009</v>
      </c>
      <c r="O1207" t="s">
        <v>1411</v>
      </c>
      <c r="P1207" t="s">
        <v>3540</v>
      </c>
      <c r="Q1207" t="s">
        <v>3689</v>
      </c>
      <c r="R1207" t="s">
        <v>20</v>
      </c>
      <c r="S1207" t="s">
        <v>21</v>
      </c>
    </row>
    <row r="1208" spans="1:19">
      <c r="A1208">
        <v>42690</v>
      </c>
      <c r="B1208" t="s">
        <v>3690</v>
      </c>
      <c r="C1208">
        <v>8.2200000000000006</v>
      </c>
      <c r="D1208" s="1">
        <v>2134</v>
      </c>
      <c r="E1208" s="1">
        <f t="shared" si="54"/>
        <v>17541.48</v>
      </c>
      <c r="F1208">
        <f>VLOOKUP(K1208,index!$A$2:$C$40,3,FALSE)</f>
        <v>32115</v>
      </c>
      <c r="G1208">
        <v>6</v>
      </c>
      <c r="H1208">
        <v>4</v>
      </c>
      <c r="I1208">
        <f t="shared" si="55"/>
        <v>24</v>
      </c>
      <c r="J1208" t="s">
        <v>15</v>
      </c>
      <c r="K1208" t="s">
        <v>46</v>
      </c>
      <c r="L1208" t="str">
        <f>VLOOKUP(K1208,index!$A$2:$B$40,2,FALSE)</f>
        <v>한국</v>
      </c>
      <c r="M1208" t="str">
        <f t="shared" si="56"/>
        <v>K</v>
      </c>
      <c r="N1208">
        <v>2006</v>
      </c>
      <c r="O1208" t="s">
        <v>2787</v>
      </c>
      <c r="P1208" t="s">
        <v>229</v>
      </c>
      <c r="Q1208" t="s">
        <v>3691</v>
      </c>
      <c r="R1208" t="s">
        <v>27</v>
      </c>
    </row>
    <row r="1209" spans="1:19">
      <c r="A1209">
        <v>81464</v>
      </c>
      <c r="B1209" t="s">
        <v>3692</v>
      </c>
      <c r="C1209">
        <v>8.2799999999999994</v>
      </c>
      <c r="D1209">
        <v>874</v>
      </c>
      <c r="E1209" s="1">
        <f t="shared" si="54"/>
        <v>7236.7199999999993</v>
      </c>
      <c r="F1209">
        <f>VLOOKUP(K1209,index!$A$2:$C$40,3,FALSE)</f>
        <v>65717</v>
      </c>
      <c r="G1209">
        <v>7.09</v>
      </c>
      <c r="H1209">
        <v>8</v>
      </c>
      <c r="I1209">
        <f t="shared" si="55"/>
        <v>56.72</v>
      </c>
      <c r="J1209" t="s">
        <v>15</v>
      </c>
      <c r="K1209" t="s">
        <v>16</v>
      </c>
      <c r="L1209" t="str">
        <f>VLOOKUP(K1209,index!$A$2:$B$40,2,FALSE)</f>
        <v>북미</v>
      </c>
      <c r="M1209" t="str">
        <f t="shared" si="56"/>
        <v>nK</v>
      </c>
      <c r="N1209">
        <v>2015</v>
      </c>
      <c r="O1209" t="s">
        <v>958</v>
      </c>
      <c r="P1209" t="s">
        <v>1391</v>
      </c>
      <c r="Q1209" t="s">
        <v>3693</v>
      </c>
      <c r="R1209" t="s">
        <v>20</v>
      </c>
      <c r="S1209" t="s">
        <v>21</v>
      </c>
    </row>
    <row r="1210" spans="1:19">
      <c r="A1210">
        <v>47364</v>
      </c>
      <c r="B1210" t="s">
        <v>3694</v>
      </c>
      <c r="C1210">
        <v>8.2100000000000009</v>
      </c>
      <c r="D1210" s="1">
        <v>1043</v>
      </c>
      <c r="E1210" s="1">
        <f t="shared" si="54"/>
        <v>8563.0300000000007</v>
      </c>
      <c r="F1210">
        <f>VLOOKUP(K1210,index!$A$2:$C$40,3,FALSE)</f>
        <v>65717</v>
      </c>
      <c r="G1210">
        <v>6.09</v>
      </c>
      <c r="H1210">
        <v>8</v>
      </c>
      <c r="I1210">
        <f t="shared" si="55"/>
        <v>48.72</v>
      </c>
      <c r="J1210" t="s">
        <v>354</v>
      </c>
      <c r="K1210" t="s">
        <v>16</v>
      </c>
      <c r="L1210" t="str">
        <f>VLOOKUP(K1210,index!$A$2:$B$40,2,FALSE)</f>
        <v>북미</v>
      </c>
      <c r="M1210" t="str">
        <f t="shared" si="56"/>
        <v>nK</v>
      </c>
      <c r="N1210">
        <v>2009</v>
      </c>
      <c r="O1210" t="s">
        <v>3695</v>
      </c>
      <c r="P1210" t="s">
        <v>719</v>
      </c>
      <c r="Q1210" t="s">
        <v>3696</v>
      </c>
      <c r="R1210" t="s">
        <v>27</v>
      </c>
      <c r="S1210" t="s">
        <v>28</v>
      </c>
    </row>
    <row r="1211" spans="1:19">
      <c r="A1211">
        <v>47401</v>
      </c>
      <c r="B1211" t="s">
        <v>3697</v>
      </c>
      <c r="C1211">
        <v>8.2100000000000009</v>
      </c>
      <c r="D1211" s="1">
        <v>2336</v>
      </c>
      <c r="E1211" s="1">
        <f t="shared" si="54"/>
        <v>19178.560000000001</v>
      </c>
      <c r="F1211">
        <f>VLOOKUP(K1211,index!$A$2:$C$40,3,FALSE)</f>
        <v>65717</v>
      </c>
      <c r="G1211">
        <v>5</v>
      </c>
      <c r="H1211">
        <v>2</v>
      </c>
      <c r="I1211">
        <f t="shared" si="55"/>
        <v>10</v>
      </c>
      <c r="J1211" t="s">
        <v>142</v>
      </c>
      <c r="K1211" t="s">
        <v>16</v>
      </c>
      <c r="L1211" t="str">
        <f>VLOOKUP(K1211,index!$A$2:$B$40,2,FALSE)</f>
        <v>북미</v>
      </c>
      <c r="M1211" t="str">
        <f t="shared" si="56"/>
        <v>nK</v>
      </c>
      <c r="N1211">
        <v>2006</v>
      </c>
      <c r="O1211" t="s">
        <v>548</v>
      </c>
      <c r="P1211" t="s">
        <v>2796</v>
      </c>
      <c r="Q1211" t="s">
        <v>3698</v>
      </c>
      <c r="R1211" t="s">
        <v>147</v>
      </c>
      <c r="S1211" t="s">
        <v>28</v>
      </c>
    </row>
    <row r="1212" spans="1:19">
      <c r="A1212">
        <v>43679</v>
      </c>
      <c r="B1212" t="s">
        <v>3699</v>
      </c>
      <c r="C1212">
        <v>8.2100000000000009</v>
      </c>
      <c r="D1212" s="1">
        <v>10194</v>
      </c>
      <c r="E1212" s="1">
        <f t="shared" si="54"/>
        <v>83692.740000000005</v>
      </c>
      <c r="F1212">
        <f>VLOOKUP(K1212,index!$A$2:$C$40,3,FALSE)</f>
        <v>65717</v>
      </c>
      <c r="G1212">
        <v>6.2</v>
      </c>
      <c r="H1212">
        <v>5</v>
      </c>
      <c r="I1212">
        <f t="shared" si="55"/>
        <v>31</v>
      </c>
      <c r="J1212" t="s">
        <v>340</v>
      </c>
      <c r="K1212" t="s">
        <v>16</v>
      </c>
      <c r="L1212" t="str">
        <f>VLOOKUP(K1212,index!$A$2:$B$40,2,FALSE)</f>
        <v>북미</v>
      </c>
      <c r="M1212" t="str">
        <f t="shared" si="56"/>
        <v>nK</v>
      </c>
      <c r="N1212">
        <v>2007</v>
      </c>
      <c r="O1212" t="s">
        <v>138</v>
      </c>
      <c r="P1212" t="s">
        <v>1446</v>
      </c>
      <c r="Q1212" t="s">
        <v>1447</v>
      </c>
      <c r="R1212" t="s">
        <v>20</v>
      </c>
      <c r="S1212" t="s">
        <v>21</v>
      </c>
    </row>
    <row r="1213" spans="1:19">
      <c r="A1213">
        <v>78672</v>
      </c>
      <c r="B1213" t="s">
        <v>3700</v>
      </c>
      <c r="C1213">
        <v>8.2200000000000006</v>
      </c>
      <c r="D1213">
        <v>357</v>
      </c>
      <c r="E1213" s="1">
        <f t="shared" si="54"/>
        <v>2934.5400000000004</v>
      </c>
      <c r="F1213">
        <f>VLOOKUP(K1213,index!$A$2:$C$40,3,FALSE)</f>
        <v>65717</v>
      </c>
      <c r="G1213">
        <v>7</v>
      </c>
      <c r="H1213">
        <v>5</v>
      </c>
      <c r="I1213">
        <f t="shared" si="55"/>
        <v>35</v>
      </c>
      <c r="J1213" t="s">
        <v>15</v>
      </c>
      <c r="K1213" t="s">
        <v>16</v>
      </c>
      <c r="L1213" t="str">
        <f>VLOOKUP(K1213,index!$A$2:$B$40,2,FALSE)</f>
        <v>북미</v>
      </c>
      <c r="M1213" t="str">
        <f t="shared" si="56"/>
        <v>nK</v>
      </c>
      <c r="N1213">
        <v>2011</v>
      </c>
      <c r="O1213" t="s">
        <v>2521</v>
      </c>
      <c r="P1213" t="s">
        <v>3534</v>
      </c>
      <c r="Q1213" t="s">
        <v>3701</v>
      </c>
      <c r="R1213" t="s">
        <v>27</v>
      </c>
      <c r="S1213" t="s">
        <v>28</v>
      </c>
    </row>
    <row r="1214" spans="1:19">
      <c r="A1214">
        <v>69467</v>
      </c>
      <c r="B1214" t="s">
        <v>3702</v>
      </c>
      <c r="C1214">
        <v>8.2100000000000009</v>
      </c>
      <c r="D1214" s="1">
        <v>5058</v>
      </c>
      <c r="E1214" s="1">
        <f t="shared" si="54"/>
        <v>41526.180000000008</v>
      </c>
      <c r="F1214">
        <f>VLOOKUP(K1214,index!$A$2:$C$40,3,FALSE)</f>
        <v>32115</v>
      </c>
      <c r="G1214">
        <v>6.43</v>
      </c>
      <c r="H1214">
        <v>7</v>
      </c>
      <c r="I1214">
        <f t="shared" si="55"/>
        <v>45.01</v>
      </c>
      <c r="J1214" t="s">
        <v>15</v>
      </c>
      <c r="K1214" t="s">
        <v>46</v>
      </c>
      <c r="L1214" t="str">
        <f>VLOOKUP(K1214,index!$A$2:$B$40,2,FALSE)</f>
        <v>한국</v>
      </c>
      <c r="M1214" t="str">
        <f t="shared" si="56"/>
        <v>K</v>
      </c>
      <c r="N1214">
        <v>2008</v>
      </c>
      <c r="O1214" t="s">
        <v>1520</v>
      </c>
      <c r="P1214" t="s">
        <v>318</v>
      </c>
      <c r="Q1214" t="s">
        <v>3703</v>
      </c>
      <c r="R1214" t="s">
        <v>27</v>
      </c>
    </row>
    <row r="1215" spans="1:19">
      <c r="A1215">
        <v>69023</v>
      </c>
      <c r="B1215" t="s">
        <v>3704</v>
      </c>
      <c r="C1215">
        <v>8.2100000000000009</v>
      </c>
      <c r="D1215" s="1">
        <v>2802</v>
      </c>
      <c r="E1215" s="1">
        <f t="shared" si="54"/>
        <v>23004.420000000002</v>
      </c>
      <c r="F1215">
        <f>VLOOKUP(K1215,index!$A$2:$C$40,3,FALSE)</f>
        <v>32115</v>
      </c>
      <c r="G1215">
        <v>7.2</v>
      </c>
      <c r="H1215">
        <v>5</v>
      </c>
      <c r="I1215">
        <f t="shared" si="55"/>
        <v>36</v>
      </c>
      <c r="J1215" t="s">
        <v>15</v>
      </c>
      <c r="K1215" t="s">
        <v>46</v>
      </c>
      <c r="L1215" t="str">
        <f>VLOOKUP(K1215,index!$A$2:$B$40,2,FALSE)</f>
        <v>한국</v>
      </c>
      <c r="M1215" t="str">
        <f t="shared" si="56"/>
        <v>K</v>
      </c>
      <c r="N1215">
        <v>2008</v>
      </c>
      <c r="O1215" t="s">
        <v>99</v>
      </c>
      <c r="P1215" t="s">
        <v>3705</v>
      </c>
      <c r="Q1215" t="s">
        <v>3706</v>
      </c>
      <c r="R1215" t="s">
        <v>20</v>
      </c>
    </row>
    <row r="1216" spans="1:19">
      <c r="A1216">
        <v>85141</v>
      </c>
      <c r="B1216" t="s">
        <v>3707</v>
      </c>
      <c r="C1216">
        <v>8.2200000000000006</v>
      </c>
      <c r="D1216" s="1">
        <v>1989</v>
      </c>
      <c r="E1216" s="1">
        <f t="shared" si="54"/>
        <v>16349.580000000002</v>
      </c>
      <c r="F1216">
        <f>VLOOKUP(K1216,index!$A$2:$C$40,3,FALSE)</f>
        <v>65717</v>
      </c>
      <c r="G1216">
        <v>7.56</v>
      </c>
      <c r="H1216">
        <v>8</v>
      </c>
      <c r="I1216">
        <f t="shared" si="55"/>
        <v>60.48</v>
      </c>
      <c r="J1216" t="s">
        <v>722</v>
      </c>
      <c r="K1216" t="s">
        <v>16</v>
      </c>
      <c r="L1216" t="str">
        <f>VLOOKUP(K1216,index!$A$2:$B$40,2,FALSE)</f>
        <v>북미</v>
      </c>
      <c r="M1216" t="str">
        <f t="shared" si="56"/>
        <v>nK</v>
      </c>
      <c r="N1216">
        <v>2013</v>
      </c>
      <c r="O1216" t="s">
        <v>429</v>
      </c>
      <c r="P1216" t="s">
        <v>3708</v>
      </c>
      <c r="Q1216" t="s">
        <v>3709</v>
      </c>
      <c r="R1216" t="s">
        <v>27</v>
      </c>
      <c r="S1216" t="s">
        <v>28</v>
      </c>
    </row>
    <row r="1217" spans="1:19">
      <c r="A1217">
        <v>175322</v>
      </c>
      <c r="B1217" t="s">
        <v>3710</v>
      </c>
      <c r="C1217">
        <v>8.2100000000000009</v>
      </c>
      <c r="D1217" s="1">
        <v>25950</v>
      </c>
      <c r="E1217" s="1">
        <f t="shared" si="54"/>
        <v>213049.50000000003</v>
      </c>
      <c r="F1217">
        <f>VLOOKUP(K1217,index!$A$2:$C$40,3,FALSE)</f>
        <v>32115</v>
      </c>
      <c r="G1217">
        <v>5.63</v>
      </c>
      <c r="H1217">
        <v>8</v>
      </c>
      <c r="I1217">
        <f t="shared" si="55"/>
        <v>45.04</v>
      </c>
      <c r="J1217" t="s">
        <v>809</v>
      </c>
      <c r="K1217" t="s">
        <v>46</v>
      </c>
      <c r="L1217" t="str">
        <f>VLOOKUP(K1217,index!$A$2:$B$40,2,FALSE)</f>
        <v>한국</v>
      </c>
      <c r="M1217" t="str">
        <f t="shared" si="56"/>
        <v>K</v>
      </c>
      <c r="N1217">
        <v>2018</v>
      </c>
      <c r="O1217" t="s">
        <v>317</v>
      </c>
      <c r="P1217" t="s">
        <v>1378</v>
      </c>
      <c r="Q1217" t="s">
        <v>3711</v>
      </c>
      <c r="R1217" t="s">
        <v>27</v>
      </c>
    </row>
    <row r="1218" spans="1:19">
      <c r="A1218">
        <v>48227</v>
      </c>
      <c r="B1218" t="s">
        <v>3712</v>
      </c>
      <c r="C1218">
        <v>8.2100000000000009</v>
      </c>
      <c r="D1218" s="1">
        <v>19843</v>
      </c>
      <c r="E1218" s="1">
        <f t="shared" si="54"/>
        <v>162911.03000000003</v>
      </c>
      <c r="F1218">
        <f>VLOOKUP(K1218,index!$A$2:$C$40,3,FALSE)</f>
        <v>32115</v>
      </c>
      <c r="G1218">
        <v>6.15</v>
      </c>
      <c r="H1218">
        <v>13</v>
      </c>
      <c r="I1218">
        <f t="shared" si="55"/>
        <v>79.95</v>
      </c>
      <c r="J1218" t="s">
        <v>61</v>
      </c>
      <c r="K1218" t="s">
        <v>46</v>
      </c>
      <c r="L1218" t="str">
        <f>VLOOKUP(K1218,index!$A$2:$B$40,2,FALSE)</f>
        <v>한국</v>
      </c>
      <c r="M1218" t="str">
        <f t="shared" si="56"/>
        <v>K</v>
      </c>
      <c r="N1218">
        <v>2009</v>
      </c>
      <c r="O1218" t="s">
        <v>769</v>
      </c>
      <c r="P1218" t="s">
        <v>608</v>
      </c>
      <c r="Q1218" t="s">
        <v>3713</v>
      </c>
      <c r="R1218" t="s">
        <v>20</v>
      </c>
    </row>
    <row r="1219" spans="1:19">
      <c r="A1219">
        <v>88275</v>
      </c>
      <c r="B1219" t="s">
        <v>3714</v>
      </c>
      <c r="C1219">
        <v>8.2100000000000009</v>
      </c>
      <c r="D1219">
        <v>374</v>
      </c>
      <c r="E1219" s="1">
        <f t="shared" ref="E1219:E1282" si="57">C1219*D1219</f>
        <v>3070.5400000000004</v>
      </c>
      <c r="F1219">
        <f>VLOOKUP(K1219,index!$A$2:$C$40,3,FALSE)</f>
        <v>32115</v>
      </c>
      <c r="G1219">
        <v>2</v>
      </c>
      <c r="H1219">
        <v>1</v>
      </c>
      <c r="I1219">
        <f t="shared" ref="I1219:I1282" si="58">G1219*H1219</f>
        <v>2</v>
      </c>
      <c r="J1219" t="s">
        <v>15</v>
      </c>
      <c r="K1219" t="s">
        <v>46</v>
      </c>
      <c r="L1219" t="str">
        <f>VLOOKUP(K1219,index!$A$2:$B$40,2,FALSE)</f>
        <v>한국</v>
      </c>
      <c r="M1219" t="str">
        <f t="shared" ref="M1219:M1282" si="59">IF(L1219="한국", "K", "nK")</f>
        <v>K</v>
      </c>
      <c r="N1219">
        <v>2013</v>
      </c>
      <c r="O1219" t="s">
        <v>852</v>
      </c>
      <c r="P1219" t="s">
        <v>3715</v>
      </c>
      <c r="Q1219" t="s">
        <v>3716</v>
      </c>
      <c r="R1219" t="s">
        <v>27</v>
      </c>
    </row>
    <row r="1220" spans="1:19">
      <c r="A1220">
        <v>148647</v>
      </c>
      <c r="B1220" t="s">
        <v>3717</v>
      </c>
      <c r="C1220">
        <v>8.1999999999999993</v>
      </c>
      <c r="D1220">
        <v>353</v>
      </c>
      <c r="E1220" s="1">
        <f t="shared" si="57"/>
        <v>2894.6</v>
      </c>
      <c r="F1220">
        <f>VLOOKUP(K1220,index!$A$2:$C$40,3,FALSE)</f>
        <v>32115</v>
      </c>
      <c r="G1220">
        <v>5.4</v>
      </c>
      <c r="H1220">
        <v>5</v>
      </c>
      <c r="I1220">
        <f t="shared" si="58"/>
        <v>27</v>
      </c>
      <c r="J1220" t="s">
        <v>15</v>
      </c>
      <c r="K1220" t="s">
        <v>46</v>
      </c>
      <c r="L1220" t="str">
        <f>VLOOKUP(K1220,index!$A$2:$B$40,2,FALSE)</f>
        <v>한국</v>
      </c>
      <c r="M1220" t="str">
        <f t="shared" si="59"/>
        <v>K</v>
      </c>
      <c r="N1220">
        <v>2018</v>
      </c>
      <c r="O1220" t="s">
        <v>541</v>
      </c>
      <c r="P1220" t="s">
        <v>3718</v>
      </c>
      <c r="Q1220" t="s">
        <v>3719</v>
      </c>
      <c r="R1220" t="s">
        <v>27</v>
      </c>
    </row>
    <row r="1221" spans="1:19">
      <c r="A1221">
        <v>91391</v>
      </c>
      <c r="B1221" t="s">
        <v>3720</v>
      </c>
      <c r="C1221">
        <v>8.2100000000000009</v>
      </c>
      <c r="D1221" s="1">
        <v>1920</v>
      </c>
      <c r="E1221" s="1">
        <f t="shared" si="57"/>
        <v>15763.2</v>
      </c>
      <c r="F1221">
        <f>VLOOKUP(K1221,index!$A$2:$C$40,3,FALSE)</f>
        <v>32115</v>
      </c>
      <c r="G1221">
        <v>6.38</v>
      </c>
      <c r="H1221">
        <v>2</v>
      </c>
      <c r="I1221">
        <f t="shared" si="58"/>
        <v>12.76</v>
      </c>
      <c r="J1221" t="s">
        <v>176</v>
      </c>
      <c r="K1221" t="s">
        <v>46</v>
      </c>
      <c r="L1221" t="str">
        <f>VLOOKUP(K1221,index!$A$2:$B$40,2,FALSE)</f>
        <v>한국</v>
      </c>
      <c r="M1221" t="str">
        <f t="shared" si="59"/>
        <v>K</v>
      </c>
      <c r="N1221">
        <v>2012</v>
      </c>
      <c r="O1221" t="s">
        <v>2087</v>
      </c>
      <c r="P1221" t="s">
        <v>3721</v>
      </c>
      <c r="Q1221" t="s">
        <v>3722</v>
      </c>
      <c r="R1221" t="s">
        <v>27</v>
      </c>
    </row>
    <row r="1222" spans="1:19">
      <c r="A1222">
        <v>67901</v>
      </c>
      <c r="B1222" t="s">
        <v>3723</v>
      </c>
      <c r="C1222">
        <v>8.1999999999999993</v>
      </c>
      <c r="D1222" s="1">
        <v>6686</v>
      </c>
      <c r="E1222" s="1">
        <f t="shared" si="57"/>
        <v>54825.2</v>
      </c>
      <c r="F1222">
        <f>VLOOKUP(K1222,index!$A$2:$C$40,3,FALSE)</f>
        <v>41291</v>
      </c>
      <c r="G1222">
        <v>6.78</v>
      </c>
      <c r="H1222">
        <v>8</v>
      </c>
      <c r="I1222">
        <f t="shared" si="58"/>
        <v>54.24</v>
      </c>
      <c r="J1222" t="s">
        <v>61</v>
      </c>
      <c r="K1222" t="s">
        <v>208</v>
      </c>
      <c r="L1222" t="str">
        <f>VLOOKUP(K1222,index!$A$2:$B$40,2,FALSE)</f>
        <v>북서유럽</v>
      </c>
      <c r="M1222" t="str">
        <f t="shared" si="59"/>
        <v>nK</v>
      </c>
      <c r="N1222">
        <v>2010</v>
      </c>
      <c r="O1222" t="s">
        <v>313</v>
      </c>
      <c r="P1222" t="s">
        <v>267</v>
      </c>
      <c r="Q1222" t="s">
        <v>268</v>
      </c>
      <c r="R1222" t="s">
        <v>34</v>
      </c>
      <c r="S1222" t="s">
        <v>21</v>
      </c>
    </row>
    <row r="1223" spans="1:19">
      <c r="A1223">
        <v>98744</v>
      </c>
      <c r="B1223" t="s">
        <v>3724</v>
      </c>
      <c r="C1223">
        <v>8.1999999999999993</v>
      </c>
      <c r="D1223">
        <v>462</v>
      </c>
      <c r="E1223" s="1">
        <f t="shared" si="57"/>
        <v>3788.3999999999996</v>
      </c>
      <c r="F1223">
        <f>VLOOKUP(K1223,index!$A$2:$C$40,3,FALSE)</f>
        <v>65717</v>
      </c>
      <c r="G1223">
        <v>7.46</v>
      </c>
      <c r="H1223">
        <v>6</v>
      </c>
      <c r="I1223">
        <f t="shared" si="58"/>
        <v>44.76</v>
      </c>
      <c r="J1223" t="s">
        <v>15</v>
      </c>
      <c r="K1223" t="s">
        <v>16</v>
      </c>
      <c r="L1223" t="str">
        <f>VLOOKUP(K1223,index!$A$2:$B$40,2,FALSE)</f>
        <v>북미</v>
      </c>
      <c r="M1223" t="str">
        <f t="shared" si="59"/>
        <v>nK</v>
      </c>
      <c r="N1223">
        <v>2013</v>
      </c>
      <c r="O1223" t="s">
        <v>52</v>
      </c>
      <c r="P1223" t="s">
        <v>3725</v>
      </c>
      <c r="Q1223" t="s">
        <v>3726</v>
      </c>
      <c r="R1223" t="s">
        <v>27</v>
      </c>
      <c r="S1223" t="s">
        <v>28</v>
      </c>
    </row>
    <row r="1224" spans="1:19">
      <c r="A1224">
        <v>61103</v>
      </c>
      <c r="B1224" t="s">
        <v>3727</v>
      </c>
      <c r="C1224">
        <v>8.1999999999999993</v>
      </c>
      <c r="D1224" s="1">
        <v>4443</v>
      </c>
      <c r="E1224" s="1">
        <f t="shared" si="57"/>
        <v>36432.6</v>
      </c>
      <c r="F1224">
        <f>VLOOKUP(K1224,index!$A$2:$C$40,3,FALSE)</f>
        <v>32115</v>
      </c>
      <c r="G1224">
        <v>5.5</v>
      </c>
      <c r="H1224">
        <v>2</v>
      </c>
      <c r="I1224">
        <f t="shared" si="58"/>
        <v>11</v>
      </c>
      <c r="J1224" t="s">
        <v>176</v>
      </c>
      <c r="K1224" t="s">
        <v>46</v>
      </c>
      <c r="L1224" t="str">
        <f>VLOOKUP(K1224,index!$A$2:$B$40,2,FALSE)</f>
        <v>한국</v>
      </c>
      <c r="M1224" t="str">
        <f t="shared" si="59"/>
        <v>K</v>
      </c>
      <c r="N1224">
        <v>2007</v>
      </c>
      <c r="O1224" t="s">
        <v>654</v>
      </c>
      <c r="P1224" t="s">
        <v>1104</v>
      </c>
      <c r="Q1224" t="s">
        <v>3728</v>
      </c>
      <c r="R1224" t="s">
        <v>27</v>
      </c>
    </row>
    <row r="1225" spans="1:19">
      <c r="A1225">
        <v>127378</v>
      </c>
      <c r="B1225" t="s">
        <v>3729</v>
      </c>
      <c r="C1225">
        <v>8.1999999999999993</v>
      </c>
      <c r="D1225" s="1">
        <v>2655</v>
      </c>
      <c r="E1225" s="1">
        <f t="shared" si="57"/>
        <v>21770.999999999996</v>
      </c>
      <c r="F1225">
        <f>VLOOKUP(K1225,index!$A$2:$C$40,3,FALSE)</f>
        <v>65717</v>
      </c>
      <c r="G1225">
        <v>6</v>
      </c>
      <c r="H1225">
        <v>2</v>
      </c>
      <c r="I1225">
        <f t="shared" si="58"/>
        <v>12</v>
      </c>
      <c r="J1225" t="s">
        <v>55</v>
      </c>
      <c r="K1225" t="s">
        <v>16</v>
      </c>
      <c r="L1225" t="str">
        <f>VLOOKUP(K1225,index!$A$2:$B$40,2,FALSE)</f>
        <v>북미</v>
      </c>
      <c r="M1225" t="str">
        <f t="shared" si="59"/>
        <v>nK</v>
      </c>
      <c r="N1225">
        <v>2016</v>
      </c>
      <c r="O1225" t="s">
        <v>1239</v>
      </c>
      <c r="P1225" t="s">
        <v>3730</v>
      </c>
      <c r="Q1225" t="s">
        <v>3731</v>
      </c>
      <c r="R1225" t="s">
        <v>34</v>
      </c>
      <c r="S1225" t="s">
        <v>35</v>
      </c>
    </row>
    <row r="1226" spans="1:19">
      <c r="A1226">
        <v>129671</v>
      </c>
      <c r="B1226" t="s">
        <v>3732</v>
      </c>
      <c r="C1226">
        <v>8.24</v>
      </c>
      <c r="D1226">
        <v>300</v>
      </c>
      <c r="E1226" s="1">
        <f t="shared" si="57"/>
        <v>2472</v>
      </c>
      <c r="F1226">
        <f>VLOOKUP(K1226,index!$A$2:$C$40,3,FALSE)</f>
        <v>42500</v>
      </c>
      <c r="G1226">
        <v>6.63</v>
      </c>
      <c r="H1226">
        <v>8</v>
      </c>
      <c r="I1226">
        <f t="shared" si="58"/>
        <v>53.04</v>
      </c>
      <c r="J1226" t="s">
        <v>1490</v>
      </c>
      <c r="K1226" t="s">
        <v>143</v>
      </c>
      <c r="L1226" t="str">
        <f>VLOOKUP(K1226,index!$A$2:$B$40,2,FALSE)</f>
        <v>북서유럽</v>
      </c>
      <c r="M1226" t="str">
        <f t="shared" si="59"/>
        <v>nK</v>
      </c>
      <c r="N1226">
        <v>2015</v>
      </c>
      <c r="O1226" t="s">
        <v>3695</v>
      </c>
      <c r="P1226" t="s">
        <v>2245</v>
      </c>
      <c r="Q1226" t="s">
        <v>3733</v>
      </c>
      <c r="R1226" t="s">
        <v>147</v>
      </c>
    </row>
    <row r="1227" spans="1:19">
      <c r="A1227">
        <v>75426</v>
      </c>
      <c r="B1227" t="s">
        <v>3734</v>
      </c>
      <c r="C1227">
        <v>8.2100000000000009</v>
      </c>
      <c r="D1227" s="1">
        <v>15132</v>
      </c>
      <c r="E1227" s="1">
        <f t="shared" si="57"/>
        <v>124233.72000000002</v>
      </c>
      <c r="F1227">
        <f>VLOOKUP(K1227,index!$A$2:$C$40,3,FALSE)</f>
        <v>65717</v>
      </c>
      <c r="G1227">
        <v>6.89</v>
      </c>
      <c r="H1227">
        <v>7</v>
      </c>
      <c r="I1227">
        <f t="shared" si="58"/>
        <v>48.23</v>
      </c>
      <c r="J1227" t="s">
        <v>61</v>
      </c>
      <c r="K1227" t="s">
        <v>16</v>
      </c>
      <c r="L1227" t="str">
        <f>VLOOKUP(K1227,index!$A$2:$B$40,2,FALSE)</f>
        <v>북미</v>
      </c>
      <c r="M1227" t="str">
        <f t="shared" si="59"/>
        <v>nK</v>
      </c>
      <c r="N1227">
        <v>2016</v>
      </c>
      <c r="O1227" t="s">
        <v>149</v>
      </c>
      <c r="P1227" t="s">
        <v>2873</v>
      </c>
      <c r="Q1227" t="s">
        <v>3735</v>
      </c>
      <c r="R1227" t="s">
        <v>147</v>
      </c>
      <c r="S1227" t="s">
        <v>28</v>
      </c>
    </row>
    <row r="1228" spans="1:19">
      <c r="A1228">
        <v>125414</v>
      </c>
      <c r="B1228" t="s">
        <v>3736</v>
      </c>
      <c r="C1228">
        <v>8.1999999999999993</v>
      </c>
      <c r="D1228" s="1">
        <v>4226</v>
      </c>
      <c r="E1228" s="1">
        <f t="shared" si="57"/>
        <v>34653.199999999997</v>
      </c>
      <c r="F1228">
        <f>VLOOKUP(K1228,index!$A$2:$C$40,3,FALSE)</f>
        <v>65717</v>
      </c>
      <c r="G1228">
        <v>7.1</v>
      </c>
      <c r="H1228">
        <v>5</v>
      </c>
      <c r="I1228">
        <f t="shared" si="58"/>
        <v>35.5</v>
      </c>
      <c r="J1228" t="s">
        <v>61</v>
      </c>
      <c r="K1228" t="s">
        <v>16</v>
      </c>
      <c r="L1228" t="str">
        <f>VLOOKUP(K1228,index!$A$2:$B$40,2,FALSE)</f>
        <v>북미</v>
      </c>
      <c r="M1228" t="str">
        <f t="shared" si="59"/>
        <v>nK</v>
      </c>
      <c r="N1228">
        <v>2016</v>
      </c>
      <c r="O1228" t="s">
        <v>830</v>
      </c>
      <c r="P1228" t="s">
        <v>1263</v>
      </c>
      <c r="Q1228" t="s">
        <v>3737</v>
      </c>
      <c r="R1228" t="s">
        <v>20</v>
      </c>
      <c r="S1228" t="s">
        <v>21</v>
      </c>
    </row>
    <row r="1229" spans="1:19">
      <c r="A1229">
        <v>124844</v>
      </c>
      <c r="B1229" t="s">
        <v>3738</v>
      </c>
      <c r="C1229">
        <v>8.36</v>
      </c>
      <c r="D1229">
        <v>365</v>
      </c>
      <c r="E1229" s="1">
        <f t="shared" si="57"/>
        <v>3051.3999999999996</v>
      </c>
      <c r="F1229">
        <f>VLOOKUP(K1229,index!$A$2:$C$40,3,FALSE)</f>
        <v>9654</v>
      </c>
      <c r="G1229">
        <v>5.5</v>
      </c>
      <c r="H1229">
        <v>2</v>
      </c>
      <c r="I1229">
        <f t="shared" si="58"/>
        <v>11</v>
      </c>
      <c r="J1229" t="s">
        <v>176</v>
      </c>
      <c r="K1229" t="s">
        <v>2071</v>
      </c>
      <c r="L1229" t="str">
        <f>VLOOKUP(K1229,index!$A$2:$B$40,2,FALSE)</f>
        <v>남미</v>
      </c>
      <c r="M1229" t="str">
        <f t="shared" si="59"/>
        <v>nK</v>
      </c>
      <c r="N1229">
        <v>2015</v>
      </c>
      <c r="O1229" t="s">
        <v>103</v>
      </c>
      <c r="P1229" t="s">
        <v>3739</v>
      </c>
      <c r="Q1229" t="s">
        <v>3740</v>
      </c>
      <c r="R1229" t="s">
        <v>147</v>
      </c>
    </row>
    <row r="1230" spans="1:19">
      <c r="A1230">
        <v>102309</v>
      </c>
      <c r="B1230" t="s">
        <v>3741</v>
      </c>
      <c r="C1230">
        <v>8.19</v>
      </c>
      <c r="D1230" s="1">
        <v>1310</v>
      </c>
      <c r="E1230" s="1">
        <f t="shared" si="57"/>
        <v>10728.9</v>
      </c>
      <c r="F1230">
        <f>VLOOKUP(K1230,index!$A$2:$C$40,3,FALSE)</f>
        <v>65717</v>
      </c>
      <c r="G1230">
        <v>7.55</v>
      </c>
      <c r="H1230">
        <v>5</v>
      </c>
      <c r="I1230">
        <f t="shared" si="58"/>
        <v>37.75</v>
      </c>
      <c r="J1230" t="s">
        <v>112</v>
      </c>
      <c r="K1230" t="s">
        <v>16</v>
      </c>
      <c r="L1230" t="str">
        <f>VLOOKUP(K1230,index!$A$2:$B$40,2,FALSE)</f>
        <v>북미</v>
      </c>
      <c r="M1230" t="str">
        <f t="shared" si="59"/>
        <v>nK</v>
      </c>
      <c r="N1230">
        <v>2021</v>
      </c>
      <c r="O1230" t="s">
        <v>909</v>
      </c>
      <c r="P1230" t="s">
        <v>564</v>
      </c>
      <c r="Q1230" t="s">
        <v>3742</v>
      </c>
      <c r="R1230" t="s">
        <v>147</v>
      </c>
      <c r="S1230" t="s">
        <v>28</v>
      </c>
    </row>
    <row r="1231" spans="1:19">
      <c r="A1231">
        <v>65197</v>
      </c>
      <c r="B1231" t="s">
        <v>3743</v>
      </c>
      <c r="C1231">
        <v>8.1999999999999993</v>
      </c>
      <c r="D1231" s="1">
        <v>1224</v>
      </c>
      <c r="E1231" s="1">
        <f t="shared" si="57"/>
        <v>10036.799999999999</v>
      </c>
      <c r="F1231">
        <f>VLOOKUP(K1231,index!$A$2:$C$40,3,FALSE)</f>
        <v>65717</v>
      </c>
      <c r="G1231">
        <v>7.4</v>
      </c>
      <c r="H1231">
        <v>5</v>
      </c>
      <c r="I1231">
        <f t="shared" si="58"/>
        <v>37</v>
      </c>
      <c r="J1231" t="s">
        <v>142</v>
      </c>
      <c r="K1231" t="s">
        <v>16</v>
      </c>
      <c r="L1231" t="str">
        <f>VLOOKUP(K1231,index!$A$2:$B$40,2,FALSE)</f>
        <v>북미</v>
      </c>
      <c r="M1231" t="str">
        <f t="shared" si="59"/>
        <v>nK</v>
      </c>
      <c r="N1231">
        <v>2015</v>
      </c>
      <c r="O1231" t="s">
        <v>213</v>
      </c>
      <c r="P1231" t="s">
        <v>3436</v>
      </c>
      <c r="Q1231" t="s">
        <v>3744</v>
      </c>
      <c r="R1231" t="s">
        <v>147</v>
      </c>
      <c r="S1231" t="s">
        <v>28</v>
      </c>
    </row>
    <row r="1232" spans="1:19">
      <c r="A1232">
        <v>51132</v>
      </c>
      <c r="B1232" t="s">
        <v>3745</v>
      </c>
      <c r="C1232">
        <v>8.19</v>
      </c>
      <c r="D1232" s="1">
        <v>5379</v>
      </c>
      <c r="E1232" s="1">
        <f t="shared" si="57"/>
        <v>44054.009999999995</v>
      </c>
      <c r="F1232">
        <f>VLOOKUP(K1232,index!$A$2:$C$40,3,FALSE)</f>
        <v>41291</v>
      </c>
      <c r="G1232">
        <v>6.28</v>
      </c>
      <c r="H1232">
        <v>9</v>
      </c>
      <c r="I1232">
        <f t="shared" si="58"/>
        <v>56.52</v>
      </c>
      <c r="J1232" t="s">
        <v>61</v>
      </c>
      <c r="K1232" t="s">
        <v>208</v>
      </c>
      <c r="L1232" t="str">
        <f>VLOOKUP(K1232,index!$A$2:$B$40,2,FALSE)</f>
        <v>북서유럽</v>
      </c>
      <c r="M1232" t="str">
        <f t="shared" si="59"/>
        <v>nK</v>
      </c>
      <c r="N1232">
        <v>2009</v>
      </c>
      <c r="O1232" t="s">
        <v>769</v>
      </c>
      <c r="P1232" t="s">
        <v>139</v>
      </c>
      <c r="Q1232" t="s">
        <v>3746</v>
      </c>
      <c r="R1232" t="s">
        <v>20</v>
      </c>
      <c r="S1232" t="s">
        <v>21</v>
      </c>
    </row>
    <row r="1233" spans="1:19">
      <c r="A1233">
        <v>61845</v>
      </c>
      <c r="B1233" t="s">
        <v>3747</v>
      </c>
      <c r="C1233">
        <v>8.1999999999999993</v>
      </c>
      <c r="D1233" s="1">
        <v>1257</v>
      </c>
      <c r="E1233" s="1">
        <f t="shared" si="57"/>
        <v>10307.4</v>
      </c>
      <c r="F1233">
        <f>VLOOKUP(K1233,index!$A$2:$C$40,3,FALSE)</f>
        <v>41291</v>
      </c>
      <c r="G1233">
        <v>5</v>
      </c>
      <c r="H1233">
        <v>1</v>
      </c>
      <c r="I1233">
        <f t="shared" si="58"/>
        <v>5</v>
      </c>
      <c r="J1233" t="s">
        <v>15</v>
      </c>
      <c r="K1233" t="s">
        <v>208</v>
      </c>
      <c r="L1233" t="str">
        <f>VLOOKUP(K1233,index!$A$2:$B$40,2,FALSE)</f>
        <v>북서유럽</v>
      </c>
      <c r="M1233" t="str">
        <f t="shared" si="59"/>
        <v>nK</v>
      </c>
      <c r="N1233">
        <v>2008</v>
      </c>
      <c r="O1233" t="s">
        <v>3748</v>
      </c>
      <c r="P1233" t="s">
        <v>3749</v>
      </c>
      <c r="Q1233" t="s">
        <v>3750</v>
      </c>
      <c r="R1233" t="s">
        <v>27</v>
      </c>
      <c r="S1233" t="s">
        <v>21</v>
      </c>
    </row>
    <row r="1234" spans="1:19">
      <c r="A1234">
        <v>119430</v>
      </c>
      <c r="B1234" t="s">
        <v>3751</v>
      </c>
      <c r="C1234">
        <v>8.19</v>
      </c>
      <c r="D1234" s="1">
        <v>13778</v>
      </c>
      <c r="E1234" s="1">
        <f t="shared" si="57"/>
        <v>112841.81999999999</v>
      </c>
      <c r="F1234">
        <f>VLOOKUP(K1234,index!$A$2:$C$40,3,FALSE)</f>
        <v>65717</v>
      </c>
      <c r="G1234">
        <v>7.35</v>
      </c>
      <c r="H1234">
        <v>10</v>
      </c>
      <c r="I1234">
        <f t="shared" si="58"/>
        <v>73.5</v>
      </c>
      <c r="J1234" t="s">
        <v>61</v>
      </c>
      <c r="K1234" t="s">
        <v>16</v>
      </c>
      <c r="L1234" t="str">
        <f>VLOOKUP(K1234,index!$A$2:$B$40,2,FALSE)</f>
        <v>북미</v>
      </c>
      <c r="M1234" t="str">
        <f t="shared" si="59"/>
        <v>nK</v>
      </c>
      <c r="N1234">
        <v>2016</v>
      </c>
      <c r="O1234" t="s">
        <v>589</v>
      </c>
      <c r="P1234" t="s">
        <v>79</v>
      </c>
      <c r="Q1234" t="s">
        <v>3752</v>
      </c>
      <c r="R1234" t="s">
        <v>20</v>
      </c>
      <c r="S1234" t="s">
        <v>21</v>
      </c>
    </row>
    <row r="1235" spans="1:19">
      <c r="A1235">
        <v>93793</v>
      </c>
      <c r="B1235" t="s">
        <v>3753</v>
      </c>
      <c r="C1235">
        <v>8.1999999999999993</v>
      </c>
      <c r="D1235">
        <v>658</v>
      </c>
      <c r="E1235" s="1">
        <f t="shared" si="57"/>
        <v>5395.5999999999995</v>
      </c>
      <c r="F1235">
        <f>VLOOKUP(K1235,index!$A$2:$C$40,3,FALSE)</f>
        <v>32115</v>
      </c>
      <c r="G1235">
        <v>5</v>
      </c>
      <c r="H1235">
        <v>3</v>
      </c>
      <c r="I1235">
        <f t="shared" si="58"/>
        <v>15</v>
      </c>
      <c r="J1235" t="s">
        <v>15</v>
      </c>
      <c r="K1235" t="s">
        <v>46</v>
      </c>
      <c r="L1235" t="str">
        <f>VLOOKUP(K1235,index!$A$2:$B$40,2,FALSE)</f>
        <v>한국</v>
      </c>
      <c r="M1235" t="str">
        <f t="shared" si="59"/>
        <v>K</v>
      </c>
      <c r="N1235">
        <v>2015</v>
      </c>
      <c r="O1235" t="s">
        <v>92</v>
      </c>
      <c r="P1235" t="s">
        <v>3754</v>
      </c>
      <c r="Q1235" t="s">
        <v>3755</v>
      </c>
      <c r="R1235" t="s">
        <v>20</v>
      </c>
    </row>
    <row r="1236" spans="1:19">
      <c r="A1236">
        <v>93217</v>
      </c>
      <c r="B1236" t="s">
        <v>3756</v>
      </c>
      <c r="C1236">
        <v>8.1999999999999993</v>
      </c>
      <c r="D1236">
        <v>742</v>
      </c>
      <c r="E1236" s="1">
        <f t="shared" si="57"/>
        <v>6084.4</v>
      </c>
      <c r="F1236">
        <f>VLOOKUP(K1236,index!$A$2:$C$40,3,FALSE)</f>
        <v>41291</v>
      </c>
      <c r="G1236">
        <v>6.67</v>
      </c>
      <c r="H1236">
        <v>9</v>
      </c>
      <c r="I1236">
        <f t="shared" si="58"/>
        <v>60.03</v>
      </c>
      <c r="J1236" t="s">
        <v>15</v>
      </c>
      <c r="K1236" t="s">
        <v>208</v>
      </c>
      <c r="L1236" t="str">
        <f>VLOOKUP(K1236,index!$A$2:$B$40,2,FALSE)</f>
        <v>북서유럽</v>
      </c>
      <c r="M1236" t="str">
        <f t="shared" si="59"/>
        <v>nK</v>
      </c>
      <c r="N1236">
        <v>2013</v>
      </c>
      <c r="O1236" t="s">
        <v>1151</v>
      </c>
      <c r="P1236" t="s">
        <v>793</v>
      </c>
      <c r="Q1236" t="s">
        <v>3757</v>
      </c>
      <c r="R1236" t="s">
        <v>27</v>
      </c>
      <c r="S1236" t="s">
        <v>28</v>
      </c>
    </row>
    <row r="1237" spans="1:19">
      <c r="A1237">
        <v>175045</v>
      </c>
      <c r="B1237" t="s">
        <v>3758</v>
      </c>
      <c r="C1237">
        <v>8.19</v>
      </c>
      <c r="D1237">
        <v>327</v>
      </c>
      <c r="E1237" s="1">
        <f t="shared" si="57"/>
        <v>2678.1299999999997</v>
      </c>
      <c r="F1237">
        <f>VLOOKUP(K1237,index!$A$2:$C$40,3,FALSE)</f>
        <v>54296</v>
      </c>
      <c r="G1237">
        <v>7.29</v>
      </c>
      <c r="H1237">
        <v>7</v>
      </c>
      <c r="I1237">
        <f t="shared" si="58"/>
        <v>51.03</v>
      </c>
      <c r="J1237" t="s">
        <v>340</v>
      </c>
      <c r="K1237" t="s">
        <v>588</v>
      </c>
      <c r="L1237" t="str">
        <f>VLOOKUP(K1237,index!$A$2:$B$40,2,FALSE)</f>
        <v>북서유럽</v>
      </c>
      <c r="M1237" t="str">
        <f t="shared" si="59"/>
        <v>nK</v>
      </c>
      <c r="N1237">
        <v>2019</v>
      </c>
      <c r="O1237" t="s">
        <v>1171</v>
      </c>
      <c r="P1237" t="s">
        <v>3759</v>
      </c>
      <c r="Q1237" t="s">
        <v>3760</v>
      </c>
      <c r="R1237" t="s">
        <v>147</v>
      </c>
    </row>
    <row r="1238" spans="1:19">
      <c r="A1238">
        <v>76452</v>
      </c>
      <c r="B1238" t="s">
        <v>3761</v>
      </c>
      <c r="C1238">
        <v>8.19</v>
      </c>
      <c r="D1238" s="1">
        <v>2621</v>
      </c>
      <c r="E1238" s="1">
        <f t="shared" si="57"/>
        <v>21465.989999999998</v>
      </c>
      <c r="F1238">
        <f>VLOOKUP(K1238,index!$A$2:$C$40,3,FALSE)</f>
        <v>65717</v>
      </c>
      <c r="G1238">
        <v>6.05</v>
      </c>
      <c r="H1238">
        <v>5</v>
      </c>
      <c r="I1238">
        <f t="shared" si="58"/>
        <v>30.25</v>
      </c>
      <c r="J1238" t="s">
        <v>809</v>
      </c>
      <c r="K1238" t="s">
        <v>16</v>
      </c>
      <c r="L1238" t="str">
        <f>VLOOKUP(K1238,index!$A$2:$B$40,2,FALSE)</f>
        <v>북미</v>
      </c>
      <c r="M1238" t="str">
        <f t="shared" si="59"/>
        <v>nK</v>
      </c>
      <c r="N1238">
        <v>2012</v>
      </c>
      <c r="O1238" t="s">
        <v>644</v>
      </c>
      <c r="P1238" t="s">
        <v>2286</v>
      </c>
      <c r="Q1238" t="s">
        <v>3762</v>
      </c>
      <c r="R1238" t="s">
        <v>27</v>
      </c>
      <c r="S1238" t="s">
        <v>21</v>
      </c>
    </row>
    <row r="1239" spans="1:19">
      <c r="A1239">
        <v>39723</v>
      </c>
      <c r="B1239" t="s">
        <v>3763</v>
      </c>
      <c r="C1239">
        <v>8.19</v>
      </c>
      <c r="D1239" s="1">
        <v>2260</v>
      </c>
      <c r="E1239" s="1">
        <f t="shared" si="57"/>
        <v>18509.399999999998</v>
      </c>
      <c r="F1239">
        <f>VLOOKUP(K1239,index!$A$2:$C$40,3,FALSE)</f>
        <v>65717</v>
      </c>
      <c r="G1239">
        <v>7.5</v>
      </c>
      <c r="H1239">
        <v>2</v>
      </c>
      <c r="I1239">
        <f t="shared" si="58"/>
        <v>15</v>
      </c>
      <c r="J1239" t="s">
        <v>15</v>
      </c>
      <c r="K1239" t="s">
        <v>16</v>
      </c>
      <c r="L1239" t="str">
        <f>VLOOKUP(K1239,index!$A$2:$B$40,2,FALSE)</f>
        <v>북미</v>
      </c>
      <c r="M1239" t="str">
        <f t="shared" si="59"/>
        <v>nK</v>
      </c>
      <c r="N1239">
        <v>2021</v>
      </c>
      <c r="O1239" t="s">
        <v>909</v>
      </c>
      <c r="P1239" t="s">
        <v>3764</v>
      </c>
      <c r="Q1239" t="s">
        <v>3765</v>
      </c>
      <c r="R1239" t="s">
        <v>147</v>
      </c>
      <c r="S1239" t="s">
        <v>28</v>
      </c>
    </row>
    <row r="1240" spans="1:19">
      <c r="A1240">
        <v>87163</v>
      </c>
      <c r="B1240" t="s">
        <v>3766</v>
      </c>
      <c r="C1240">
        <v>8.23</v>
      </c>
      <c r="D1240">
        <v>808</v>
      </c>
      <c r="E1240" s="1">
        <f t="shared" si="57"/>
        <v>6649.84</v>
      </c>
      <c r="F1240">
        <f>VLOOKUP(K1240,index!$A$2:$C$40,3,FALSE)</f>
        <v>41291</v>
      </c>
      <c r="G1240">
        <v>6.97</v>
      </c>
      <c r="H1240">
        <v>9</v>
      </c>
      <c r="I1240">
        <f t="shared" si="58"/>
        <v>62.73</v>
      </c>
      <c r="J1240" t="s">
        <v>15</v>
      </c>
      <c r="K1240" t="s">
        <v>208</v>
      </c>
      <c r="L1240" t="str">
        <f>VLOOKUP(K1240,index!$A$2:$B$40,2,FALSE)</f>
        <v>북서유럽</v>
      </c>
      <c r="M1240" t="str">
        <f t="shared" si="59"/>
        <v>nK</v>
      </c>
      <c r="N1240">
        <v>2013</v>
      </c>
      <c r="O1240" t="s">
        <v>639</v>
      </c>
      <c r="P1240" t="s">
        <v>2588</v>
      </c>
      <c r="Q1240" t="s">
        <v>3767</v>
      </c>
      <c r="R1240" t="s">
        <v>147</v>
      </c>
      <c r="S1240" t="s">
        <v>2529</v>
      </c>
    </row>
    <row r="1241" spans="1:19">
      <c r="A1241">
        <v>27404</v>
      </c>
      <c r="B1241" t="s">
        <v>3768</v>
      </c>
      <c r="C1241">
        <v>8.2100000000000009</v>
      </c>
      <c r="D1241" s="1">
        <v>1234</v>
      </c>
      <c r="E1241" s="1">
        <f t="shared" si="57"/>
        <v>10131.140000000001</v>
      </c>
      <c r="F1241">
        <f>VLOOKUP(K1241,index!$A$2:$C$40,3,FALSE)</f>
        <v>41491</v>
      </c>
      <c r="G1241">
        <v>7.38</v>
      </c>
      <c r="H1241">
        <v>2</v>
      </c>
      <c r="I1241">
        <f t="shared" si="58"/>
        <v>14.76</v>
      </c>
      <c r="J1241" t="s">
        <v>112</v>
      </c>
      <c r="K1241" t="s">
        <v>56</v>
      </c>
      <c r="L1241" t="str">
        <f>VLOOKUP(K1241,index!$A$2:$B$40,2,FALSE)</f>
        <v>일본</v>
      </c>
      <c r="M1241" t="str">
        <f t="shared" si="59"/>
        <v>nK</v>
      </c>
      <c r="N1241">
        <v>2013</v>
      </c>
      <c r="O1241" t="s">
        <v>42</v>
      </c>
      <c r="P1241" t="s">
        <v>770</v>
      </c>
      <c r="Q1241" t="s">
        <v>3769</v>
      </c>
      <c r="R1241" t="s">
        <v>20</v>
      </c>
    </row>
    <row r="1242" spans="1:19">
      <c r="A1242">
        <v>90591</v>
      </c>
      <c r="B1242" t="s">
        <v>3770</v>
      </c>
      <c r="C1242">
        <v>8.2100000000000009</v>
      </c>
      <c r="D1242" s="1">
        <v>1363</v>
      </c>
      <c r="E1242" s="1">
        <f t="shared" si="57"/>
        <v>11190.230000000001</v>
      </c>
      <c r="F1242">
        <f>VLOOKUP(K1242,index!$A$2:$C$40,3,FALSE)</f>
        <v>65717</v>
      </c>
      <c r="G1242">
        <v>6.25</v>
      </c>
      <c r="H1242">
        <v>2</v>
      </c>
      <c r="I1242">
        <f t="shared" si="58"/>
        <v>12.5</v>
      </c>
      <c r="J1242" t="s">
        <v>61</v>
      </c>
      <c r="K1242" t="s">
        <v>16</v>
      </c>
      <c r="L1242" t="str">
        <f>VLOOKUP(K1242,index!$A$2:$B$40,2,FALSE)</f>
        <v>북미</v>
      </c>
      <c r="M1242" t="str">
        <f t="shared" si="59"/>
        <v>nK</v>
      </c>
      <c r="N1242">
        <v>2015</v>
      </c>
      <c r="O1242" t="s">
        <v>387</v>
      </c>
      <c r="P1242" t="s">
        <v>139</v>
      </c>
      <c r="Q1242" t="s">
        <v>3771</v>
      </c>
      <c r="R1242" t="s">
        <v>20</v>
      </c>
      <c r="S1242" t="s">
        <v>21</v>
      </c>
    </row>
    <row r="1243" spans="1:19">
      <c r="A1243">
        <v>66520</v>
      </c>
      <c r="B1243" t="s">
        <v>3772</v>
      </c>
      <c r="C1243">
        <v>8.19</v>
      </c>
      <c r="D1243" s="1">
        <v>8327</v>
      </c>
      <c r="E1243" s="1">
        <f t="shared" si="57"/>
        <v>68198.12999999999</v>
      </c>
      <c r="F1243">
        <f>VLOOKUP(K1243,index!$A$2:$C$40,3,FALSE)</f>
        <v>65717</v>
      </c>
      <c r="G1243">
        <v>6.59</v>
      </c>
      <c r="H1243">
        <v>8</v>
      </c>
      <c r="I1243">
        <f t="shared" si="58"/>
        <v>52.72</v>
      </c>
      <c r="J1243" t="s">
        <v>87</v>
      </c>
      <c r="K1243" t="s">
        <v>16</v>
      </c>
      <c r="L1243" t="str">
        <f>VLOOKUP(K1243,index!$A$2:$B$40,2,FALSE)</f>
        <v>북미</v>
      </c>
      <c r="M1243" t="str">
        <f t="shared" si="59"/>
        <v>nK</v>
      </c>
      <c r="N1243">
        <v>2009</v>
      </c>
      <c r="O1243" t="s">
        <v>103</v>
      </c>
      <c r="P1243" t="s">
        <v>3773</v>
      </c>
      <c r="Q1243" t="s">
        <v>3774</v>
      </c>
      <c r="R1243" t="s">
        <v>27</v>
      </c>
      <c r="S1243" t="s">
        <v>21</v>
      </c>
    </row>
    <row r="1244" spans="1:19">
      <c r="A1244">
        <v>75173</v>
      </c>
      <c r="B1244" t="s">
        <v>3775</v>
      </c>
      <c r="C1244">
        <v>8.19</v>
      </c>
      <c r="D1244" s="1">
        <v>4960</v>
      </c>
      <c r="E1244" s="1">
        <f t="shared" si="57"/>
        <v>40622.399999999994</v>
      </c>
      <c r="F1244">
        <f>VLOOKUP(K1244,index!$A$2:$C$40,3,FALSE)</f>
        <v>65717</v>
      </c>
      <c r="G1244">
        <v>6.05</v>
      </c>
      <c r="H1244">
        <v>5</v>
      </c>
      <c r="I1244">
        <f t="shared" si="58"/>
        <v>30.25</v>
      </c>
      <c r="J1244" t="s">
        <v>61</v>
      </c>
      <c r="K1244" t="s">
        <v>16</v>
      </c>
      <c r="L1244" t="str">
        <f>VLOOKUP(K1244,index!$A$2:$B$40,2,FALSE)</f>
        <v>북미</v>
      </c>
      <c r="M1244" t="str">
        <f t="shared" si="59"/>
        <v>nK</v>
      </c>
      <c r="N1244">
        <v>2012</v>
      </c>
      <c r="O1244" t="s">
        <v>2136</v>
      </c>
      <c r="P1244" t="s">
        <v>3776</v>
      </c>
      <c r="Q1244" t="s">
        <v>3777</v>
      </c>
      <c r="R1244" t="s">
        <v>20</v>
      </c>
    </row>
    <row r="1245" spans="1:19">
      <c r="A1245">
        <v>160399</v>
      </c>
      <c r="B1245" t="s">
        <v>3778</v>
      </c>
      <c r="C1245">
        <v>8.18</v>
      </c>
      <c r="D1245" s="1">
        <v>10079</v>
      </c>
      <c r="E1245" s="1">
        <f t="shared" si="57"/>
        <v>82446.22</v>
      </c>
      <c r="F1245">
        <f>VLOOKUP(K1245,index!$A$2:$C$40,3,FALSE)</f>
        <v>32115</v>
      </c>
      <c r="G1245">
        <v>5.67</v>
      </c>
      <c r="H1245">
        <v>6</v>
      </c>
      <c r="I1245">
        <f t="shared" si="58"/>
        <v>34.019999999999996</v>
      </c>
      <c r="J1245" t="s">
        <v>809</v>
      </c>
      <c r="K1245" t="s">
        <v>46</v>
      </c>
      <c r="L1245" t="str">
        <f>VLOOKUP(K1245,index!$A$2:$B$40,2,FALSE)</f>
        <v>한국</v>
      </c>
      <c r="M1245" t="str">
        <f t="shared" si="59"/>
        <v>K</v>
      </c>
      <c r="N1245">
        <v>2017</v>
      </c>
      <c r="O1245" t="s">
        <v>563</v>
      </c>
      <c r="P1245" t="s">
        <v>3779</v>
      </c>
      <c r="Q1245" t="s">
        <v>3780</v>
      </c>
      <c r="R1245" t="s">
        <v>27</v>
      </c>
    </row>
    <row r="1246" spans="1:19">
      <c r="A1246">
        <v>147834</v>
      </c>
      <c r="B1246" t="s">
        <v>3781</v>
      </c>
      <c r="C1246">
        <v>8.18</v>
      </c>
      <c r="D1246">
        <v>448</v>
      </c>
      <c r="E1246" s="1">
        <f t="shared" si="57"/>
        <v>3664.64</v>
      </c>
      <c r="F1246">
        <f>VLOOKUP(K1246,index!$A$2:$C$40,3,FALSE)</f>
        <v>46052</v>
      </c>
      <c r="G1246">
        <v>7</v>
      </c>
      <c r="H1246">
        <v>1</v>
      </c>
      <c r="I1246">
        <f t="shared" si="58"/>
        <v>7</v>
      </c>
      <c r="J1246" t="s">
        <v>55</v>
      </c>
      <c r="K1246" t="s">
        <v>2438</v>
      </c>
      <c r="L1246" t="str">
        <f>VLOOKUP(K1246,index!$A$2:$B$40,2,FALSE)</f>
        <v>북서유럽</v>
      </c>
      <c r="M1246" t="str">
        <f t="shared" si="59"/>
        <v>nK</v>
      </c>
      <c r="N1246">
        <v>2016</v>
      </c>
      <c r="O1246" t="s">
        <v>92</v>
      </c>
      <c r="P1246" t="s">
        <v>3782</v>
      </c>
      <c r="Q1246" t="s">
        <v>3783</v>
      </c>
      <c r="R1246" t="s">
        <v>34</v>
      </c>
    </row>
    <row r="1247" spans="1:19">
      <c r="A1247">
        <v>115642</v>
      </c>
      <c r="B1247" t="s">
        <v>3784</v>
      </c>
      <c r="C1247">
        <v>8.18</v>
      </c>
      <c r="D1247" s="1">
        <v>15505</v>
      </c>
      <c r="E1247" s="1">
        <f t="shared" si="57"/>
        <v>126830.9</v>
      </c>
      <c r="F1247">
        <f>VLOOKUP(K1247,index!$A$2:$C$40,3,FALSE)</f>
        <v>41291</v>
      </c>
      <c r="G1247">
        <v>7.08</v>
      </c>
      <c r="H1247">
        <v>12</v>
      </c>
      <c r="I1247">
        <f t="shared" si="58"/>
        <v>84.960000000000008</v>
      </c>
      <c r="J1247" t="s">
        <v>340</v>
      </c>
      <c r="K1247" t="s">
        <v>208</v>
      </c>
      <c r="L1247" t="str">
        <f>VLOOKUP(K1247,index!$A$2:$B$40,2,FALSE)</f>
        <v>북서유럽</v>
      </c>
      <c r="M1247" t="str">
        <f t="shared" si="59"/>
        <v>nK</v>
      </c>
      <c r="N1247">
        <v>2016</v>
      </c>
      <c r="O1247" t="s">
        <v>1394</v>
      </c>
      <c r="P1247" t="s">
        <v>267</v>
      </c>
      <c r="Q1247" t="s">
        <v>3785</v>
      </c>
      <c r="R1247" t="s">
        <v>20</v>
      </c>
      <c r="S1247" t="s">
        <v>21</v>
      </c>
    </row>
    <row r="1248" spans="1:19">
      <c r="A1248">
        <v>87305</v>
      </c>
      <c r="B1248" t="s">
        <v>3786</v>
      </c>
      <c r="C1248">
        <v>8.23</v>
      </c>
      <c r="D1248" s="1">
        <v>1154</v>
      </c>
      <c r="E1248" s="1">
        <f t="shared" si="57"/>
        <v>9497.42</v>
      </c>
      <c r="F1248">
        <f>VLOOKUP(K1248,index!$A$2:$C$40,3,FALSE)</f>
        <v>65717</v>
      </c>
      <c r="G1248">
        <v>6.58</v>
      </c>
      <c r="H1248">
        <v>4</v>
      </c>
      <c r="I1248">
        <f t="shared" si="58"/>
        <v>26.32</v>
      </c>
      <c r="J1248" t="s">
        <v>55</v>
      </c>
      <c r="K1248" t="s">
        <v>16</v>
      </c>
      <c r="L1248" t="str">
        <f>VLOOKUP(K1248,index!$A$2:$B$40,2,FALSE)</f>
        <v>북미</v>
      </c>
      <c r="M1248" t="str">
        <f t="shared" si="59"/>
        <v>nK</v>
      </c>
      <c r="N1248">
        <v>2013</v>
      </c>
      <c r="O1248" t="s">
        <v>254</v>
      </c>
      <c r="P1248" t="s">
        <v>2460</v>
      </c>
      <c r="Q1248" t="s">
        <v>3787</v>
      </c>
      <c r="R1248" t="s">
        <v>34</v>
      </c>
      <c r="S1248" t="s">
        <v>35</v>
      </c>
    </row>
    <row r="1249" spans="1:19">
      <c r="A1249">
        <v>65836</v>
      </c>
      <c r="B1249" t="s">
        <v>3788</v>
      </c>
      <c r="C1249">
        <v>8.18</v>
      </c>
      <c r="D1249">
        <v>593</v>
      </c>
      <c r="E1249" s="1">
        <f t="shared" si="57"/>
        <v>4850.74</v>
      </c>
      <c r="F1249">
        <f>VLOOKUP(K1249,index!$A$2:$C$40,3,FALSE)</f>
        <v>53431</v>
      </c>
      <c r="G1249">
        <v>6</v>
      </c>
      <c r="H1249">
        <v>4</v>
      </c>
      <c r="I1249">
        <f t="shared" si="58"/>
        <v>24</v>
      </c>
      <c r="J1249" t="s">
        <v>354</v>
      </c>
      <c r="K1249" t="s">
        <v>533</v>
      </c>
      <c r="L1249" t="str">
        <f>VLOOKUP(K1249,index!$A$2:$B$40,2,FALSE)</f>
        <v>기타</v>
      </c>
      <c r="M1249" t="str">
        <f t="shared" si="59"/>
        <v>nK</v>
      </c>
      <c r="N1249">
        <v>2008</v>
      </c>
      <c r="O1249" t="s">
        <v>3473</v>
      </c>
      <c r="P1249" t="s">
        <v>553</v>
      </c>
      <c r="Q1249" t="s">
        <v>3789</v>
      </c>
      <c r="R1249" t="s">
        <v>20</v>
      </c>
    </row>
    <row r="1250" spans="1:19">
      <c r="A1250">
        <v>118652</v>
      </c>
      <c r="B1250" t="s">
        <v>3790</v>
      </c>
      <c r="C1250">
        <v>8.17</v>
      </c>
      <c r="D1250">
        <v>554</v>
      </c>
      <c r="E1250" s="1">
        <f t="shared" si="57"/>
        <v>4526.18</v>
      </c>
      <c r="F1250">
        <f>VLOOKUP(K1250,index!$A$2:$C$40,3,FALSE)</f>
        <v>47389</v>
      </c>
      <c r="G1250">
        <v>5</v>
      </c>
      <c r="H1250">
        <v>1</v>
      </c>
      <c r="I1250">
        <f t="shared" si="58"/>
        <v>5</v>
      </c>
      <c r="J1250" t="s">
        <v>15</v>
      </c>
      <c r="K1250" t="s">
        <v>495</v>
      </c>
      <c r="L1250" t="str">
        <f>VLOOKUP(K1250,index!$A$2:$B$40,2,FALSE)</f>
        <v>북서유럽</v>
      </c>
      <c r="M1250" t="str">
        <f t="shared" si="59"/>
        <v>nK</v>
      </c>
      <c r="N1250">
        <v>2014</v>
      </c>
      <c r="O1250" t="s">
        <v>796</v>
      </c>
      <c r="P1250" t="s">
        <v>3791</v>
      </c>
      <c r="Q1250" t="s">
        <v>3792</v>
      </c>
      <c r="R1250" t="s">
        <v>27</v>
      </c>
    </row>
    <row r="1251" spans="1:19">
      <c r="A1251">
        <v>80626</v>
      </c>
      <c r="B1251" t="s">
        <v>3793</v>
      </c>
      <c r="C1251">
        <v>8.18</v>
      </c>
      <c r="D1251" s="1">
        <v>1247</v>
      </c>
      <c r="E1251" s="1">
        <f t="shared" si="57"/>
        <v>10200.459999999999</v>
      </c>
      <c r="F1251">
        <f>VLOOKUP(K1251,index!$A$2:$C$40,3,FALSE)</f>
        <v>65717</v>
      </c>
      <c r="G1251">
        <v>5.79</v>
      </c>
      <c r="H1251">
        <v>7</v>
      </c>
      <c r="I1251">
        <f t="shared" si="58"/>
        <v>40.53</v>
      </c>
      <c r="J1251" t="s">
        <v>142</v>
      </c>
      <c r="K1251" t="s">
        <v>16</v>
      </c>
      <c r="L1251" t="str">
        <f>VLOOKUP(K1251,index!$A$2:$B$40,2,FALSE)</f>
        <v>북미</v>
      </c>
      <c r="M1251" t="str">
        <f t="shared" si="59"/>
        <v>nK</v>
      </c>
      <c r="N1251">
        <v>2011</v>
      </c>
      <c r="O1251" t="s">
        <v>394</v>
      </c>
      <c r="P1251" t="s">
        <v>3794</v>
      </c>
      <c r="Q1251" t="s">
        <v>3795</v>
      </c>
      <c r="R1251" t="s">
        <v>27</v>
      </c>
      <c r="S1251" t="s">
        <v>28</v>
      </c>
    </row>
    <row r="1252" spans="1:19">
      <c r="A1252">
        <v>63017</v>
      </c>
      <c r="B1252" t="s">
        <v>3796</v>
      </c>
      <c r="C1252">
        <v>8.18</v>
      </c>
      <c r="D1252" s="1">
        <v>1140</v>
      </c>
      <c r="E1252" s="1">
        <f t="shared" si="57"/>
        <v>9325.1999999999989</v>
      </c>
      <c r="F1252">
        <f>VLOOKUP(K1252,index!$A$2:$C$40,3,FALSE)</f>
        <v>41291</v>
      </c>
      <c r="G1252">
        <v>5</v>
      </c>
      <c r="H1252">
        <v>1</v>
      </c>
      <c r="I1252">
        <f t="shared" si="58"/>
        <v>5</v>
      </c>
      <c r="J1252" t="s">
        <v>61</v>
      </c>
      <c r="K1252" t="s">
        <v>208</v>
      </c>
      <c r="L1252" t="str">
        <f>VLOOKUP(K1252,index!$A$2:$B$40,2,FALSE)</f>
        <v>북서유럽</v>
      </c>
      <c r="M1252" t="str">
        <f t="shared" si="59"/>
        <v>nK</v>
      </c>
      <c r="N1252">
        <v>2007</v>
      </c>
      <c r="O1252" t="s">
        <v>2087</v>
      </c>
      <c r="P1252" t="s">
        <v>3797</v>
      </c>
      <c r="Q1252" t="s">
        <v>3798</v>
      </c>
      <c r="R1252" t="s">
        <v>27</v>
      </c>
      <c r="S1252" t="s">
        <v>21</v>
      </c>
    </row>
    <row r="1253" spans="1:19">
      <c r="A1253">
        <v>79149</v>
      </c>
      <c r="B1253" t="s">
        <v>3799</v>
      </c>
      <c r="C1253">
        <v>8.18</v>
      </c>
      <c r="D1253">
        <v>354</v>
      </c>
      <c r="E1253" s="1">
        <f t="shared" si="57"/>
        <v>2895.72</v>
      </c>
      <c r="F1253">
        <f>VLOOKUP(K1253,index!$A$2:$C$40,3,FALSE)</f>
        <v>32115</v>
      </c>
      <c r="G1253">
        <v>4.13</v>
      </c>
      <c r="H1253">
        <v>2</v>
      </c>
      <c r="I1253">
        <f t="shared" si="58"/>
        <v>8.26</v>
      </c>
      <c r="J1253" t="s">
        <v>15</v>
      </c>
      <c r="K1253" t="s">
        <v>46</v>
      </c>
      <c r="L1253" t="str">
        <f>VLOOKUP(K1253,index!$A$2:$B$40,2,FALSE)</f>
        <v>한국</v>
      </c>
      <c r="M1253" t="str">
        <f t="shared" si="59"/>
        <v>K</v>
      </c>
      <c r="N1253">
        <v>2011</v>
      </c>
      <c r="O1253" t="s">
        <v>992</v>
      </c>
      <c r="P1253" t="s">
        <v>3800</v>
      </c>
      <c r="Q1253" t="s">
        <v>3801</v>
      </c>
      <c r="R1253" t="s">
        <v>34</v>
      </c>
    </row>
    <row r="1254" spans="1:19">
      <c r="A1254">
        <v>133169</v>
      </c>
      <c r="B1254" t="s">
        <v>3802</v>
      </c>
      <c r="C1254">
        <v>8.18</v>
      </c>
      <c r="D1254">
        <v>465</v>
      </c>
      <c r="E1254" s="1">
        <f t="shared" si="57"/>
        <v>3803.7</v>
      </c>
      <c r="F1254">
        <f>VLOOKUP(K1254,index!$A$2:$C$40,3,FALSE)</f>
        <v>11086</v>
      </c>
      <c r="G1254">
        <v>5</v>
      </c>
      <c r="H1254">
        <v>1</v>
      </c>
      <c r="I1254">
        <f t="shared" si="58"/>
        <v>5</v>
      </c>
      <c r="J1254" t="s">
        <v>55</v>
      </c>
      <c r="K1254" t="s">
        <v>3803</v>
      </c>
      <c r="L1254" t="str">
        <f>VLOOKUP(K1254,index!$A$2:$B$40,2,FALSE)</f>
        <v>동남아</v>
      </c>
      <c r="M1254" t="str">
        <f t="shared" si="59"/>
        <v>nK</v>
      </c>
      <c r="N1254">
        <v>2015</v>
      </c>
      <c r="O1254" t="s">
        <v>1411</v>
      </c>
      <c r="P1254" t="s">
        <v>3804</v>
      </c>
      <c r="Q1254" t="s">
        <v>3805</v>
      </c>
      <c r="R1254" t="s">
        <v>34</v>
      </c>
    </row>
    <row r="1255" spans="1:19">
      <c r="A1255">
        <v>66510</v>
      </c>
      <c r="B1255" t="s">
        <v>3806</v>
      </c>
      <c r="C1255">
        <v>8.18</v>
      </c>
      <c r="D1255" s="1">
        <v>2161</v>
      </c>
      <c r="E1255" s="1">
        <f t="shared" si="57"/>
        <v>17676.98</v>
      </c>
      <c r="F1255">
        <f>VLOOKUP(K1255,index!$A$2:$C$40,3,FALSE)</f>
        <v>32115</v>
      </c>
      <c r="G1255">
        <v>6.2</v>
      </c>
      <c r="H1255">
        <v>5</v>
      </c>
      <c r="I1255">
        <f t="shared" si="58"/>
        <v>31</v>
      </c>
      <c r="J1255" t="s">
        <v>176</v>
      </c>
      <c r="K1255" t="s">
        <v>46</v>
      </c>
      <c r="L1255" t="str">
        <f>VLOOKUP(K1255,index!$A$2:$B$40,2,FALSE)</f>
        <v>한국</v>
      </c>
      <c r="M1255" t="str">
        <f t="shared" si="59"/>
        <v>K</v>
      </c>
      <c r="N1255">
        <v>2007</v>
      </c>
      <c r="O1255" t="s">
        <v>934</v>
      </c>
      <c r="P1255" t="s">
        <v>154</v>
      </c>
      <c r="Q1255" t="s">
        <v>3807</v>
      </c>
      <c r="R1255" t="s">
        <v>20</v>
      </c>
    </row>
    <row r="1256" spans="1:19">
      <c r="A1256">
        <v>82924</v>
      </c>
      <c r="B1256" t="s">
        <v>3808</v>
      </c>
      <c r="C1256">
        <v>8.19</v>
      </c>
      <c r="D1256" s="1">
        <v>2178</v>
      </c>
      <c r="E1256" s="1">
        <f t="shared" si="57"/>
        <v>17837.82</v>
      </c>
      <c r="F1256">
        <f>VLOOKUP(K1256,index!$A$2:$C$40,3,FALSE)</f>
        <v>29889</v>
      </c>
      <c r="G1256">
        <v>7.19</v>
      </c>
      <c r="H1256">
        <v>8</v>
      </c>
      <c r="I1256">
        <f t="shared" si="58"/>
        <v>57.52</v>
      </c>
      <c r="J1256" t="s">
        <v>15</v>
      </c>
      <c r="K1256" t="s">
        <v>1302</v>
      </c>
      <c r="L1256" t="str">
        <f>VLOOKUP(K1256,index!$A$2:$B$40,2,FALSE)</f>
        <v>북서유럽</v>
      </c>
      <c r="M1256" t="str">
        <f t="shared" si="59"/>
        <v>nK</v>
      </c>
      <c r="N1256">
        <v>2013</v>
      </c>
      <c r="O1256" t="s">
        <v>254</v>
      </c>
      <c r="P1256" t="s">
        <v>2475</v>
      </c>
      <c r="Q1256" t="s">
        <v>3809</v>
      </c>
      <c r="R1256" t="s">
        <v>20</v>
      </c>
      <c r="S1256" t="s">
        <v>21</v>
      </c>
    </row>
    <row r="1257" spans="1:19">
      <c r="A1257">
        <v>106335</v>
      </c>
      <c r="B1257" t="s">
        <v>3810</v>
      </c>
      <c r="C1257">
        <v>8.17</v>
      </c>
      <c r="D1257" s="1">
        <v>2454</v>
      </c>
      <c r="E1257" s="1">
        <f t="shared" si="57"/>
        <v>20049.18</v>
      </c>
      <c r="F1257">
        <f>VLOOKUP(K1257,index!$A$2:$C$40,3,FALSE)</f>
        <v>41491</v>
      </c>
      <c r="G1257">
        <v>6.97</v>
      </c>
      <c r="H1257">
        <v>6</v>
      </c>
      <c r="I1257">
        <f t="shared" si="58"/>
        <v>41.82</v>
      </c>
      <c r="J1257" t="s">
        <v>55</v>
      </c>
      <c r="K1257" t="s">
        <v>56</v>
      </c>
      <c r="L1257" t="str">
        <f>VLOOKUP(K1257,index!$A$2:$B$40,2,FALSE)</f>
        <v>일본</v>
      </c>
      <c r="M1257" t="str">
        <f t="shared" si="59"/>
        <v>nK</v>
      </c>
      <c r="N1257">
        <v>2020</v>
      </c>
      <c r="O1257" t="s">
        <v>122</v>
      </c>
      <c r="P1257" t="s">
        <v>1802</v>
      </c>
      <c r="Q1257" t="s">
        <v>3811</v>
      </c>
      <c r="R1257" t="s">
        <v>20</v>
      </c>
    </row>
    <row r="1258" spans="1:19">
      <c r="A1258">
        <v>159741</v>
      </c>
      <c r="B1258" t="s">
        <v>3812</v>
      </c>
      <c r="C1258">
        <v>8.18</v>
      </c>
      <c r="D1258">
        <v>962</v>
      </c>
      <c r="E1258" s="1">
        <f t="shared" si="57"/>
        <v>7869.16</v>
      </c>
      <c r="F1258">
        <f>VLOOKUP(K1258,index!$A$2:$C$40,3,FALSE)</f>
        <v>41491</v>
      </c>
      <c r="G1258">
        <v>6</v>
      </c>
      <c r="H1258">
        <v>1</v>
      </c>
      <c r="I1258">
        <f t="shared" si="58"/>
        <v>6</v>
      </c>
      <c r="J1258" t="s">
        <v>15</v>
      </c>
      <c r="K1258" t="s">
        <v>56</v>
      </c>
      <c r="L1258" t="str">
        <f>VLOOKUP(K1258,index!$A$2:$B$40,2,FALSE)</f>
        <v>일본</v>
      </c>
      <c r="M1258" t="str">
        <f t="shared" si="59"/>
        <v>nK</v>
      </c>
      <c r="N1258">
        <v>2017</v>
      </c>
      <c r="O1258" t="s">
        <v>3600</v>
      </c>
      <c r="P1258" t="s">
        <v>3813</v>
      </c>
      <c r="Q1258" t="s">
        <v>3814</v>
      </c>
      <c r="R1258" t="s">
        <v>20</v>
      </c>
    </row>
    <row r="1259" spans="1:19">
      <c r="A1259">
        <v>180166</v>
      </c>
      <c r="B1259" t="s">
        <v>3815</v>
      </c>
      <c r="C1259">
        <v>8.17</v>
      </c>
      <c r="D1259">
        <v>447</v>
      </c>
      <c r="E1259" s="1">
        <f t="shared" si="57"/>
        <v>3651.99</v>
      </c>
      <c r="F1259">
        <f>VLOOKUP(K1259,index!$A$2:$C$40,3,FALSE)</f>
        <v>2081</v>
      </c>
      <c r="G1259">
        <v>6.67</v>
      </c>
      <c r="H1259">
        <v>3</v>
      </c>
      <c r="I1259">
        <f t="shared" si="58"/>
        <v>20.009999999999998</v>
      </c>
      <c r="J1259" t="s">
        <v>722</v>
      </c>
      <c r="K1259" t="s">
        <v>41</v>
      </c>
      <c r="L1259" t="str">
        <f>VLOOKUP(K1259,index!$A$2:$B$40,2,FALSE)</f>
        <v>기타</v>
      </c>
      <c r="M1259" t="str">
        <f t="shared" si="59"/>
        <v>nK</v>
      </c>
      <c r="N1259">
        <v>2019</v>
      </c>
      <c r="O1259" t="s">
        <v>1309</v>
      </c>
      <c r="P1259" t="s">
        <v>3816</v>
      </c>
      <c r="Q1259" t="s">
        <v>3817</v>
      </c>
      <c r="R1259" t="s">
        <v>27</v>
      </c>
    </row>
    <row r="1260" spans="1:19">
      <c r="A1260">
        <v>100676</v>
      </c>
      <c r="B1260" t="s">
        <v>3818</v>
      </c>
      <c r="C1260">
        <v>8.17</v>
      </c>
      <c r="D1260">
        <v>733</v>
      </c>
      <c r="E1260" s="1">
        <f t="shared" si="57"/>
        <v>5988.61</v>
      </c>
      <c r="F1260">
        <f>VLOOKUP(K1260,index!$A$2:$C$40,3,FALSE)</f>
        <v>65717</v>
      </c>
      <c r="G1260">
        <v>8</v>
      </c>
      <c r="H1260">
        <v>10</v>
      </c>
      <c r="I1260">
        <f t="shared" si="58"/>
        <v>80</v>
      </c>
      <c r="J1260" t="s">
        <v>15</v>
      </c>
      <c r="K1260" t="s">
        <v>16</v>
      </c>
      <c r="L1260" t="str">
        <f>VLOOKUP(K1260,index!$A$2:$B$40,2,FALSE)</f>
        <v>북미</v>
      </c>
      <c r="M1260" t="str">
        <f t="shared" si="59"/>
        <v>nK</v>
      </c>
      <c r="N1260">
        <v>2015</v>
      </c>
      <c r="O1260" t="s">
        <v>673</v>
      </c>
      <c r="P1260" t="s">
        <v>3073</v>
      </c>
      <c r="Q1260" t="s">
        <v>3819</v>
      </c>
      <c r="R1260" t="s">
        <v>147</v>
      </c>
      <c r="S1260" t="s">
        <v>28</v>
      </c>
    </row>
    <row r="1261" spans="1:19">
      <c r="A1261">
        <v>190010</v>
      </c>
      <c r="B1261" t="s">
        <v>3820</v>
      </c>
      <c r="C1261">
        <v>8.17</v>
      </c>
      <c r="D1261" s="1">
        <v>10806</v>
      </c>
      <c r="E1261" s="1">
        <f t="shared" si="57"/>
        <v>88285.02</v>
      </c>
      <c r="F1261">
        <f>VLOOKUP(K1261,index!$A$2:$C$40,3,FALSE)</f>
        <v>41291</v>
      </c>
      <c r="G1261">
        <v>7.18</v>
      </c>
      <c r="H1261">
        <v>11</v>
      </c>
      <c r="I1261">
        <f t="shared" si="58"/>
        <v>78.97999999999999</v>
      </c>
      <c r="J1261" t="s">
        <v>61</v>
      </c>
      <c r="K1261" t="s">
        <v>208</v>
      </c>
      <c r="L1261" t="str">
        <f>VLOOKUP(K1261,index!$A$2:$B$40,2,FALSE)</f>
        <v>북서유럽</v>
      </c>
      <c r="M1261" t="str">
        <f t="shared" si="59"/>
        <v>nK</v>
      </c>
      <c r="N1261">
        <v>2020</v>
      </c>
      <c r="O1261" t="s">
        <v>3821</v>
      </c>
      <c r="P1261" t="s">
        <v>218</v>
      </c>
      <c r="Q1261" t="s">
        <v>3822</v>
      </c>
      <c r="R1261" t="s">
        <v>20</v>
      </c>
    </row>
    <row r="1262" spans="1:19">
      <c r="A1262">
        <v>107053</v>
      </c>
      <c r="B1262" t="s">
        <v>3823</v>
      </c>
      <c r="C1262">
        <v>8.16</v>
      </c>
      <c r="D1262">
        <v>395</v>
      </c>
      <c r="E1262" s="1">
        <f t="shared" si="57"/>
        <v>3223.2000000000003</v>
      </c>
      <c r="F1262">
        <f>VLOOKUP(K1262,index!$A$2:$C$40,3,FALSE)</f>
        <v>65717</v>
      </c>
      <c r="G1262">
        <v>5</v>
      </c>
      <c r="H1262">
        <v>1</v>
      </c>
      <c r="I1262">
        <f t="shared" si="58"/>
        <v>5</v>
      </c>
      <c r="J1262" t="s">
        <v>55</v>
      </c>
      <c r="K1262" t="s">
        <v>16</v>
      </c>
      <c r="L1262" t="str">
        <f>VLOOKUP(K1262,index!$A$2:$B$40,2,FALSE)</f>
        <v>북미</v>
      </c>
      <c r="M1262" t="str">
        <f t="shared" si="59"/>
        <v>nK</v>
      </c>
      <c r="N1262">
        <v>2014</v>
      </c>
      <c r="O1262" t="s">
        <v>1898</v>
      </c>
      <c r="P1262" t="s">
        <v>3824</v>
      </c>
      <c r="Q1262" t="s">
        <v>3825</v>
      </c>
      <c r="R1262" t="s">
        <v>34</v>
      </c>
    </row>
    <row r="1263" spans="1:19">
      <c r="A1263">
        <v>90922</v>
      </c>
      <c r="B1263" t="s">
        <v>3826</v>
      </c>
      <c r="C1263">
        <v>8.17</v>
      </c>
      <c r="D1263">
        <v>942</v>
      </c>
      <c r="E1263" s="1">
        <f t="shared" si="57"/>
        <v>7696.14</v>
      </c>
      <c r="F1263">
        <f>VLOOKUP(K1263,index!$A$2:$C$40,3,FALSE)</f>
        <v>33334</v>
      </c>
      <c r="G1263">
        <v>7</v>
      </c>
      <c r="H1263">
        <v>5</v>
      </c>
      <c r="I1263">
        <f t="shared" si="58"/>
        <v>35</v>
      </c>
      <c r="J1263" t="s">
        <v>15</v>
      </c>
      <c r="K1263" t="s">
        <v>107</v>
      </c>
      <c r="L1263" t="str">
        <f>VLOOKUP(K1263,index!$A$2:$B$40,2,FALSE)</f>
        <v>북서유럽</v>
      </c>
      <c r="M1263" t="str">
        <f t="shared" si="59"/>
        <v>nK</v>
      </c>
      <c r="N1263">
        <v>2017</v>
      </c>
      <c r="O1263" t="s">
        <v>1579</v>
      </c>
      <c r="P1263" t="s">
        <v>1945</v>
      </c>
      <c r="Q1263" t="s">
        <v>3827</v>
      </c>
      <c r="R1263" t="s">
        <v>27</v>
      </c>
      <c r="S1263" t="s">
        <v>28</v>
      </c>
    </row>
    <row r="1264" spans="1:19">
      <c r="A1264">
        <v>68063</v>
      </c>
      <c r="B1264" t="s">
        <v>3828</v>
      </c>
      <c r="C1264">
        <v>8.16</v>
      </c>
      <c r="D1264" s="1">
        <v>4660</v>
      </c>
      <c r="E1264" s="1">
        <f t="shared" si="57"/>
        <v>38025.599999999999</v>
      </c>
      <c r="F1264">
        <f>VLOOKUP(K1264,index!$A$2:$C$40,3,FALSE)</f>
        <v>65717</v>
      </c>
      <c r="G1264">
        <v>7.18</v>
      </c>
      <c r="H1264">
        <v>11</v>
      </c>
      <c r="I1264">
        <f t="shared" si="58"/>
        <v>78.97999999999999</v>
      </c>
      <c r="J1264" t="s">
        <v>722</v>
      </c>
      <c r="K1264" t="s">
        <v>16</v>
      </c>
      <c r="L1264" t="str">
        <f>VLOOKUP(K1264,index!$A$2:$B$40,2,FALSE)</f>
        <v>북미</v>
      </c>
      <c r="M1264" t="str">
        <f t="shared" si="59"/>
        <v>nK</v>
      </c>
      <c r="N1264">
        <v>2009</v>
      </c>
      <c r="O1264" t="s">
        <v>478</v>
      </c>
      <c r="P1264" t="s">
        <v>79</v>
      </c>
      <c r="Q1264" t="s">
        <v>3829</v>
      </c>
      <c r="R1264" t="s">
        <v>20</v>
      </c>
      <c r="S1264" t="s">
        <v>21</v>
      </c>
    </row>
    <row r="1265" spans="1:19">
      <c r="A1265">
        <v>84917</v>
      </c>
      <c r="B1265" t="s">
        <v>3830</v>
      </c>
      <c r="C1265">
        <v>8.18</v>
      </c>
      <c r="D1265" s="1">
        <v>1464</v>
      </c>
      <c r="E1265" s="1">
        <f t="shared" si="57"/>
        <v>11975.52</v>
      </c>
      <c r="F1265">
        <f>VLOOKUP(K1265,index!$A$2:$C$40,3,FALSE)</f>
        <v>65717</v>
      </c>
      <c r="G1265">
        <v>6.68</v>
      </c>
      <c r="H1265">
        <v>10</v>
      </c>
      <c r="I1265">
        <f t="shared" si="58"/>
        <v>66.8</v>
      </c>
      <c r="J1265" t="s">
        <v>176</v>
      </c>
      <c r="K1265" t="s">
        <v>16</v>
      </c>
      <c r="L1265" t="str">
        <f>VLOOKUP(K1265,index!$A$2:$B$40,2,FALSE)</f>
        <v>북미</v>
      </c>
      <c r="M1265" t="str">
        <f t="shared" si="59"/>
        <v>nK</v>
      </c>
      <c r="N1265">
        <v>2020</v>
      </c>
      <c r="O1265" t="s">
        <v>986</v>
      </c>
      <c r="P1265" t="s">
        <v>2663</v>
      </c>
      <c r="Q1265" t="s">
        <v>3831</v>
      </c>
      <c r="R1265" t="s">
        <v>147</v>
      </c>
      <c r="S1265" t="s">
        <v>28</v>
      </c>
    </row>
    <row r="1266" spans="1:19">
      <c r="A1266">
        <v>114225</v>
      </c>
      <c r="B1266" t="s">
        <v>3832</v>
      </c>
      <c r="C1266">
        <v>8.18</v>
      </c>
      <c r="D1266" s="1">
        <v>2475</v>
      </c>
      <c r="E1266" s="1">
        <f t="shared" si="57"/>
        <v>20245.5</v>
      </c>
      <c r="F1266">
        <f>VLOOKUP(K1266,index!$A$2:$C$40,3,FALSE)</f>
        <v>65717</v>
      </c>
      <c r="G1266">
        <v>6.45</v>
      </c>
      <c r="H1266">
        <v>5</v>
      </c>
      <c r="I1266">
        <f t="shared" si="58"/>
        <v>32.25</v>
      </c>
      <c r="J1266" t="s">
        <v>61</v>
      </c>
      <c r="K1266" t="s">
        <v>16</v>
      </c>
      <c r="L1266" t="str">
        <f>VLOOKUP(K1266,index!$A$2:$B$40,2,FALSE)</f>
        <v>북미</v>
      </c>
      <c r="M1266" t="str">
        <f t="shared" si="59"/>
        <v>nK</v>
      </c>
      <c r="N1266">
        <v>2015</v>
      </c>
      <c r="O1266" t="s">
        <v>604</v>
      </c>
      <c r="P1266" t="s">
        <v>419</v>
      </c>
      <c r="Q1266" t="s">
        <v>3833</v>
      </c>
      <c r="R1266" t="s">
        <v>20</v>
      </c>
      <c r="S1266" t="s">
        <v>21</v>
      </c>
    </row>
    <row r="1267" spans="1:19">
      <c r="A1267">
        <v>72327</v>
      </c>
      <c r="B1267" t="s">
        <v>3834</v>
      </c>
      <c r="C1267">
        <v>8.16</v>
      </c>
      <c r="D1267" s="1">
        <v>2759</v>
      </c>
      <c r="E1267" s="1">
        <f t="shared" si="57"/>
        <v>22513.439999999999</v>
      </c>
      <c r="F1267">
        <f>VLOOKUP(K1267,index!$A$2:$C$40,3,FALSE)</f>
        <v>65717</v>
      </c>
      <c r="G1267">
        <v>7.22</v>
      </c>
      <c r="H1267">
        <v>9</v>
      </c>
      <c r="I1267">
        <f t="shared" si="58"/>
        <v>64.98</v>
      </c>
      <c r="J1267" t="s">
        <v>30</v>
      </c>
      <c r="K1267" t="s">
        <v>16</v>
      </c>
      <c r="L1267" t="str">
        <f>VLOOKUP(K1267,index!$A$2:$B$40,2,FALSE)</f>
        <v>북미</v>
      </c>
      <c r="M1267" t="str">
        <f t="shared" si="59"/>
        <v>nK</v>
      </c>
      <c r="N1267">
        <v>2011</v>
      </c>
      <c r="O1267" t="s">
        <v>149</v>
      </c>
      <c r="P1267" t="s">
        <v>1682</v>
      </c>
      <c r="Q1267" t="s">
        <v>3835</v>
      </c>
      <c r="R1267" t="s">
        <v>27</v>
      </c>
      <c r="S1267" t="s">
        <v>28</v>
      </c>
    </row>
    <row r="1268" spans="1:19">
      <c r="A1268">
        <v>61503</v>
      </c>
      <c r="B1268" t="s">
        <v>3836</v>
      </c>
      <c r="C1268">
        <v>8.16</v>
      </c>
      <c r="D1268" s="1">
        <v>4218</v>
      </c>
      <c r="E1268" s="1">
        <f t="shared" si="57"/>
        <v>34418.879999999997</v>
      </c>
      <c r="F1268">
        <f>VLOOKUP(K1268,index!$A$2:$C$40,3,FALSE)</f>
        <v>65717</v>
      </c>
      <c r="G1268">
        <v>6.36</v>
      </c>
      <c r="H1268">
        <v>7</v>
      </c>
      <c r="I1268">
        <f t="shared" si="58"/>
        <v>44.52</v>
      </c>
      <c r="J1268" t="s">
        <v>809</v>
      </c>
      <c r="K1268" t="s">
        <v>16</v>
      </c>
      <c r="L1268" t="str">
        <f>VLOOKUP(K1268,index!$A$2:$B$40,2,FALSE)</f>
        <v>북미</v>
      </c>
      <c r="M1268" t="str">
        <f t="shared" si="59"/>
        <v>nK</v>
      </c>
      <c r="N1268">
        <v>2009</v>
      </c>
      <c r="O1268" t="s">
        <v>611</v>
      </c>
      <c r="P1268" t="s">
        <v>419</v>
      </c>
      <c r="Q1268" t="s">
        <v>3837</v>
      </c>
      <c r="R1268" t="s">
        <v>27</v>
      </c>
      <c r="S1268" t="s">
        <v>21</v>
      </c>
    </row>
    <row r="1269" spans="1:19">
      <c r="A1269">
        <v>101953</v>
      </c>
      <c r="B1269" t="s">
        <v>3838</v>
      </c>
      <c r="C1269">
        <v>8.18</v>
      </c>
      <c r="D1269" s="1">
        <v>1193</v>
      </c>
      <c r="E1269" s="1">
        <f t="shared" si="57"/>
        <v>9758.74</v>
      </c>
      <c r="F1269">
        <f>VLOOKUP(K1269,index!$A$2:$C$40,3,FALSE)</f>
        <v>41291</v>
      </c>
      <c r="G1269">
        <v>6.13</v>
      </c>
      <c r="H1269">
        <v>4</v>
      </c>
      <c r="I1269">
        <f t="shared" si="58"/>
        <v>24.52</v>
      </c>
      <c r="J1269" t="s">
        <v>30</v>
      </c>
      <c r="K1269" t="s">
        <v>208</v>
      </c>
      <c r="L1269" t="str">
        <f>VLOOKUP(K1269,index!$A$2:$B$40,2,FALSE)</f>
        <v>북서유럽</v>
      </c>
      <c r="M1269" t="str">
        <f t="shared" si="59"/>
        <v>nK</v>
      </c>
      <c r="N1269">
        <v>2014</v>
      </c>
      <c r="O1269" t="s">
        <v>468</v>
      </c>
      <c r="P1269" t="s">
        <v>3839</v>
      </c>
      <c r="Q1269" t="s">
        <v>3840</v>
      </c>
      <c r="R1269" t="s">
        <v>27</v>
      </c>
      <c r="S1269" t="s">
        <v>28</v>
      </c>
    </row>
    <row r="1270" spans="1:19">
      <c r="A1270">
        <v>76956</v>
      </c>
      <c r="B1270" t="s">
        <v>3841</v>
      </c>
      <c r="C1270">
        <v>8.19</v>
      </c>
      <c r="D1270">
        <v>431</v>
      </c>
      <c r="E1270" s="1">
        <f t="shared" si="57"/>
        <v>3529.89</v>
      </c>
      <c r="F1270">
        <f>VLOOKUP(K1270,index!$A$2:$C$40,3,FALSE)</f>
        <v>65717</v>
      </c>
      <c r="G1270">
        <v>7.48</v>
      </c>
      <c r="H1270">
        <v>7</v>
      </c>
      <c r="I1270">
        <f t="shared" si="58"/>
        <v>52.36</v>
      </c>
      <c r="J1270" t="s">
        <v>55</v>
      </c>
      <c r="K1270" t="s">
        <v>16</v>
      </c>
      <c r="L1270" t="str">
        <f>VLOOKUP(K1270,index!$A$2:$B$40,2,FALSE)</f>
        <v>북미</v>
      </c>
      <c r="M1270" t="str">
        <f t="shared" si="59"/>
        <v>nK</v>
      </c>
      <c r="N1270">
        <v>2012</v>
      </c>
      <c r="O1270" t="s">
        <v>835</v>
      </c>
      <c r="P1270" t="s">
        <v>1391</v>
      </c>
      <c r="Q1270" t="s">
        <v>3842</v>
      </c>
      <c r="R1270" t="s">
        <v>20</v>
      </c>
      <c r="S1270" t="s">
        <v>35</v>
      </c>
    </row>
    <row r="1271" spans="1:19">
      <c r="A1271">
        <v>109640</v>
      </c>
      <c r="B1271" t="s">
        <v>3843</v>
      </c>
      <c r="C1271">
        <v>8.16</v>
      </c>
      <c r="D1271">
        <v>645</v>
      </c>
      <c r="E1271" s="1">
        <f t="shared" si="57"/>
        <v>5263.2</v>
      </c>
      <c r="F1271">
        <f>VLOOKUP(K1271,index!$A$2:$C$40,3,FALSE)</f>
        <v>83451</v>
      </c>
      <c r="G1271">
        <v>8.33</v>
      </c>
      <c r="H1271">
        <v>6</v>
      </c>
      <c r="I1271">
        <f t="shared" si="58"/>
        <v>49.980000000000004</v>
      </c>
      <c r="J1271" t="s">
        <v>15</v>
      </c>
      <c r="K1271" t="s">
        <v>1361</v>
      </c>
      <c r="L1271" t="str">
        <f>VLOOKUP(K1271,index!$A$2:$B$40,2,FALSE)</f>
        <v>북서유럽</v>
      </c>
      <c r="M1271" t="str">
        <f t="shared" si="59"/>
        <v>nK</v>
      </c>
      <c r="N1271">
        <v>2014</v>
      </c>
      <c r="O1271" t="s">
        <v>1162</v>
      </c>
      <c r="P1271" t="s">
        <v>3844</v>
      </c>
      <c r="Q1271" t="s">
        <v>3845</v>
      </c>
      <c r="R1271" t="s">
        <v>27</v>
      </c>
    </row>
    <row r="1272" spans="1:19">
      <c r="A1272">
        <v>97693</v>
      </c>
      <c r="B1272" t="s">
        <v>3846</v>
      </c>
      <c r="C1272">
        <v>8.17</v>
      </c>
      <c r="D1272" s="1">
        <v>5284</v>
      </c>
      <c r="E1272" s="1">
        <f t="shared" si="57"/>
        <v>43170.28</v>
      </c>
      <c r="F1272">
        <f>VLOOKUP(K1272,index!$A$2:$C$40,3,FALSE)</f>
        <v>32115</v>
      </c>
      <c r="G1272">
        <v>6.32</v>
      </c>
      <c r="H1272">
        <v>10</v>
      </c>
      <c r="I1272">
        <f t="shared" si="58"/>
        <v>63.2</v>
      </c>
      <c r="J1272" t="s">
        <v>15</v>
      </c>
      <c r="K1272" t="s">
        <v>46</v>
      </c>
      <c r="L1272" t="str">
        <f>VLOOKUP(K1272,index!$A$2:$B$40,2,FALSE)</f>
        <v>한국</v>
      </c>
      <c r="M1272" t="str">
        <f t="shared" si="59"/>
        <v>K</v>
      </c>
      <c r="N1272">
        <v>2013</v>
      </c>
      <c r="O1272" t="s">
        <v>2765</v>
      </c>
      <c r="P1272" t="s">
        <v>2091</v>
      </c>
      <c r="Q1272" t="s">
        <v>3847</v>
      </c>
      <c r="R1272" t="s">
        <v>27</v>
      </c>
    </row>
    <row r="1273" spans="1:19">
      <c r="A1273">
        <v>47701</v>
      </c>
      <c r="B1273" t="s">
        <v>3848</v>
      </c>
      <c r="C1273">
        <v>8.16</v>
      </c>
      <c r="D1273" s="1">
        <v>10264</v>
      </c>
      <c r="E1273" s="1">
        <f t="shared" si="57"/>
        <v>83754.240000000005</v>
      </c>
      <c r="F1273">
        <f>VLOOKUP(K1273,index!$A$2:$C$40,3,FALSE)</f>
        <v>32115</v>
      </c>
      <c r="G1273">
        <v>8.25</v>
      </c>
      <c r="H1273">
        <v>11</v>
      </c>
      <c r="I1273">
        <f t="shared" si="58"/>
        <v>90.75</v>
      </c>
      <c r="J1273" t="s">
        <v>142</v>
      </c>
      <c r="K1273" t="s">
        <v>46</v>
      </c>
      <c r="L1273" t="str">
        <f>VLOOKUP(K1273,index!$A$2:$B$40,2,FALSE)</f>
        <v>한국</v>
      </c>
      <c r="M1273" t="str">
        <f t="shared" si="59"/>
        <v>K</v>
      </c>
      <c r="N1273">
        <v>2009</v>
      </c>
      <c r="O1273" t="s">
        <v>3115</v>
      </c>
      <c r="P1273" t="s">
        <v>2313</v>
      </c>
      <c r="Q1273" t="s">
        <v>3849</v>
      </c>
      <c r="R1273" t="s">
        <v>147</v>
      </c>
      <c r="S1273" t="s">
        <v>28</v>
      </c>
    </row>
    <row r="1274" spans="1:19">
      <c r="A1274">
        <v>81834</v>
      </c>
      <c r="B1274" t="s">
        <v>3850</v>
      </c>
      <c r="C1274">
        <v>8.17</v>
      </c>
      <c r="D1274">
        <v>624</v>
      </c>
      <c r="E1274" s="1">
        <f t="shared" si="57"/>
        <v>5098.08</v>
      </c>
      <c r="F1274">
        <f>VLOOKUP(K1274,index!$A$2:$C$40,3,FALSE)</f>
        <v>65717</v>
      </c>
      <c r="G1274">
        <v>7.96</v>
      </c>
      <c r="H1274">
        <v>7</v>
      </c>
      <c r="I1274">
        <f t="shared" si="58"/>
        <v>55.72</v>
      </c>
      <c r="J1274" t="s">
        <v>176</v>
      </c>
      <c r="K1274" t="s">
        <v>16</v>
      </c>
      <c r="L1274" t="str">
        <f>VLOOKUP(K1274,index!$A$2:$B$40,2,FALSE)</f>
        <v>북미</v>
      </c>
      <c r="M1274" t="str">
        <f t="shared" si="59"/>
        <v>nK</v>
      </c>
      <c r="N1274">
        <v>2012</v>
      </c>
      <c r="O1274" t="s">
        <v>2012</v>
      </c>
      <c r="P1274" t="s">
        <v>3851</v>
      </c>
      <c r="Q1274" t="s">
        <v>3852</v>
      </c>
      <c r="R1274" t="s">
        <v>27</v>
      </c>
      <c r="S1274" t="s">
        <v>28</v>
      </c>
    </row>
    <row r="1275" spans="1:19">
      <c r="A1275">
        <v>37937</v>
      </c>
      <c r="B1275" t="s">
        <v>3853</v>
      </c>
      <c r="C1275">
        <v>8.18</v>
      </c>
      <c r="D1275" s="1">
        <v>1010</v>
      </c>
      <c r="E1275" s="1">
        <f t="shared" si="57"/>
        <v>8261.7999999999993</v>
      </c>
      <c r="F1275">
        <f>VLOOKUP(K1275,index!$A$2:$C$40,3,FALSE)</f>
        <v>41291</v>
      </c>
      <c r="G1275">
        <v>7</v>
      </c>
      <c r="H1275">
        <v>1</v>
      </c>
      <c r="I1275">
        <f t="shared" si="58"/>
        <v>7</v>
      </c>
      <c r="J1275" t="s">
        <v>15</v>
      </c>
      <c r="K1275" t="s">
        <v>208</v>
      </c>
      <c r="L1275" t="str">
        <f>VLOOKUP(K1275,index!$A$2:$B$40,2,FALSE)</f>
        <v>북서유럽</v>
      </c>
      <c r="M1275" t="str">
        <f t="shared" si="59"/>
        <v>nK</v>
      </c>
      <c r="N1275">
        <v>2018</v>
      </c>
      <c r="O1275" t="s">
        <v>113</v>
      </c>
      <c r="P1275" t="s">
        <v>3854</v>
      </c>
      <c r="Q1275" t="s">
        <v>3855</v>
      </c>
      <c r="R1275" t="s">
        <v>27</v>
      </c>
      <c r="S1275" t="s">
        <v>21</v>
      </c>
    </row>
    <row r="1276" spans="1:19">
      <c r="A1276">
        <v>96377</v>
      </c>
      <c r="B1276" t="s">
        <v>3856</v>
      </c>
      <c r="C1276">
        <v>8.17</v>
      </c>
      <c r="D1276">
        <v>417</v>
      </c>
      <c r="E1276" s="1">
        <f t="shared" si="57"/>
        <v>3406.89</v>
      </c>
      <c r="F1276">
        <f>VLOOKUP(K1276,index!$A$2:$C$40,3,FALSE)</f>
        <v>41491</v>
      </c>
      <c r="G1276">
        <v>8</v>
      </c>
      <c r="H1276">
        <v>1</v>
      </c>
      <c r="I1276">
        <f t="shared" si="58"/>
        <v>8</v>
      </c>
      <c r="J1276" t="s">
        <v>55</v>
      </c>
      <c r="K1276" t="s">
        <v>56</v>
      </c>
      <c r="L1276" t="str">
        <f>VLOOKUP(K1276,index!$A$2:$B$40,2,FALSE)</f>
        <v>일본</v>
      </c>
      <c r="M1276" t="str">
        <f t="shared" si="59"/>
        <v>nK</v>
      </c>
      <c r="N1276">
        <v>2012</v>
      </c>
      <c r="O1276" t="s">
        <v>270</v>
      </c>
      <c r="P1276" t="s">
        <v>1592</v>
      </c>
      <c r="Q1276" t="s">
        <v>3857</v>
      </c>
      <c r="R1276" t="s">
        <v>34</v>
      </c>
    </row>
    <row r="1277" spans="1:19">
      <c r="A1277">
        <v>42493</v>
      </c>
      <c r="B1277" t="s">
        <v>3858</v>
      </c>
      <c r="C1277">
        <v>8.16</v>
      </c>
      <c r="D1277">
        <v>705</v>
      </c>
      <c r="E1277" s="1">
        <f t="shared" si="57"/>
        <v>5752.8</v>
      </c>
      <c r="F1277">
        <f>VLOOKUP(K1277,index!$A$2:$C$40,3,FALSE)</f>
        <v>65717</v>
      </c>
      <c r="G1277">
        <v>7</v>
      </c>
      <c r="H1277">
        <v>2</v>
      </c>
      <c r="I1277">
        <f t="shared" si="58"/>
        <v>14</v>
      </c>
      <c r="J1277" t="s">
        <v>15</v>
      </c>
      <c r="K1277" t="s">
        <v>16</v>
      </c>
      <c r="L1277" t="str">
        <f>VLOOKUP(K1277,index!$A$2:$B$40,2,FALSE)</f>
        <v>북미</v>
      </c>
      <c r="M1277" t="str">
        <f t="shared" si="59"/>
        <v>nK</v>
      </c>
      <c r="N1277">
        <v>2006</v>
      </c>
      <c r="O1277" t="s">
        <v>1745</v>
      </c>
      <c r="P1277" t="s">
        <v>63</v>
      </c>
      <c r="Q1277" t="s">
        <v>3859</v>
      </c>
      <c r="R1277" t="s">
        <v>27</v>
      </c>
      <c r="S1277" t="s">
        <v>21</v>
      </c>
    </row>
    <row r="1278" spans="1:19">
      <c r="A1278">
        <v>189633</v>
      </c>
      <c r="B1278" t="s">
        <v>3860</v>
      </c>
      <c r="C1278">
        <v>8.16</v>
      </c>
      <c r="D1278">
        <v>899</v>
      </c>
      <c r="E1278" s="1">
        <f t="shared" si="57"/>
        <v>7335.84</v>
      </c>
      <c r="F1278">
        <f>VLOOKUP(K1278,index!$A$2:$C$40,3,FALSE)</f>
        <v>32115</v>
      </c>
      <c r="G1278">
        <v>6.57</v>
      </c>
      <c r="H1278">
        <v>7</v>
      </c>
      <c r="I1278">
        <f t="shared" si="58"/>
        <v>45.99</v>
      </c>
      <c r="J1278" t="s">
        <v>15</v>
      </c>
      <c r="K1278" t="s">
        <v>46</v>
      </c>
      <c r="L1278" t="str">
        <f>VLOOKUP(K1278,index!$A$2:$B$40,2,FALSE)</f>
        <v>한국</v>
      </c>
      <c r="M1278" t="str">
        <f t="shared" si="59"/>
        <v>K</v>
      </c>
      <c r="N1278">
        <v>2020</v>
      </c>
      <c r="O1278" t="s">
        <v>3007</v>
      </c>
      <c r="P1278" t="s">
        <v>3861</v>
      </c>
      <c r="Q1278" t="s">
        <v>3862</v>
      </c>
      <c r="R1278" t="s">
        <v>20</v>
      </c>
    </row>
    <row r="1279" spans="1:19">
      <c r="A1279">
        <v>66069</v>
      </c>
      <c r="B1279" t="s">
        <v>3863</v>
      </c>
      <c r="C1279">
        <v>8.17</v>
      </c>
      <c r="D1279">
        <v>453</v>
      </c>
      <c r="E1279" s="1">
        <f t="shared" si="57"/>
        <v>3701.0099999999998</v>
      </c>
      <c r="F1279">
        <f>VLOOKUP(K1279,index!$A$2:$C$40,3,FALSE)</f>
        <v>41491</v>
      </c>
      <c r="G1279">
        <v>7</v>
      </c>
      <c r="H1279">
        <v>3</v>
      </c>
      <c r="I1279">
        <f t="shared" si="58"/>
        <v>21</v>
      </c>
      <c r="J1279" t="s">
        <v>15</v>
      </c>
      <c r="K1279" t="s">
        <v>56</v>
      </c>
      <c r="L1279" t="str">
        <f>VLOOKUP(K1279,index!$A$2:$B$40,2,FALSE)</f>
        <v>일본</v>
      </c>
      <c r="M1279" t="str">
        <f t="shared" si="59"/>
        <v>nK</v>
      </c>
      <c r="N1279">
        <v>2008</v>
      </c>
      <c r="O1279" t="s">
        <v>1435</v>
      </c>
      <c r="P1279" t="s">
        <v>3864</v>
      </c>
      <c r="Q1279" t="s">
        <v>3865</v>
      </c>
      <c r="R1279" t="s">
        <v>34</v>
      </c>
    </row>
    <row r="1280" spans="1:19">
      <c r="A1280">
        <v>103759</v>
      </c>
      <c r="B1280" t="s">
        <v>3866</v>
      </c>
      <c r="C1280">
        <v>8.19</v>
      </c>
      <c r="D1280" s="1">
        <v>3778</v>
      </c>
      <c r="E1280" s="1">
        <f t="shared" si="57"/>
        <v>30941.82</v>
      </c>
      <c r="F1280">
        <f>VLOOKUP(K1280,index!$A$2:$C$40,3,FALSE)</f>
        <v>32115</v>
      </c>
      <c r="G1280">
        <v>5.5</v>
      </c>
      <c r="H1280">
        <v>2</v>
      </c>
      <c r="I1280">
        <f t="shared" si="58"/>
        <v>11</v>
      </c>
      <c r="J1280" t="s">
        <v>176</v>
      </c>
      <c r="K1280" t="s">
        <v>46</v>
      </c>
      <c r="L1280" t="str">
        <f>VLOOKUP(K1280,index!$A$2:$B$40,2,FALSE)</f>
        <v>한국</v>
      </c>
      <c r="M1280" t="str">
        <f t="shared" si="59"/>
        <v>K</v>
      </c>
      <c r="N1280">
        <v>2014</v>
      </c>
      <c r="O1280" t="s">
        <v>17</v>
      </c>
      <c r="P1280" t="s">
        <v>3867</v>
      </c>
      <c r="Q1280" t="s">
        <v>3868</v>
      </c>
      <c r="R1280" t="s">
        <v>27</v>
      </c>
    </row>
    <row r="1281" spans="1:19">
      <c r="A1281">
        <v>67382</v>
      </c>
      <c r="B1281" t="s">
        <v>3869</v>
      </c>
      <c r="C1281">
        <v>8.15</v>
      </c>
      <c r="D1281" s="1">
        <v>1196</v>
      </c>
      <c r="E1281" s="1">
        <f t="shared" si="57"/>
        <v>9747.4</v>
      </c>
      <c r="F1281">
        <f>VLOOKUP(K1281,index!$A$2:$C$40,3,FALSE)</f>
        <v>41491</v>
      </c>
      <c r="G1281">
        <v>7</v>
      </c>
      <c r="H1281">
        <v>1</v>
      </c>
      <c r="I1281">
        <f t="shared" si="58"/>
        <v>7</v>
      </c>
      <c r="J1281" t="s">
        <v>55</v>
      </c>
      <c r="K1281" t="s">
        <v>56</v>
      </c>
      <c r="L1281" t="str">
        <f>VLOOKUP(K1281,index!$A$2:$B$40,2,FALSE)</f>
        <v>일본</v>
      </c>
      <c r="M1281" t="str">
        <f t="shared" si="59"/>
        <v>nK</v>
      </c>
      <c r="N1281">
        <v>2008</v>
      </c>
      <c r="O1281" t="s">
        <v>24</v>
      </c>
      <c r="P1281" t="s">
        <v>3870</v>
      </c>
      <c r="Q1281" t="s">
        <v>3871</v>
      </c>
      <c r="R1281" t="s">
        <v>20</v>
      </c>
    </row>
    <row r="1282" spans="1:19">
      <c r="A1282">
        <v>151151</v>
      </c>
      <c r="B1282" t="s">
        <v>3872</v>
      </c>
      <c r="C1282">
        <v>8.16</v>
      </c>
      <c r="D1282" s="1">
        <v>1534</v>
      </c>
      <c r="E1282" s="1">
        <f t="shared" si="57"/>
        <v>12517.44</v>
      </c>
      <c r="F1282">
        <f>VLOOKUP(K1282,index!$A$2:$C$40,3,FALSE)</f>
        <v>65717</v>
      </c>
      <c r="G1282">
        <v>6.67</v>
      </c>
      <c r="H1282">
        <v>3</v>
      </c>
      <c r="I1282">
        <f t="shared" si="58"/>
        <v>20.009999999999998</v>
      </c>
      <c r="J1282" t="s">
        <v>340</v>
      </c>
      <c r="K1282" t="s">
        <v>16</v>
      </c>
      <c r="L1282" t="str">
        <f>VLOOKUP(K1282,index!$A$2:$B$40,2,FALSE)</f>
        <v>북미</v>
      </c>
      <c r="M1282" t="str">
        <f t="shared" si="59"/>
        <v>nK</v>
      </c>
      <c r="N1282">
        <v>2019</v>
      </c>
      <c r="O1282" t="s">
        <v>654</v>
      </c>
      <c r="P1282" t="s">
        <v>1331</v>
      </c>
      <c r="Q1282" t="s">
        <v>3873</v>
      </c>
      <c r="R1282" t="s">
        <v>34</v>
      </c>
      <c r="S1282" t="s">
        <v>35</v>
      </c>
    </row>
    <row r="1283" spans="1:19">
      <c r="A1283">
        <v>118954</v>
      </c>
      <c r="B1283" t="s">
        <v>3874</v>
      </c>
      <c r="C1283">
        <v>8.1999999999999993</v>
      </c>
      <c r="D1283">
        <v>990</v>
      </c>
      <c r="E1283" s="1">
        <f t="shared" ref="E1283:E1310" si="60">C1283*D1283</f>
        <v>8117.9999999999991</v>
      </c>
      <c r="F1283">
        <f>VLOOKUP(K1283,index!$A$2:$C$40,3,FALSE)</f>
        <v>65717</v>
      </c>
      <c r="G1283">
        <v>5</v>
      </c>
      <c r="H1283">
        <v>2</v>
      </c>
      <c r="I1283">
        <f t="shared" ref="I1283:I1310" si="61">G1283*H1283</f>
        <v>10</v>
      </c>
      <c r="J1283" t="s">
        <v>15</v>
      </c>
      <c r="K1283" t="s">
        <v>16</v>
      </c>
      <c r="L1283" t="str">
        <f>VLOOKUP(K1283,index!$A$2:$B$40,2,FALSE)</f>
        <v>북미</v>
      </c>
      <c r="M1283" t="str">
        <f t="shared" ref="M1283:M1310" si="62">IF(L1283="한국", "K", "nK")</f>
        <v>nK</v>
      </c>
      <c r="N1283">
        <v>2015</v>
      </c>
      <c r="O1283" t="s">
        <v>376</v>
      </c>
      <c r="P1283" t="s">
        <v>3875</v>
      </c>
      <c r="Q1283" t="s">
        <v>3876</v>
      </c>
      <c r="R1283" t="s">
        <v>20</v>
      </c>
      <c r="S1283" t="s">
        <v>21</v>
      </c>
    </row>
    <row r="1284" spans="1:19">
      <c r="A1284">
        <v>102934</v>
      </c>
      <c r="B1284" t="s">
        <v>3877</v>
      </c>
      <c r="C1284">
        <v>8.17</v>
      </c>
      <c r="D1284">
        <v>613</v>
      </c>
      <c r="E1284" s="1">
        <f t="shared" si="60"/>
        <v>5008.21</v>
      </c>
      <c r="F1284">
        <f>VLOOKUP(K1284,index!$A$2:$C$40,3,FALSE)</f>
        <v>22023</v>
      </c>
      <c r="G1284">
        <v>5.38</v>
      </c>
      <c r="H1284">
        <v>4</v>
      </c>
      <c r="I1284">
        <f t="shared" si="61"/>
        <v>21.52</v>
      </c>
      <c r="J1284" t="s">
        <v>15</v>
      </c>
      <c r="K1284" t="s">
        <v>1498</v>
      </c>
      <c r="L1284" t="str">
        <f>VLOOKUP(K1284,index!$A$2:$B$40,2,FALSE)</f>
        <v>동유럽</v>
      </c>
      <c r="M1284" t="str">
        <f t="shared" si="62"/>
        <v>nK</v>
      </c>
      <c r="N1284">
        <v>2015</v>
      </c>
      <c r="O1284" t="s">
        <v>3115</v>
      </c>
      <c r="P1284" t="s">
        <v>3878</v>
      </c>
      <c r="Q1284" t="s">
        <v>3879</v>
      </c>
      <c r="R1284" t="s">
        <v>147</v>
      </c>
      <c r="S1284" t="s">
        <v>28</v>
      </c>
    </row>
    <row r="1285" spans="1:19">
      <c r="A1285">
        <v>75400</v>
      </c>
      <c r="B1285" t="s">
        <v>3880</v>
      </c>
      <c r="C1285">
        <v>8.15</v>
      </c>
      <c r="D1285" s="1">
        <v>2311</v>
      </c>
      <c r="E1285" s="1">
        <f t="shared" si="60"/>
        <v>18834.650000000001</v>
      </c>
      <c r="F1285">
        <f>VLOOKUP(K1285,index!$A$2:$C$40,3,FALSE)</f>
        <v>32115</v>
      </c>
      <c r="G1285">
        <v>5.1100000000000003</v>
      </c>
      <c r="H1285">
        <v>7</v>
      </c>
      <c r="I1285">
        <f t="shared" si="61"/>
        <v>35.770000000000003</v>
      </c>
      <c r="J1285" t="s">
        <v>176</v>
      </c>
      <c r="K1285" t="s">
        <v>46</v>
      </c>
      <c r="L1285" t="str">
        <f>VLOOKUP(K1285,index!$A$2:$B$40,2,FALSE)</f>
        <v>한국</v>
      </c>
      <c r="M1285" t="str">
        <f t="shared" si="62"/>
        <v>K</v>
      </c>
      <c r="N1285">
        <v>2010</v>
      </c>
      <c r="O1285" t="s">
        <v>930</v>
      </c>
      <c r="P1285" t="s">
        <v>3881</v>
      </c>
      <c r="Q1285" t="s">
        <v>3882</v>
      </c>
      <c r="R1285" t="s">
        <v>27</v>
      </c>
    </row>
    <row r="1286" spans="1:19">
      <c r="A1286">
        <v>190722</v>
      </c>
      <c r="B1286" t="s">
        <v>3883</v>
      </c>
      <c r="C1286">
        <v>8.15</v>
      </c>
      <c r="D1286" s="1">
        <v>1407</v>
      </c>
      <c r="E1286" s="1">
        <f t="shared" si="60"/>
        <v>11467.050000000001</v>
      </c>
      <c r="F1286">
        <f>VLOOKUP(K1286,index!$A$2:$C$40,3,FALSE)</f>
        <v>65717</v>
      </c>
      <c r="G1286">
        <v>6.67</v>
      </c>
      <c r="H1286">
        <v>3</v>
      </c>
      <c r="I1286">
        <f t="shared" si="61"/>
        <v>20.009999999999998</v>
      </c>
      <c r="J1286" t="s">
        <v>809</v>
      </c>
      <c r="K1286" t="s">
        <v>16</v>
      </c>
      <c r="L1286" t="str">
        <f>VLOOKUP(K1286,index!$A$2:$B$40,2,FALSE)</f>
        <v>북미</v>
      </c>
      <c r="M1286" t="str">
        <f t="shared" si="62"/>
        <v>nK</v>
      </c>
      <c r="N1286">
        <v>2020</v>
      </c>
      <c r="O1286" t="s">
        <v>1852</v>
      </c>
      <c r="P1286" t="s">
        <v>1405</v>
      </c>
      <c r="Q1286" t="s">
        <v>3884</v>
      </c>
      <c r="R1286" t="s">
        <v>27</v>
      </c>
    </row>
    <row r="1287" spans="1:19">
      <c r="A1287">
        <v>72012</v>
      </c>
      <c r="B1287" t="s">
        <v>3885</v>
      </c>
      <c r="C1287">
        <v>8.17</v>
      </c>
      <c r="D1287" s="1">
        <v>1623</v>
      </c>
      <c r="E1287" s="1">
        <f t="shared" si="60"/>
        <v>13259.91</v>
      </c>
      <c r="F1287">
        <f>VLOOKUP(K1287,index!$A$2:$C$40,3,FALSE)</f>
        <v>41491</v>
      </c>
      <c r="G1287">
        <v>5</v>
      </c>
      <c r="H1287">
        <v>2</v>
      </c>
      <c r="I1287">
        <f t="shared" si="61"/>
        <v>10</v>
      </c>
      <c r="J1287" t="s">
        <v>15</v>
      </c>
      <c r="K1287" t="s">
        <v>56</v>
      </c>
      <c r="L1287" t="str">
        <f>VLOOKUP(K1287,index!$A$2:$B$40,2,FALSE)</f>
        <v>일본</v>
      </c>
      <c r="M1287" t="str">
        <f t="shared" si="62"/>
        <v>nK</v>
      </c>
      <c r="N1287">
        <v>2010</v>
      </c>
      <c r="O1287" t="s">
        <v>117</v>
      </c>
      <c r="P1287" t="s">
        <v>3886</v>
      </c>
      <c r="Q1287" t="s">
        <v>3887</v>
      </c>
      <c r="R1287" t="s">
        <v>27</v>
      </c>
    </row>
    <row r="1288" spans="1:19">
      <c r="A1288">
        <v>89627</v>
      </c>
      <c r="B1288" t="s">
        <v>3888</v>
      </c>
      <c r="C1288">
        <v>8.17</v>
      </c>
      <c r="D1288" s="1">
        <v>1540</v>
      </c>
      <c r="E1288" s="1">
        <f t="shared" si="60"/>
        <v>12581.8</v>
      </c>
      <c r="F1288">
        <f>VLOOKUP(K1288,index!$A$2:$C$40,3,FALSE)</f>
        <v>65717</v>
      </c>
      <c r="G1288">
        <v>8.86</v>
      </c>
      <c r="H1288">
        <v>11</v>
      </c>
      <c r="I1288">
        <f t="shared" si="61"/>
        <v>97.46</v>
      </c>
      <c r="J1288" t="s">
        <v>15</v>
      </c>
      <c r="K1288" t="s">
        <v>16</v>
      </c>
      <c r="L1288" t="str">
        <f>VLOOKUP(K1288,index!$A$2:$B$40,2,FALSE)</f>
        <v>북미</v>
      </c>
      <c r="M1288" t="str">
        <f t="shared" si="62"/>
        <v>nK</v>
      </c>
      <c r="N1288">
        <v>2014</v>
      </c>
      <c r="O1288" t="s">
        <v>3889</v>
      </c>
      <c r="P1288" t="s">
        <v>3890</v>
      </c>
      <c r="Q1288" t="s">
        <v>3891</v>
      </c>
      <c r="R1288" t="s">
        <v>27</v>
      </c>
      <c r="S1288" t="s">
        <v>28</v>
      </c>
    </row>
    <row r="1289" spans="1:19">
      <c r="A1289">
        <v>180381</v>
      </c>
      <c r="B1289" t="s">
        <v>3892</v>
      </c>
      <c r="C1289">
        <v>8.15</v>
      </c>
      <c r="D1289" s="1">
        <v>3061</v>
      </c>
      <c r="E1289" s="1">
        <f t="shared" si="60"/>
        <v>24947.15</v>
      </c>
      <c r="F1289">
        <f>VLOOKUP(K1289,index!$A$2:$C$40,3,FALSE)</f>
        <v>26514</v>
      </c>
      <c r="G1289">
        <v>4.75</v>
      </c>
      <c r="H1289">
        <v>4</v>
      </c>
      <c r="I1289">
        <f t="shared" si="61"/>
        <v>19</v>
      </c>
      <c r="J1289" t="s">
        <v>112</v>
      </c>
      <c r="K1289" t="s">
        <v>367</v>
      </c>
      <c r="L1289" t="str">
        <f>VLOOKUP(K1289,index!$A$2:$B$40,2,FALSE)</f>
        <v>범중국</v>
      </c>
      <c r="M1289" t="str">
        <f t="shared" si="62"/>
        <v>nK</v>
      </c>
      <c r="N1289">
        <v>2019</v>
      </c>
      <c r="O1289" t="s">
        <v>1390</v>
      </c>
      <c r="P1289" t="s">
        <v>1634</v>
      </c>
      <c r="Q1289" t="s">
        <v>3893</v>
      </c>
      <c r="R1289" t="s">
        <v>20</v>
      </c>
    </row>
    <row r="1290" spans="1:19">
      <c r="A1290">
        <v>43844</v>
      </c>
      <c r="B1290" t="s">
        <v>3894</v>
      </c>
      <c r="C1290">
        <v>8.15</v>
      </c>
      <c r="D1290">
        <v>702</v>
      </c>
      <c r="E1290" s="1">
        <f t="shared" si="60"/>
        <v>5721.3</v>
      </c>
      <c r="F1290">
        <f>VLOOKUP(K1290,index!$A$2:$C$40,3,FALSE)</f>
        <v>65717</v>
      </c>
      <c r="G1290">
        <v>6</v>
      </c>
      <c r="H1290">
        <v>1</v>
      </c>
      <c r="I1290">
        <f t="shared" si="61"/>
        <v>6</v>
      </c>
      <c r="J1290" t="s">
        <v>112</v>
      </c>
      <c r="K1290" t="s">
        <v>16</v>
      </c>
      <c r="L1290" t="str">
        <f>VLOOKUP(K1290,index!$A$2:$B$40,2,FALSE)</f>
        <v>북미</v>
      </c>
      <c r="M1290" t="str">
        <f t="shared" si="62"/>
        <v>nK</v>
      </c>
      <c r="N1290">
        <v>2005</v>
      </c>
      <c r="O1290" t="s">
        <v>2602</v>
      </c>
      <c r="P1290" t="s">
        <v>2639</v>
      </c>
      <c r="Q1290" t="s">
        <v>3895</v>
      </c>
      <c r="R1290" t="s">
        <v>27</v>
      </c>
      <c r="S1290" t="s">
        <v>21</v>
      </c>
    </row>
    <row r="1291" spans="1:19">
      <c r="A1291">
        <v>74485</v>
      </c>
      <c r="B1291" t="s">
        <v>3896</v>
      </c>
      <c r="C1291">
        <v>8.14</v>
      </c>
      <c r="D1291">
        <v>308</v>
      </c>
      <c r="E1291" s="1">
        <f t="shared" si="60"/>
        <v>2507.1200000000003</v>
      </c>
      <c r="F1291">
        <f>VLOOKUP(K1291,index!$A$2:$C$40,3,FALSE)</f>
        <v>41491</v>
      </c>
      <c r="G1291">
        <v>5</v>
      </c>
      <c r="H1291">
        <v>1</v>
      </c>
      <c r="I1291">
        <f t="shared" si="61"/>
        <v>5</v>
      </c>
      <c r="J1291" t="s">
        <v>55</v>
      </c>
      <c r="K1291" t="s">
        <v>56</v>
      </c>
      <c r="L1291" t="str">
        <f>VLOOKUP(K1291,index!$A$2:$B$40,2,FALSE)</f>
        <v>일본</v>
      </c>
      <c r="M1291" t="str">
        <f t="shared" si="62"/>
        <v>nK</v>
      </c>
      <c r="N1291">
        <v>2010</v>
      </c>
      <c r="O1291" t="s">
        <v>790</v>
      </c>
      <c r="P1291" t="s">
        <v>3897</v>
      </c>
      <c r="Q1291" t="s">
        <v>1926</v>
      </c>
      <c r="R1291" t="s">
        <v>34</v>
      </c>
    </row>
    <row r="1292" spans="1:19">
      <c r="A1292">
        <v>92129</v>
      </c>
      <c r="B1292" t="s">
        <v>3898</v>
      </c>
      <c r="C1292">
        <v>8.14</v>
      </c>
      <c r="D1292" s="1">
        <v>1362</v>
      </c>
      <c r="E1292" s="1">
        <f t="shared" si="60"/>
        <v>11086.68</v>
      </c>
      <c r="F1292">
        <f>VLOOKUP(K1292,index!$A$2:$C$40,3,FALSE)</f>
        <v>65717</v>
      </c>
      <c r="G1292">
        <v>3</v>
      </c>
      <c r="H1292">
        <v>2</v>
      </c>
      <c r="I1292">
        <f t="shared" si="61"/>
        <v>6</v>
      </c>
      <c r="J1292" t="s">
        <v>61</v>
      </c>
      <c r="K1292" t="s">
        <v>16</v>
      </c>
      <c r="L1292" t="str">
        <f>VLOOKUP(K1292,index!$A$2:$B$40,2,FALSE)</f>
        <v>북미</v>
      </c>
      <c r="M1292" t="str">
        <f t="shared" si="62"/>
        <v>nK</v>
      </c>
      <c r="N1292">
        <v>2013</v>
      </c>
      <c r="O1292" t="s">
        <v>333</v>
      </c>
      <c r="P1292" t="s">
        <v>3899</v>
      </c>
      <c r="Q1292" t="s">
        <v>3900</v>
      </c>
      <c r="R1292" t="s">
        <v>147</v>
      </c>
      <c r="S1292" t="s">
        <v>21</v>
      </c>
    </row>
    <row r="1293" spans="1:19">
      <c r="A1293">
        <v>75711</v>
      </c>
      <c r="B1293" t="s">
        <v>3901</v>
      </c>
      <c r="C1293">
        <v>8.17</v>
      </c>
      <c r="D1293" s="1">
        <v>1174</v>
      </c>
      <c r="E1293" s="1">
        <f t="shared" si="60"/>
        <v>9591.58</v>
      </c>
      <c r="F1293">
        <f>VLOOKUP(K1293,index!$A$2:$C$40,3,FALSE)</f>
        <v>65717</v>
      </c>
      <c r="G1293">
        <v>5.81</v>
      </c>
      <c r="H1293">
        <v>4</v>
      </c>
      <c r="I1293">
        <f t="shared" si="61"/>
        <v>23.24</v>
      </c>
      <c r="J1293" t="s">
        <v>61</v>
      </c>
      <c r="K1293" t="s">
        <v>16</v>
      </c>
      <c r="L1293" t="str">
        <f>VLOOKUP(K1293,index!$A$2:$B$40,2,FALSE)</f>
        <v>북미</v>
      </c>
      <c r="M1293" t="str">
        <f t="shared" si="62"/>
        <v>nK</v>
      </c>
      <c r="N1293">
        <v>2013</v>
      </c>
      <c r="O1293" t="s">
        <v>3902</v>
      </c>
      <c r="P1293" t="s">
        <v>2463</v>
      </c>
      <c r="Q1293" t="s">
        <v>3903</v>
      </c>
      <c r="R1293" t="s">
        <v>147</v>
      </c>
      <c r="S1293" t="s">
        <v>28</v>
      </c>
    </row>
    <row r="1294" spans="1:19">
      <c r="A1294">
        <v>92004</v>
      </c>
      <c r="B1294" t="s">
        <v>3904</v>
      </c>
      <c r="C1294">
        <v>8.2200000000000006</v>
      </c>
      <c r="D1294">
        <v>682</v>
      </c>
      <c r="E1294" s="1">
        <f t="shared" si="60"/>
        <v>5606.0400000000009</v>
      </c>
      <c r="F1294">
        <f>VLOOKUP(K1294,index!$A$2:$C$40,3,FALSE)</f>
        <v>65717</v>
      </c>
      <c r="G1294">
        <v>6.2</v>
      </c>
      <c r="H1294">
        <v>5</v>
      </c>
      <c r="I1294">
        <f t="shared" si="61"/>
        <v>31</v>
      </c>
      <c r="J1294" t="s">
        <v>15</v>
      </c>
      <c r="K1294" t="s">
        <v>16</v>
      </c>
      <c r="L1294" t="str">
        <f>VLOOKUP(K1294,index!$A$2:$B$40,2,FALSE)</f>
        <v>북미</v>
      </c>
      <c r="M1294" t="str">
        <f t="shared" si="62"/>
        <v>nK</v>
      </c>
      <c r="N1294">
        <v>2014</v>
      </c>
      <c r="O1294" t="s">
        <v>2536</v>
      </c>
      <c r="P1294" t="s">
        <v>3905</v>
      </c>
      <c r="Q1294" t="s">
        <v>3906</v>
      </c>
      <c r="R1294" t="s">
        <v>147</v>
      </c>
      <c r="S1294" t="s">
        <v>28</v>
      </c>
    </row>
    <row r="1295" spans="1:19">
      <c r="A1295">
        <v>142699</v>
      </c>
      <c r="B1295" t="s">
        <v>3907</v>
      </c>
      <c r="C1295">
        <v>8.15</v>
      </c>
      <c r="D1295" s="1">
        <v>3170</v>
      </c>
      <c r="E1295" s="1">
        <f t="shared" si="60"/>
        <v>25835.5</v>
      </c>
      <c r="F1295">
        <f>VLOOKUP(K1295,index!$A$2:$C$40,3,FALSE)</f>
        <v>32115</v>
      </c>
      <c r="G1295">
        <v>5.71</v>
      </c>
      <c r="H1295">
        <v>7</v>
      </c>
      <c r="I1295">
        <f t="shared" si="61"/>
        <v>39.97</v>
      </c>
      <c r="J1295" t="s">
        <v>142</v>
      </c>
      <c r="K1295" t="s">
        <v>46</v>
      </c>
      <c r="L1295" t="str">
        <f>VLOOKUP(K1295,index!$A$2:$B$40,2,FALSE)</f>
        <v>한국</v>
      </c>
      <c r="M1295" t="str">
        <f t="shared" si="62"/>
        <v>K</v>
      </c>
      <c r="N1295">
        <v>2017</v>
      </c>
      <c r="O1295" t="s">
        <v>192</v>
      </c>
      <c r="P1295" t="s">
        <v>3908</v>
      </c>
      <c r="Q1295" t="s">
        <v>3909</v>
      </c>
      <c r="R1295" t="s">
        <v>27</v>
      </c>
    </row>
    <row r="1296" spans="1:19">
      <c r="A1296">
        <v>50903</v>
      </c>
      <c r="B1296" t="s">
        <v>3910</v>
      </c>
      <c r="C1296">
        <v>8.17</v>
      </c>
      <c r="D1296">
        <v>677</v>
      </c>
      <c r="E1296" s="1">
        <f t="shared" si="60"/>
        <v>5531.09</v>
      </c>
      <c r="F1296">
        <f>VLOOKUP(K1296,index!$A$2:$C$40,3,FALSE)</f>
        <v>41491</v>
      </c>
      <c r="G1296">
        <v>6.54</v>
      </c>
      <c r="H1296">
        <v>6</v>
      </c>
      <c r="I1296">
        <f t="shared" si="61"/>
        <v>39.24</v>
      </c>
      <c r="J1296" t="s">
        <v>176</v>
      </c>
      <c r="K1296" t="s">
        <v>56</v>
      </c>
      <c r="L1296" t="str">
        <f>VLOOKUP(K1296,index!$A$2:$B$40,2,FALSE)</f>
        <v>일본</v>
      </c>
      <c r="M1296" t="str">
        <f t="shared" si="62"/>
        <v>nK</v>
      </c>
      <c r="N1296">
        <v>2009</v>
      </c>
      <c r="O1296" t="s">
        <v>3911</v>
      </c>
      <c r="P1296" t="s">
        <v>758</v>
      </c>
      <c r="Q1296" t="s">
        <v>3912</v>
      </c>
      <c r="R1296" t="s">
        <v>34</v>
      </c>
    </row>
    <row r="1297" spans="1:19">
      <c r="A1297">
        <v>57805</v>
      </c>
      <c r="B1297" t="s">
        <v>3913</v>
      </c>
      <c r="C1297">
        <v>8.14</v>
      </c>
      <c r="D1297" s="1">
        <v>3073</v>
      </c>
      <c r="E1297" s="1">
        <f t="shared" si="60"/>
        <v>25014.22</v>
      </c>
      <c r="F1297">
        <f>VLOOKUP(K1297,index!$A$2:$C$40,3,FALSE)</f>
        <v>32115</v>
      </c>
      <c r="G1297">
        <v>7.2</v>
      </c>
      <c r="H1297">
        <v>5</v>
      </c>
      <c r="I1297">
        <f t="shared" si="61"/>
        <v>36</v>
      </c>
      <c r="J1297" t="s">
        <v>176</v>
      </c>
      <c r="K1297" t="s">
        <v>46</v>
      </c>
      <c r="L1297" t="str">
        <f>VLOOKUP(K1297,index!$A$2:$B$40,2,FALSE)</f>
        <v>한국</v>
      </c>
      <c r="M1297" t="str">
        <f t="shared" si="62"/>
        <v>K</v>
      </c>
      <c r="N1297">
        <v>2006</v>
      </c>
      <c r="O1297" t="s">
        <v>1876</v>
      </c>
      <c r="P1297" t="s">
        <v>3914</v>
      </c>
      <c r="Q1297" t="s">
        <v>3915</v>
      </c>
      <c r="R1297" t="s">
        <v>27</v>
      </c>
    </row>
    <row r="1298" spans="1:19">
      <c r="A1298">
        <v>100203</v>
      </c>
      <c r="B1298" t="s">
        <v>3916</v>
      </c>
      <c r="C1298">
        <v>8.1300000000000008</v>
      </c>
      <c r="D1298" s="1">
        <v>1852</v>
      </c>
      <c r="E1298" s="1">
        <f t="shared" si="60"/>
        <v>15056.760000000002</v>
      </c>
      <c r="F1298">
        <f>VLOOKUP(K1298,index!$A$2:$C$40,3,FALSE)</f>
        <v>65717</v>
      </c>
      <c r="G1298">
        <v>7.13</v>
      </c>
      <c r="H1298">
        <v>4</v>
      </c>
      <c r="I1298">
        <f t="shared" si="61"/>
        <v>28.52</v>
      </c>
      <c r="J1298" t="s">
        <v>722</v>
      </c>
      <c r="K1298" t="s">
        <v>16</v>
      </c>
      <c r="L1298" t="str">
        <f>VLOOKUP(K1298,index!$A$2:$B$40,2,FALSE)</f>
        <v>북미</v>
      </c>
      <c r="M1298" t="str">
        <f t="shared" si="62"/>
        <v>nK</v>
      </c>
      <c r="N1298">
        <v>2013</v>
      </c>
      <c r="O1298" t="s">
        <v>251</v>
      </c>
      <c r="P1298" t="s">
        <v>2147</v>
      </c>
      <c r="Q1298" t="s">
        <v>3917</v>
      </c>
      <c r="R1298" t="s">
        <v>147</v>
      </c>
    </row>
    <row r="1299" spans="1:19">
      <c r="A1299">
        <v>120042</v>
      </c>
      <c r="B1299" t="s">
        <v>3918</v>
      </c>
      <c r="C1299">
        <v>8.15</v>
      </c>
      <c r="D1299">
        <v>482</v>
      </c>
      <c r="E1299" s="1">
        <f t="shared" si="60"/>
        <v>3928.3</v>
      </c>
      <c r="F1299">
        <f>VLOOKUP(K1299,index!$A$2:$C$40,3,FALSE)</f>
        <v>32115</v>
      </c>
      <c r="G1299">
        <v>7.65</v>
      </c>
      <c r="H1299">
        <v>5</v>
      </c>
      <c r="I1299">
        <f t="shared" si="61"/>
        <v>38.25</v>
      </c>
      <c r="J1299" t="s">
        <v>15</v>
      </c>
      <c r="K1299" t="s">
        <v>46</v>
      </c>
      <c r="L1299" t="str">
        <f>VLOOKUP(K1299,index!$A$2:$B$40,2,FALSE)</f>
        <v>한국</v>
      </c>
      <c r="M1299" t="str">
        <f t="shared" si="62"/>
        <v>K</v>
      </c>
      <c r="N1299">
        <v>2014</v>
      </c>
      <c r="O1299" t="s">
        <v>1309</v>
      </c>
      <c r="P1299" t="s">
        <v>3919</v>
      </c>
      <c r="Q1299" t="s">
        <v>3920</v>
      </c>
      <c r="R1299" t="s">
        <v>147</v>
      </c>
    </row>
    <row r="1300" spans="1:19">
      <c r="A1300">
        <v>71769</v>
      </c>
      <c r="B1300" t="s">
        <v>3921</v>
      </c>
      <c r="C1300">
        <v>8.14</v>
      </c>
      <c r="D1300" s="1">
        <v>1647</v>
      </c>
      <c r="E1300" s="1">
        <f t="shared" si="60"/>
        <v>13406.580000000002</v>
      </c>
      <c r="F1300">
        <f>VLOOKUP(K1300,index!$A$2:$C$40,3,FALSE)</f>
        <v>65717</v>
      </c>
      <c r="G1300">
        <v>4</v>
      </c>
      <c r="H1300">
        <v>2</v>
      </c>
      <c r="I1300">
        <f t="shared" si="61"/>
        <v>8</v>
      </c>
      <c r="J1300" t="s">
        <v>61</v>
      </c>
      <c r="K1300" t="s">
        <v>16</v>
      </c>
      <c r="L1300" t="str">
        <f>VLOOKUP(K1300,index!$A$2:$B$40,2,FALSE)</f>
        <v>북미</v>
      </c>
      <c r="M1300" t="str">
        <f t="shared" si="62"/>
        <v>nK</v>
      </c>
      <c r="N1300">
        <v>2018</v>
      </c>
      <c r="O1300" t="s">
        <v>126</v>
      </c>
      <c r="P1300" t="s">
        <v>3922</v>
      </c>
      <c r="Q1300" t="s">
        <v>3923</v>
      </c>
      <c r="R1300" t="s">
        <v>147</v>
      </c>
      <c r="S1300" t="s">
        <v>28</v>
      </c>
    </row>
    <row r="1301" spans="1:19">
      <c r="A1301">
        <v>37243</v>
      </c>
      <c r="B1301" t="s">
        <v>3924</v>
      </c>
      <c r="C1301">
        <v>8.14</v>
      </c>
      <c r="D1301" s="1">
        <v>2299</v>
      </c>
      <c r="E1301" s="1">
        <f t="shared" si="60"/>
        <v>18713.86</v>
      </c>
      <c r="F1301">
        <f>VLOOKUP(K1301,index!$A$2:$C$40,3,FALSE)</f>
        <v>32115</v>
      </c>
      <c r="G1301">
        <v>5.4</v>
      </c>
      <c r="H1301">
        <v>5</v>
      </c>
      <c r="I1301">
        <f t="shared" si="61"/>
        <v>27</v>
      </c>
      <c r="J1301" t="s">
        <v>142</v>
      </c>
      <c r="K1301" t="s">
        <v>46</v>
      </c>
      <c r="L1301" t="str">
        <f>VLOOKUP(K1301,index!$A$2:$B$40,2,FALSE)</f>
        <v>한국</v>
      </c>
      <c r="M1301" t="str">
        <f t="shared" si="62"/>
        <v>K</v>
      </c>
      <c r="N1301">
        <v>2005</v>
      </c>
      <c r="O1301" t="s">
        <v>2187</v>
      </c>
      <c r="P1301" t="s">
        <v>1719</v>
      </c>
      <c r="Q1301" t="s">
        <v>3925</v>
      </c>
      <c r="R1301" t="s">
        <v>147</v>
      </c>
    </row>
    <row r="1302" spans="1:19">
      <c r="A1302">
        <v>98738</v>
      </c>
      <c r="B1302" t="s">
        <v>3926</v>
      </c>
      <c r="C1302">
        <v>8.1300000000000008</v>
      </c>
      <c r="D1302">
        <v>966</v>
      </c>
      <c r="E1302" s="1">
        <f t="shared" si="60"/>
        <v>7853.5800000000008</v>
      </c>
      <c r="F1302">
        <f>VLOOKUP(K1302,index!$A$2:$C$40,3,FALSE)</f>
        <v>65717</v>
      </c>
      <c r="G1302">
        <v>6.72</v>
      </c>
      <c r="H1302">
        <v>9</v>
      </c>
      <c r="I1302">
        <f t="shared" si="61"/>
        <v>60.48</v>
      </c>
      <c r="J1302" t="s">
        <v>176</v>
      </c>
      <c r="K1302" t="s">
        <v>16</v>
      </c>
      <c r="L1302" t="str">
        <f>VLOOKUP(K1302,index!$A$2:$B$40,2,FALSE)</f>
        <v>북미</v>
      </c>
      <c r="M1302" t="str">
        <f t="shared" si="62"/>
        <v>nK</v>
      </c>
      <c r="N1302">
        <v>2020</v>
      </c>
      <c r="O1302" t="s">
        <v>221</v>
      </c>
      <c r="P1302" t="s">
        <v>965</v>
      </c>
      <c r="Q1302" t="s">
        <v>3927</v>
      </c>
      <c r="R1302" t="s">
        <v>27</v>
      </c>
      <c r="S1302" t="s">
        <v>28</v>
      </c>
    </row>
    <row r="1303" spans="1:19">
      <c r="A1303">
        <v>164192</v>
      </c>
      <c r="B1303" t="s">
        <v>3928</v>
      </c>
      <c r="C1303">
        <v>8.1300000000000008</v>
      </c>
      <c r="D1303" s="1">
        <v>14655</v>
      </c>
      <c r="E1303" s="1">
        <f t="shared" si="60"/>
        <v>119145.15000000001</v>
      </c>
      <c r="F1303">
        <f>VLOOKUP(K1303,index!$A$2:$C$40,3,FALSE)</f>
        <v>32115</v>
      </c>
      <c r="G1303">
        <v>6.5</v>
      </c>
      <c r="H1303">
        <v>10</v>
      </c>
      <c r="I1303">
        <f t="shared" si="61"/>
        <v>65</v>
      </c>
      <c r="J1303" t="s">
        <v>15</v>
      </c>
      <c r="K1303" t="s">
        <v>46</v>
      </c>
      <c r="L1303" t="str">
        <f>VLOOKUP(K1303,index!$A$2:$B$40,2,FALSE)</f>
        <v>한국</v>
      </c>
      <c r="M1303" t="str">
        <f t="shared" si="62"/>
        <v>K</v>
      </c>
      <c r="N1303">
        <v>2018</v>
      </c>
      <c r="O1303" t="s">
        <v>525</v>
      </c>
      <c r="P1303" t="s">
        <v>1179</v>
      </c>
      <c r="Q1303" t="s">
        <v>3929</v>
      </c>
      <c r="R1303" t="s">
        <v>20</v>
      </c>
    </row>
    <row r="1304" spans="1:19">
      <c r="A1304">
        <v>85906</v>
      </c>
      <c r="B1304" t="s">
        <v>3930</v>
      </c>
      <c r="C1304">
        <v>8.1300000000000008</v>
      </c>
      <c r="D1304" s="1">
        <v>2577</v>
      </c>
      <c r="E1304" s="1">
        <f t="shared" si="60"/>
        <v>20951.010000000002</v>
      </c>
      <c r="F1304">
        <f>VLOOKUP(K1304,index!$A$2:$C$40,3,FALSE)</f>
        <v>32115</v>
      </c>
      <c r="G1304">
        <v>5.5</v>
      </c>
      <c r="H1304">
        <v>4</v>
      </c>
      <c r="I1304">
        <f t="shared" si="61"/>
        <v>22</v>
      </c>
      <c r="J1304" t="s">
        <v>176</v>
      </c>
      <c r="K1304" t="s">
        <v>46</v>
      </c>
      <c r="L1304" t="str">
        <f>VLOOKUP(K1304,index!$A$2:$B$40,2,FALSE)</f>
        <v>한국</v>
      </c>
      <c r="M1304" t="str">
        <f t="shared" si="62"/>
        <v>K</v>
      </c>
      <c r="N1304">
        <v>2012</v>
      </c>
      <c r="O1304" t="s">
        <v>113</v>
      </c>
      <c r="P1304" t="s">
        <v>3931</v>
      </c>
      <c r="Q1304" t="s">
        <v>3932</v>
      </c>
      <c r="R1304" t="s">
        <v>20</v>
      </c>
    </row>
    <row r="1305" spans="1:19">
      <c r="A1305">
        <v>81833</v>
      </c>
      <c r="B1305" t="s">
        <v>3933</v>
      </c>
      <c r="C1305">
        <v>8.1300000000000008</v>
      </c>
      <c r="D1305">
        <v>490</v>
      </c>
      <c r="E1305" s="1">
        <f t="shared" si="60"/>
        <v>3983.7000000000003</v>
      </c>
      <c r="F1305">
        <f>VLOOKUP(K1305,index!$A$2:$C$40,3,FALSE)</f>
        <v>65717</v>
      </c>
      <c r="G1305">
        <v>7.29</v>
      </c>
      <c r="H1305">
        <v>6</v>
      </c>
      <c r="I1305">
        <f t="shared" si="61"/>
        <v>43.74</v>
      </c>
      <c r="J1305" t="s">
        <v>15</v>
      </c>
      <c r="K1305" t="s">
        <v>16</v>
      </c>
      <c r="L1305" t="str">
        <f>VLOOKUP(K1305,index!$A$2:$B$40,2,FALSE)</f>
        <v>북미</v>
      </c>
      <c r="M1305" t="str">
        <f t="shared" si="62"/>
        <v>nK</v>
      </c>
      <c r="N1305">
        <v>2012</v>
      </c>
      <c r="O1305" t="s">
        <v>196</v>
      </c>
      <c r="P1305" t="s">
        <v>3934</v>
      </c>
      <c r="Q1305" t="s">
        <v>3935</v>
      </c>
      <c r="R1305" t="s">
        <v>27</v>
      </c>
      <c r="S1305" t="s">
        <v>28</v>
      </c>
    </row>
    <row r="1306" spans="1:19">
      <c r="A1306">
        <v>86343</v>
      </c>
      <c r="B1306" t="s">
        <v>3936</v>
      </c>
      <c r="C1306">
        <v>8.1300000000000008</v>
      </c>
      <c r="D1306" s="1">
        <v>1369</v>
      </c>
      <c r="E1306" s="1">
        <f t="shared" si="60"/>
        <v>11129.970000000001</v>
      </c>
      <c r="F1306">
        <f>VLOOKUP(K1306,index!$A$2:$C$40,3,FALSE)</f>
        <v>41491</v>
      </c>
      <c r="G1306">
        <v>6.81</v>
      </c>
      <c r="H1306">
        <v>4</v>
      </c>
      <c r="I1306">
        <f t="shared" si="61"/>
        <v>27.24</v>
      </c>
      <c r="J1306" t="s">
        <v>3199</v>
      </c>
      <c r="K1306" t="s">
        <v>56</v>
      </c>
      <c r="L1306" t="str">
        <f>VLOOKUP(K1306,index!$A$2:$B$40,2,FALSE)</f>
        <v>일본</v>
      </c>
      <c r="M1306" t="str">
        <f t="shared" si="62"/>
        <v>nK</v>
      </c>
      <c r="N1306">
        <v>2013</v>
      </c>
      <c r="O1306" t="s">
        <v>1536</v>
      </c>
      <c r="P1306" t="s">
        <v>3937</v>
      </c>
      <c r="Q1306" t="s">
        <v>3938</v>
      </c>
      <c r="R1306" t="s">
        <v>147</v>
      </c>
    </row>
    <row r="1307" spans="1:19">
      <c r="A1307">
        <v>168037</v>
      </c>
      <c r="B1307" t="s">
        <v>3939</v>
      </c>
      <c r="C1307">
        <v>8.1199999999999992</v>
      </c>
      <c r="D1307" s="1">
        <v>1307</v>
      </c>
      <c r="E1307" s="1">
        <f t="shared" si="60"/>
        <v>10612.839999999998</v>
      </c>
      <c r="F1307">
        <f>VLOOKUP(K1307,index!$A$2:$C$40,3,FALSE)</f>
        <v>65717</v>
      </c>
      <c r="G1307">
        <v>5</v>
      </c>
      <c r="H1307">
        <v>3</v>
      </c>
      <c r="I1307">
        <f t="shared" si="61"/>
        <v>15</v>
      </c>
      <c r="J1307" t="s">
        <v>61</v>
      </c>
      <c r="K1307" t="s">
        <v>16</v>
      </c>
      <c r="L1307" t="str">
        <f>VLOOKUP(K1307,index!$A$2:$B$40,2,FALSE)</f>
        <v>북미</v>
      </c>
      <c r="M1307" t="str">
        <f t="shared" si="62"/>
        <v>nK</v>
      </c>
      <c r="N1307">
        <v>2018</v>
      </c>
      <c r="O1307" t="s">
        <v>1948</v>
      </c>
      <c r="P1307" t="s">
        <v>3940</v>
      </c>
      <c r="Q1307" t="s">
        <v>3941</v>
      </c>
      <c r="R1307" t="s">
        <v>27</v>
      </c>
      <c r="S1307" t="s">
        <v>28</v>
      </c>
    </row>
    <row r="1308" spans="1:19">
      <c r="A1308">
        <v>37544</v>
      </c>
      <c r="B1308" t="s">
        <v>3942</v>
      </c>
      <c r="C1308">
        <v>8.1199999999999992</v>
      </c>
      <c r="D1308" s="1">
        <v>1223</v>
      </c>
      <c r="E1308" s="1">
        <f t="shared" si="60"/>
        <v>9930.7599999999984</v>
      </c>
      <c r="F1308">
        <f>VLOOKUP(K1308,index!$A$2:$C$40,3,FALSE)</f>
        <v>41291</v>
      </c>
      <c r="G1308">
        <v>7.81</v>
      </c>
      <c r="H1308">
        <v>4</v>
      </c>
      <c r="I1308">
        <f t="shared" si="61"/>
        <v>31.24</v>
      </c>
      <c r="J1308" t="s">
        <v>15</v>
      </c>
      <c r="K1308" t="s">
        <v>208</v>
      </c>
      <c r="L1308" t="str">
        <f>VLOOKUP(K1308,index!$A$2:$B$40,2,FALSE)</f>
        <v>북서유럽</v>
      </c>
      <c r="M1308" t="str">
        <f t="shared" si="62"/>
        <v>nK</v>
      </c>
      <c r="N1308">
        <v>2014</v>
      </c>
      <c r="O1308" t="s">
        <v>406</v>
      </c>
      <c r="P1308" t="s">
        <v>3943</v>
      </c>
      <c r="Q1308" t="s">
        <v>3944</v>
      </c>
      <c r="R1308" t="s">
        <v>147</v>
      </c>
    </row>
    <row r="1309" spans="1:19">
      <c r="A1309">
        <v>76080</v>
      </c>
      <c r="B1309" t="s">
        <v>3945</v>
      </c>
      <c r="C1309">
        <v>8.1199999999999992</v>
      </c>
      <c r="D1309" s="1">
        <v>9697</v>
      </c>
      <c r="E1309" s="1">
        <f t="shared" si="60"/>
        <v>78739.64</v>
      </c>
      <c r="F1309">
        <f>VLOOKUP(K1309,index!$A$2:$C$40,3,FALSE)</f>
        <v>32115</v>
      </c>
      <c r="G1309">
        <v>5.68</v>
      </c>
      <c r="H1309">
        <v>11</v>
      </c>
      <c r="I1309">
        <f t="shared" si="61"/>
        <v>62.48</v>
      </c>
      <c r="J1309" t="s">
        <v>176</v>
      </c>
      <c r="K1309" t="s">
        <v>46</v>
      </c>
      <c r="L1309" t="str">
        <f>VLOOKUP(K1309,index!$A$2:$B$40,2,FALSE)</f>
        <v>한국</v>
      </c>
      <c r="M1309" t="str">
        <f t="shared" si="62"/>
        <v>K</v>
      </c>
      <c r="N1309">
        <v>2011</v>
      </c>
      <c r="O1309" t="s">
        <v>289</v>
      </c>
      <c r="P1309" t="s">
        <v>2515</v>
      </c>
      <c r="Q1309" t="s">
        <v>3946</v>
      </c>
      <c r="R1309" t="s">
        <v>20</v>
      </c>
    </row>
    <row r="1310" spans="1:19">
      <c r="A1310">
        <v>90537</v>
      </c>
      <c r="B1310" t="s">
        <v>3947</v>
      </c>
      <c r="C1310">
        <v>8.1300000000000008</v>
      </c>
      <c r="D1310">
        <v>662</v>
      </c>
      <c r="E1310" s="1">
        <f t="shared" si="60"/>
        <v>5382.06</v>
      </c>
      <c r="F1310">
        <f>VLOOKUP(K1310,index!$A$2:$C$40,3,FALSE)</f>
        <v>65717</v>
      </c>
      <c r="G1310">
        <v>7.66</v>
      </c>
      <c r="H1310">
        <v>8</v>
      </c>
      <c r="I1310">
        <f t="shared" si="61"/>
        <v>61.28</v>
      </c>
      <c r="J1310" t="s">
        <v>15</v>
      </c>
      <c r="K1310" t="s">
        <v>16</v>
      </c>
      <c r="L1310" t="str">
        <f>VLOOKUP(K1310,index!$A$2:$B$40,2,FALSE)</f>
        <v>북미</v>
      </c>
      <c r="M1310" t="str">
        <f t="shared" si="62"/>
        <v>nK</v>
      </c>
      <c r="N1310">
        <v>2013</v>
      </c>
      <c r="O1310" t="s">
        <v>1948</v>
      </c>
      <c r="P1310" t="s">
        <v>2226</v>
      </c>
      <c r="Q1310" t="s">
        <v>3948</v>
      </c>
      <c r="R1310" t="s">
        <v>27</v>
      </c>
      <c r="S1310" t="s">
        <v>21</v>
      </c>
    </row>
  </sheetData>
  <autoFilter ref="A1:S1310" xr:uid="{B4E11C7E-7220-4346-BDCC-B36C73424CE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tabSelected="1" workbookViewId="0">
      <selection activeCell="G11" sqref="G11"/>
    </sheetView>
  </sheetViews>
  <sheetFormatPr defaultRowHeight="14.5"/>
  <cols>
    <col min="1" max="1" width="14.90625" bestFit="1" customWidth="1"/>
  </cols>
  <sheetData>
    <row r="1" spans="1:6">
      <c r="A1" t="s">
        <v>3950</v>
      </c>
      <c r="B1" t="s">
        <v>3951</v>
      </c>
      <c r="C1" t="s">
        <v>3966</v>
      </c>
      <c r="D1" t="s">
        <v>3969</v>
      </c>
      <c r="E1" t="s">
        <v>3970</v>
      </c>
      <c r="F1" t="s">
        <v>3971</v>
      </c>
    </row>
    <row r="2" spans="1:6">
      <c r="A2" t="s">
        <v>1928</v>
      </c>
      <c r="B2" t="s">
        <v>3954</v>
      </c>
      <c r="C2">
        <v>20006</v>
      </c>
      <c r="D2" s="8">
        <f>SUMIF(byContinent!$K$2:$K$1310,index!A2,byContinent!$I$2:$I$1310)</f>
        <v>12</v>
      </c>
      <c r="E2">
        <f>SUMIF(byContinent!$K$2:K$1310,index!A2,byContinent!$H$2:$H$1310)</f>
        <v>2</v>
      </c>
      <c r="F2">
        <f>D2/E2</f>
        <v>6</v>
      </c>
    </row>
    <row r="3" spans="1:6">
      <c r="A3" t="s">
        <v>1654</v>
      </c>
      <c r="B3" t="s">
        <v>3954</v>
      </c>
      <c r="C3">
        <v>53354</v>
      </c>
      <c r="D3" s="8">
        <f>SUMIF(byContinent!$K$2:$K$1310,index!A3,byContinent!$I$2:$I$1310)</f>
        <v>28</v>
      </c>
      <c r="E3">
        <f>SUMIF(byContinent!$K$2:K$1310,index!A3,byContinent!$H$2:$H$1310)</f>
        <v>4</v>
      </c>
      <c r="F3">
        <f t="shared" ref="F3:F40" si="0">D3/E3</f>
        <v>7</v>
      </c>
    </row>
    <row r="4" spans="1:6">
      <c r="A4" t="s">
        <v>355</v>
      </c>
      <c r="B4" t="s">
        <v>3954</v>
      </c>
      <c r="C4">
        <v>78105</v>
      </c>
      <c r="D4" s="8">
        <f>SUMIF(byContinent!$K$2:$K$1310,index!A4,byContinent!$I$2:$I$1310)</f>
        <v>7</v>
      </c>
      <c r="E4">
        <f>SUMIF(byContinent!$K$2:K$1310,index!A4,byContinent!$H$2:$H$1310)</f>
        <v>1</v>
      </c>
      <c r="F4">
        <f t="shared" si="0"/>
        <v>7</v>
      </c>
    </row>
    <row r="5" spans="1:6">
      <c r="A5" t="s">
        <v>1249</v>
      </c>
      <c r="B5" t="s">
        <v>3953</v>
      </c>
      <c r="C5">
        <v>42036</v>
      </c>
      <c r="D5" s="8">
        <f>SUMIF(byContinent!$K$2:$K$1310,index!A5,byContinent!$I$2:$I$1310)</f>
        <v>72.52</v>
      </c>
      <c r="E5">
        <f>SUMIF(byContinent!$K$2:K$1310,index!A5,byContinent!$H$2:$H$1310)</f>
        <v>10</v>
      </c>
      <c r="F5">
        <f t="shared" si="0"/>
        <v>7.2519999999999998</v>
      </c>
    </row>
    <row r="6" spans="1:6">
      <c r="A6" t="s">
        <v>367</v>
      </c>
      <c r="B6" t="s">
        <v>3956</v>
      </c>
      <c r="C6">
        <v>26514</v>
      </c>
      <c r="D6" s="8">
        <f>SUMIF(byContinent!$K$2:$K$1310,index!A6,byContinent!$I$2:$I$1310)</f>
        <v>151.01000000000002</v>
      </c>
      <c r="E6">
        <f>SUMIF(byContinent!$K$2:K$1310,index!A6,byContinent!$H$2:$H$1310)</f>
        <v>26</v>
      </c>
      <c r="F6">
        <f t="shared" si="0"/>
        <v>5.808076923076924</v>
      </c>
    </row>
    <row r="7" spans="1:6">
      <c r="A7" t="s">
        <v>422</v>
      </c>
      <c r="B7" t="s">
        <v>3954</v>
      </c>
      <c r="C7">
        <v>61899</v>
      </c>
      <c r="D7" s="8">
        <f>SUMIF(byContinent!$K$2:$K$1310,index!A7,byContinent!$I$2:$I$1310)</f>
        <v>186.25</v>
      </c>
      <c r="E7">
        <f>SUMIF(byContinent!$K$2:K$1310,index!A7,byContinent!$H$2:$H$1310)</f>
        <v>25</v>
      </c>
      <c r="F7">
        <f t="shared" si="0"/>
        <v>7.45</v>
      </c>
    </row>
    <row r="8" spans="1:6">
      <c r="A8" t="s">
        <v>495</v>
      </c>
      <c r="B8" t="s">
        <v>3954</v>
      </c>
      <c r="C8">
        <v>47389</v>
      </c>
      <c r="D8" s="8">
        <f>SUMIF(byContinent!$K$2:$K$1310,index!A8,byContinent!$I$2:$I$1310)</f>
        <v>623.64</v>
      </c>
      <c r="E8">
        <f>SUMIF(byContinent!$K$2:K$1310,index!A8,byContinent!$H$2:$H$1310)</f>
        <v>90</v>
      </c>
      <c r="F8">
        <f t="shared" si="0"/>
        <v>6.9293333333333331</v>
      </c>
    </row>
    <row r="9" spans="1:6">
      <c r="A9" t="s">
        <v>1003</v>
      </c>
      <c r="B9" t="s">
        <v>3954</v>
      </c>
      <c r="C9">
        <v>47389</v>
      </c>
      <c r="D9" s="8">
        <f>SUMIF(byContinent!$K$2:$K$1310,index!A9,byContinent!$I$2:$I$1310)</f>
        <v>7.5</v>
      </c>
      <c r="E9">
        <f>SUMIF(byContinent!$K$2:K$1310,index!A9,byContinent!$H$2:$H$1310)</f>
        <v>1</v>
      </c>
      <c r="F9">
        <f t="shared" si="0"/>
        <v>7.5</v>
      </c>
    </row>
    <row r="10" spans="1:6">
      <c r="A10" t="s">
        <v>332</v>
      </c>
      <c r="B10" t="s">
        <v>3955</v>
      </c>
      <c r="C10">
        <v>11287</v>
      </c>
      <c r="D10" s="8">
        <f>SUMIF(byContinent!$K$2:$K$1310,index!A10,byContinent!$I$2:$I$1310)</f>
        <v>117.75</v>
      </c>
      <c r="E10">
        <f>SUMIF(byContinent!$K$2:K$1310,index!A10,byContinent!$H$2:$H$1310)</f>
        <v>20</v>
      </c>
      <c r="F10">
        <f t="shared" si="0"/>
        <v>5.8875000000000002</v>
      </c>
    </row>
    <row r="11" spans="1:6">
      <c r="A11" t="s">
        <v>23</v>
      </c>
      <c r="B11" t="s">
        <v>3953</v>
      </c>
      <c r="C11">
        <v>7752</v>
      </c>
      <c r="D11" s="8">
        <f>SUMIF(byContinent!$K$2:$K$1310,index!A11,byContinent!$I$2:$I$1310)</f>
        <v>65.97</v>
      </c>
      <c r="E11">
        <f>SUMIF(byContinent!$K$2:K$1310,index!A11,byContinent!$H$2:$H$1310)</f>
        <v>9</v>
      </c>
      <c r="F11">
        <f t="shared" si="0"/>
        <v>7.33</v>
      </c>
    </row>
    <row r="12" spans="1:6">
      <c r="A12" t="s">
        <v>3803</v>
      </c>
      <c r="B12" t="s">
        <v>3958</v>
      </c>
      <c r="C12">
        <v>11086</v>
      </c>
      <c r="D12" s="8">
        <f>SUMIF(byContinent!$K$2:$K$1310,index!A12,byContinent!$I$2:$I$1310)</f>
        <v>5</v>
      </c>
      <c r="E12">
        <f>SUMIF(byContinent!$K$2:K$1310,index!A12,byContinent!$H$2:$H$1310)</f>
        <v>1</v>
      </c>
      <c r="F12">
        <f t="shared" si="0"/>
        <v>5</v>
      </c>
    </row>
    <row r="13" spans="1:6">
      <c r="A13" t="s">
        <v>982</v>
      </c>
      <c r="B13" t="s">
        <v>3957</v>
      </c>
      <c r="C13">
        <v>9572</v>
      </c>
      <c r="D13" s="8">
        <f>SUMIF(byContinent!$K$2:$K$1310,index!A13,byContinent!$I$2:$I$1310)</f>
        <v>44</v>
      </c>
      <c r="E13">
        <f>SUMIF(byContinent!$K$2:K$1310,index!A13,byContinent!$H$2:$H$1310)</f>
        <v>5</v>
      </c>
      <c r="F13">
        <f t="shared" si="0"/>
        <v>8.8000000000000007</v>
      </c>
    </row>
    <row r="14" spans="1:6">
      <c r="A14" t="s">
        <v>16</v>
      </c>
      <c r="B14" t="s">
        <v>3952</v>
      </c>
      <c r="C14">
        <v>65717</v>
      </c>
      <c r="D14" s="8">
        <f>SUMIF(byContinent!$K$2:$K$1310,index!A14,byContinent!$I$2:$I$1310)</f>
        <v>20116.270000000004</v>
      </c>
      <c r="E14">
        <f>SUMIF(byContinent!$K$2:K$1310,index!A14,byContinent!$H$2:$H$1310)</f>
        <v>2888</v>
      </c>
      <c r="F14">
        <f t="shared" si="0"/>
        <v>6.9654674515235468</v>
      </c>
    </row>
    <row r="15" spans="1:6">
      <c r="A15" t="s">
        <v>2438</v>
      </c>
      <c r="B15" t="s">
        <v>3954</v>
      </c>
      <c r="C15">
        <v>46052</v>
      </c>
      <c r="D15" s="8">
        <f>SUMIF(byContinent!$K$2:$K$1310,index!A15,byContinent!$I$2:$I$1310)</f>
        <v>225.46000000000004</v>
      </c>
      <c r="E15">
        <f>SUMIF(byContinent!$K$2:K$1310,index!A15,byContinent!$H$2:$H$1310)</f>
        <v>28</v>
      </c>
      <c r="F15">
        <f t="shared" si="0"/>
        <v>8.0521428571428579</v>
      </c>
    </row>
    <row r="16" spans="1:6">
      <c r="A16" t="s">
        <v>1342</v>
      </c>
      <c r="B16" t="s">
        <v>3957</v>
      </c>
      <c r="C16">
        <v>8486</v>
      </c>
      <c r="D16" s="8">
        <f>SUMIF(byContinent!$K$2:$K$1310,index!A16,byContinent!$I$2:$I$1310)</f>
        <v>80.990000000000009</v>
      </c>
      <c r="E16">
        <f>SUMIF(byContinent!$K$2:K$1310,index!A16,byContinent!$H$2:$H$1310)</f>
        <v>11</v>
      </c>
      <c r="F16">
        <f t="shared" si="0"/>
        <v>7.3627272727272732</v>
      </c>
    </row>
    <row r="17" spans="1:6">
      <c r="A17" t="s">
        <v>588</v>
      </c>
      <c r="B17" t="s">
        <v>3954</v>
      </c>
      <c r="C17">
        <v>54296</v>
      </c>
      <c r="D17" s="8">
        <f>SUMIF(byContinent!$K$2:$K$1310,index!A17,byContinent!$I$2:$I$1310)</f>
        <v>242.28</v>
      </c>
      <c r="E17">
        <f>SUMIF(byContinent!$K$2:K$1310,index!A17,byContinent!$H$2:$H$1310)</f>
        <v>31</v>
      </c>
      <c r="F17">
        <f t="shared" si="0"/>
        <v>7.8154838709677419</v>
      </c>
    </row>
    <row r="18" spans="1:6">
      <c r="A18" t="s">
        <v>1361</v>
      </c>
      <c r="B18" t="s">
        <v>3954</v>
      </c>
      <c r="C18">
        <v>83451</v>
      </c>
      <c r="D18" s="8">
        <f>SUMIF(byContinent!$K$2:$K$1310,index!A18,byContinent!$I$2:$I$1310)</f>
        <v>55.980000000000004</v>
      </c>
      <c r="E18">
        <f>SUMIF(byContinent!$K$2:K$1310,index!A18,byContinent!$H$2:$H$1310)</f>
        <v>7</v>
      </c>
      <c r="F18">
        <f t="shared" si="0"/>
        <v>7.9971428571428573</v>
      </c>
    </row>
    <row r="19" spans="1:6">
      <c r="A19" t="s">
        <v>1302</v>
      </c>
      <c r="B19" t="s">
        <v>3954</v>
      </c>
      <c r="C19">
        <v>29889</v>
      </c>
      <c r="D19" s="8">
        <f>SUMIF(byContinent!$K$2:$K$1310,index!A19,byContinent!$I$2:$I$1310)</f>
        <v>161.55000000000001</v>
      </c>
      <c r="E19">
        <f>SUMIF(byContinent!$K$2:K$1310,index!A19,byContinent!$H$2:$H$1310)</f>
        <v>23</v>
      </c>
      <c r="F19">
        <f t="shared" si="0"/>
        <v>7.0239130434782613</v>
      </c>
    </row>
    <row r="20" spans="1:6">
      <c r="A20" t="s">
        <v>2071</v>
      </c>
      <c r="B20" t="s">
        <v>3957</v>
      </c>
      <c r="C20">
        <v>9654</v>
      </c>
      <c r="D20" s="8">
        <f>SUMIF(byContinent!$K$2:$K$1310,index!A20,byContinent!$I$2:$I$1310)</f>
        <v>54.5</v>
      </c>
      <c r="E20">
        <f>SUMIF(byContinent!$K$2:K$1310,index!A20,byContinent!$H$2:$H$1310)</f>
        <v>8</v>
      </c>
      <c r="F20">
        <f t="shared" si="0"/>
        <v>6.8125</v>
      </c>
    </row>
    <row r="21" spans="1:6">
      <c r="A21" t="s">
        <v>3395</v>
      </c>
      <c r="B21" t="s">
        <v>3954</v>
      </c>
      <c r="C21">
        <v>72659</v>
      </c>
      <c r="D21" s="8">
        <f>SUMIF(byContinent!$K$2:$K$1310,index!A21,byContinent!$I$2:$I$1310)</f>
        <v>40.980000000000004</v>
      </c>
      <c r="E21">
        <f>SUMIF(byContinent!$K$2:K$1310,index!A21,byContinent!$H$2:$H$1310)</f>
        <v>6</v>
      </c>
      <c r="F21">
        <f t="shared" si="0"/>
        <v>6.830000000000001</v>
      </c>
    </row>
    <row r="22" spans="1:6">
      <c r="A22" t="s">
        <v>643</v>
      </c>
      <c r="B22" t="s">
        <v>3954</v>
      </c>
      <c r="C22">
        <v>61392</v>
      </c>
      <c r="D22" s="8">
        <f>SUMIF(byContinent!$K$2:$K$1310,index!A22,byContinent!$I$2:$I$1310)</f>
        <v>248.02999999999997</v>
      </c>
      <c r="E22">
        <f>SUMIF(byContinent!$K$2:K$1310,index!A22,byContinent!$H$2:$H$1310)</f>
        <v>35</v>
      </c>
      <c r="F22">
        <f t="shared" si="0"/>
        <v>7.0865714285714274</v>
      </c>
    </row>
    <row r="23" spans="1:6">
      <c r="A23" t="s">
        <v>208</v>
      </c>
      <c r="B23" t="s">
        <v>3954</v>
      </c>
      <c r="C23">
        <v>41291</v>
      </c>
      <c r="D23" s="8">
        <f>SUMIF(byContinent!$K$2:$K$1310,index!A23,byContinent!$I$2:$I$1310)</f>
        <v>3344.6099999999997</v>
      </c>
      <c r="E23">
        <f>SUMIF(byContinent!$K$2:K$1310,index!A23,byContinent!$H$2:$H$1310)</f>
        <v>481</v>
      </c>
      <c r="F23">
        <f t="shared" si="0"/>
        <v>6.9534511434511428</v>
      </c>
    </row>
    <row r="24" spans="1:6">
      <c r="A24" t="s">
        <v>533</v>
      </c>
      <c r="B24" t="s">
        <v>3953</v>
      </c>
      <c r="C24">
        <v>53431</v>
      </c>
      <c r="D24" s="8">
        <f>SUMIF(byContinent!$K$2:$K$1310,index!A24,byContinent!$I$2:$I$1310)</f>
        <v>302.08</v>
      </c>
      <c r="E24">
        <f>SUMIF(byContinent!$K$2:K$1310,index!A24,byContinent!$H$2:$H$1310)</f>
        <v>42</v>
      </c>
      <c r="F24">
        <f t="shared" si="0"/>
        <v>7.1923809523809519</v>
      </c>
    </row>
    <row r="25" spans="1:6">
      <c r="A25" t="s">
        <v>1589</v>
      </c>
      <c r="B25" t="s">
        <v>3954</v>
      </c>
      <c r="C25">
        <v>49795</v>
      </c>
      <c r="D25" s="8">
        <f>SUMIF(byContinent!$K$2:$K$1310,index!A25,byContinent!$I$2:$I$1310)</f>
        <v>16.5</v>
      </c>
      <c r="E25">
        <f>SUMIF(byContinent!$K$2:K$1310,index!A25,byContinent!$H$2:$H$1310)</f>
        <v>2</v>
      </c>
      <c r="F25">
        <f t="shared" si="0"/>
        <v>8.25</v>
      </c>
    </row>
    <row r="26" spans="1:6">
      <c r="A26" t="s">
        <v>1298</v>
      </c>
      <c r="B26" t="s">
        <v>3953</v>
      </c>
      <c r="C26">
        <v>0</v>
      </c>
      <c r="D26" s="8">
        <f>SUMIF(byContinent!$K$2:$K$1310,index!A26,byContinent!$I$2:$I$1310)</f>
        <v>80.7</v>
      </c>
      <c r="E26">
        <f>SUMIF(byContinent!$K$2:K$1310,index!A26,byContinent!$H$2:$H$1310)</f>
        <v>10</v>
      </c>
      <c r="F26">
        <f t="shared" si="0"/>
        <v>8.07</v>
      </c>
    </row>
    <row r="27" spans="1:6">
      <c r="A27" t="s">
        <v>923</v>
      </c>
      <c r="B27" t="s">
        <v>3953</v>
      </c>
      <c r="C27">
        <v>46318</v>
      </c>
      <c r="D27" s="8">
        <f>SUMIF(byContinent!$K$2:$K$1310,index!A27,byContinent!$I$2:$I$1310)</f>
        <v>15</v>
      </c>
      <c r="E27">
        <f>SUMIF(byContinent!$K$2:K$1310,index!A27,byContinent!$H$2:$H$1310)</f>
        <v>2</v>
      </c>
      <c r="F27">
        <f t="shared" si="0"/>
        <v>7.5</v>
      </c>
    </row>
    <row r="28" spans="1:6">
      <c r="A28" t="s">
        <v>107</v>
      </c>
      <c r="B28" t="s">
        <v>3954</v>
      </c>
      <c r="C28">
        <v>33334</v>
      </c>
      <c r="D28" s="8">
        <f>SUMIF(byContinent!$K$2:$K$1310,index!A28,byContinent!$I$2:$I$1310)</f>
        <v>188.21</v>
      </c>
      <c r="E28">
        <f>SUMIF(byContinent!$K$2:K$1310,index!A28,byContinent!$H$2:$H$1310)</f>
        <v>26</v>
      </c>
      <c r="F28">
        <f t="shared" si="0"/>
        <v>7.2388461538461542</v>
      </c>
    </row>
    <row r="29" spans="1:6">
      <c r="A29" t="s">
        <v>41</v>
      </c>
      <c r="B29" t="s">
        <v>3953</v>
      </c>
      <c r="C29">
        <v>2081</v>
      </c>
      <c r="D29" s="8">
        <f>SUMIF(byContinent!$K$2:$K$1310,index!A29,byContinent!$I$2:$I$1310)</f>
        <v>338.30999999999995</v>
      </c>
      <c r="E29">
        <f>SUMIF(byContinent!$K$2:K$1310,index!A29,byContinent!$H$2:$H$1310)</f>
        <v>51</v>
      </c>
      <c r="F29">
        <f t="shared" si="0"/>
        <v>6.6335294117647052</v>
      </c>
    </row>
    <row r="30" spans="1:6">
      <c r="A30" t="s">
        <v>2166</v>
      </c>
      <c r="B30" t="s">
        <v>3958</v>
      </c>
      <c r="C30">
        <v>4012</v>
      </c>
      <c r="D30" s="8">
        <f>SUMIF(byContinent!$K$2:$K$1310,index!A30,byContinent!$I$2:$I$1310)</f>
        <v>51.03</v>
      </c>
      <c r="E30">
        <f>SUMIF(byContinent!$K$2:K$1310,index!A30,byContinent!$H$2:$H$1310)</f>
        <v>7</v>
      </c>
      <c r="F30">
        <f t="shared" si="0"/>
        <v>7.29</v>
      </c>
    </row>
    <row r="31" spans="1:6">
      <c r="A31" t="s">
        <v>56</v>
      </c>
      <c r="B31" t="s">
        <v>56</v>
      </c>
      <c r="C31">
        <v>41491</v>
      </c>
      <c r="D31" s="8">
        <f>SUMIF(byContinent!$K$2:$K$1310,index!A31,byContinent!$I$2:$I$1310)</f>
        <v>3649.5299999999993</v>
      </c>
      <c r="E31">
        <f>SUMIF(byContinent!$K$2:K$1310,index!A31,byContinent!$H$2:$H$1310)</f>
        <v>535</v>
      </c>
      <c r="F31">
        <f t="shared" si="0"/>
        <v>6.8215514018691579</v>
      </c>
    </row>
    <row r="32" spans="1:6">
      <c r="A32" t="s">
        <v>121</v>
      </c>
      <c r="B32" t="s">
        <v>3956</v>
      </c>
      <c r="C32">
        <v>9979</v>
      </c>
      <c r="D32" s="8">
        <f>SUMIF(byContinent!$K$2:$K$1310,index!A32,byContinent!$I$2:$I$1310)</f>
        <v>336.03</v>
      </c>
      <c r="E32">
        <f>SUMIF(byContinent!$K$2:K$1310,index!A32,byContinent!$H$2:$H$1310)</f>
        <v>55</v>
      </c>
      <c r="F32">
        <f t="shared" si="0"/>
        <v>6.1096363636363629</v>
      </c>
    </row>
    <row r="33" spans="1:6">
      <c r="A33" t="s">
        <v>1498</v>
      </c>
      <c r="B33" t="s">
        <v>3955</v>
      </c>
      <c r="C33">
        <v>22023</v>
      </c>
      <c r="D33" s="8">
        <f>SUMIF(byContinent!$K$2:$K$1310,index!A33,byContinent!$I$2:$I$1310)</f>
        <v>51.17</v>
      </c>
      <c r="E33">
        <f>SUMIF(byContinent!$K$2:K$1310,index!A33,byContinent!$H$2:$H$1310)</f>
        <v>9</v>
      </c>
      <c r="F33">
        <f t="shared" si="0"/>
        <v>5.6855555555555561</v>
      </c>
    </row>
    <row r="34" spans="1:6">
      <c r="A34" t="s">
        <v>848</v>
      </c>
      <c r="B34" t="s">
        <v>3952</v>
      </c>
      <c r="C34">
        <v>45937</v>
      </c>
      <c r="D34" s="8">
        <f>SUMIF(byContinent!$K$2:$K$1310,index!A34,byContinent!$I$2:$I$1310)</f>
        <v>263.73</v>
      </c>
      <c r="E34">
        <f>SUMIF(byContinent!$K$2:K$1310,index!A34,byContinent!$H$2:$H$1310)</f>
        <v>36</v>
      </c>
      <c r="F34">
        <f t="shared" si="0"/>
        <v>7.3258333333333336</v>
      </c>
    </row>
    <row r="35" spans="1:6">
      <c r="A35" t="s">
        <v>2423</v>
      </c>
      <c r="B35" t="s">
        <v>3958</v>
      </c>
      <c r="C35">
        <v>7520</v>
      </c>
      <c r="D35" s="8">
        <f>SUMIF(byContinent!$K$2:$K$1310,index!A35,byContinent!$I$2:$I$1310)</f>
        <v>47</v>
      </c>
      <c r="E35">
        <f>SUMIF(byContinent!$K$2:K$1310,index!A35,byContinent!$H$2:$H$1310)</f>
        <v>8</v>
      </c>
      <c r="F35">
        <f t="shared" si="0"/>
        <v>5.875</v>
      </c>
    </row>
    <row r="36" spans="1:6">
      <c r="A36" t="s">
        <v>3517</v>
      </c>
      <c r="B36" t="s">
        <v>3955</v>
      </c>
      <c r="C36">
        <v>14941</v>
      </c>
      <c r="D36" s="8">
        <f>SUMIF(byContinent!$K$2:$K$1310,index!A36,byContinent!$I$2:$I$1310)</f>
        <v>43.019999999999996</v>
      </c>
      <c r="E36">
        <f>SUMIF(byContinent!$K$2:K$1310,index!A36,byContinent!$H$2:$H$1310)</f>
        <v>6</v>
      </c>
      <c r="F36">
        <f t="shared" si="0"/>
        <v>7.169999999999999</v>
      </c>
    </row>
    <row r="37" spans="1:6">
      <c r="A37" t="s">
        <v>143</v>
      </c>
      <c r="B37" t="s">
        <v>3954</v>
      </c>
      <c r="C37">
        <v>42500</v>
      </c>
      <c r="D37" s="8">
        <f>SUMIF(byContinent!$K$2:$K$1310,index!A37,byContinent!$I$2:$I$1310)</f>
        <v>1434.95</v>
      </c>
      <c r="E37">
        <f>SUMIF(byContinent!$K$2:K$1310,index!A37,byContinent!$H$2:$H$1310)</f>
        <v>199</v>
      </c>
      <c r="F37">
        <f t="shared" si="0"/>
        <v>7.210804020100503</v>
      </c>
    </row>
    <row r="38" spans="1:6">
      <c r="A38" t="s">
        <v>3420</v>
      </c>
      <c r="B38" t="s">
        <v>3954</v>
      </c>
      <c r="C38">
        <v>48472</v>
      </c>
      <c r="D38" s="8">
        <f>SUMIF(byContinent!$K$2:$K$1310,index!A38,byContinent!$I$2:$I$1310)</f>
        <v>6</v>
      </c>
      <c r="E38">
        <f>SUMIF(byContinent!$K$2:K$1310,index!A38,byContinent!$H$2:$H$1310)</f>
        <v>1</v>
      </c>
      <c r="F38">
        <f t="shared" si="0"/>
        <v>6</v>
      </c>
    </row>
    <row r="39" spans="1:6">
      <c r="A39" t="s">
        <v>46</v>
      </c>
      <c r="B39" t="s">
        <v>46</v>
      </c>
      <c r="C39">
        <v>32115</v>
      </c>
      <c r="D39" s="8">
        <f>SUMIF(byContinent!$K$2:$K$1310,index!A39,byContinent!$I$2:$I$1310)</f>
        <v>13808.210000000005</v>
      </c>
      <c r="E39">
        <f>SUMIF(byContinent!$K$2:K$1310,index!A39,byContinent!$H$2:$H$1310)</f>
        <v>2112</v>
      </c>
      <c r="F39">
        <f t="shared" si="0"/>
        <v>6.5379782196969716</v>
      </c>
    </row>
    <row r="40" spans="1:6">
      <c r="A40" t="s">
        <v>341</v>
      </c>
      <c r="B40" t="s">
        <v>3956</v>
      </c>
      <c r="C40">
        <v>51766</v>
      </c>
      <c r="D40" s="8">
        <f>SUMIF(byContinent!$K$2:$K$1310,index!A40,byContinent!$I$2:$I$1310)</f>
        <v>259.25</v>
      </c>
      <c r="E40">
        <f>SUMIF(byContinent!$K$2:K$1310,index!A40,byContinent!$H$2:$H$1310)</f>
        <v>38</v>
      </c>
      <c r="F40">
        <f t="shared" si="0"/>
        <v>6.8223684210526319</v>
      </c>
    </row>
  </sheetData>
  <autoFilter ref="A1:C1" xr:uid="{C7DF6580-00B0-4789-BE36-09033865625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movieRanking</vt:lpstr>
      <vt:lpstr>Sheet1</vt:lpstr>
      <vt:lpstr>Sheet2</vt:lpstr>
      <vt:lpstr>Sheet3</vt:lpstr>
      <vt:lpstr>byContinent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Seollan An</dc:creator>
  <cp:lastModifiedBy>안설란</cp:lastModifiedBy>
  <dcterms:created xsi:type="dcterms:W3CDTF">2021-04-07T18:08:31Z</dcterms:created>
  <dcterms:modified xsi:type="dcterms:W3CDTF">2021-04-07T23:12:52Z</dcterms:modified>
</cp:coreProperties>
</file>