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gross/Desktop/"/>
    </mc:Choice>
  </mc:AlternateContent>
  <xr:revisionPtr revIDLastSave="0" documentId="13_ncr:1_{BD62F8B5-9645-364E-8ECA-D0DB0049FF4F}" xr6:coauthVersionLast="46" xr6:coauthVersionMax="46" xr10:uidLastSave="{00000000-0000-0000-0000-000000000000}"/>
  <bookViews>
    <workbookView xWindow="300" yWindow="500" windowWidth="28040" windowHeight="16180" xr2:uid="{8F42F9E0-EC19-F54F-B6C0-EF700BC65FF2}"/>
  </bookViews>
  <sheets>
    <sheet name="Crochet Simulator Data" sheetId="7" r:id="rId1"/>
    <sheet name="Yarn Data" sheetId="3" r:id="rId2"/>
  </sheets>
  <definedNames>
    <definedName name="_xlnm._FilterDatabase" localSheetId="0" hidden="1">'Crochet Simulator Data'!$A$1:$Y$66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7" l="1"/>
  <c r="U2" i="7"/>
  <c r="S2" i="7"/>
  <c r="Z2" i="7" s="1"/>
  <c r="S66" i="7"/>
  <c r="Z66" i="7" s="1"/>
  <c r="S65" i="7"/>
  <c r="Z65" i="7" s="1"/>
  <c r="S64" i="7"/>
  <c r="Z64" i="7" s="1"/>
  <c r="S63" i="7"/>
  <c r="Z63" i="7" s="1"/>
  <c r="S62" i="7"/>
  <c r="Z62" i="7" s="1"/>
  <c r="S61" i="7"/>
  <c r="Z61" i="7" s="1"/>
  <c r="S60" i="7"/>
  <c r="Z60" i="7" s="1"/>
  <c r="S59" i="7"/>
  <c r="Z59" i="7" s="1"/>
  <c r="S58" i="7"/>
  <c r="Z58" i="7" s="1"/>
  <c r="S57" i="7"/>
  <c r="Z57" i="7" s="1"/>
  <c r="S56" i="7"/>
  <c r="Z56" i="7" s="1"/>
  <c r="S55" i="7"/>
  <c r="Z55" i="7" s="1"/>
  <c r="S54" i="7"/>
  <c r="Z54" i="7" s="1"/>
  <c r="S53" i="7"/>
  <c r="Z53" i="7" s="1"/>
  <c r="S52" i="7"/>
  <c r="Z52" i="7" s="1"/>
  <c r="S51" i="7"/>
  <c r="Z51" i="7" s="1"/>
  <c r="S50" i="7"/>
  <c r="Z50" i="7" s="1"/>
  <c r="S49" i="7"/>
  <c r="Z49" i="7" s="1"/>
  <c r="S48" i="7"/>
  <c r="Z48" i="7" s="1"/>
  <c r="S47" i="7"/>
  <c r="Z47" i="7" s="1"/>
  <c r="S46" i="7"/>
  <c r="Z46" i="7" s="1"/>
  <c r="S45" i="7"/>
  <c r="Z45" i="7" s="1"/>
  <c r="S44" i="7"/>
  <c r="Z44" i="7" s="1"/>
  <c r="S43" i="7"/>
  <c r="Z43" i="7" s="1"/>
  <c r="S42" i="7"/>
  <c r="Z42" i="7" s="1"/>
  <c r="S41" i="7"/>
  <c r="Z41" i="7" s="1"/>
  <c r="S40" i="7"/>
  <c r="Z40" i="7" s="1"/>
  <c r="S39" i="7"/>
  <c r="Z39" i="7" s="1"/>
  <c r="S38" i="7"/>
  <c r="Z38" i="7" s="1"/>
  <c r="S37" i="7"/>
  <c r="Z37" i="7" s="1"/>
  <c r="S36" i="7"/>
  <c r="Z36" i="7" s="1"/>
  <c r="S35" i="7"/>
  <c r="Z35" i="7" s="1"/>
  <c r="S34" i="7"/>
  <c r="Z34" i="7" s="1"/>
  <c r="S33" i="7"/>
  <c r="Z33" i="7" s="1"/>
  <c r="S32" i="7"/>
  <c r="Z32" i="7" s="1"/>
  <c r="S31" i="7"/>
  <c r="Z31" i="7" s="1"/>
  <c r="S30" i="7"/>
  <c r="Z30" i="7" s="1"/>
  <c r="S29" i="7"/>
  <c r="Z29" i="7" s="1"/>
  <c r="S28" i="7"/>
  <c r="Z28" i="7" s="1"/>
  <c r="S27" i="7"/>
  <c r="Z27" i="7" s="1"/>
  <c r="S26" i="7"/>
  <c r="Z26" i="7" s="1"/>
  <c r="S25" i="7"/>
  <c r="Z25" i="7" s="1"/>
  <c r="S24" i="7"/>
  <c r="Z24" i="7" s="1"/>
  <c r="S23" i="7"/>
  <c r="Z23" i="7" s="1"/>
  <c r="S22" i="7"/>
  <c r="Z22" i="7" s="1"/>
  <c r="S21" i="7"/>
  <c r="Z21" i="7" s="1"/>
  <c r="S20" i="7"/>
  <c r="Z20" i="7" s="1"/>
  <c r="S19" i="7"/>
  <c r="Z19" i="7" s="1"/>
  <c r="S18" i="7"/>
  <c r="Z18" i="7" s="1"/>
  <c r="S17" i="7"/>
  <c r="Z17" i="7" s="1"/>
  <c r="S16" i="7"/>
  <c r="Z16" i="7" s="1"/>
  <c r="S15" i="7"/>
  <c r="Z15" i="7" s="1"/>
  <c r="S14" i="7"/>
  <c r="Z14" i="7" s="1"/>
  <c r="S13" i="7"/>
  <c r="Z13" i="7" s="1"/>
  <c r="S12" i="7"/>
  <c r="Z12" i="7" s="1"/>
  <c r="S11" i="7"/>
  <c r="Z11" i="7" s="1"/>
  <c r="S10" i="7"/>
  <c r="Z10" i="7" s="1"/>
  <c r="S9" i="7"/>
  <c r="Z9" i="7" s="1"/>
  <c r="S8" i="7"/>
  <c r="Z8" i="7" s="1"/>
  <c r="S7" i="7"/>
  <c r="Z7" i="7" s="1"/>
  <c r="S6" i="7"/>
  <c r="Z6" i="7" s="1"/>
  <c r="S5" i="7"/>
  <c r="Z5" i="7" s="1"/>
  <c r="S4" i="7"/>
  <c r="Z4" i="7" s="1"/>
  <c r="S3" i="7"/>
  <c r="Z3" i="7" s="1"/>
  <c r="Q3" i="7"/>
  <c r="X3" i="7" s="1"/>
  <c r="Q4" i="7"/>
  <c r="X4" i="7" s="1"/>
  <c r="Q5" i="7"/>
  <c r="X5" i="7" s="1"/>
  <c r="Q6" i="7"/>
  <c r="X6" i="7" s="1"/>
  <c r="Q7" i="7"/>
  <c r="X7" i="7" s="1"/>
  <c r="Q8" i="7"/>
  <c r="X8" i="7" s="1"/>
  <c r="Q9" i="7"/>
  <c r="X9" i="7" s="1"/>
  <c r="Q10" i="7"/>
  <c r="X10" i="7" s="1"/>
  <c r="Q11" i="7"/>
  <c r="X11" i="7" s="1"/>
  <c r="Q12" i="7"/>
  <c r="X12" i="7" s="1"/>
  <c r="Q13" i="7"/>
  <c r="X13" i="7" s="1"/>
  <c r="Q14" i="7"/>
  <c r="X14" i="7" s="1"/>
  <c r="Q15" i="7"/>
  <c r="X15" i="7" s="1"/>
  <c r="Q16" i="7"/>
  <c r="X16" i="7" s="1"/>
  <c r="Q17" i="7"/>
  <c r="X17" i="7" s="1"/>
  <c r="Q18" i="7"/>
  <c r="X18" i="7" s="1"/>
  <c r="Q19" i="7"/>
  <c r="X19" i="7" s="1"/>
  <c r="Q20" i="7"/>
  <c r="X20" i="7" s="1"/>
  <c r="Q21" i="7"/>
  <c r="X21" i="7" s="1"/>
  <c r="Q22" i="7"/>
  <c r="X22" i="7" s="1"/>
  <c r="Q23" i="7"/>
  <c r="X23" i="7" s="1"/>
  <c r="Q24" i="7"/>
  <c r="X24" i="7" s="1"/>
  <c r="Q25" i="7"/>
  <c r="X25" i="7" s="1"/>
  <c r="Q26" i="7"/>
  <c r="X26" i="7" s="1"/>
  <c r="Q27" i="7"/>
  <c r="X27" i="7" s="1"/>
  <c r="Q28" i="7"/>
  <c r="X28" i="7" s="1"/>
  <c r="Q29" i="7"/>
  <c r="X29" i="7" s="1"/>
  <c r="Q30" i="7"/>
  <c r="X30" i="7" s="1"/>
  <c r="Q31" i="7"/>
  <c r="X31" i="7" s="1"/>
  <c r="Q32" i="7"/>
  <c r="X32" i="7" s="1"/>
  <c r="Q33" i="7"/>
  <c r="X33" i="7" s="1"/>
  <c r="Q34" i="7"/>
  <c r="X34" i="7" s="1"/>
  <c r="Q35" i="7"/>
  <c r="X35" i="7" s="1"/>
  <c r="Q36" i="7"/>
  <c r="X36" i="7" s="1"/>
  <c r="Q37" i="7"/>
  <c r="X37" i="7" s="1"/>
  <c r="Q38" i="7"/>
  <c r="X38" i="7" s="1"/>
  <c r="Q39" i="7"/>
  <c r="X39" i="7" s="1"/>
  <c r="Q40" i="7"/>
  <c r="X40" i="7" s="1"/>
  <c r="Q41" i="7"/>
  <c r="X41" i="7" s="1"/>
  <c r="Q42" i="7"/>
  <c r="X42" i="7" s="1"/>
  <c r="Q43" i="7"/>
  <c r="X43" i="7" s="1"/>
  <c r="Q44" i="7"/>
  <c r="X44" i="7" s="1"/>
  <c r="Q45" i="7"/>
  <c r="X45" i="7" s="1"/>
  <c r="Q46" i="7"/>
  <c r="X46" i="7" s="1"/>
  <c r="Q47" i="7"/>
  <c r="X47" i="7" s="1"/>
  <c r="Q48" i="7"/>
  <c r="X48" i="7" s="1"/>
  <c r="Q49" i="7"/>
  <c r="X49" i="7" s="1"/>
  <c r="Q50" i="7"/>
  <c r="X50" i="7" s="1"/>
  <c r="Q51" i="7"/>
  <c r="X51" i="7" s="1"/>
  <c r="Q52" i="7"/>
  <c r="X52" i="7" s="1"/>
  <c r="Q53" i="7"/>
  <c r="X53" i="7" s="1"/>
  <c r="Q54" i="7"/>
  <c r="X54" i="7" s="1"/>
  <c r="Q55" i="7"/>
  <c r="X55" i="7" s="1"/>
  <c r="Q56" i="7"/>
  <c r="X56" i="7" s="1"/>
  <c r="Q57" i="7"/>
  <c r="X57" i="7" s="1"/>
  <c r="Q58" i="7"/>
  <c r="X58" i="7" s="1"/>
  <c r="Q59" i="7"/>
  <c r="X59" i="7" s="1"/>
  <c r="Q60" i="7"/>
  <c r="X60" i="7" s="1"/>
  <c r="Q61" i="7"/>
  <c r="X61" i="7" s="1"/>
  <c r="Q62" i="7"/>
  <c r="X62" i="7" s="1"/>
  <c r="Q63" i="7"/>
  <c r="X63" i="7" s="1"/>
  <c r="Q64" i="7"/>
  <c r="X64" i="7" s="1"/>
  <c r="Q65" i="7"/>
  <c r="X65" i="7" s="1"/>
  <c r="Q66" i="7"/>
  <c r="X66" i="7" s="1"/>
  <c r="Q2" i="7"/>
  <c r="X2" i="7" s="1"/>
  <c r="F2" i="7"/>
  <c r="H2" i="7" s="1"/>
  <c r="F3" i="7"/>
  <c r="H3" i="7" s="1"/>
  <c r="F4" i="7"/>
  <c r="H4" i="7" s="1"/>
  <c r="F5" i="7"/>
  <c r="H5" i="7" s="1"/>
  <c r="F6" i="7"/>
  <c r="H6" i="7" s="1"/>
  <c r="F7" i="7"/>
  <c r="H7" i="7" s="1"/>
  <c r="F8" i="7"/>
  <c r="H8" i="7" s="1"/>
  <c r="F9" i="7"/>
  <c r="H9" i="7" s="1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23" i="7"/>
  <c r="H23" i="7" s="1"/>
  <c r="F24" i="7"/>
  <c r="H24" i="7" s="1"/>
  <c r="F25" i="7"/>
  <c r="H25" i="7" s="1"/>
  <c r="F26" i="7"/>
  <c r="H26" i="7" s="1"/>
  <c r="F27" i="7"/>
  <c r="H27" i="7" s="1"/>
  <c r="F28" i="7"/>
  <c r="H28" i="7" s="1"/>
  <c r="F29" i="7"/>
  <c r="H29" i="7" s="1"/>
  <c r="F30" i="7"/>
  <c r="H30" i="7" s="1"/>
  <c r="F31" i="7"/>
  <c r="H31" i="7" s="1"/>
  <c r="F32" i="7"/>
  <c r="H32" i="7" s="1"/>
  <c r="F33" i="7"/>
  <c r="H33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F50" i="7"/>
  <c r="H50" i="7" s="1"/>
  <c r="F51" i="7"/>
  <c r="H51" i="7" s="1"/>
  <c r="F52" i="7"/>
  <c r="H52" i="7" s="1"/>
  <c r="F53" i="7"/>
  <c r="H53" i="7" s="1"/>
  <c r="F54" i="7"/>
  <c r="H54" i="7" s="1"/>
  <c r="F55" i="7"/>
  <c r="H55" i="7" s="1"/>
  <c r="F56" i="7"/>
  <c r="H56" i="7" s="1"/>
  <c r="F57" i="7"/>
  <c r="H57" i="7" s="1"/>
  <c r="F58" i="7"/>
  <c r="H58" i="7" s="1"/>
  <c r="F59" i="7"/>
  <c r="H59" i="7" s="1"/>
  <c r="F60" i="7"/>
  <c r="H60" i="7" s="1"/>
  <c r="F61" i="7"/>
  <c r="H61" i="7" s="1"/>
  <c r="F62" i="7"/>
  <c r="H62" i="7" s="1"/>
  <c r="F63" i="7"/>
  <c r="H63" i="7" s="1"/>
  <c r="F64" i="7"/>
  <c r="H64" i="7" s="1"/>
  <c r="F65" i="7"/>
  <c r="H65" i="7" s="1"/>
  <c r="F66" i="7"/>
  <c r="H66" i="7" s="1"/>
  <c r="Y66" i="7"/>
  <c r="W66" i="7"/>
  <c r="U66" i="7"/>
  <c r="G66" i="7"/>
  <c r="D66" i="7"/>
  <c r="C66" i="7"/>
  <c r="Y65" i="7"/>
  <c r="W65" i="7"/>
  <c r="U65" i="7"/>
  <c r="G65" i="7"/>
  <c r="D65" i="7"/>
  <c r="C65" i="7"/>
  <c r="Y64" i="7"/>
  <c r="W64" i="7"/>
  <c r="U64" i="7"/>
  <c r="G64" i="7"/>
  <c r="D64" i="7"/>
  <c r="C64" i="7"/>
  <c r="Y63" i="7"/>
  <c r="W63" i="7"/>
  <c r="N63" i="7"/>
  <c r="U63" i="7" s="1"/>
  <c r="G63" i="7"/>
  <c r="D63" i="7"/>
  <c r="C63" i="7"/>
  <c r="Y62" i="7"/>
  <c r="W62" i="7"/>
  <c r="U62" i="7"/>
  <c r="G62" i="7"/>
  <c r="D62" i="7"/>
  <c r="C62" i="7"/>
  <c r="Y61" i="7"/>
  <c r="W61" i="7"/>
  <c r="U61" i="7"/>
  <c r="G61" i="7"/>
  <c r="D61" i="7"/>
  <c r="C61" i="7"/>
  <c r="Y60" i="7"/>
  <c r="W60" i="7"/>
  <c r="U60" i="7"/>
  <c r="G60" i="7"/>
  <c r="D60" i="7"/>
  <c r="C60" i="7"/>
  <c r="Y59" i="7"/>
  <c r="W59" i="7"/>
  <c r="U59" i="7"/>
  <c r="G59" i="7"/>
  <c r="D59" i="7"/>
  <c r="C59" i="7"/>
  <c r="Y58" i="7"/>
  <c r="W58" i="7"/>
  <c r="U58" i="7"/>
  <c r="G58" i="7"/>
  <c r="D58" i="7"/>
  <c r="C58" i="7"/>
  <c r="Y57" i="7"/>
  <c r="W57" i="7"/>
  <c r="U57" i="7"/>
  <c r="G57" i="7"/>
  <c r="D57" i="7"/>
  <c r="C57" i="7"/>
  <c r="Y56" i="7"/>
  <c r="W56" i="7"/>
  <c r="U56" i="7"/>
  <c r="G56" i="7"/>
  <c r="D56" i="7"/>
  <c r="C56" i="7"/>
  <c r="Y55" i="7"/>
  <c r="W55" i="7"/>
  <c r="U55" i="7"/>
  <c r="G55" i="7"/>
  <c r="D55" i="7"/>
  <c r="C55" i="7"/>
  <c r="Y54" i="7"/>
  <c r="W54" i="7"/>
  <c r="U54" i="7"/>
  <c r="G54" i="7"/>
  <c r="D54" i="7"/>
  <c r="C54" i="7"/>
  <c r="Y53" i="7"/>
  <c r="W53" i="7"/>
  <c r="U53" i="7"/>
  <c r="G53" i="7"/>
  <c r="D53" i="7"/>
  <c r="C53" i="7"/>
  <c r="Y52" i="7"/>
  <c r="W52" i="7"/>
  <c r="U52" i="7"/>
  <c r="G52" i="7"/>
  <c r="D52" i="7"/>
  <c r="C52" i="7"/>
  <c r="Y51" i="7"/>
  <c r="W51" i="7"/>
  <c r="U51" i="7"/>
  <c r="G51" i="7"/>
  <c r="D51" i="7"/>
  <c r="C51" i="7"/>
  <c r="Y50" i="7"/>
  <c r="W50" i="7"/>
  <c r="U50" i="7"/>
  <c r="G50" i="7"/>
  <c r="D50" i="7"/>
  <c r="C50" i="7"/>
  <c r="Y49" i="7"/>
  <c r="W49" i="7"/>
  <c r="U49" i="7"/>
  <c r="G49" i="7"/>
  <c r="D49" i="7"/>
  <c r="C49" i="7"/>
  <c r="Y48" i="7"/>
  <c r="W48" i="7"/>
  <c r="U48" i="7"/>
  <c r="G48" i="7"/>
  <c r="D48" i="7"/>
  <c r="C48" i="7"/>
  <c r="Y47" i="7"/>
  <c r="W47" i="7"/>
  <c r="U47" i="7"/>
  <c r="G47" i="7"/>
  <c r="D47" i="7"/>
  <c r="C47" i="7"/>
  <c r="Y46" i="7"/>
  <c r="W46" i="7"/>
  <c r="U46" i="7"/>
  <c r="G46" i="7"/>
  <c r="D46" i="7"/>
  <c r="C46" i="7"/>
  <c r="Y45" i="7"/>
  <c r="W45" i="7"/>
  <c r="U45" i="7"/>
  <c r="G45" i="7"/>
  <c r="D45" i="7"/>
  <c r="C45" i="7"/>
  <c r="Y44" i="7"/>
  <c r="W44" i="7"/>
  <c r="U44" i="7"/>
  <c r="G44" i="7"/>
  <c r="D44" i="7"/>
  <c r="C44" i="7"/>
  <c r="Y43" i="7"/>
  <c r="W43" i="7"/>
  <c r="U43" i="7"/>
  <c r="G43" i="7"/>
  <c r="D43" i="7"/>
  <c r="C43" i="7"/>
  <c r="Y42" i="7"/>
  <c r="W42" i="7"/>
  <c r="U42" i="7"/>
  <c r="G42" i="7"/>
  <c r="D42" i="7"/>
  <c r="C42" i="7"/>
  <c r="Y41" i="7"/>
  <c r="W41" i="7"/>
  <c r="U41" i="7"/>
  <c r="G41" i="7"/>
  <c r="D41" i="7"/>
  <c r="C41" i="7"/>
  <c r="Y40" i="7"/>
  <c r="W40" i="7"/>
  <c r="U40" i="7"/>
  <c r="G40" i="7"/>
  <c r="D40" i="7"/>
  <c r="C40" i="7"/>
  <c r="Y39" i="7"/>
  <c r="W39" i="7"/>
  <c r="U39" i="7"/>
  <c r="G39" i="7"/>
  <c r="D39" i="7"/>
  <c r="C39" i="7"/>
  <c r="Y38" i="7"/>
  <c r="W38" i="7"/>
  <c r="U38" i="7"/>
  <c r="G38" i="7"/>
  <c r="D38" i="7"/>
  <c r="C38" i="7"/>
  <c r="Y37" i="7"/>
  <c r="W37" i="7"/>
  <c r="U37" i="7"/>
  <c r="G37" i="7"/>
  <c r="D37" i="7"/>
  <c r="C37" i="7"/>
  <c r="Y36" i="7"/>
  <c r="W36" i="7"/>
  <c r="U36" i="7"/>
  <c r="G36" i="7"/>
  <c r="D36" i="7"/>
  <c r="C36" i="7"/>
  <c r="Y35" i="7"/>
  <c r="W35" i="7"/>
  <c r="U35" i="7"/>
  <c r="G35" i="7"/>
  <c r="D35" i="7"/>
  <c r="C35" i="7"/>
  <c r="Y34" i="7"/>
  <c r="W34" i="7"/>
  <c r="U34" i="7"/>
  <c r="G34" i="7"/>
  <c r="D34" i="7"/>
  <c r="C34" i="7"/>
  <c r="Y33" i="7"/>
  <c r="W33" i="7"/>
  <c r="U33" i="7"/>
  <c r="G33" i="7"/>
  <c r="D33" i="7"/>
  <c r="C33" i="7"/>
  <c r="Y32" i="7"/>
  <c r="W32" i="7"/>
  <c r="U32" i="7"/>
  <c r="G32" i="7"/>
  <c r="D32" i="7"/>
  <c r="C32" i="7"/>
  <c r="Y31" i="7"/>
  <c r="W31" i="7"/>
  <c r="U31" i="7"/>
  <c r="G31" i="7"/>
  <c r="D31" i="7"/>
  <c r="C31" i="7"/>
  <c r="Y30" i="7"/>
  <c r="W30" i="7"/>
  <c r="U30" i="7"/>
  <c r="G30" i="7"/>
  <c r="D30" i="7"/>
  <c r="C30" i="7"/>
  <c r="Y29" i="7"/>
  <c r="W29" i="7"/>
  <c r="U29" i="7"/>
  <c r="G29" i="7"/>
  <c r="D29" i="7"/>
  <c r="C29" i="7"/>
  <c r="Y28" i="7"/>
  <c r="W28" i="7"/>
  <c r="U28" i="7"/>
  <c r="G28" i="7"/>
  <c r="D28" i="7"/>
  <c r="C28" i="7"/>
  <c r="Y27" i="7"/>
  <c r="W27" i="7"/>
  <c r="U27" i="7"/>
  <c r="G27" i="7"/>
  <c r="D27" i="7"/>
  <c r="C27" i="7"/>
  <c r="Y26" i="7"/>
  <c r="W26" i="7"/>
  <c r="U26" i="7"/>
  <c r="G26" i="7"/>
  <c r="D26" i="7"/>
  <c r="C26" i="7"/>
  <c r="Y25" i="7"/>
  <c r="W25" i="7"/>
  <c r="U25" i="7"/>
  <c r="G25" i="7"/>
  <c r="D25" i="7"/>
  <c r="C25" i="7"/>
  <c r="Y24" i="7"/>
  <c r="W24" i="7"/>
  <c r="U24" i="7"/>
  <c r="G24" i="7"/>
  <c r="D24" i="7"/>
  <c r="C24" i="7"/>
  <c r="Y23" i="7"/>
  <c r="W23" i="7"/>
  <c r="U23" i="7"/>
  <c r="G23" i="7"/>
  <c r="D23" i="7"/>
  <c r="C23" i="7"/>
  <c r="Y22" i="7"/>
  <c r="W22" i="7"/>
  <c r="U22" i="7"/>
  <c r="G22" i="7"/>
  <c r="D22" i="7"/>
  <c r="C22" i="7"/>
  <c r="Y21" i="7"/>
  <c r="W21" i="7"/>
  <c r="U21" i="7"/>
  <c r="G21" i="7"/>
  <c r="D21" i="7"/>
  <c r="C21" i="7"/>
  <c r="Y20" i="7"/>
  <c r="W20" i="7"/>
  <c r="U20" i="7"/>
  <c r="G20" i="7"/>
  <c r="D20" i="7"/>
  <c r="C20" i="7"/>
  <c r="Y19" i="7"/>
  <c r="W19" i="7"/>
  <c r="U19" i="7"/>
  <c r="G19" i="7"/>
  <c r="D19" i="7"/>
  <c r="C19" i="7"/>
  <c r="Y18" i="7"/>
  <c r="W18" i="7"/>
  <c r="U18" i="7"/>
  <c r="G18" i="7"/>
  <c r="D18" i="7"/>
  <c r="C18" i="7"/>
  <c r="Y17" i="7"/>
  <c r="W17" i="7"/>
  <c r="U17" i="7"/>
  <c r="G17" i="7"/>
  <c r="D17" i="7"/>
  <c r="C17" i="7"/>
  <c r="Y16" i="7"/>
  <c r="W16" i="7"/>
  <c r="U16" i="7"/>
  <c r="G16" i="7"/>
  <c r="D16" i="7"/>
  <c r="C16" i="7"/>
  <c r="Y15" i="7"/>
  <c r="W15" i="7"/>
  <c r="U15" i="7"/>
  <c r="G15" i="7"/>
  <c r="D15" i="7"/>
  <c r="C15" i="7"/>
  <c r="Y14" i="7"/>
  <c r="W14" i="7"/>
  <c r="U14" i="7"/>
  <c r="G14" i="7"/>
  <c r="D14" i="7"/>
  <c r="C14" i="7"/>
  <c r="Y13" i="7"/>
  <c r="W13" i="7"/>
  <c r="U13" i="7"/>
  <c r="G13" i="7"/>
  <c r="D13" i="7"/>
  <c r="C13" i="7"/>
  <c r="Y12" i="7"/>
  <c r="W12" i="7"/>
  <c r="U12" i="7"/>
  <c r="G12" i="7"/>
  <c r="D12" i="7"/>
  <c r="C12" i="7"/>
  <c r="Y11" i="7"/>
  <c r="W11" i="7"/>
  <c r="U11" i="7"/>
  <c r="G11" i="7"/>
  <c r="D11" i="7"/>
  <c r="C11" i="7"/>
  <c r="Y10" i="7"/>
  <c r="W10" i="7"/>
  <c r="U10" i="7"/>
  <c r="G10" i="7"/>
  <c r="D10" i="7"/>
  <c r="C10" i="7"/>
  <c r="Y9" i="7"/>
  <c r="W9" i="7"/>
  <c r="U9" i="7"/>
  <c r="G9" i="7"/>
  <c r="D9" i="7"/>
  <c r="C9" i="7"/>
  <c r="Y8" i="7"/>
  <c r="W8" i="7"/>
  <c r="U8" i="7"/>
  <c r="G8" i="7"/>
  <c r="D8" i="7"/>
  <c r="C8" i="7"/>
  <c r="Y7" i="7"/>
  <c r="W7" i="7"/>
  <c r="U7" i="7"/>
  <c r="G7" i="7"/>
  <c r="D7" i="7"/>
  <c r="C7" i="7"/>
  <c r="Y6" i="7"/>
  <c r="W6" i="7"/>
  <c r="U6" i="7"/>
  <c r="G6" i="7"/>
  <c r="D6" i="7"/>
  <c r="C6" i="7"/>
  <c r="Y5" i="7"/>
  <c r="W5" i="7"/>
  <c r="U5" i="7"/>
  <c r="G5" i="7"/>
  <c r="D5" i="7"/>
  <c r="C5" i="7"/>
  <c r="Y4" i="7"/>
  <c r="W4" i="7"/>
  <c r="U4" i="7"/>
  <c r="G4" i="7"/>
  <c r="D4" i="7"/>
  <c r="C4" i="7"/>
  <c r="Y3" i="7"/>
  <c r="W3" i="7"/>
  <c r="U3" i="7"/>
  <c r="G3" i="7"/>
  <c r="D3" i="7"/>
  <c r="C3" i="7"/>
  <c r="W2" i="7"/>
  <c r="G2" i="7"/>
  <c r="D2" i="7"/>
  <c r="C2" i="7"/>
  <c r="G3" i="3"/>
  <c r="G4" i="3"/>
  <c r="G5" i="3"/>
  <c r="G6" i="3"/>
  <c r="G7" i="3"/>
  <c r="G8" i="3"/>
  <c r="G9" i="3"/>
  <c r="G10" i="3"/>
  <c r="G2" i="3"/>
</calcChain>
</file>

<file path=xl/sharedStrings.xml><?xml version="1.0" encoding="utf-8"?>
<sst xmlns="http://schemas.openxmlformats.org/spreadsheetml/2006/main" count="333" uniqueCount="70">
  <si>
    <t>Weight</t>
  </si>
  <si>
    <t>Stitch Type</t>
  </si>
  <si>
    <t>Yarn Name</t>
  </si>
  <si>
    <t>Yarn Composition</t>
  </si>
  <si>
    <t># of Stitches</t>
  </si>
  <si>
    <t>Yardage of Stitches (cm)</t>
  </si>
  <si>
    <t>Red Heart Super Saver Jumbo</t>
  </si>
  <si>
    <t>100% Acrylic</t>
  </si>
  <si>
    <t>Hook Size (mm)</t>
  </si>
  <si>
    <t>Skien Yardage (yd)</t>
  </si>
  <si>
    <t>Skien Weight (g)</t>
  </si>
  <si>
    <t>ch</t>
  </si>
  <si>
    <t>tc</t>
  </si>
  <si>
    <t>ch4 is the edge stitch, does not count</t>
  </si>
  <si>
    <t>Note</t>
  </si>
  <si>
    <t>Width (cm)</t>
  </si>
  <si>
    <t>Row Pattern</t>
  </si>
  <si>
    <t>dc</t>
  </si>
  <si>
    <t>96% acrylic, 4% other fibers</t>
  </si>
  <si>
    <t>Red Heart Super Saver</t>
  </si>
  <si>
    <t>hc</t>
  </si>
  <si>
    <t>Red Heart With Love</t>
  </si>
  <si>
    <t>sc</t>
  </si>
  <si>
    <t>10 ch</t>
  </si>
  <si>
    <t>N/A</t>
  </si>
  <si>
    <t>100% mercerized cotton</t>
  </si>
  <si>
    <t>Light(3)</t>
  </si>
  <si>
    <t>Color</t>
  </si>
  <si>
    <t>Carrot</t>
  </si>
  <si>
    <t>Burgundy</t>
  </si>
  <si>
    <t>Cornsilk</t>
  </si>
  <si>
    <t>Aruba Sea</t>
  </si>
  <si>
    <t>Buff</t>
  </si>
  <si>
    <t>Fiesta</t>
  </si>
  <si>
    <t>Patons® Grace™ Yarn</t>
  </si>
  <si>
    <t>4 - Medium</t>
  </si>
  <si>
    <t>Width per Stitch</t>
  </si>
  <si>
    <t># of Rows</t>
  </si>
  <si>
    <t>ch 4 + 10 tc</t>
  </si>
  <si>
    <t>ch 3 + 10 dc</t>
  </si>
  <si>
    <t>ch 2 + 10 hc</t>
  </si>
  <si>
    <t>ch 1 + 10 sc</t>
  </si>
  <si>
    <t>Soft Pink</t>
  </si>
  <si>
    <t>Caron One Pound</t>
  </si>
  <si>
    <t>Azure</t>
  </si>
  <si>
    <t>ch 4 + 7 tc</t>
  </si>
  <si>
    <t>ch 3 + 7 dc</t>
  </si>
  <si>
    <t>ch 1 + 7 sc</t>
  </si>
  <si>
    <t>ch 2 + 7 hc</t>
  </si>
  <si>
    <t>Weight/Yardage</t>
  </si>
  <si>
    <t>Red Heart roll with it Melange</t>
  </si>
  <si>
    <t>Catwalk</t>
  </si>
  <si>
    <t>Height (cm)</t>
  </si>
  <si>
    <t>ch 4 + 15 tc</t>
  </si>
  <si>
    <t>ch 3 + 15 dc</t>
  </si>
  <si>
    <t>ch 2 + 15 hc</t>
  </si>
  <si>
    <t>ch 1 + 15 sc</t>
  </si>
  <si>
    <t>15ch</t>
  </si>
  <si>
    <t>ch 4 + 15 hc</t>
  </si>
  <si>
    <t>ch 2 + 15 tc</t>
  </si>
  <si>
    <t>Skien Yardage (m)</t>
  </si>
  <si>
    <t>Width per Stitchin</t>
  </si>
  <si>
    <t>Calculated Weight</t>
  </si>
  <si>
    <t>Yardage of Stitches (in)</t>
  </si>
  <si>
    <t>Height (in)</t>
  </si>
  <si>
    <t>Width (in)</t>
  </si>
  <si>
    <t>Yardage per Stitch (cm)</t>
  </si>
  <si>
    <t>Yardage per Stitch (in)</t>
  </si>
  <si>
    <t>Height Per Stitch (cm)</t>
  </si>
  <si>
    <t>Height Per Stitch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</si>
</sst>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164" fontId="0" fillId="0" borderId="0" xfId="0" applyNumberForma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C5E0-76DE-CE43-9DB2-125951129A92}">
  <dimension ref="A1:Z1000"/>
  <sheetViews>
    <sheetView tabSelected="1" workbookViewId="0">
      <pane xSplit="2" ySplit="1" topLeftCell="D3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baseColWidth="10" defaultRowHeight="16" x14ac:dyDescent="0.2"/>
  <cols>
    <col min="1" max="1" width="26.33203125" bestFit="1" customWidth="1"/>
    <col min="2" max="2" width="0" hidden="1" customWidth="1"/>
    <col min="3" max="3" width="15.5" style="2" hidden="1" customWidth="1"/>
    <col min="4" max="4" width="12" style="2" customWidth="1"/>
    <col min="5" max="5" width="19" style="2" bestFit="1" customWidth="1"/>
    <col min="6" max="7" width="14.1640625" style="2" customWidth="1"/>
    <col min="8" max="8" width="16.6640625" style="2" bestFit="1" customWidth="1"/>
    <col min="14" max="14" width="24.1640625" bestFit="1" customWidth="1"/>
    <col min="15" max="15" width="23" bestFit="1" customWidth="1"/>
    <col min="16" max="16" width="13.5" bestFit="1" customWidth="1"/>
    <col min="17" max="17" width="13.5" customWidth="1"/>
    <col min="18" max="18" width="13" bestFit="1" customWidth="1"/>
    <col min="19" max="19" width="13.5" customWidth="1"/>
    <col min="21" max="21" width="23.1640625" style="4" bestFit="1" customWidth="1"/>
    <col min="22" max="22" width="22.1640625" style="4" bestFit="1" customWidth="1"/>
    <col min="23" max="23" width="22" style="4" bestFit="1" customWidth="1"/>
    <col min="24" max="24" width="21" style="4" bestFit="1" customWidth="1"/>
    <col min="25" max="25" width="10.83203125" style="4"/>
  </cols>
  <sheetData>
    <row r="1" spans="1:26" ht="17" customHeight="1" x14ac:dyDescent="0.2">
      <c r="A1" s="7" t="s">
        <v>2</v>
      </c>
      <c r="B1" s="7" t="s">
        <v>27</v>
      </c>
      <c r="C1" s="1" t="s">
        <v>3</v>
      </c>
      <c r="D1" s="1" t="s">
        <v>9</v>
      </c>
      <c r="E1" s="1" t="s">
        <v>60</v>
      </c>
      <c r="F1" s="1" t="s">
        <v>10</v>
      </c>
      <c r="G1" s="1" t="s">
        <v>49</v>
      </c>
      <c r="H1" s="1" t="s">
        <v>62</v>
      </c>
      <c r="I1" s="7" t="s">
        <v>8</v>
      </c>
      <c r="J1" s="7" t="s">
        <v>37</v>
      </c>
      <c r="K1" s="7" t="s">
        <v>16</v>
      </c>
      <c r="L1" s="7" t="s">
        <v>1</v>
      </c>
      <c r="M1" s="7" t="s">
        <v>4</v>
      </c>
      <c r="N1" s="7" t="s">
        <v>5</v>
      </c>
      <c r="O1" s="7" t="s">
        <v>63</v>
      </c>
      <c r="P1" s="7" t="s">
        <v>52</v>
      </c>
      <c r="Q1" s="7" t="s">
        <v>64</v>
      </c>
      <c r="R1" s="7" t="s">
        <v>15</v>
      </c>
      <c r="S1" s="7" t="s">
        <v>65</v>
      </c>
      <c r="T1" s="7" t="s">
        <v>14</v>
      </c>
      <c r="U1" s="6" t="s">
        <v>66</v>
      </c>
      <c r="V1" s="6" t="s">
        <v>67</v>
      </c>
      <c r="W1" s="6" t="s">
        <v>68</v>
      </c>
      <c r="X1" s="6" t="s">
        <v>69</v>
      </c>
      <c r="Y1" s="6" t="s">
        <v>36</v>
      </c>
      <c r="Z1" s="6" t="s">
        <v>61</v>
      </c>
    </row>
    <row r="2" spans="1:26" x14ac:dyDescent="0.2">
      <c r="A2" s="8" t="s">
        <v>19</v>
      </c>
      <c r="B2" s="8" t="s">
        <v>28</v>
      </c>
      <c r="C2" s="2" t="str">
        <f>INDEX('Yarn Data'!C:C,MATCH('Crochet Simulator Data'!$A2,'Yarn Data'!$A:$A,0),1)</f>
        <v>96% acrylic, 4% other fibers</v>
      </c>
      <c r="D2" s="2">
        <f>INDEX('Yarn Data'!D:D,MATCH('Crochet Simulator Data'!$A2,'Yarn Data'!$A:$A,0),1)</f>
        <v>364</v>
      </c>
      <c r="E2" s="2">
        <v>332.84159999999997</v>
      </c>
      <c r="F2" s="2">
        <f>INDEX('Yarn Data'!E:E,MATCH('Crochet Simulator Data'!$A2,'Yarn Data'!$A:$A,0),1)</f>
        <v>198</v>
      </c>
      <c r="G2" s="2" t="str">
        <f>INDEX('Yarn Data'!F:F,MATCH('Crochet Simulator Data'!$A2,'Yarn Data'!$A:$A,0),1)</f>
        <v>4 - Medium</v>
      </c>
      <c r="H2" s="2">
        <f>E2*100/F2</f>
        <v>168.10181818181817</v>
      </c>
      <c r="I2" s="8">
        <v>7</v>
      </c>
      <c r="J2" s="8">
        <v>3</v>
      </c>
      <c r="K2" s="8" t="s">
        <v>38</v>
      </c>
      <c r="L2" s="8" t="s">
        <v>12</v>
      </c>
      <c r="M2" s="8">
        <v>33</v>
      </c>
      <c r="N2" s="8">
        <v>720</v>
      </c>
      <c r="O2" s="8">
        <v>283.46472</v>
      </c>
      <c r="P2" s="8">
        <v>12</v>
      </c>
      <c r="Q2">
        <f>IFERROR(0.393701*P2,"N/A")</f>
        <v>4.7244120000000001</v>
      </c>
      <c r="R2" s="8">
        <v>13</v>
      </c>
      <c r="S2">
        <f>IFERROR(0.393701*R2,"N/A")</f>
        <v>5.1181130000000001</v>
      </c>
      <c r="U2" s="4">
        <f>N2/M2</f>
        <v>21.818181818181817</v>
      </c>
      <c r="V2" s="4">
        <v>8.5898400000000006</v>
      </c>
      <c r="W2" s="4">
        <f t="shared" ref="W2:W65" si="0">IFERROR(P2/J2,"N/A")</f>
        <v>4</v>
      </c>
      <c r="X2" s="4">
        <f>IFERROR(Q2/J2,"N/A")</f>
        <v>1.5748040000000001</v>
      </c>
      <c r="Y2" s="4">
        <f>R2/(M2/J2)</f>
        <v>1.1818181818181819</v>
      </c>
      <c r="Z2" s="4">
        <f>S2/(M2/J2)</f>
        <v>0.465283</v>
      </c>
    </row>
    <row r="3" spans="1:26" x14ac:dyDescent="0.2">
      <c r="A3" s="8" t="s">
        <v>6</v>
      </c>
      <c r="B3" s="8" t="s">
        <v>29</v>
      </c>
      <c r="C3" s="2" t="str">
        <f>INDEX('Yarn Data'!C:C,MATCH('Crochet Simulator Data'!$A3,'Yarn Data'!$A:$A,0),1)</f>
        <v>100% Acrylic</v>
      </c>
      <c r="D3" s="2">
        <f>INDEX('Yarn Data'!D:D,MATCH('Crochet Simulator Data'!$A3,'Yarn Data'!$A:$A,0),1)</f>
        <v>744</v>
      </c>
      <c r="E3" s="2">
        <v>680.31359999999995</v>
      </c>
      <c r="F3" s="2">
        <f>INDEX('Yarn Data'!E:E,MATCH('Crochet Simulator Data'!$A3,'Yarn Data'!$A:$A,0),1)</f>
        <v>396</v>
      </c>
      <c r="G3" s="2" t="str">
        <f>INDEX('Yarn Data'!F:F,MATCH('Crochet Simulator Data'!$A3,'Yarn Data'!$A:$A,0),1)</f>
        <v>4 - Medium</v>
      </c>
      <c r="H3" s="2">
        <f>E3*100/F3</f>
        <v>171.79636363636365</v>
      </c>
      <c r="I3" s="8">
        <v>7</v>
      </c>
      <c r="J3" s="8">
        <v>3</v>
      </c>
      <c r="K3" s="8" t="s">
        <v>39</v>
      </c>
      <c r="L3" s="8" t="s">
        <v>17</v>
      </c>
      <c r="M3" s="8">
        <v>33</v>
      </c>
      <c r="N3" s="8">
        <v>480</v>
      </c>
      <c r="O3" s="8">
        <v>188.97648000000001</v>
      </c>
      <c r="P3" s="8">
        <v>5</v>
      </c>
      <c r="Q3">
        <f t="shared" ref="Q3:S66" si="1">IFERROR(0.393701*P3,"N/A")</f>
        <v>1.9685050000000002</v>
      </c>
      <c r="R3" s="8">
        <v>12</v>
      </c>
      <c r="S3">
        <f t="shared" si="1"/>
        <v>4.7244120000000001</v>
      </c>
      <c r="T3" s="8" t="s">
        <v>13</v>
      </c>
      <c r="U3" s="4">
        <f t="shared" ref="U3:U65" si="2">N3/M3</f>
        <v>14.545454545454545</v>
      </c>
      <c r="V3" s="4">
        <v>5.7265600000000001</v>
      </c>
      <c r="W3" s="4">
        <f t="shared" si="0"/>
        <v>1.6666666666666667</v>
      </c>
      <c r="X3" s="4">
        <f t="shared" ref="X3:X66" si="3">IFERROR(Q3/J3,"N/A")</f>
        <v>0.65616833333333335</v>
      </c>
      <c r="Y3" s="4">
        <f t="shared" ref="Y3:Y65" si="4">R3/(M3/J3)</f>
        <v>1.0909090909090908</v>
      </c>
      <c r="Z3" s="4">
        <f t="shared" ref="Z3:Z66" si="5">S3/(M3/J3)</f>
        <v>0.42949199999999998</v>
      </c>
    </row>
    <row r="4" spans="1:26" x14ac:dyDescent="0.2">
      <c r="A4" s="8" t="s">
        <v>21</v>
      </c>
      <c r="B4" s="8" t="s">
        <v>30</v>
      </c>
      <c r="C4" s="2" t="str">
        <f>INDEX('Yarn Data'!C:C,MATCH('Crochet Simulator Data'!$A4,'Yarn Data'!$A:$A,0),1)</f>
        <v>100% Acrylic</v>
      </c>
      <c r="D4" s="2">
        <f>INDEX('Yarn Data'!D:D,MATCH('Crochet Simulator Data'!$A4,'Yarn Data'!$A:$A,0),1)</f>
        <v>370</v>
      </c>
      <c r="E4" s="2">
        <v>338.32799999999997</v>
      </c>
      <c r="F4" s="2">
        <f>INDEX('Yarn Data'!E:E,MATCH('Crochet Simulator Data'!$A4,'Yarn Data'!$A:$A,0),1)</f>
        <v>198</v>
      </c>
      <c r="G4" s="2">
        <f>INDEX('Yarn Data'!F:F,MATCH('Crochet Simulator Data'!$A4,'Yarn Data'!$A:$A,0),1)</f>
        <v>4</v>
      </c>
      <c r="H4" s="2">
        <f t="shared" ref="H4:H66" si="6">E4*100/F4</f>
        <v>170.87272727272725</v>
      </c>
      <c r="I4" s="8">
        <v>7</v>
      </c>
      <c r="J4" s="8">
        <v>3</v>
      </c>
      <c r="K4" s="8" t="s">
        <v>40</v>
      </c>
      <c r="L4" s="8" t="s">
        <v>20</v>
      </c>
      <c r="M4" s="8">
        <v>33</v>
      </c>
      <c r="N4" s="8">
        <v>360</v>
      </c>
      <c r="O4" s="8">
        <v>141.73236</v>
      </c>
      <c r="P4" s="8">
        <v>3.5</v>
      </c>
      <c r="Q4">
        <f t="shared" si="1"/>
        <v>1.3779535000000001</v>
      </c>
      <c r="R4" s="8">
        <v>11.5</v>
      </c>
      <c r="S4">
        <f t="shared" si="1"/>
        <v>4.5275615</v>
      </c>
      <c r="T4" s="9"/>
      <c r="U4" s="4">
        <f t="shared" si="2"/>
        <v>10.909090909090908</v>
      </c>
      <c r="V4" s="4">
        <v>4.2949200000000003</v>
      </c>
      <c r="W4" s="4">
        <f t="shared" si="0"/>
        <v>1.1666666666666667</v>
      </c>
      <c r="X4" s="4">
        <f t="shared" si="3"/>
        <v>0.45931783333333337</v>
      </c>
      <c r="Y4" s="4">
        <f t="shared" si="4"/>
        <v>1.0454545454545454</v>
      </c>
      <c r="Z4" s="4">
        <f t="shared" si="5"/>
        <v>0.41159649999999998</v>
      </c>
    </row>
    <row r="5" spans="1:26" x14ac:dyDescent="0.2">
      <c r="A5" s="8" t="s">
        <v>19</v>
      </c>
      <c r="B5" s="8" t="s">
        <v>31</v>
      </c>
      <c r="C5" s="2" t="str">
        <f>INDEX('Yarn Data'!C:C,MATCH('Crochet Simulator Data'!$A5,'Yarn Data'!$A:$A,0),1)</f>
        <v>96% acrylic, 4% other fibers</v>
      </c>
      <c r="D5" s="2">
        <f>INDEX('Yarn Data'!D:D,MATCH('Crochet Simulator Data'!$A5,'Yarn Data'!$A:$A,0),1)</f>
        <v>364</v>
      </c>
      <c r="E5" s="2">
        <v>332.84159999999997</v>
      </c>
      <c r="F5" s="2">
        <f>INDEX('Yarn Data'!E:E,MATCH('Crochet Simulator Data'!$A5,'Yarn Data'!$A:$A,0),1)</f>
        <v>198</v>
      </c>
      <c r="G5" s="2" t="str">
        <f>INDEX('Yarn Data'!F:F,MATCH('Crochet Simulator Data'!$A5,'Yarn Data'!$A:$A,0),1)</f>
        <v>4 - Medium</v>
      </c>
      <c r="H5" s="2">
        <f t="shared" si="6"/>
        <v>168.10181818181817</v>
      </c>
      <c r="I5" s="8">
        <v>7</v>
      </c>
      <c r="J5" s="8">
        <v>3</v>
      </c>
      <c r="K5" s="8" t="s">
        <v>41</v>
      </c>
      <c r="L5" s="8" t="s">
        <v>22</v>
      </c>
      <c r="M5" s="8">
        <v>33</v>
      </c>
      <c r="N5" s="8">
        <v>256</v>
      </c>
      <c r="O5" s="8">
        <v>100.78745600000001</v>
      </c>
      <c r="P5" s="8">
        <v>3.5</v>
      </c>
      <c r="Q5">
        <f t="shared" si="1"/>
        <v>1.3779535000000001</v>
      </c>
      <c r="R5" s="8">
        <v>11.5</v>
      </c>
      <c r="S5">
        <f t="shared" si="1"/>
        <v>4.5275615</v>
      </c>
      <c r="T5" s="9"/>
      <c r="U5" s="4">
        <f t="shared" si="2"/>
        <v>7.7575757575757578</v>
      </c>
      <c r="V5" s="4">
        <v>3.0541653333333336</v>
      </c>
      <c r="W5" s="4">
        <f t="shared" si="0"/>
        <v>1.1666666666666667</v>
      </c>
      <c r="X5" s="4">
        <f t="shared" si="3"/>
        <v>0.45931783333333337</v>
      </c>
      <c r="Y5" s="4">
        <f t="shared" si="4"/>
        <v>1.0454545454545454</v>
      </c>
      <c r="Z5" s="4">
        <f t="shared" si="5"/>
        <v>0.41159649999999998</v>
      </c>
    </row>
    <row r="6" spans="1:26" x14ac:dyDescent="0.2">
      <c r="A6" s="8" t="s">
        <v>19</v>
      </c>
      <c r="B6" s="8" t="s">
        <v>32</v>
      </c>
      <c r="C6" s="2" t="str">
        <f>INDEX('Yarn Data'!C:C,MATCH('Crochet Simulator Data'!$A6,'Yarn Data'!$A:$A,0),1)</f>
        <v>96% acrylic, 4% other fibers</v>
      </c>
      <c r="D6" s="2">
        <f>INDEX('Yarn Data'!D:D,MATCH('Crochet Simulator Data'!$A6,'Yarn Data'!$A:$A,0),1)</f>
        <v>364</v>
      </c>
      <c r="E6" s="2">
        <v>332.84159999999997</v>
      </c>
      <c r="F6" s="2">
        <f>INDEX('Yarn Data'!E:E,MATCH('Crochet Simulator Data'!$A6,'Yarn Data'!$A:$A,0),1)</f>
        <v>198</v>
      </c>
      <c r="G6" s="2" t="str">
        <f>INDEX('Yarn Data'!F:F,MATCH('Crochet Simulator Data'!$A6,'Yarn Data'!$A:$A,0),1)</f>
        <v>4 - Medium</v>
      </c>
      <c r="H6" s="2">
        <f t="shared" si="6"/>
        <v>168.10181818181817</v>
      </c>
      <c r="I6" s="8">
        <v>7</v>
      </c>
      <c r="J6" s="8">
        <v>1</v>
      </c>
      <c r="K6" s="8" t="s">
        <v>23</v>
      </c>
      <c r="L6" s="8" t="s">
        <v>11</v>
      </c>
      <c r="M6" s="8">
        <v>10</v>
      </c>
      <c r="N6" s="8">
        <v>43</v>
      </c>
      <c r="O6" s="8">
        <v>16.929143</v>
      </c>
      <c r="P6" s="8" t="s">
        <v>24</v>
      </c>
      <c r="Q6" t="str">
        <f t="shared" si="1"/>
        <v>N/A</v>
      </c>
      <c r="R6" s="8">
        <v>11</v>
      </c>
      <c r="S6">
        <f t="shared" si="1"/>
        <v>4.330711</v>
      </c>
      <c r="T6" s="9"/>
      <c r="U6" s="4">
        <f t="shared" si="2"/>
        <v>4.3</v>
      </c>
      <c r="V6" s="4">
        <v>1.6929143</v>
      </c>
      <c r="W6" s="4" t="str">
        <f t="shared" si="0"/>
        <v>N/A</v>
      </c>
      <c r="X6" s="4" t="str">
        <f t="shared" si="3"/>
        <v>N/A</v>
      </c>
      <c r="Y6" s="4">
        <f t="shared" si="4"/>
        <v>1.1000000000000001</v>
      </c>
      <c r="Z6" s="4">
        <f t="shared" si="5"/>
        <v>0.43307109999999999</v>
      </c>
    </row>
    <row r="7" spans="1:26" x14ac:dyDescent="0.2">
      <c r="A7" s="8" t="s">
        <v>19</v>
      </c>
      <c r="B7" s="8" t="s">
        <v>32</v>
      </c>
      <c r="C7" s="2" t="str">
        <f>INDEX('Yarn Data'!C:C,MATCH('Crochet Simulator Data'!$A7,'Yarn Data'!$A:$A,0),1)</f>
        <v>96% acrylic, 4% other fibers</v>
      </c>
      <c r="D7" s="2">
        <f>INDEX('Yarn Data'!D:D,MATCH('Crochet Simulator Data'!$A7,'Yarn Data'!$A:$A,0),1)</f>
        <v>364</v>
      </c>
      <c r="E7" s="2">
        <v>332.84159999999997</v>
      </c>
      <c r="F7" s="2">
        <f>INDEX('Yarn Data'!E:E,MATCH('Crochet Simulator Data'!$A7,'Yarn Data'!$A:$A,0),1)</f>
        <v>198</v>
      </c>
      <c r="G7" s="2" t="str">
        <f>INDEX('Yarn Data'!F:F,MATCH('Crochet Simulator Data'!$A7,'Yarn Data'!$A:$A,0),1)</f>
        <v>4 - Medium</v>
      </c>
      <c r="H7" s="2">
        <f t="shared" si="6"/>
        <v>168.10181818181817</v>
      </c>
      <c r="I7" s="8">
        <v>6</v>
      </c>
      <c r="J7" s="8">
        <v>1</v>
      </c>
      <c r="K7" s="8" t="s">
        <v>23</v>
      </c>
      <c r="L7" s="8" t="s">
        <v>11</v>
      </c>
      <c r="M7" s="8">
        <v>10</v>
      </c>
      <c r="N7" s="8">
        <v>41</v>
      </c>
      <c r="O7" s="8">
        <v>16.141741</v>
      </c>
      <c r="P7" s="8" t="s">
        <v>24</v>
      </c>
      <c r="Q7" t="str">
        <f t="shared" si="1"/>
        <v>N/A</v>
      </c>
      <c r="R7" s="8">
        <v>10</v>
      </c>
      <c r="S7">
        <f t="shared" si="1"/>
        <v>3.9370100000000003</v>
      </c>
      <c r="T7" s="9"/>
      <c r="U7" s="4">
        <f t="shared" si="2"/>
        <v>4.0999999999999996</v>
      </c>
      <c r="V7" s="4">
        <v>1.6141741000000001</v>
      </c>
      <c r="W7" s="4" t="str">
        <f t="shared" si="0"/>
        <v>N/A</v>
      </c>
      <c r="X7" s="4" t="str">
        <f t="shared" si="3"/>
        <v>N/A</v>
      </c>
      <c r="Y7" s="4">
        <f t="shared" si="4"/>
        <v>1</v>
      </c>
      <c r="Z7" s="4">
        <f t="shared" si="5"/>
        <v>0.39370100000000002</v>
      </c>
    </row>
    <row r="8" spans="1:26" x14ac:dyDescent="0.2">
      <c r="A8" s="8" t="s">
        <v>6</v>
      </c>
      <c r="B8" s="8" t="s">
        <v>29</v>
      </c>
      <c r="C8" s="2" t="str">
        <f>INDEX('Yarn Data'!C:C,MATCH('Crochet Simulator Data'!$A8,'Yarn Data'!$A:$A,0),1)</f>
        <v>100% Acrylic</v>
      </c>
      <c r="D8" s="2">
        <f>INDEX('Yarn Data'!D:D,MATCH('Crochet Simulator Data'!$A8,'Yarn Data'!$A:$A,0),1)</f>
        <v>744</v>
      </c>
      <c r="E8" s="2">
        <v>680.31359999999995</v>
      </c>
      <c r="F8" s="2">
        <f>INDEX('Yarn Data'!E:E,MATCH('Crochet Simulator Data'!$A8,'Yarn Data'!$A:$A,0),1)</f>
        <v>396</v>
      </c>
      <c r="G8" s="2" t="str">
        <f>INDEX('Yarn Data'!F:F,MATCH('Crochet Simulator Data'!$A8,'Yarn Data'!$A:$A,0),1)</f>
        <v>4 - Medium</v>
      </c>
      <c r="H8" s="2">
        <f t="shared" si="6"/>
        <v>171.79636363636365</v>
      </c>
      <c r="I8" s="8">
        <v>6</v>
      </c>
      <c r="J8" s="8">
        <v>3</v>
      </c>
      <c r="K8" s="8" t="s">
        <v>39</v>
      </c>
      <c r="L8" s="8" t="s">
        <v>17</v>
      </c>
      <c r="M8" s="8">
        <v>33</v>
      </c>
      <c r="N8" s="8">
        <v>415</v>
      </c>
      <c r="O8" s="8">
        <v>163.38591500000001</v>
      </c>
      <c r="P8" s="8">
        <v>4.5</v>
      </c>
      <c r="Q8">
        <f t="shared" si="1"/>
        <v>1.7716545000000001</v>
      </c>
      <c r="R8" s="8">
        <v>10.5</v>
      </c>
      <c r="S8">
        <f t="shared" si="1"/>
        <v>4.1338604999999999</v>
      </c>
      <c r="T8" s="9"/>
      <c r="U8" s="4">
        <f t="shared" si="2"/>
        <v>12.575757575757576</v>
      </c>
      <c r="V8" s="4">
        <v>4.9510883333333338</v>
      </c>
      <c r="W8" s="4">
        <f t="shared" si="0"/>
        <v>1.5</v>
      </c>
      <c r="X8" s="4">
        <f t="shared" si="3"/>
        <v>0.59055150000000001</v>
      </c>
      <c r="Y8" s="4">
        <f t="shared" si="4"/>
        <v>0.95454545454545459</v>
      </c>
      <c r="Z8" s="4">
        <f t="shared" si="5"/>
        <v>0.37580550000000001</v>
      </c>
    </row>
    <row r="9" spans="1:26" x14ac:dyDescent="0.2">
      <c r="A9" s="8" t="s">
        <v>21</v>
      </c>
      <c r="B9" s="8" t="s">
        <v>30</v>
      </c>
      <c r="C9" s="2" t="str">
        <f>INDEX('Yarn Data'!C:C,MATCH('Crochet Simulator Data'!$A9,'Yarn Data'!$A:$A,0),1)</f>
        <v>100% Acrylic</v>
      </c>
      <c r="D9" s="2">
        <f>INDEX('Yarn Data'!D:D,MATCH('Crochet Simulator Data'!$A9,'Yarn Data'!$A:$A,0),1)</f>
        <v>370</v>
      </c>
      <c r="E9" s="2">
        <v>338.32799999999997</v>
      </c>
      <c r="F9" s="2">
        <f>INDEX('Yarn Data'!E:E,MATCH('Crochet Simulator Data'!$A9,'Yarn Data'!$A:$A,0),1)</f>
        <v>198</v>
      </c>
      <c r="G9" s="2">
        <f>INDEX('Yarn Data'!F:F,MATCH('Crochet Simulator Data'!$A9,'Yarn Data'!$A:$A,0),1)</f>
        <v>4</v>
      </c>
      <c r="H9" s="2">
        <f t="shared" si="6"/>
        <v>170.87272727272725</v>
      </c>
      <c r="I9" s="8">
        <v>6</v>
      </c>
      <c r="J9" s="8">
        <v>3</v>
      </c>
      <c r="K9" s="8" t="s">
        <v>40</v>
      </c>
      <c r="L9" s="8" t="s">
        <v>20</v>
      </c>
      <c r="M9" s="8">
        <v>33</v>
      </c>
      <c r="N9" s="8">
        <v>325</v>
      </c>
      <c r="O9" s="8">
        <v>127.952825</v>
      </c>
      <c r="P9" s="8">
        <v>3.5</v>
      </c>
      <c r="Q9">
        <f t="shared" si="1"/>
        <v>1.3779535000000001</v>
      </c>
      <c r="R9" s="8">
        <v>10.5</v>
      </c>
      <c r="S9">
        <f t="shared" si="1"/>
        <v>4.1338604999999999</v>
      </c>
      <c r="T9" s="9"/>
      <c r="U9" s="4">
        <f t="shared" si="2"/>
        <v>9.8484848484848477</v>
      </c>
      <c r="V9" s="4">
        <v>3.8773583333333335</v>
      </c>
      <c r="W9" s="4">
        <f t="shared" si="0"/>
        <v>1.1666666666666667</v>
      </c>
      <c r="X9" s="4">
        <f t="shared" si="3"/>
        <v>0.45931783333333337</v>
      </c>
      <c r="Y9" s="4">
        <f t="shared" si="4"/>
        <v>0.95454545454545459</v>
      </c>
      <c r="Z9" s="4">
        <f t="shared" si="5"/>
        <v>0.37580550000000001</v>
      </c>
    </row>
    <row r="10" spans="1:26" x14ac:dyDescent="0.2">
      <c r="A10" s="8" t="s">
        <v>19</v>
      </c>
      <c r="B10" s="8" t="s">
        <v>31</v>
      </c>
      <c r="C10" s="2" t="str">
        <f>INDEX('Yarn Data'!C:C,MATCH('Crochet Simulator Data'!$A10,'Yarn Data'!$A:$A,0),1)</f>
        <v>96% acrylic, 4% other fibers</v>
      </c>
      <c r="D10" s="2">
        <f>INDEX('Yarn Data'!D:D,MATCH('Crochet Simulator Data'!$A10,'Yarn Data'!$A:$A,0),1)</f>
        <v>364</v>
      </c>
      <c r="E10" s="2">
        <v>332.84159999999997</v>
      </c>
      <c r="F10" s="2">
        <f>INDEX('Yarn Data'!E:E,MATCH('Crochet Simulator Data'!$A10,'Yarn Data'!$A:$A,0),1)</f>
        <v>198</v>
      </c>
      <c r="G10" s="2" t="str">
        <f>INDEX('Yarn Data'!F:F,MATCH('Crochet Simulator Data'!$A10,'Yarn Data'!$A:$A,0),1)</f>
        <v>4 - Medium</v>
      </c>
      <c r="H10" s="2">
        <f t="shared" si="6"/>
        <v>168.10181818181817</v>
      </c>
      <c r="I10" s="8">
        <v>6</v>
      </c>
      <c r="J10" s="8">
        <v>2</v>
      </c>
      <c r="K10" s="8" t="s">
        <v>39</v>
      </c>
      <c r="L10" s="8" t="s">
        <v>17</v>
      </c>
      <c r="M10" s="8">
        <v>22</v>
      </c>
      <c r="N10" s="8">
        <v>288</v>
      </c>
      <c r="O10" s="8">
        <v>113.38588800000001</v>
      </c>
      <c r="P10" s="8">
        <v>3.3</v>
      </c>
      <c r="Q10">
        <f t="shared" si="1"/>
        <v>1.2992132999999999</v>
      </c>
      <c r="R10" s="8">
        <v>10.5</v>
      </c>
      <c r="S10">
        <f t="shared" si="1"/>
        <v>4.1338604999999999</v>
      </c>
      <c r="T10" s="9"/>
      <c r="U10" s="4">
        <f t="shared" si="2"/>
        <v>13.090909090909092</v>
      </c>
      <c r="V10" s="4">
        <v>5.1539040000000007</v>
      </c>
      <c r="W10" s="4">
        <f t="shared" si="0"/>
        <v>1.65</v>
      </c>
      <c r="X10" s="4">
        <f t="shared" si="3"/>
        <v>0.64960664999999995</v>
      </c>
      <c r="Y10" s="4">
        <f t="shared" si="4"/>
        <v>0.95454545454545459</v>
      </c>
      <c r="Z10" s="4">
        <f t="shared" si="5"/>
        <v>0.37580550000000001</v>
      </c>
    </row>
    <row r="11" spans="1:26" x14ac:dyDescent="0.2">
      <c r="A11" s="8" t="s">
        <v>19</v>
      </c>
      <c r="B11" s="8" t="s">
        <v>31</v>
      </c>
      <c r="C11" s="2" t="str">
        <f>INDEX('Yarn Data'!C:C,MATCH('Crochet Simulator Data'!$A11,'Yarn Data'!$A:$A,0),1)</f>
        <v>96% acrylic, 4% other fibers</v>
      </c>
      <c r="D11" s="2">
        <f>INDEX('Yarn Data'!D:D,MATCH('Crochet Simulator Data'!$A11,'Yarn Data'!$A:$A,0),1)</f>
        <v>364</v>
      </c>
      <c r="E11" s="2">
        <v>332.84159999999997</v>
      </c>
      <c r="F11" s="2">
        <f>INDEX('Yarn Data'!E:E,MATCH('Crochet Simulator Data'!$A11,'Yarn Data'!$A:$A,0),1)</f>
        <v>198</v>
      </c>
      <c r="G11" s="2" t="str">
        <f>INDEX('Yarn Data'!F:F,MATCH('Crochet Simulator Data'!$A11,'Yarn Data'!$A:$A,0),1)</f>
        <v>4 - Medium</v>
      </c>
      <c r="H11" s="2">
        <f t="shared" si="6"/>
        <v>168.10181818181817</v>
      </c>
      <c r="I11" s="8">
        <v>6</v>
      </c>
      <c r="J11" s="8">
        <v>2</v>
      </c>
      <c r="K11" s="8" t="s">
        <v>40</v>
      </c>
      <c r="L11" s="8" t="s">
        <v>20</v>
      </c>
      <c r="M11" s="8">
        <v>22</v>
      </c>
      <c r="N11" s="8">
        <v>212</v>
      </c>
      <c r="O11" s="8">
        <v>83.464612000000002</v>
      </c>
      <c r="P11" s="8">
        <v>2</v>
      </c>
      <c r="Q11">
        <f t="shared" si="1"/>
        <v>0.78740200000000005</v>
      </c>
      <c r="R11" s="8">
        <v>10</v>
      </c>
      <c r="S11">
        <f t="shared" si="1"/>
        <v>3.9370100000000003</v>
      </c>
      <c r="T11" s="9"/>
      <c r="U11" s="4">
        <f t="shared" si="2"/>
        <v>9.6363636363636367</v>
      </c>
      <c r="V11" s="4">
        <v>3.7938460000000003</v>
      </c>
      <c r="W11" s="4">
        <f t="shared" si="0"/>
        <v>1</v>
      </c>
      <c r="X11" s="4">
        <f t="shared" si="3"/>
        <v>0.39370100000000002</v>
      </c>
      <c r="Y11" s="4">
        <f t="shared" si="4"/>
        <v>0.90909090909090906</v>
      </c>
      <c r="Z11" s="4">
        <f t="shared" si="5"/>
        <v>0.35791000000000001</v>
      </c>
    </row>
    <row r="12" spans="1:26" x14ac:dyDescent="0.2">
      <c r="A12" s="8" t="s">
        <v>19</v>
      </c>
      <c r="B12" s="8" t="s">
        <v>28</v>
      </c>
      <c r="C12" s="2" t="str">
        <f>INDEX('Yarn Data'!C:C,MATCH('Crochet Simulator Data'!$A12,'Yarn Data'!$A:$A,0),1)</f>
        <v>96% acrylic, 4% other fibers</v>
      </c>
      <c r="D12" s="2">
        <f>INDEX('Yarn Data'!D:D,MATCH('Crochet Simulator Data'!$A12,'Yarn Data'!$A:$A,0),1)</f>
        <v>364</v>
      </c>
      <c r="E12" s="2">
        <v>332.84159999999997</v>
      </c>
      <c r="F12" s="2">
        <f>INDEX('Yarn Data'!E:E,MATCH('Crochet Simulator Data'!$A12,'Yarn Data'!$A:$A,0),1)</f>
        <v>198</v>
      </c>
      <c r="G12" s="2" t="str">
        <f>INDEX('Yarn Data'!F:F,MATCH('Crochet Simulator Data'!$A12,'Yarn Data'!$A:$A,0),1)</f>
        <v>4 - Medium</v>
      </c>
      <c r="H12" s="2">
        <f t="shared" si="6"/>
        <v>168.10181818181817</v>
      </c>
      <c r="I12" s="8">
        <v>4</v>
      </c>
      <c r="J12" s="8">
        <v>3</v>
      </c>
      <c r="K12" s="8" t="s">
        <v>38</v>
      </c>
      <c r="L12" s="8" t="s">
        <v>12</v>
      </c>
      <c r="M12" s="8">
        <v>33</v>
      </c>
      <c r="N12" s="8">
        <v>463</v>
      </c>
      <c r="O12" s="8">
        <v>182.28356300000002</v>
      </c>
      <c r="P12" s="8">
        <v>6</v>
      </c>
      <c r="Q12">
        <f t="shared" si="1"/>
        <v>2.362206</v>
      </c>
      <c r="R12" s="8">
        <v>8.5</v>
      </c>
      <c r="S12">
        <f t="shared" si="1"/>
        <v>3.3464585000000002</v>
      </c>
      <c r="T12" s="9"/>
      <c r="U12" s="4">
        <f t="shared" si="2"/>
        <v>14.030303030303031</v>
      </c>
      <c r="V12" s="4">
        <v>5.523744333333334</v>
      </c>
      <c r="W12" s="4">
        <f t="shared" si="0"/>
        <v>2</v>
      </c>
      <c r="X12" s="4">
        <f t="shared" si="3"/>
        <v>0.78740200000000005</v>
      </c>
      <c r="Y12" s="4">
        <f t="shared" si="4"/>
        <v>0.77272727272727271</v>
      </c>
      <c r="Z12" s="4">
        <f t="shared" si="5"/>
        <v>0.30422350000000004</v>
      </c>
    </row>
    <row r="13" spans="1:26" x14ac:dyDescent="0.2">
      <c r="A13" s="8" t="s">
        <v>6</v>
      </c>
      <c r="B13" s="8" t="s">
        <v>29</v>
      </c>
      <c r="C13" s="2" t="str">
        <f>INDEX('Yarn Data'!C:C,MATCH('Crochet Simulator Data'!$A13,'Yarn Data'!$A:$A,0),1)</f>
        <v>100% Acrylic</v>
      </c>
      <c r="D13" s="2">
        <f>INDEX('Yarn Data'!D:D,MATCH('Crochet Simulator Data'!$A13,'Yarn Data'!$A:$A,0),1)</f>
        <v>744</v>
      </c>
      <c r="E13" s="2">
        <v>680.31359999999995</v>
      </c>
      <c r="F13" s="2">
        <f>INDEX('Yarn Data'!E:E,MATCH('Crochet Simulator Data'!$A13,'Yarn Data'!$A:$A,0),1)</f>
        <v>396</v>
      </c>
      <c r="G13" s="2" t="str">
        <f>INDEX('Yarn Data'!F:F,MATCH('Crochet Simulator Data'!$A13,'Yarn Data'!$A:$A,0),1)</f>
        <v>4 - Medium</v>
      </c>
      <c r="H13" s="2">
        <f t="shared" si="6"/>
        <v>171.79636363636365</v>
      </c>
      <c r="I13" s="8">
        <v>4</v>
      </c>
      <c r="J13" s="8">
        <v>3</v>
      </c>
      <c r="K13" s="8" t="s">
        <v>39</v>
      </c>
      <c r="L13" s="8" t="s">
        <v>17</v>
      </c>
      <c r="M13" s="8">
        <v>33</v>
      </c>
      <c r="N13" s="8">
        <v>327</v>
      </c>
      <c r="O13" s="8">
        <v>128.740227</v>
      </c>
      <c r="P13" s="8">
        <v>4.3</v>
      </c>
      <c r="Q13">
        <f t="shared" si="1"/>
        <v>1.6929143</v>
      </c>
      <c r="R13" s="8">
        <v>8.3000000000000007</v>
      </c>
      <c r="S13">
        <f t="shared" si="1"/>
        <v>3.2677183000000003</v>
      </c>
      <c r="T13" s="9"/>
      <c r="U13" s="4">
        <f t="shared" si="2"/>
        <v>9.9090909090909083</v>
      </c>
      <c r="V13" s="4">
        <v>3.9012190000000002</v>
      </c>
      <c r="W13" s="4">
        <f t="shared" si="0"/>
        <v>1.4333333333333333</v>
      </c>
      <c r="X13" s="4">
        <f t="shared" si="3"/>
        <v>0.56430476666666662</v>
      </c>
      <c r="Y13" s="4">
        <f t="shared" si="4"/>
        <v>0.75454545454545463</v>
      </c>
      <c r="Z13" s="4">
        <f t="shared" si="5"/>
        <v>0.29706530000000003</v>
      </c>
    </row>
    <row r="14" spans="1:26" x14ac:dyDescent="0.2">
      <c r="A14" s="8" t="s">
        <v>21</v>
      </c>
      <c r="B14" s="8" t="s">
        <v>30</v>
      </c>
      <c r="C14" s="2" t="str">
        <f>INDEX('Yarn Data'!C:C,MATCH('Crochet Simulator Data'!$A14,'Yarn Data'!$A:$A,0),1)</f>
        <v>100% Acrylic</v>
      </c>
      <c r="D14" s="2">
        <f>INDEX('Yarn Data'!D:D,MATCH('Crochet Simulator Data'!$A14,'Yarn Data'!$A:$A,0),1)</f>
        <v>370</v>
      </c>
      <c r="E14" s="2">
        <v>338.32799999999997</v>
      </c>
      <c r="F14" s="2">
        <f>INDEX('Yarn Data'!E:E,MATCH('Crochet Simulator Data'!$A14,'Yarn Data'!$A:$A,0),1)</f>
        <v>198</v>
      </c>
      <c r="G14" s="2">
        <f>INDEX('Yarn Data'!F:F,MATCH('Crochet Simulator Data'!$A14,'Yarn Data'!$A:$A,0),1)</f>
        <v>4</v>
      </c>
      <c r="H14" s="2">
        <f t="shared" si="6"/>
        <v>170.87272727272725</v>
      </c>
      <c r="I14" s="8">
        <v>4</v>
      </c>
      <c r="J14" s="8">
        <v>3</v>
      </c>
      <c r="K14" s="8" t="s">
        <v>40</v>
      </c>
      <c r="L14" s="8" t="s">
        <v>20</v>
      </c>
      <c r="M14" s="8">
        <v>33</v>
      </c>
      <c r="N14" s="8">
        <v>245</v>
      </c>
      <c r="O14" s="8">
        <v>96.456745000000012</v>
      </c>
      <c r="P14" s="8">
        <v>2.5</v>
      </c>
      <c r="Q14">
        <f t="shared" si="1"/>
        <v>0.98425250000000009</v>
      </c>
      <c r="R14" s="8">
        <v>8</v>
      </c>
      <c r="S14">
        <f t="shared" si="1"/>
        <v>3.1496080000000002</v>
      </c>
      <c r="T14" s="9"/>
      <c r="U14" s="4">
        <f t="shared" si="2"/>
        <v>7.4242424242424239</v>
      </c>
      <c r="V14" s="4">
        <v>2.9229316666666669</v>
      </c>
      <c r="W14" s="4">
        <f t="shared" si="0"/>
        <v>0.83333333333333337</v>
      </c>
      <c r="X14" s="4">
        <f t="shared" si="3"/>
        <v>0.32808416666666668</v>
      </c>
      <c r="Y14" s="4">
        <f t="shared" si="4"/>
        <v>0.72727272727272729</v>
      </c>
      <c r="Z14" s="4">
        <f t="shared" si="5"/>
        <v>0.28632800000000003</v>
      </c>
    </row>
    <row r="15" spans="1:26" x14ac:dyDescent="0.2">
      <c r="A15" s="8" t="s">
        <v>19</v>
      </c>
      <c r="B15" s="8" t="s">
        <v>31</v>
      </c>
      <c r="C15" s="2" t="str">
        <f>INDEX('Yarn Data'!C:C,MATCH('Crochet Simulator Data'!$A15,'Yarn Data'!$A:$A,0),1)</f>
        <v>96% acrylic, 4% other fibers</v>
      </c>
      <c r="D15" s="2">
        <f>INDEX('Yarn Data'!D:D,MATCH('Crochet Simulator Data'!$A15,'Yarn Data'!$A:$A,0),1)</f>
        <v>364</v>
      </c>
      <c r="E15" s="2">
        <v>332.84159999999997</v>
      </c>
      <c r="F15" s="2">
        <f>INDEX('Yarn Data'!E:E,MATCH('Crochet Simulator Data'!$A15,'Yarn Data'!$A:$A,0),1)</f>
        <v>198</v>
      </c>
      <c r="G15" s="2" t="str">
        <f>INDEX('Yarn Data'!F:F,MATCH('Crochet Simulator Data'!$A15,'Yarn Data'!$A:$A,0),1)</f>
        <v>4 - Medium</v>
      </c>
      <c r="H15" s="2">
        <f t="shared" si="6"/>
        <v>168.10181818181817</v>
      </c>
      <c r="I15" s="8">
        <v>4</v>
      </c>
      <c r="J15" s="8">
        <v>3</v>
      </c>
      <c r="K15" s="8" t="s">
        <v>41</v>
      </c>
      <c r="L15" s="8" t="s">
        <v>22</v>
      </c>
      <c r="M15" s="8">
        <v>33</v>
      </c>
      <c r="N15" s="8">
        <v>175.5</v>
      </c>
      <c r="O15" s="8">
        <v>69.094525500000003</v>
      </c>
      <c r="P15" s="8">
        <v>2.2000000000000002</v>
      </c>
      <c r="Q15">
        <f t="shared" si="1"/>
        <v>0.86614220000000008</v>
      </c>
      <c r="R15" s="8">
        <v>7.9</v>
      </c>
      <c r="S15">
        <f t="shared" si="1"/>
        <v>3.1102379000000004</v>
      </c>
      <c r="T15" s="9"/>
      <c r="U15" s="4">
        <f t="shared" si="2"/>
        <v>5.3181818181818183</v>
      </c>
      <c r="V15" s="4">
        <v>2.0937735000000002</v>
      </c>
      <c r="W15" s="4">
        <f t="shared" si="0"/>
        <v>0.73333333333333339</v>
      </c>
      <c r="X15" s="4">
        <f t="shared" si="3"/>
        <v>0.28871406666666671</v>
      </c>
      <c r="Y15" s="4">
        <f t="shared" si="4"/>
        <v>0.71818181818181825</v>
      </c>
      <c r="Z15" s="4">
        <f t="shared" si="5"/>
        <v>0.28274890000000003</v>
      </c>
    </row>
    <row r="16" spans="1:26" x14ac:dyDescent="0.2">
      <c r="A16" s="8" t="s">
        <v>19</v>
      </c>
      <c r="B16" s="8" t="s">
        <v>32</v>
      </c>
      <c r="C16" s="2" t="str">
        <f>INDEX('Yarn Data'!C:C,MATCH('Crochet Simulator Data'!$A16,'Yarn Data'!$A:$A,0),1)</f>
        <v>96% acrylic, 4% other fibers</v>
      </c>
      <c r="D16" s="2">
        <f>INDEX('Yarn Data'!D:D,MATCH('Crochet Simulator Data'!$A16,'Yarn Data'!$A:$A,0),1)</f>
        <v>364</v>
      </c>
      <c r="E16" s="2">
        <v>332.84159999999997</v>
      </c>
      <c r="F16" s="2">
        <f>INDEX('Yarn Data'!E:E,MATCH('Crochet Simulator Data'!$A16,'Yarn Data'!$A:$A,0),1)</f>
        <v>198</v>
      </c>
      <c r="G16" s="2" t="str">
        <f>INDEX('Yarn Data'!F:F,MATCH('Crochet Simulator Data'!$A16,'Yarn Data'!$A:$A,0),1)</f>
        <v>4 - Medium</v>
      </c>
      <c r="H16" s="2">
        <f t="shared" si="6"/>
        <v>168.10181818181817</v>
      </c>
      <c r="I16" s="8">
        <v>4</v>
      </c>
      <c r="J16" s="8">
        <v>1</v>
      </c>
      <c r="K16" s="8" t="s">
        <v>23</v>
      </c>
      <c r="L16" s="8" t="s">
        <v>11</v>
      </c>
      <c r="M16" s="8">
        <v>10</v>
      </c>
      <c r="N16" s="8">
        <v>33</v>
      </c>
      <c r="O16" s="8">
        <v>12.992133000000001</v>
      </c>
      <c r="P16" s="8" t="s">
        <v>24</v>
      </c>
      <c r="Q16" t="str">
        <f t="shared" si="1"/>
        <v>N/A</v>
      </c>
      <c r="R16" s="8">
        <v>7.8</v>
      </c>
      <c r="S16">
        <f t="shared" si="1"/>
        <v>3.0708678000000003</v>
      </c>
      <c r="T16" s="9"/>
      <c r="U16" s="4">
        <f t="shared" si="2"/>
        <v>3.3</v>
      </c>
      <c r="V16" s="4">
        <v>1.2992133000000001</v>
      </c>
      <c r="W16" s="4" t="str">
        <f t="shared" si="0"/>
        <v>N/A</v>
      </c>
      <c r="X16" s="4" t="str">
        <f t="shared" si="3"/>
        <v>N/A</v>
      </c>
      <c r="Y16" s="4">
        <f t="shared" si="4"/>
        <v>0.78</v>
      </c>
      <c r="Z16" s="4">
        <f t="shared" si="5"/>
        <v>0.30708678</v>
      </c>
    </row>
    <row r="17" spans="1:26" x14ac:dyDescent="0.2">
      <c r="A17" s="8" t="s">
        <v>34</v>
      </c>
      <c r="B17" s="8" t="s">
        <v>33</v>
      </c>
      <c r="C17" s="2" t="str">
        <f>INDEX('Yarn Data'!C:C,MATCH('Crochet Simulator Data'!$A17,'Yarn Data'!$A:$A,0),1)</f>
        <v>100% mercerized cotton</v>
      </c>
      <c r="D17" s="2">
        <f>INDEX('Yarn Data'!D:D,MATCH('Crochet Simulator Data'!$A17,'Yarn Data'!$A:$A,0),1)</f>
        <v>136</v>
      </c>
      <c r="E17" s="2">
        <v>124.3584</v>
      </c>
      <c r="F17" s="2">
        <f>INDEX('Yarn Data'!E:E,MATCH('Crochet Simulator Data'!$A17,'Yarn Data'!$A:$A,0),1)</f>
        <v>50</v>
      </c>
      <c r="G17" s="2" t="str">
        <f>INDEX('Yarn Data'!F:F,MATCH('Crochet Simulator Data'!$A17,'Yarn Data'!$A:$A,0),1)</f>
        <v>Light(3)</v>
      </c>
      <c r="H17" s="2">
        <f t="shared" si="6"/>
        <v>248.71680000000001</v>
      </c>
      <c r="I17" s="8">
        <v>5.5</v>
      </c>
      <c r="J17" s="8">
        <v>2</v>
      </c>
      <c r="K17" s="8" t="s">
        <v>38</v>
      </c>
      <c r="L17" s="8" t="s">
        <v>12</v>
      </c>
      <c r="M17" s="8">
        <v>22</v>
      </c>
      <c r="N17" s="8">
        <v>344</v>
      </c>
      <c r="O17" s="8">
        <v>135.433144</v>
      </c>
      <c r="P17" s="8">
        <v>4.4000000000000004</v>
      </c>
      <c r="Q17">
        <f t="shared" si="1"/>
        <v>1.7322844000000002</v>
      </c>
      <c r="R17" s="8">
        <v>9.5</v>
      </c>
      <c r="S17">
        <f t="shared" si="1"/>
        <v>3.7401595000000003</v>
      </c>
      <c r="T17" s="9"/>
      <c r="U17" s="4">
        <f t="shared" si="2"/>
        <v>15.636363636363637</v>
      </c>
      <c r="V17" s="4">
        <v>6.1560519999999999</v>
      </c>
      <c r="W17" s="4">
        <f t="shared" si="0"/>
        <v>2.2000000000000002</v>
      </c>
      <c r="X17" s="4">
        <f t="shared" si="3"/>
        <v>0.86614220000000008</v>
      </c>
      <c r="Y17" s="4">
        <f t="shared" si="4"/>
        <v>0.86363636363636365</v>
      </c>
      <c r="Z17" s="4">
        <f t="shared" si="5"/>
        <v>0.34001450000000005</v>
      </c>
    </row>
    <row r="18" spans="1:26" x14ac:dyDescent="0.2">
      <c r="A18" s="8" t="s">
        <v>34</v>
      </c>
      <c r="B18" s="8" t="s">
        <v>33</v>
      </c>
      <c r="C18" s="2" t="str">
        <f>INDEX('Yarn Data'!C:C,MATCH('Crochet Simulator Data'!$A18,'Yarn Data'!$A:$A,0),1)</f>
        <v>100% mercerized cotton</v>
      </c>
      <c r="D18" s="2">
        <f>INDEX('Yarn Data'!D:D,MATCH('Crochet Simulator Data'!$A18,'Yarn Data'!$A:$A,0),1)</f>
        <v>136</v>
      </c>
      <c r="E18" s="2">
        <v>124.3584</v>
      </c>
      <c r="F18" s="2">
        <f>INDEX('Yarn Data'!E:E,MATCH('Crochet Simulator Data'!$A18,'Yarn Data'!$A:$A,0),1)</f>
        <v>50</v>
      </c>
      <c r="G18" s="2" t="str">
        <f>INDEX('Yarn Data'!F:F,MATCH('Crochet Simulator Data'!$A18,'Yarn Data'!$A:$A,0),1)</f>
        <v>Light(3)</v>
      </c>
      <c r="H18" s="2">
        <f t="shared" si="6"/>
        <v>248.71680000000001</v>
      </c>
      <c r="I18" s="8">
        <v>5</v>
      </c>
      <c r="J18" s="8">
        <v>2</v>
      </c>
      <c r="K18" s="8" t="s">
        <v>38</v>
      </c>
      <c r="L18" s="8" t="s">
        <v>12</v>
      </c>
      <c r="M18" s="8">
        <v>22</v>
      </c>
      <c r="N18" s="8">
        <v>320</v>
      </c>
      <c r="O18" s="8">
        <v>125.98432000000001</v>
      </c>
      <c r="P18" s="8">
        <v>4</v>
      </c>
      <c r="Q18">
        <f t="shared" si="1"/>
        <v>1.5748040000000001</v>
      </c>
      <c r="R18" s="8">
        <v>8.5</v>
      </c>
      <c r="S18">
        <f t="shared" si="1"/>
        <v>3.3464585000000002</v>
      </c>
      <c r="T18" s="9"/>
      <c r="U18" s="4">
        <f t="shared" si="2"/>
        <v>14.545454545454545</v>
      </c>
      <c r="V18" s="4">
        <v>5.7265600000000001</v>
      </c>
      <c r="W18" s="4">
        <f t="shared" si="0"/>
        <v>2</v>
      </c>
      <c r="X18" s="4">
        <f t="shared" si="3"/>
        <v>0.78740200000000005</v>
      </c>
      <c r="Y18" s="4">
        <f t="shared" si="4"/>
        <v>0.77272727272727271</v>
      </c>
      <c r="Z18" s="4">
        <f t="shared" si="5"/>
        <v>0.30422350000000004</v>
      </c>
    </row>
    <row r="19" spans="1:26" x14ac:dyDescent="0.2">
      <c r="A19" s="8" t="s">
        <v>34</v>
      </c>
      <c r="B19" s="8" t="s">
        <v>33</v>
      </c>
      <c r="C19" s="2" t="str">
        <f>INDEX('Yarn Data'!C:C,MATCH('Crochet Simulator Data'!$A19,'Yarn Data'!$A:$A,0),1)</f>
        <v>100% mercerized cotton</v>
      </c>
      <c r="D19" s="2">
        <f>INDEX('Yarn Data'!D:D,MATCH('Crochet Simulator Data'!$A19,'Yarn Data'!$A:$A,0),1)</f>
        <v>136</v>
      </c>
      <c r="E19" s="2">
        <v>124.3584</v>
      </c>
      <c r="F19" s="2">
        <f>INDEX('Yarn Data'!E:E,MATCH('Crochet Simulator Data'!$A19,'Yarn Data'!$A:$A,0),1)</f>
        <v>50</v>
      </c>
      <c r="G19" s="2" t="str">
        <f>INDEX('Yarn Data'!F:F,MATCH('Crochet Simulator Data'!$A19,'Yarn Data'!$A:$A,0),1)</f>
        <v>Light(3)</v>
      </c>
      <c r="H19" s="2">
        <f t="shared" si="6"/>
        <v>248.71680000000001</v>
      </c>
      <c r="I19" s="8">
        <v>4</v>
      </c>
      <c r="J19" s="8">
        <v>2</v>
      </c>
      <c r="K19" s="8" t="s">
        <v>38</v>
      </c>
      <c r="L19" s="8" t="s">
        <v>12</v>
      </c>
      <c r="M19" s="8">
        <v>22</v>
      </c>
      <c r="N19" s="8">
        <v>284</v>
      </c>
      <c r="O19" s="8">
        <v>111.81108400000001</v>
      </c>
      <c r="P19" s="8">
        <v>3.7</v>
      </c>
      <c r="Q19">
        <f t="shared" si="1"/>
        <v>1.4566937000000002</v>
      </c>
      <c r="R19" s="8">
        <v>7.9</v>
      </c>
      <c r="S19">
        <f t="shared" si="1"/>
        <v>3.1102379000000004</v>
      </c>
      <c r="T19" s="9"/>
      <c r="U19" s="4">
        <f t="shared" si="2"/>
        <v>12.909090909090908</v>
      </c>
      <c r="V19" s="4">
        <v>5.0823220000000005</v>
      </c>
      <c r="W19" s="4">
        <f t="shared" si="0"/>
        <v>1.85</v>
      </c>
      <c r="X19" s="4">
        <f t="shared" si="3"/>
        <v>0.7283468500000001</v>
      </c>
      <c r="Y19" s="4">
        <f t="shared" si="4"/>
        <v>0.71818181818181825</v>
      </c>
      <c r="Z19" s="4">
        <f t="shared" si="5"/>
        <v>0.28274890000000003</v>
      </c>
    </row>
    <row r="20" spans="1:26" x14ac:dyDescent="0.2">
      <c r="A20" s="8" t="s">
        <v>34</v>
      </c>
      <c r="B20" s="8" t="s">
        <v>33</v>
      </c>
      <c r="C20" s="2" t="str">
        <f>INDEX('Yarn Data'!C:C,MATCH('Crochet Simulator Data'!$A20,'Yarn Data'!$A:$A,0),1)</f>
        <v>100% mercerized cotton</v>
      </c>
      <c r="D20" s="2">
        <f>INDEX('Yarn Data'!D:D,MATCH('Crochet Simulator Data'!$A20,'Yarn Data'!$A:$A,0),1)</f>
        <v>136</v>
      </c>
      <c r="E20" s="2">
        <v>124.3584</v>
      </c>
      <c r="F20" s="2">
        <f>INDEX('Yarn Data'!E:E,MATCH('Crochet Simulator Data'!$A20,'Yarn Data'!$A:$A,0),1)</f>
        <v>50</v>
      </c>
      <c r="G20" s="2" t="str">
        <f>INDEX('Yarn Data'!F:F,MATCH('Crochet Simulator Data'!$A20,'Yarn Data'!$A:$A,0),1)</f>
        <v>Light(3)</v>
      </c>
      <c r="H20" s="2">
        <f t="shared" si="6"/>
        <v>248.71680000000001</v>
      </c>
      <c r="I20" s="8">
        <v>4</v>
      </c>
      <c r="J20" s="8">
        <v>2</v>
      </c>
      <c r="K20" s="8" t="s">
        <v>39</v>
      </c>
      <c r="L20" s="8" t="s">
        <v>17</v>
      </c>
      <c r="M20" s="8">
        <v>22</v>
      </c>
      <c r="N20" s="8">
        <v>200</v>
      </c>
      <c r="O20" s="8">
        <v>78.740200000000002</v>
      </c>
      <c r="P20" s="8">
        <v>2</v>
      </c>
      <c r="Q20">
        <f t="shared" si="1"/>
        <v>0.78740200000000005</v>
      </c>
      <c r="R20" s="8">
        <v>7</v>
      </c>
      <c r="S20">
        <f t="shared" si="1"/>
        <v>2.7559070000000001</v>
      </c>
      <c r="T20" s="9"/>
      <c r="U20" s="4">
        <f t="shared" si="2"/>
        <v>9.0909090909090917</v>
      </c>
      <c r="V20" s="4">
        <v>3.5790999999999999</v>
      </c>
      <c r="W20" s="4">
        <f t="shared" si="0"/>
        <v>1</v>
      </c>
      <c r="X20" s="4">
        <f t="shared" si="3"/>
        <v>0.39370100000000002</v>
      </c>
      <c r="Y20" s="4">
        <f t="shared" si="4"/>
        <v>0.63636363636363635</v>
      </c>
      <c r="Z20" s="4">
        <f t="shared" si="5"/>
        <v>0.25053700000000001</v>
      </c>
    </row>
    <row r="21" spans="1:26" x14ac:dyDescent="0.2">
      <c r="A21" s="8" t="s">
        <v>34</v>
      </c>
      <c r="B21" s="8" t="s">
        <v>33</v>
      </c>
      <c r="C21" s="2" t="str">
        <f>INDEX('Yarn Data'!C:C,MATCH('Crochet Simulator Data'!$A21,'Yarn Data'!$A:$A,0),1)</f>
        <v>100% mercerized cotton</v>
      </c>
      <c r="D21" s="2">
        <f>INDEX('Yarn Data'!D:D,MATCH('Crochet Simulator Data'!$A21,'Yarn Data'!$A:$A,0),1)</f>
        <v>136</v>
      </c>
      <c r="E21" s="2">
        <v>124.3584</v>
      </c>
      <c r="F21" s="2">
        <f>INDEX('Yarn Data'!E:E,MATCH('Crochet Simulator Data'!$A21,'Yarn Data'!$A:$A,0),1)</f>
        <v>50</v>
      </c>
      <c r="G21" s="2" t="str">
        <f>INDEX('Yarn Data'!F:F,MATCH('Crochet Simulator Data'!$A21,'Yarn Data'!$A:$A,0),1)</f>
        <v>Light(3)</v>
      </c>
      <c r="H21" s="2">
        <f t="shared" si="6"/>
        <v>248.71680000000001</v>
      </c>
      <c r="I21" s="8">
        <v>4</v>
      </c>
      <c r="J21" s="8">
        <v>2</v>
      </c>
      <c r="K21" s="8" t="s">
        <v>40</v>
      </c>
      <c r="L21" s="8" t="s">
        <v>20</v>
      </c>
      <c r="M21" s="8">
        <v>22</v>
      </c>
      <c r="N21" s="8">
        <v>146</v>
      </c>
      <c r="O21" s="8">
        <v>57.480346000000004</v>
      </c>
      <c r="P21" s="8">
        <v>1.5</v>
      </c>
      <c r="Q21">
        <f t="shared" si="1"/>
        <v>0.59055150000000001</v>
      </c>
      <c r="R21" s="8">
        <v>7</v>
      </c>
      <c r="S21">
        <f t="shared" si="1"/>
        <v>2.7559070000000001</v>
      </c>
      <c r="T21" s="9"/>
      <c r="U21" s="4">
        <f t="shared" si="2"/>
        <v>6.6363636363636367</v>
      </c>
      <c r="V21" s="4">
        <v>2.612743</v>
      </c>
      <c r="W21" s="4">
        <f t="shared" si="0"/>
        <v>0.75</v>
      </c>
      <c r="X21" s="4">
        <f t="shared" si="3"/>
        <v>0.29527575</v>
      </c>
      <c r="Y21" s="4">
        <f t="shared" si="4"/>
        <v>0.63636363636363635</v>
      </c>
      <c r="Z21" s="4">
        <f t="shared" si="5"/>
        <v>0.25053700000000001</v>
      </c>
    </row>
    <row r="22" spans="1:26" ht="17" customHeight="1" x14ac:dyDescent="0.2">
      <c r="A22" s="8" t="s">
        <v>34</v>
      </c>
      <c r="B22" s="8" t="s">
        <v>33</v>
      </c>
      <c r="C22" s="2" t="str">
        <f>INDEX('Yarn Data'!C:C,MATCH('Crochet Simulator Data'!$A22,'Yarn Data'!$A:$A,0),1)</f>
        <v>100% mercerized cotton</v>
      </c>
      <c r="D22" s="2">
        <f>INDEX('Yarn Data'!D:D,MATCH('Crochet Simulator Data'!$A22,'Yarn Data'!$A:$A,0),1)</f>
        <v>136</v>
      </c>
      <c r="E22" s="2">
        <v>124.3584</v>
      </c>
      <c r="F22" s="2">
        <f>INDEX('Yarn Data'!E:E,MATCH('Crochet Simulator Data'!$A22,'Yarn Data'!$A:$A,0),1)</f>
        <v>50</v>
      </c>
      <c r="G22" s="2" t="str">
        <f>INDEX('Yarn Data'!F:F,MATCH('Crochet Simulator Data'!$A22,'Yarn Data'!$A:$A,0),1)</f>
        <v>Light(3)</v>
      </c>
      <c r="H22" s="2">
        <f t="shared" si="6"/>
        <v>248.71680000000001</v>
      </c>
      <c r="I22" s="8">
        <v>4</v>
      </c>
      <c r="J22" s="8">
        <v>2</v>
      </c>
      <c r="K22" s="8" t="s">
        <v>41</v>
      </c>
      <c r="L22" s="8" t="s">
        <v>22</v>
      </c>
      <c r="M22" s="8">
        <v>22</v>
      </c>
      <c r="N22" s="8">
        <v>108</v>
      </c>
      <c r="O22" s="8">
        <v>42.519708000000001</v>
      </c>
      <c r="P22" s="8">
        <v>1</v>
      </c>
      <c r="Q22">
        <f t="shared" si="1"/>
        <v>0.39370100000000002</v>
      </c>
      <c r="R22" s="8">
        <v>7</v>
      </c>
      <c r="S22">
        <f t="shared" si="1"/>
        <v>2.7559070000000001</v>
      </c>
      <c r="T22" s="9"/>
      <c r="U22" s="4">
        <f t="shared" si="2"/>
        <v>4.9090909090909092</v>
      </c>
      <c r="V22" s="4">
        <v>1.932714</v>
      </c>
      <c r="W22" s="4">
        <f t="shared" si="0"/>
        <v>0.5</v>
      </c>
      <c r="X22" s="4">
        <f t="shared" si="3"/>
        <v>0.19685050000000001</v>
      </c>
      <c r="Y22" s="4">
        <f t="shared" si="4"/>
        <v>0.63636363636363635</v>
      </c>
      <c r="Z22" s="4">
        <f t="shared" si="5"/>
        <v>0.25053700000000001</v>
      </c>
    </row>
    <row r="23" spans="1:26" x14ac:dyDescent="0.2">
      <c r="A23" s="8" t="s">
        <v>19</v>
      </c>
      <c r="B23" s="8" t="s">
        <v>31</v>
      </c>
      <c r="C23" s="2" t="str">
        <f>INDEX('Yarn Data'!C:C,MATCH('Crochet Simulator Data'!$A23,'Yarn Data'!$A:$A,0),1)</f>
        <v>96% acrylic, 4% other fibers</v>
      </c>
      <c r="D23" s="2">
        <f>INDEX('Yarn Data'!D:D,MATCH('Crochet Simulator Data'!$A23,'Yarn Data'!$A:$A,0),1)</f>
        <v>364</v>
      </c>
      <c r="E23" s="2">
        <v>332.84159999999997</v>
      </c>
      <c r="F23" s="2">
        <f>INDEX('Yarn Data'!E:E,MATCH('Crochet Simulator Data'!$A23,'Yarn Data'!$A:$A,0),1)</f>
        <v>198</v>
      </c>
      <c r="G23" s="2" t="str">
        <f>INDEX('Yarn Data'!F:F,MATCH('Crochet Simulator Data'!$A23,'Yarn Data'!$A:$A,0),1)</f>
        <v>4 - Medium</v>
      </c>
      <c r="H23" s="2">
        <f t="shared" si="6"/>
        <v>168.10181818181817</v>
      </c>
      <c r="I23" s="8">
        <v>6</v>
      </c>
      <c r="J23" s="8">
        <v>2</v>
      </c>
      <c r="K23" s="8" t="s">
        <v>41</v>
      </c>
      <c r="L23" s="8" t="s">
        <v>22</v>
      </c>
      <c r="M23" s="8">
        <v>22</v>
      </c>
      <c r="N23" s="8">
        <v>237</v>
      </c>
      <c r="O23" s="8">
        <v>93.307137000000012</v>
      </c>
      <c r="P23" s="8">
        <v>2</v>
      </c>
      <c r="Q23">
        <f t="shared" si="1"/>
        <v>0.78740200000000005</v>
      </c>
      <c r="R23" s="8">
        <v>10.5</v>
      </c>
      <c r="S23">
        <f t="shared" si="1"/>
        <v>4.1338604999999999</v>
      </c>
      <c r="T23" s="9"/>
      <c r="U23" s="4">
        <f t="shared" si="2"/>
        <v>10.772727272727273</v>
      </c>
      <c r="V23" s="4">
        <v>4.2412335000000008</v>
      </c>
      <c r="W23" s="4">
        <f t="shared" si="0"/>
        <v>1</v>
      </c>
      <c r="X23" s="4">
        <f t="shared" si="3"/>
        <v>0.39370100000000002</v>
      </c>
      <c r="Y23" s="4">
        <f t="shared" si="4"/>
        <v>0.95454545454545459</v>
      </c>
      <c r="Z23" s="4">
        <f t="shared" si="5"/>
        <v>0.37580550000000001</v>
      </c>
    </row>
    <row r="24" spans="1:26" x14ac:dyDescent="0.2">
      <c r="A24" s="8" t="s">
        <v>19</v>
      </c>
      <c r="B24" s="8" t="s">
        <v>31</v>
      </c>
      <c r="C24" s="2" t="str">
        <f>INDEX('Yarn Data'!C:C,MATCH('Crochet Simulator Data'!$A24,'Yarn Data'!$A:$A,0),1)</f>
        <v>96% acrylic, 4% other fibers</v>
      </c>
      <c r="D24" s="2">
        <f>INDEX('Yarn Data'!D:D,MATCH('Crochet Simulator Data'!$A24,'Yarn Data'!$A:$A,0),1)</f>
        <v>364</v>
      </c>
      <c r="E24" s="2">
        <v>332.84159999999997</v>
      </c>
      <c r="F24" s="2">
        <f>INDEX('Yarn Data'!E:E,MATCH('Crochet Simulator Data'!$A24,'Yarn Data'!$A:$A,0),1)</f>
        <v>198</v>
      </c>
      <c r="G24" s="2" t="str">
        <f>INDEX('Yarn Data'!F:F,MATCH('Crochet Simulator Data'!$A24,'Yarn Data'!$A:$A,0),1)</f>
        <v>4 - Medium</v>
      </c>
      <c r="H24" s="2">
        <f t="shared" si="6"/>
        <v>168.10181818181817</v>
      </c>
      <c r="I24" s="8">
        <v>6</v>
      </c>
      <c r="J24" s="8">
        <v>2</v>
      </c>
      <c r="K24" s="8" t="s">
        <v>38</v>
      </c>
      <c r="L24" s="8" t="s">
        <v>12</v>
      </c>
      <c r="M24" s="8">
        <v>22</v>
      </c>
      <c r="N24" s="8">
        <v>480</v>
      </c>
      <c r="O24" s="8">
        <v>188.97648000000001</v>
      </c>
      <c r="P24" s="8">
        <v>4.2</v>
      </c>
      <c r="Q24">
        <f t="shared" si="1"/>
        <v>1.6535442000000002</v>
      </c>
      <c r="R24" s="8">
        <v>13</v>
      </c>
      <c r="S24">
        <f t="shared" si="1"/>
        <v>5.1181130000000001</v>
      </c>
      <c r="T24" s="9"/>
      <c r="U24" s="4">
        <f t="shared" si="2"/>
        <v>21.818181818181817</v>
      </c>
      <c r="V24" s="4">
        <v>8.5898400000000006</v>
      </c>
      <c r="W24" s="4">
        <f t="shared" si="0"/>
        <v>2.1</v>
      </c>
      <c r="X24" s="4">
        <f t="shared" si="3"/>
        <v>0.82677210000000012</v>
      </c>
      <c r="Y24" s="4">
        <f t="shared" si="4"/>
        <v>1.1818181818181819</v>
      </c>
      <c r="Z24" s="4">
        <f t="shared" si="5"/>
        <v>0.465283</v>
      </c>
    </row>
    <row r="25" spans="1:26" x14ac:dyDescent="0.2">
      <c r="A25" s="8" t="s">
        <v>19</v>
      </c>
      <c r="B25" s="8" t="s">
        <v>28</v>
      </c>
      <c r="C25" s="2" t="str">
        <f>INDEX('Yarn Data'!C:C,MATCH('Crochet Simulator Data'!$A25,'Yarn Data'!$A:$A,0),1)</f>
        <v>96% acrylic, 4% other fibers</v>
      </c>
      <c r="D25" s="2">
        <f>INDEX('Yarn Data'!D:D,MATCH('Crochet Simulator Data'!$A25,'Yarn Data'!$A:$A,0),1)</f>
        <v>364</v>
      </c>
      <c r="E25" s="2">
        <v>332.84159999999997</v>
      </c>
      <c r="F25" s="2">
        <f>INDEX('Yarn Data'!E:E,MATCH('Crochet Simulator Data'!$A25,'Yarn Data'!$A:$A,0),1)</f>
        <v>198</v>
      </c>
      <c r="G25" s="2" t="str">
        <f>INDEX('Yarn Data'!F:F,MATCH('Crochet Simulator Data'!$A25,'Yarn Data'!$A:$A,0),1)</f>
        <v>4 - Medium</v>
      </c>
      <c r="H25" s="2">
        <f t="shared" si="6"/>
        <v>168.10181818181817</v>
      </c>
      <c r="I25" s="8">
        <v>6</v>
      </c>
      <c r="J25" s="8">
        <v>3</v>
      </c>
      <c r="K25" s="8" t="s">
        <v>38</v>
      </c>
      <c r="L25" s="8" t="s">
        <v>12</v>
      </c>
      <c r="M25" s="8">
        <v>33</v>
      </c>
      <c r="N25" s="8">
        <v>605</v>
      </c>
      <c r="O25" s="8">
        <v>238.18910500000001</v>
      </c>
      <c r="P25" s="8">
        <v>7</v>
      </c>
      <c r="Q25">
        <f t="shared" si="1"/>
        <v>2.7559070000000001</v>
      </c>
      <c r="R25" s="8">
        <v>11.5</v>
      </c>
      <c r="S25">
        <f t="shared" si="1"/>
        <v>4.5275615</v>
      </c>
      <c r="T25" s="9"/>
      <c r="U25" s="4">
        <f t="shared" si="2"/>
        <v>18.333333333333332</v>
      </c>
      <c r="V25" s="4">
        <v>7.2178516666666672</v>
      </c>
      <c r="W25" s="4">
        <f t="shared" si="0"/>
        <v>2.3333333333333335</v>
      </c>
      <c r="X25" s="4">
        <f t="shared" si="3"/>
        <v>0.91863566666666674</v>
      </c>
      <c r="Y25" s="4">
        <f t="shared" si="4"/>
        <v>1.0454545454545454</v>
      </c>
      <c r="Z25" s="4">
        <f t="shared" si="5"/>
        <v>0.41159649999999998</v>
      </c>
    </row>
    <row r="26" spans="1:26" x14ac:dyDescent="0.2">
      <c r="A26" s="8" t="s">
        <v>19</v>
      </c>
      <c r="B26" s="8" t="s">
        <v>31</v>
      </c>
      <c r="C26" s="2" t="str">
        <f>INDEX('Yarn Data'!C:C,MATCH('Crochet Simulator Data'!$A26,'Yarn Data'!$A:$A,0),1)</f>
        <v>96% acrylic, 4% other fibers</v>
      </c>
      <c r="D26" s="2">
        <f>INDEX('Yarn Data'!D:D,MATCH('Crochet Simulator Data'!$A26,'Yarn Data'!$A:$A,0),1)</f>
        <v>364</v>
      </c>
      <c r="E26" s="2">
        <v>332.84159999999997</v>
      </c>
      <c r="F26" s="2">
        <f>INDEX('Yarn Data'!E:E,MATCH('Crochet Simulator Data'!$A26,'Yarn Data'!$A:$A,0),1)</f>
        <v>198</v>
      </c>
      <c r="G26" s="2" t="str">
        <f>INDEX('Yarn Data'!F:F,MATCH('Crochet Simulator Data'!$A26,'Yarn Data'!$A:$A,0),1)</f>
        <v>4 - Medium</v>
      </c>
      <c r="H26" s="2">
        <f t="shared" si="6"/>
        <v>168.10181818181817</v>
      </c>
      <c r="I26" s="8">
        <v>5</v>
      </c>
      <c r="J26" s="8">
        <v>2</v>
      </c>
      <c r="K26" s="8" t="s">
        <v>41</v>
      </c>
      <c r="L26" s="8" t="s">
        <v>22</v>
      </c>
      <c r="M26" s="8">
        <v>22</v>
      </c>
      <c r="N26" s="8">
        <v>146</v>
      </c>
      <c r="O26" s="8">
        <v>57.480346000000004</v>
      </c>
      <c r="P26" s="8">
        <v>1.5</v>
      </c>
      <c r="Q26">
        <f t="shared" si="1"/>
        <v>0.59055150000000001</v>
      </c>
      <c r="R26" s="8">
        <v>8.6999999999999993</v>
      </c>
      <c r="S26">
        <f t="shared" si="1"/>
        <v>3.4251986999999997</v>
      </c>
      <c r="T26" s="9"/>
      <c r="U26" s="4">
        <f t="shared" si="2"/>
        <v>6.6363636363636367</v>
      </c>
      <c r="V26" s="4">
        <v>2.612743</v>
      </c>
      <c r="W26" s="4">
        <f t="shared" si="0"/>
        <v>0.75</v>
      </c>
      <c r="X26" s="4">
        <f t="shared" si="3"/>
        <v>0.29527575</v>
      </c>
      <c r="Y26" s="4">
        <f t="shared" si="4"/>
        <v>0.79090909090909089</v>
      </c>
      <c r="Z26" s="4">
        <f t="shared" si="5"/>
        <v>0.31138169999999998</v>
      </c>
    </row>
    <row r="27" spans="1:26" x14ac:dyDescent="0.2">
      <c r="A27" s="8" t="s">
        <v>19</v>
      </c>
      <c r="B27" s="8" t="s">
        <v>31</v>
      </c>
      <c r="C27" s="2" t="str">
        <f>INDEX('Yarn Data'!C:C,MATCH('Crochet Simulator Data'!$A27,'Yarn Data'!$A:$A,0),1)</f>
        <v>96% acrylic, 4% other fibers</v>
      </c>
      <c r="D27" s="2">
        <f>INDEX('Yarn Data'!D:D,MATCH('Crochet Simulator Data'!$A27,'Yarn Data'!$A:$A,0),1)</f>
        <v>364</v>
      </c>
      <c r="E27" s="2">
        <v>332.84159999999997</v>
      </c>
      <c r="F27" s="2">
        <f>INDEX('Yarn Data'!E:E,MATCH('Crochet Simulator Data'!$A27,'Yarn Data'!$A:$A,0),1)</f>
        <v>198</v>
      </c>
      <c r="G27" s="2" t="str">
        <f>INDEX('Yarn Data'!F:F,MATCH('Crochet Simulator Data'!$A27,'Yarn Data'!$A:$A,0),1)</f>
        <v>4 - Medium</v>
      </c>
      <c r="H27" s="2">
        <f t="shared" si="6"/>
        <v>168.10181818181817</v>
      </c>
      <c r="I27" s="8">
        <v>5</v>
      </c>
      <c r="J27" s="8">
        <v>2</v>
      </c>
      <c r="K27" s="8" t="s">
        <v>39</v>
      </c>
      <c r="L27" s="8" t="s">
        <v>17</v>
      </c>
      <c r="M27" s="8">
        <v>22</v>
      </c>
      <c r="N27" s="8">
        <v>437</v>
      </c>
      <c r="O27" s="8">
        <v>172.047337</v>
      </c>
      <c r="P27" s="8">
        <v>2.5</v>
      </c>
      <c r="Q27">
        <f t="shared" si="1"/>
        <v>0.98425250000000009</v>
      </c>
      <c r="R27" s="8">
        <v>9.3000000000000007</v>
      </c>
      <c r="S27">
        <f t="shared" si="1"/>
        <v>3.6614193000000004</v>
      </c>
      <c r="T27" s="9"/>
      <c r="U27" s="4">
        <f t="shared" si="2"/>
        <v>19.863636363636363</v>
      </c>
      <c r="V27" s="4">
        <v>7.8203335000000003</v>
      </c>
      <c r="W27" s="4">
        <f t="shared" si="0"/>
        <v>1.25</v>
      </c>
      <c r="X27" s="4">
        <f t="shared" si="3"/>
        <v>0.49212625000000004</v>
      </c>
      <c r="Y27" s="4">
        <f t="shared" si="4"/>
        <v>0.84545454545454557</v>
      </c>
      <c r="Z27" s="4">
        <f t="shared" si="5"/>
        <v>0.33285630000000005</v>
      </c>
    </row>
    <row r="28" spans="1:26" x14ac:dyDescent="0.2">
      <c r="A28" s="8" t="s">
        <v>19</v>
      </c>
      <c r="B28" s="8" t="s">
        <v>31</v>
      </c>
      <c r="C28" s="2" t="str">
        <f>INDEX('Yarn Data'!C:C,MATCH('Crochet Simulator Data'!$A28,'Yarn Data'!$A:$A,0),1)</f>
        <v>96% acrylic, 4% other fibers</v>
      </c>
      <c r="D28" s="2">
        <f>INDEX('Yarn Data'!D:D,MATCH('Crochet Simulator Data'!$A28,'Yarn Data'!$A:$A,0),1)</f>
        <v>364</v>
      </c>
      <c r="E28" s="2">
        <v>332.84159999999997</v>
      </c>
      <c r="F28" s="2">
        <f>INDEX('Yarn Data'!E:E,MATCH('Crochet Simulator Data'!$A28,'Yarn Data'!$A:$A,0),1)</f>
        <v>198</v>
      </c>
      <c r="G28" s="2" t="str">
        <f>INDEX('Yarn Data'!F:F,MATCH('Crochet Simulator Data'!$A28,'Yarn Data'!$A:$A,0),1)</f>
        <v>4 - Medium</v>
      </c>
      <c r="H28" s="2">
        <f t="shared" si="6"/>
        <v>168.10181818181817</v>
      </c>
      <c r="I28" s="8">
        <v>5</v>
      </c>
      <c r="J28" s="8">
        <v>2</v>
      </c>
      <c r="K28" s="8" t="s">
        <v>38</v>
      </c>
      <c r="L28" s="8" t="s">
        <v>12</v>
      </c>
      <c r="M28" s="8">
        <v>22</v>
      </c>
      <c r="N28" s="8">
        <v>345</v>
      </c>
      <c r="O28" s="8">
        <v>135.82684500000002</v>
      </c>
      <c r="P28" s="8">
        <v>4.5</v>
      </c>
      <c r="Q28">
        <f t="shared" si="1"/>
        <v>1.7716545000000001</v>
      </c>
      <c r="R28" s="8">
        <v>9.5</v>
      </c>
      <c r="S28">
        <f t="shared" si="1"/>
        <v>3.7401595000000003</v>
      </c>
      <c r="T28" s="9"/>
      <c r="U28" s="4">
        <f t="shared" si="2"/>
        <v>15.681818181818182</v>
      </c>
      <c r="V28" s="4">
        <v>6.1739475000000006</v>
      </c>
      <c r="W28" s="4">
        <f t="shared" si="0"/>
        <v>2.25</v>
      </c>
      <c r="X28" s="4">
        <f t="shared" si="3"/>
        <v>0.88582725000000007</v>
      </c>
      <c r="Y28" s="4">
        <f t="shared" si="4"/>
        <v>0.86363636363636365</v>
      </c>
      <c r="Z28" s="4">
        <f t="shared" si="5"/>
        <v>0.34001450000000005</v>
      </c>
    </row>
    <row r="29" spans="1:26" x14ac:dyDescent="0.2">
      <c r="A29" s="8" t="s">
        <v>43</v>
      </c>
      <c r="B29" s="8" t="s">
        <v>42</v>
      </c>
      <c r="C29" s="2" t="str">
        <f>INDEX('Yarn Data'!C:C,MATCH('Crochet Simulator Data'!$A29,'Yarn Data'!$A:$A,0),1)</f>
        <v>100% Acrylic</v>
      </c>
      <c r="D29" s="2">
        <f>INDEX('Yarn Data'!D:D,MATCH('Crochet Simulator Data'!$A29,'Yarn Data'!$A:$A,0),1)</f>
        <v>812</v>
      </c>
      <c r="E29" s="2">
        <v>742.49279999999999</v>
      </c>
      <c r="F29" s="2">
        <f>INDEX('Yarn Data'!E:E,MATCH('Crochet Simulator Data'!$A29,'Yarn Data'!$A:$A,0),1)</f>
        <v>453.6</v>
      </c>
      <c r="G29" s="2" t="str">
        <f>INDEX('Yarn Data'!F:F,MATCH('Crochet Simulator Data'!$A29,'Yarn Data'!$A:$A,0),1)</f>
        <v>4 - Medium</v>
      </c>
      <c r="H29" s="2">
        <f t="shared" si="6"/>
        <v>163.68888888888887</v>
      </c>
      <c r="I29" s="8">
        <v>6</v>
      </c>
      <c r="J29" s="8">
        <v>3</v>
      </c>
      <c r="K29" s="8" t="s">
        <v>45</v>
      </c>
      <c r="L29" s="8" t="s">
        <v>12</v>
      </c>
      <c r="M29" s="8">
        <v>24</v>
      </c>
      <c r="N29" s="8">
        <v>448</v>
      </c>
      <c r="O29" s="8">
        <v>176.37804800000001</v>
      </c>
      <c r="P29" s="8">
        <v>7.5</v>
      </c>
      <c r="Q29">
        <f t="shared" si="1"/>
        <v>2.9527575000000001</v>
      </c>
      <c r="R29" s="8">
        <v>7</v>
      </c>
      <c r="S29">
        <f t="shared" si="1"/>
        <v>2.7559070000000001</v>
      </c>
      <c r="T29" s="9"/>
      <c r="U29" s="4">
        <f t="shared" si="2"/>
        <v>18.666666666666668</v>
      </c>
      <c r="V29" s="4">
        <v>7.3490853333333339</v>
      </c>
      <c r="W29" s="4">
        <f t="shared" si="0"/>
        <v>2.5</v>
      </c>
      <c r="X29" s="4">
        <f t="shared" si="3"/>
        <v>0.98425250000000009</v>
      </c>
      <c r="Y29" s="4">
        <f t="shared" si="4"/>
        <v>0.875</v>
      </c>
      <c r="Z29" s="4">
        <f t="shared" si="5"/>
        <v>0.34448837500000001</v>
      </c>
    </row>
    <row r="30" spans="1:26" x14ac:dyDescent="0.2">
      <c r="A30" s="8" t="s">
        <v>43</v>
      </c>
      <c r="B30" s="8" t="s">
        <v>42</v>
      </c>
      <c r="C30" s="2" t="str">
        <f>INDEX('Yarn Data'!C:C,MATCH('Crochet Simulator Data'!$A30,'Yarn Data'!$A:$A,0),1)</f>
        <v>100% Acrylic</v>
      </c>
      <c r="D30" s="2">
        <f>INDEX('Yarn Data'!D:D,MATCH('Crochet Simulator Data'!$A30,'Yarn Data'!$A:$A,0),1)</f>
        <v>812</v>
      </c>
      <c r="E30" s="2">
        <v>742.49279999999999</v>
      </c>
      <c r="F30" s="2">
        <f>INDEX('Yarn Data'!E:E,MATCH('Crochet Simulator Data'!$A30,'Yarn Data'!$A:$A,0),1)</f>
        <v>453.6</v>
      </c>
      <c r="G30" s="2" t="str">
        <f>INDEX('Yarn Data'!F:F,MATCH('Crochet Simulator Data'!$A30,'Yarn Data'!$A:$A,0),1)</f>
        <v>4 - Medium</v>
      </c>
      <c r="H30" s="2">
        <f t="shared" si="6"/>
        <v>163.68888888888887</v>
      </c>
      <c r="I30" s="8">
        <v>6</v>
      </c>
      <c r="J30" s="8">
        <v>3</v>
      </c>
      <c r="K30" s="8" t="s">
        <v>46</v>
      </c>
      <c r="L30" s="8" t="s">
        <v>17</v>
      </c>
      <c r="M30" s="8">
        <v>24</v>
      </c>
      <c r="N30" s="8">
        <v>308</v>
      </c>
      <c r="O30" s="8">
        <v>121.25990800000001</v>
      </c>
      <c r="P30" s="8">
        <v>5.2</v>
      </c>
      <c r="Q30">
        <f t="shared" si="1"/>
        <v>2.0472452000000003</v>
      </c>
      <c r="R30" s="8">
        <v>7</v>
      </c>
      <c r="S30">
        <f t="shared" si="1"/>
        <v>2.7559070000000001</v>
      </c>
      <c r="T30" s="9"/>
      <c r="U30" s="4">
        <f t="shared" si="2"/>
        <v>12.833333333333334</v>
      </c>
      <c r="V30" s="4">
        <v>5.0524961666666668</v>
      </c>
      <c r="W30" s="4">
        <f t="shared" si="0"/>
        <v>1.7333333333333334</v>
      </c>
      <c r="X30" s="4">
        <f t="shared" si="3"/>
        <v>0.68241506666666674</v>
      </c>
      <c r="Y30" s="4">
        <f t="shared" si="4"/>
        <v>0.875</v>
      </c>
      <c r="Z30" s="4">
        <f t="shared" si="5"/>
        <v>0.34448837500000001</v>
      </c>
    </row>
    <row r="31" spans="1:26" x14ac:dyDescent="0.2">
      <c r="A31" s="8" t="s">
        <v>43</v>
      </c>
      <c r="B31" s="8" t="s">
        <v>42</v>
      </c>
      <c r="C31" s="2" t="str">
        <f>INDEX('Yarn Data'!C:C,MATCH('Crochet Simulator Data'!$A31,'Yarn Data'!$A:$A,0),1)</f>
        <v>100% Acrylic</v>
      </c>
      <c r="D31" s="2">
        <f>INDEX('Yarn Data'!D:D,MATCH('Crochet Simulator Data'!$A31,'Yarn Data'!$A:$A,0),1)</f>
        <v>812</v>
      </c>
      <c r="E31" s="2">
        <v>742.49279999999999</v>
      </c>
      <c r="F31" s="2">
        <f>INDEX('Yarn Data'!E:E,MATCH('Crochet Simulator Data'!$A31,'Yarn Data'!$A:$A,0),1)</f>
        <v>453.6</v>
      </c>
      <c r="G31" s="2" t="str">
        <f>INDEX('Yarn Data'!F:F,MATCH('Crochet Simulator Data'!$A31,'Yarn Data'!$A:$A,0),1)</f>
        <v>4 - Medium</v>
      </c>
      <c r="H31" s="2">
        <f t="shared" si="6"/>
        <v>163.68888888888887</v>
      </c>
      <c r="I31" s="8">
        <v>6</v>
      </c>
      <c r="J31" s="8">
        <v>3</v>
      </c>
      <c r="K31" s="8" t="s">
        <v>48</v>
      </c>
      <c r="L31" s="8" t="s">
        <v>20</v>
      </c>
      <c r="M31" s="8">
        <v>24</v>
      </c>
      <c r="N31" s="8">
        <v>236</v>
      </c>
      <c r="O31" s="8">
        <v>92.913436000000004</v>
      </c>
      <c r="P31" s="8">
        <v>3.1</v>
      </c>
      <c r="Q31">
        <f t="shared" si="1"/>
        <v>1.2204731000000002</v>
      </c>
      <c r="R31" s="8">
        <v>7</v>
      </c>
      <c r="S31">
        <f t="shared" si="1"/>
        <v>2.7559070000000001</v>
      </c>
      <c r="T31" s="9"/>
      <c r="U31" s="4">
        <f t="shared" si="2"/>
        <v>9.8333333333333339</v>
      </c>
      <c r="V31" s="4">
        <v>3.871393166666667</v>
      </c>
      <c r="W31" s="4">
        <f t="shared" si="0"/>
        <v>1.0333333333333334</v>
      </c>
      <c r="X31" s="4">
        <f t="shared" si="3"/>
        <v>0.40682436666666671</v>
      </c>
      <c r="Y31" s="4">
        <f t="shared" si="4"/>
        <v>0.875</v>
      </c>
      <c r="Z31" s="4">
        <f t="shared" si="5"/>
        <v>0.34448837500000001</v>
      </c>
    </row>
    <row r="32" spans="1:26" x14ac:dyDescent="0.2">
      <c r="A32" s="8" t="s">
        <v>43</v>
      </c>
      <c r="B32" s="8" t="s">
        <v>42</v>
      </c>
      <c r="C32" s="2" t="str">
        <f>INDEX('Yarn Data'!C:C,MATCH('Crochet Simulator Data'!$A32,'Yarn Data'!$A:$A,0),1)</f>
        <v>100% Acrylic</v>
      </c>
      <c r="D32" s="2">
        <f>INDEX('Yarn Data'!D:D,MATCH('Crochet Simulator Data'!$A32,'Yarn Data'!$A:$A,0),1)</f>
        <v>812</v>
      </c>
      <c r="E32" s="2">
        <v>742.49279999999999</v>
      </c>
      <c r="F32" s="2">
        <f>INDEX('Yarn Data'!E:E,MATCH('Crochet Simulator Data'!$A32,'Yarn Data'!$A:$A,0),1)</f>
        <v>453.6</v>
      </c>
      <c r="G32" s="2" t="str">
        <f>INDEX('Yarn Data'!F:F,MATCH('Crochet Simulator Data'!$A32,'Yarn Data'!$A:$A,0),1)</f>
        <v>4 - Medium</v>
      </c>
      <c r="H32" s="2">
        <f t="shared" si="6"/>
        <v>163.68888888888887</v>
      </c>
      <c r="I32" s="8">
        <v>6</v>
      </c>
      <c r="J32" s="8">
        <v>4</v>
      </c>
      <c r="K32" s="8" t="s">
        <v>47</v>
      </c>
      <c r="L32" s="8" t="s">
        <v>22</v>
      </c>
      <c r="M32" s="8">
        <v>32</v>
      </c>
      <c r="N32" s="8">
        <v>224.3</v>
      </c>
      <c r="O32" s="8">
        <v>88.307134300000016</v>
      </c>
      <c r="P32" s="8">
        <v>3.1</v>
      </c>
      <c r="Q32">
        <f t="shared" si="1"/>
        <v>1.2204731000000002</v>
      </c>
      <c r="R32" s="8">
        <v>7</v>
      </c>
      <c r="S32">
        <f t="shared" si="1"/>
        <v>2.7559070000000001</v>
      </c>
      <c r="T32" s="9"/>
      <c r="U32" s="4">
        <f t="shared" si="2"/>
        <v>7.0093750000000004</v>
      </c>
      <c r="V32" s="4">
        <v>2.7595979468750005</v>
      </c>
      <c r="W32" s="4">
        <f t="shared" si="0"/>
        <v>0.77500000000000002</v>
      </c>
      <c r="X32" s="4">
        <f t="shared" si="3"/>
        <v>0.30511827500000005</v>
      </c>
      <c r="Y32" s="4">
        <f t="shared" si="4"/>
        <v>0.875</v>
      </c>
      <c r="Z32" s="4">
        <f t="shared" si="5"/>
        <v>0.34448837500000001</v>
      </c>
    </row>
    <row r="33" spans="1:26" x14ac:dyDescent="0.2">
      <c r="A33" s="8" t="s">
        <v>43</v>
      </c>
      <c r="B33" s="8" t="s">
        <v>44</v>
      </c>
      <c r="C33" s="2" t="str">
        <f>INDEX('Yarn Data'!C:C,MATCH('Crochet Simulator Data'!$A33,'Yarn Data'!$A:$A,0),1)</f>
        <v>100% Acrylic</v>
      </c>
      <c r="D33" s="2">
        <f>INDEX('Yarn Data'!D:D,MATCH('Crochet Simulator Data'!$A33,'Yarn Data'!$A:$A,0),1)</f>
        <v>812</v>
      </c>
      <c r="E33" s="2">
        <v>742.49279999999999</v>
      </c>
      <c r="F33" s="2">
        <f>INDEX('Yarn Data'!E:E,MATCH('Crochet Simulator Data'!$A33,'Yarn Data'!$A:$A,0),1)</f>
        <v>453.6</v>
      </c>
      <c r="G33" s="2" t="str">
        <f>INDEX('Yarn Data'!F:F,MATCH('Crochet Simulator Data'!$A33,'Yarn Data'!$A:$A,0),1)</f>
        <v>4 - Medium</v>
      </c>
      <c r="H33" s="2">
        <f t="shared" si="6"/>
        <v>163.68888888888887</v>
      </c>
      <c r="I33" s="8">
        <v>5.5</v>
      </c>
      <c r="J33" s="8">
        <v>3</v>
      </c>
      <c r="K33" s="8" t="s">
        <v>45</v>
      </c>
      <c r="L33" s="8" t="s">
        <v>12</v>
      </c>
      <c r="M33" s="8">
        <v>24</v>
      </c>
      <c r="N33" s="8">
        <v>434</v>
      </c>
      <c r="O33" s="8">
        <v>170.86623400000002</v>
      </c>
      <c r="P33" s="8">
        <v>7</v>
      </c>
      <c r="Q33">
        <f t="shared" si="1"/>
        <v>2.7559070000000001</v>
      </c>
      <c r="R33" s="8">
        <v>7</v>
      </c>
      <c r="S33">
        <f t="shared" si="1"/>
        <v>2.7559070000000001</v>
      </c>
      <c r="T33" s="9"/>
      <c r="U33" s="4">
        <f t="shared" si="2"/>
        <v>18.083333333333332</v>
      </c>
      <c r="V33" s="4">
        <v>7.1194264166666672</v>
      </c>
      <c r="W33" s="4">
        <f t="shared" si="0"/>
        <v>2.3333333333333335</v>
      </c>
      <c r="X33" s="4">
        <f t="shared" si="3"/>
        <v>0.91863566666666674</v>
      </c>
      <c r="Y33" s="4">
        <f t="shared" si="4"/>
        <v>0.875</v>
      </c>
      <c r="Z33" s="4">
        <f t="shared" si="5"/>
        <v>0.34448837500000001</v>
      </c>
    </row>
    <row r="34" spans="1:26" x14ac:dyDescent="0.2">
      <c r="A34" s="8" t="s">
        <v>43</v>
      </c>
      <c r="B34" s="8" t="s">
        <v>44</v>
      </c>
      <c r="C34" s="2" t="str">
        <f>INDEX('Yarn Data'!C:C,MATCH('Crochet Simulator Data'!$A34,'Yarn Data'!$A:$A,0),1)</f>
        <v>100% Acrylic</v>
      </c>
      <c r="D34" s="2">
        <f>INDEX('Yarn Data'!D:D,MATCH('Crochet Simulator Data'!$A34,'Yarn Data'!$A:$A,0),1)</f>
        <v>812</v>
      </c>
      <c r="E34" s="2">
        <v>742.49279999999999</v>
      </c>
      <c r="F34" s="2">
        <f>INDEX('Yarn Data'!E:E,MATCH('Crochet Simulator Data'!$A34,'Yarn Data'!$A:$A,0),1)</f>
        <v>453.6</v>
      </c>
      <c r="G34" s="2" t="str">
        <f>INDEX('Yarn Data'!F:F,MATCH('Crochet Simulator Data'!$A34,'Yarn Data'!$A:$A,0),1)</f>
        <v>4 - Medium</v>
      </c>
      <c r="H34" s="2">
        <f t="shared" si="6"/>
        <v>163.68888888888887</v>
      </c>
      <c r="I34" s="8">
        <v>5.5</v>
      </c>
      <c r="J34" s="8">
        <v>4</v>
      </c>
      <c r="K34" s="8" t="s">
        <v>46</v>
      </c>
      <c r="L34" s="8" t="s">
        <v>17</v>
      </c>
      <c r="M34" s="8">
        <v>32</v>
      </c>
      <c r="N34" s="8">
        <v>415</v>
      </c>
      <c r="O34" s="8">
        <v>163.38591500000001</v>
      </c>
      <c r="P34" s="8">
        <v>6.5</v>
      </c>
      <c r="Q34">
        <f t="shared" si="1"/>
        <v>2.5590565000000001</v>
      </c>
      <c r="R34" s="8">
        <v>7</v>
      </c>
      <c r="S34">
        <f t="shared" si="1"/>
        <v>2.7559070000000001</v>
      </c>
      <c r="T34" s="9"/>
      <c r="U34" s="4">
        <f t="shared" si="2"/>
        <v>12.96875</v>
      </c>
      <c r="V34" s="4">
        <v>5.1058098437500004</v>
      </c>
      <c r="W34" s="4">
        <f t="shared" si="0"/>
        <v>1.625</v>
      </c>
      <c r="X34" s="4">
        <f t="shared" si="3"/>
        <v>0.63976412500000002</v>
      </c>
      <c r="Y34" s="4">
        <f t="shared" si="4"/>
        <v>0.875</v>
      </c>
      <c r="Z34" s="4">
        <f t="shared" si="5"/>
        <v>0.34448837500000001</v>
      </c>
    </row>
    <row r="35" spans="1:26" x14ac:dyDescent="0.2">
      <c r="A35" s="8" t="s">
        <v>43</v>
      </c>
      <c r="B35" s="8" t="s">
        <v>44</v>
      </c>
      <c r="C35" s="2" t="str">
        <f>INDEX('Yarn Data'!C:C,MATCH('Crochet Simulator Data'!$A35,'Yarn Data'!$A:$A,0),1)</f>
        <v>100% Acrylic</v>
      </c>
      <c r="D35" s="2">
        <f>INDEX('Yarn Data'!D:D,MATCH('Crochet Simulator Data'!$A35,'Yarn Data'!$A:$A,0),1)</f>
        <v>812</v>
      </c>
      <c r="E35" s="2">
        <v>742.49279999999999</v>
      </c>
      <c r="F35" s="2">
        <f>INDEX('Yarn Data'!E:E,MATCH('Crochet Simulator Data'!$A35,'Yarn Data'!$A:$A,0),1)</f>
        <v>453.6</v>
      </c>
      <c r="G35" s="2" t="str">
        <f>INDEX('Yarn Data'!F:F,MATCH('Crochet Simulator Data'!$A35,'Yarn Data'!$A:$A,0),1)</f>
        <v>4 - Medium</v>
      </c>
      <c r="H35" s="2">
        <f t="shared" si="6"/>
        <v>163.68888888888887</v>
      </c>
      <c r="I35" s="8">
        <v>5.5</v>
      </c>
      <c r="J35" s="8">
        <v>5</v>
      </c>
      <c r="K35" s="8" t="s">
        <v>48</v>
      </c>
      <c r="L35" s="8" t="s">
        <v>20</v>
      </c>
      <c r="M35" s="8">
        <v>40</v>
      </c>
      <c r="N35" s="8">
        <v>393.8</v>
      </c>
      <c r="O35" s="8">
        <v>155.03945380000002</v>
      </c>
      <c r="P35" s="8">
        <v>5</v>
      </c>
      <c r="Q35">
        <f t="shared" si="1"/>
        <v>1.9685050000000002</v>
      </c>
      <c r="R35" s="8">
        <v>7</v>
      </c>
      <c r="S35">
        <f t="shared" si="1"/>
        <v>2.7559070000000001</v>
      </c>
      <c r="T35" s="9"/>
      <c r="U35" s="4">
        <f t="shared" si="2"/>
        <v>9.8450000000000006</v>
      </c>
      <c r="V35" s="4">
        <v>3.8759863450000003</v>
      </c>
      <c r="W35" s="4">
        <f t="shared" si="0"/>
        <v>1</v>
      </c>
      <c r="X35" s="4">
        <f t="shared" si="3"/>
        <v>0.39370100000000002</v>
      </c>
      <c r="Y35" s="4">
        <f t="shared" si="4"/>
        <v>0.875</v>
      </c>
      <c r="Z35" s="4">
        <f t="shared" si="5"/>
        <v>0.34448837500000001</v>
      </c>
    </row>
    <row r="36" spans="1:26" x14ac:dyDescent="0.2">
      <c r="A36" s="8" t="s">
        <v>43</v>
      </c>
      <c r="B36" s="8" t="s">
        <v>44</v>
      </c>
      <c r="C36" s="2" t="str">
        <f>INDEX('Yarn Data'!C:C,MATCH('Crochet Simulator Data'!$A36,'Yarn Data'!$A:$A,0),1)</f>
        <v>100% Acrylic</v>
      </c>
      <c r="D36" s="2">
        <f>INDEX('Yarn Data'!D:D,MATCH('Crochet Simulator Data'!$A36,'Yarn Data'!$A:$A,0),1)</f>
        <v>812</v>
      </c>
      <c r="E36" s="2">
        <v>742.49279999999999</v>
      </c>
      <c r="F36" s="2">
        <f>INDEX('Yarn Data'!E:E,MATCH('Crochet Simulator Data'!$A36,'Yarn Data'!$A:$A,0),1)</f>
        <v>453.6</v>
      </c>
      <c r="G36" s="2" t="str">
        <f>INDEX('Yarn Data'!F:F,MATCH('Crochet Simulator Data'!$A36,'Yarn Data'!$A:$A,0),1)</f>
        <v>4 - Medium</v>
      </c>
      <c r="H36" s="2">
        <f t="shared" si="6"/>
        <v>163.68888888888887</v>
      </c>
      <c r="I36" s="8">
        <v>5.5</v>
      </c>
      <c r="J36" s="8">
        <v>7</v>
      </c>
      <c r="K36" s="8" t="s">
        <v>47</v>
      </c>
      <c r="L36" s="8" t="s">
        <v>22</v>
      </c>
      <c r="M36" s="8">
        <v>56</v>
      </c>
      <c r="N36" s="8">
        <v>391.3</v>
      </c>
      <c r="O36" s="8">
        <v>154.05520130000002</v>
      </c>
      <c r="P36" s="8">
        <v>5</v>
      </c>
      <c r="Q36">
        <f t="shared" si="1"/>
        <v>1.9685050000000002</v>
      </c>
      <c r="R36" s="8">
        <v>7</v>
      </c>
      <c r="S36">
        <f t="shared" si="1"/>
        <v>2.7559070000000001</v>
      </c>
      <c r="T36" s="9"/>
      <c r="U36" s="4">
        <f t="shared" si="2"/>
        <v>6.9874999999999998</v>
      </c>
      <c r="V36" s="4">
        <v>2.7509857375000002</v>
      </c>
      <c r="W36" s="4">
        <f t="shared" si="0"/>
        <v>0.7142857142857143</v>
      </c>
      <c r="X36" s="4">
        <f t="shared" si="3"/>
        <v>0.28121500000000005</v>
      </c>
      <c r="Y36" s="4">
        <f t="shared" si="4"/>
        <v>0.875</v>
      </c>
      <c r="Z36" s="4">
        <f t="shared" si="5"/>
        <v>0.34448837500000001</v>
      </c>
    </row>
    <row r="37" spans="1:26" x14ac:dyDescent="0.2">
      <c r="A37" s="8" t="s">
        <v>43</v>
      </c>
      <c r="B37" s="8" t="s">
        <v>44</v>
      </c>
      <c r="C37" s="2" t="str">
        <f>INDEX('Yarn Data'!C:C,MATCH('Crochet Simulator Data'!$A37,'Yarn Data'!$A:$A,0),1)</f>
        <v>100% Acrylic</v>
      </c>
      <c r="D37" s="2">
        <f>INDEX('Yarn Data'!D:D,MATCH('Crochet Simulator Data'!$A37,'Yarn Data'!$A:$A,0),1)</f>
        <v>812</v>
      </c>
      <c r="E37" s="2">
        <v>742.49279999999999</v>
      </c>
      <c r="F37" s="2">
        <f>INDEX('Yarn Data'!E:E,MATCH('Crochet Simulator Data'!$A37,'Yarn Data'!$A:$A,0),1)</f>
        <v>453.6</v>
      </c>
      <c r="G37" s="2" t="str">
        <f>INDEX('Yarn Data'!F:F,MATCH('Crochet Simulator Data'!$A37,'Yarn Data'!$A:$A,0),1)</f>
        <v>4 - Medium</v>
      </c>
      <c r="H37" s="2">
        <f t="shared" si="6"/>
        <v>163.68888888888887</v>
      </c>
      <c r="I37" s="8">
        <v>5</v>
      </c>
      <c r="J37" s="8">
        <v>2</v>
      </c>
      <c r="K37" s="8" t="s">
        <v>45</v>
      </c>
      <c r="L37" s="8" t="s">
        <v>12</v>
      </c>
      <c r="M37" s="8">
        <v>16</v>
      </c>
      <c r="N37" s="8">
        <v>288.89999999999998</v>
      </c>
      <c r="O37" s="8">
        <v>113.7402189</v>
      </c>
      <c r="P37" s="8">
        <v>4.5</v>
      </c>
      <c r="Q37">
        <f t="shared" si="1"/>
        <v>1.7716545000000001</v>
      </c>
      <c r="R37" s="8">
        <v>7</v>
      </c>
      <c r="S37">
        <f t="shared" si="1"/>
        <v>2.7559070000000001</v>
      </c>
      <c r="T37" s="9"/>
      <c r="U37" s="4">
        <f t="shared" si="2"/>
        <v>18.056249999999999</v>
      </c>
      <c r="V37" s="4">
        <v>7.1087636812500001</v>
      </c>
      <c r="W37" s="4">
        <f t="shared" si="0"/>
        <v>2.25</v>
      </c>
      <c r="X37" s="4">
        <f t="shared" si="3"/>
        <v>0.88582725000000007</v>
      </c>
      <c r="Y37" s="4">
        <f t="shared" si="4"/>
        <v>0.875</v>
      </c>
      <c r="Z37" s="4">
        <f t="shared" si="5"/>
        <v>0.34448837500000001</v>
      </c>
    </row>
    <row r="38" spans="1:26" x14ac:dyDescent="0.2">
      <c r="A38" s="8" t="s">
        <v>43</v>
      </c>
      <c r="B38" s="8" t="s">
        <v>44</v>
      </c>
      <c r="C38" s="2" t="str">
        <f>INDEX('Yarn Data'!C:C,MATCH('Crochet Simulator Data'!$A38,'Yarn Data'!$A:$A,0),1)</f>
        <v>100% Acrylic</v>
      </c>
      <c r="D38" s="2">
        <f>INDEX('Yarn Data'!D:D,MATCH('Crochet Simulator Data'!$A38,'Yarn Data'!$A:$A,0),1)</f>
        <v>812</v>
      </c>
      <c r="E38" s="2">
        <v>742.49279999999999</v>
      </c>
      <c r="F38" s="2">
        <f>INDEX('Yarn Data'!E:E,MATCH('Crochet Simulator Data'!$A38,'Yarn Data'!$A:$A,0),1)</f>
        <v>453.6</v>
      </c>
      <c r="G38" s="2" t="str">
        <f>INDEX('Yarn Data'!F:F,MATCH('Crochet Simulator Data'!$A38,'Yarn Data'!$A:$A,0),1)</f>
        <v>4 - Medium</v>
      </c>
      <c r="H38" s="2">
        <f t="shared" si="6"/>
        <v>163.68888888888887</v>
      </c>
      <c r="I38" s="8">
        <v>5</v>
      </c>
      <c r="J38" s="8">
        <v>2</v>
      </c>
      <c r="K38" s="8" t="s">
        <v>46</v>
      </c>
      <c r="L38" s="8" t="s">
        <v>17</v>
      </c>
      <c r="M38" s="8">
        <v>16</v>
      </c>
      <c r="N38" s="8">
        <v>212.9</v>
      </c>
      <c r="O38" s="8">
        <v>83.81894290000001</v>
      </c>
      <c r="P38" s="8">
        <v>3.5</v>
      </c>
      <c r="Q38">
        <f t="shared" si="1"/>
        <v>1.3779535000000001</v>
      </c>
      <c r="R38" s="8">
        <v>7</v>
      </c>
      <c r="S38">
        <f t="shared" si="1"/>
        <v>2.7559070000000001</v>
      </c>
      <c r="T38" s="9"/>
      <c r="U38" s="4">
        <f t="shared" si="2"/>
        <v>13.30625</v>
      </c>
      <c r="V38" s="4">
        <v>5.2386839312500006</v>
      </c>
      <c r="W38" s="4">
        <f t="shared" si="0"/>
        <v>1.75</v>
      </c>
      <c r="X38" s="4">
        <f t="shared" si="3"/>
        <v>0.68897675000000003</v>
      </c>
      <c r="Y38" s="4">
        <f t="shared" si="4"/>
        <v>0.875</v>
      </c>
      <c r="Z38" s="4">
        <f t="shared" si="5"/>
        <v>0.34448837500000001</v>
      </c>
    </row>
    <row r="39" spans="1:26" x14ac:dyDescent="0.2">
      <c r="A39" s="8" t="s">
        <v>43</v>
      </c>
      <c r="B39" s="8" t="s">
        <v>44</v>
      </c>
      <c r="C39" s="2" t="str">
        <f>INDEX('Yarn Data'!C:C,MATCH('Crochet Simulator Data'!$A39,'Yarn Data'!$A:$A,0),1)</f>
        <v>100% Acrylic</v>
      </c>
      <c r="D39" s="2">
        <f>INDEX('Yarn Data'!D:D,MATCH('Crochet Simulator Data'!$A39,'Yarn Data'!$A:$A,0),1)</f>
        <v>812</v>
      </c>
      <c r="E39" s="2">
        <v>742.49279999999999</v>
      </c>
      <c r="F39" s="2">
        <f>INDEX('Yarn Data'!E:E,MATCH('Crochet Simulator Data'!$A39,'Yarn Data'!$A:$A,0),1)</f>
        <v>453.6</v>
      </c>
      <c r="G39" s="2" t="str">
        <f>INDEX('Yarn Data'!F:F,MATCH('Crochet Simulator Data'!$A39,'Yarn Data'!$A:$A,0),1)</f>
        <v>4 - Medium</v>
      </c>
      <c r="H39" s="2">
        <f t="shared" si="6"/>
        <v>163.68888888888887</v>
      </c>
      <c r="I39" s="8">
        <v>5</v>
      </c>
      <c r="J39" s="8">
        <v>2</v>
      </c>
      <c r="K39" s="8" t="s">
        <v>48</v>
      </c>
      <c r="L39" s="8" t="s">
        <v>20</v>
      </c>
      <c r="M39" s="8">
        <v>16</v>
      </c>
      <c r="N39" s="8">
        <v>164.9</v>
      </c>
      <c r="O39" s="8">
        <v>64.921294900000007</v>
      </c>
      <c r="P39" s="8">
        <v>2</v>
      </c>
      <c r="Q39">
        <f t="shared" si="1"/>
        <v>0.78740200000000005</v>
      </c>
      <c r="R39" s="8">
        <v>7</v>
      </c>
      <c r="S39">
        <f t="shared" si="1"/>
        <v>2.7559070000000001</v>
      </c>
      <c r="T39" s="9"/>
      <c r="U39" s="4">
        <f t="shared" si="2"/>
        <v>10.30625</v>
      </c>
      <c r="V39" s="4">
        <v>4.0575809312500004</v>
      </c>
      <c r="W39" s="4">
        <f t="shared" si="0"/>
        <v>1</v>
      </c>
      <c r="X39" s="4">
        <f t="shared" si="3"/>
        <v>0.39370100000000002</v>
      </c>
      <c r="Y39" s="4">
        <f t="shared" si="4"/>
        <v>0.875</v>
      </c>
      <c r="Z39" s="4">
        <f t="shared" si="5"/>
        <v>0.34448837500000001</v>
      </c>
    </row>
    <row r="40" spans="1:26" x14ac:dyDescent="0.2">
      <c r="A40" s="8" t="s">
        <v>43</v>
      </c>
      <c r="B40" s="8" t="s">
        <v>44</v>
      </c>
      <c r="C40" s="2" t="str">
        <f>INDEX('Yarn Data'!C:C,MATCH('Crochet Simulator Data'!$A40,'Yarn Data'!$A:$A,0),1)</f>
        <v>100% Acrylic</v>
      </c>
      <c r="D40" s="2">
        <f>INDEX('Yarn Data'!D:D,MATCH('Crochet Simulator Data'!$A40,'Yarn Data'!$A:$A,0),1)</f>
        <v>812</v>
      </c>
      <c r="E40" s="2">
        <v>742.49279999999999</v>
      </c>
      <c r="F40" s="2">
        <f>INDEX('Yarn Data'!E:E,MATCH('Crochet Simulator Data'!$A40,'Yarn Data'!$A:$A,0),1)</f>
        <v>453.6</v>
      </c>
      <c r="G40" s="2" t="str">
        <f>INDEX('Yarn Data'!F:F,MATCH('Crochet Simulator Data'!$A40,'Yarn Data'!$A:$A,0),1)</f>
        <v>4 - Medium</v>
      </c>
      <c r="H40" s="2">
        <f t="shared" si="6"/>
        <v>163.68888888888887</v>
      </c>
      <c r="I40" s="8">
        <v>5</v>
      </c>
      <c r="J40" s="8">
        <v>2</v>
      </c>
      <c r="K40" s="8" t="s">
        <v>47</v>
      </c>
      <c r="L40" s="8" t="s">
        <v>22</v>
      </c>
      <c r="M40" s="8">
        <v>16</v>
      </c>
      <c r="N40" s="8">
        <v>121.9</v>
      </c>
      <c r="O40" s="8">
        <v>47.992151900000003</v>
      </c>
      <c r="P40" s="8">
        <v>1.4</v>
      </c>
      <c r="Q40">
        <f t="shared" si="1"/>
        <v>0.55118140000000004</v>
      </c>
      <c r="R40" s="8">
        <v>7</v>
      </c>
      <c r="S40">
        <f t="shared" si="1"/>
        <v>2.7559070000000001</v>
      </c>
      <c r="T40" s="9"/>
      <c r="U40" s="4">
        <f t="shared" si="2"/>
        <v>7.6187500000000004</v>
      </c>
      <c r="V40" s="4">
        <v>2.9995094937500002</v>
      </c>
      <c r="W40" s="4">
        <f t="shared" si="0"/>
        <v>0.7</v>
      </c>
      <c r="X40" s="4">
        <f t="shared" si="3"/>
        <v>0.27559070000000002</v>
      </c>
      <c r="Y40" s="4">
        <f t="shared" si="4"/>
        <v>0.875</v>
      </c>
      <c r="Z40" s="4">
        <f t="shared" si="5"/>
        <v>0.34448837500000001</v>
      </c>
    </row>
    <row r="41" spans="1:26" x14ac:dyDescent="0.2">
      <c r="A41" s="8" t="s">
        <v>43</v>
      </c>
      <c r="B41" s="8" t="s">
        <v>42</v>
      </c>
      <c r="C41" s="2" t="str">
        <f>INDEX('Yarn Data'!C:C,MATCH('Crochet Simulator Data'!$A41,'Yarn Data'!$A:$A,0),1)</f>
        <v>100% Acrylic</v>
      </c>
      <c r="D41" s="2">
        <f>INDEX('Yarn Data'!D:D,MATCH('Crochet Simulator Data'!$A41,'Yarn Data'!$A:$A,0),1)</f>
        <v>812</v>
      </c>
      <c r="E41" s="2">
        <v>742.49279999999999</v>
      </c>
      <c r="F41" s="2">
        <f>INDEX('Yarn Data'!E:E,MATCH('Crochet Simulator Data'!$A41,'Yarn Data'!$A:$A,0),1)</f>
        <v>453.6</v>
      </c>
      <c r="G41" s="2" t="str">
        <f>INDEX('Yarn Data'!F:F,MATCH('Crochet Simulator Data'!$A41,'Yarn Data'!$A:$A,0),1)</f>
        <v>4 - Medium</v>
      </c>
      <c r="H41" s="2">
        <f t="shared" si="6"/>
        <v>163.68888888888887</v>
      </c>
      <c r="I41" s="8">
        <v>4</v>
      </c>
      <c r="J41" s="8">
        <v>3</v>
      </c>
      <c r="K41" s="8" t="s">
        <v>45</v>
      </c>
      <c r="L41" s="8" t="s">
        <v>12</v>
      </c>
      <c r="M41" s="8">
        <v>24</v>
      </c>
      <c r="N41" s="8">
        <v>376</v>
      </c>
      <c r="O41" s="8">
        <v>148.031576</v>
      </c>
      <c r="P41" s="8">
        <v>6.3</v>
      </c>
      <c r="Q41">
        <f t="shared" si="1"/>
        <v>2.4803163000000001</v>
      </c>
      <c r="R41" s="8">
        <v>6.5</v>
      </c>
      <c r="S41">
        <f t="shared" si="1"/>
        <v>2.5590565000000001</v>
      </c>
      <c r="T41" s="9"/>
      <c r="U41" s="4">
        <f t="shared" si="2"/>
        <v>15.666666666666666</v>
      </c>
      <c r="V41" s="4">
        <v>6.1679823333333337</v>
      </c>
      <c r="W41" s="4">
        <f t="shared" si="0"/>
        <v>2.1</v>
      </c>
      <c r="X41" s="4">
        <f t="shared" si="3"/>
        <v>0.82677210000000001</v>
      </c>
      <c r="Y41" s="4">
        <f t="shared" si="4"/>
        <v>0.8125</v>
      </c>
      <c r="Z41" s="4">
        <f t="shared" si="5"/>
        <v>0.31988206250000001</v>
      </c>
    </row>
    <row r="42" spans="1:26" x14ac:dyDescent="0.2">
      <c r="A42" s="8" t="s">
        <v>43</v>
      </c>
      <c r="B42" s="8" t="s">
        <v>42</v>
      </c>
      <c r="C42" s="2" t="str">
        <f>INDEX('Yarn Data'!C:C,MATCH('Crochet Simulator Data'!$A42,'Yarn Data'!$A:$A,0),1)</f>
        <v>100% Acrylic</v>
      </c>
      <c r="D42" s="2">
        <f>INDEX('Yarn Data'!D:D,MATCH('Crochet Simulator Data'!$A42,'Yarn Data'!$A:$A,0),1)</f>
        <v>812</v>
      </c>
      <c r="E42" s="2">
        <v>742.49279999999999</v>
      </c>
      <c r="F42" s="2">
        <f>INDEX('Yarn Data'!E:E,MATCH('Crochet Simulator Data'!$A42,'Yarn Data'!$A:$A,0),1)</f>
        <v>453.6</v>
      </c>
      <c r="G42" s="2" t="str">
        <f>INDEX('Yarn Data'!F:F,MATCH('Crochet Simulator Data'!$A42,'Yarn Data'!$A:$A,0),1)</f>
        <v>4 - Medium</v>
      </c>
      <c r="H42" s="2">
        <f t="shared" si="6"/>
        <v>163.68888888888887</v>
      </c>
      <c r="I42" s="8">
        <v>4</v>
      </c>
      <c r="J42" s="8">
        <v>4</v>
      </c>
      <c r="K42" s="8" t="s">
        <v>46</v>
      </c>
      <c r="L42" s="8" t="s">
        <v>17</v>
      </c>
      <c r="M42" s="8">
        <v>32</v>
      </c>
      <c r="N42" s="8">
        <v>355</v>
      </c>
      <c r="O42" s="8">
        <v>139.76385500000001</v>
      </c>
      <c r="P42" s="8">
        <v>6.2</v>
      </c>
      <c r="Q42">
        <f t="shared" si="1"/>
        <v>2.4409462000000004</v>
      </c>
      <c r="R42" s="8">
        <v>5.7</v>
      </c>
      <c r="S42">
        <f t="shared" si="1"/>
        <v>2.2440957000000004</v>
      </c>
      <c r="T42" s="9"/>
      <c r="U42" s="4">
        <f t="shared" si="2"/>
        <v>11.09375</v>
      </c>
      <c r="V42" s="4">
        <v>4.3676204687500002</v>
      </c>
      <c r="W42" s="4">
        <f t="shared" si="0"/>
        <v>1.55</v>
      </c>
      <c r="X42" s="4">
        <f t="shared" si="3"/>
        <v>0.6102365500000001</v>
      </c>
      <c r="Y42" s="4">
        <f t="shared" si="4"/>
        <v>0.71250000000000002</v>
      </c>
      <c r="Z42" s="4">
        <f t="shared" si="5"/>
        <v>0.28051196250000004</v>
      </c>
    </row>
    <row r="43" spans="1:26" x14ac:dyDescent="0.2">
      <c r="A43" s="8" t="s">
        <v>43</v>
      </c>
      <c r="B43" s="8" t="s">
        <v>42</v>
      </c>
      <c r="C43" s="2" t="str">
        <f>INDEX('Yarn Data'!C:C,MATCH('Crochet Simulator Data'!$A43,'Yarn Data'!$A:$A,0),1)</f>
        <v>100% Acrylic</v>
      </c>
      <c r="D43" s="2">
        <f>INDEX('Yarn Data'!D:D,MATCH('Crochet Simulator Data'!$A43,'Yarn Data'!$A:$A,0),1)</f>
        <v>812</v>
      </c>
      <c r="E43" s="2">
        <v>742.49279999999999</v>
      </c>
      <c r="F43" s="2">
        <f>INDEX('Yarn Data'!E:E,MATCH('Crochet Simulator Data'!$A43,'Yarn Data'!$A:$A,0),1)</f>
        <v>453.6</v>
      </c>
      <c r="G43" s="2" t="str">
        <f>INDEX('Yarn Data'!F:F,MATCH('Crochet Simulator Data'!$A43,'Yarn Data'!$A:$A,0),1)</f>
        <v>4 - Medium</v>
      </c>
      <c r="H43" s="2">
        <f t="shared" si="6"/>
        <v>163.68888888888887</v>
      </c>
      <c r="I43" s="8">
        <v>4</v>
      </c>
      <c r="J43" s="8">
        <v>5</v>
      </c>
      <c r="K43" s="8" t="s">
        <v>48</v>
      </c>
      <c r="L43" s="8" t="s">
        <v>20</v>
      </c>
      <c r="M43" s="8">
        <v>40</v>
      </c>
      <c r="N43" s="8">
        <v>329</v>
      </c>
      <c r="O43" s="8">
        <v>129.52762900000002</v>
      </c>
      <c r="P43" s="8">
        <v>5</v>
      </c>
      <c r="Q43">
        <f t="shared" si="1"/>
        <v>1.9685050000000002</v>
      </c>
      <c r="R43" s="8">
        <v>6.3</v>
      </c>
      <c r="S43">
        <f t="shared" si="1"/>
        <v>2.4803163000000001</v>
      </c>
      <c r="T43" s="9"/>
      <c r="U43" s="4">
        <f t="shared" si="2"/>
        <v>8.2249999999999996</v>
      </c>
      <c r="V43" s="4">
        <v>3.2381907250000004</v>
      </c>
      <c r="W43" s="4">
        <f t="shared" si="0"/>
        <v>1</v>
      </c>
      <c r="X43" s="4">
        <f t="shared" si="3"/>
        <v>0.39370100000000002</v>
      </c>
      <c r="Y43" s="4">
        <f t="shared" si="4"/>
        <v>0.78749999999999998</v>
      </c>
      <c r="Z43" s="4">
        <f t="shared" si="5"/>
        <v>0.31003953750000002</v>
      </c>
    </row>
    <row r="44" spans="1:26" x14ac:dyDescent="0.2">
      <c r="A44" s="8" t="s">
        <v>43</v>
      </c>
      <c r="B44" s="8" t="s">
        <v>42</v>
      </c>
      <c r="C44" s="2" t="str">
        <f>INDEX('Yarn Data'!C:C,MATCH('Crochet Simulator Data'!$A44,'Yarn Data'!$A:$A,0),1)</f>
        <v>100% Acrylic</v>
      </c>
      <c r="D44" s="2">
        <f>INDEX('Yarn Data'!D:D,MATCH('Crochet Simulator Data'!$A44,'Yarn Data'!$A:$A,0),1)</f>
        <v>812</v>
      </c>
      <c r="E44" s="2">
        <v>742.49279999999999</v>
      </c>
      <c r="F44" s="2">
        <f>INDEX('Yarn Data'!E:E,MATCH('Crochet Simulator Data'!$A44,'Yarn Data'!$A:$A,0),1)</f>
        <v>453.6</v>
      </c>
      <c r="G44" s="2" t="str">
        <f>INDEX('Yarn Data'!F:F,MATCH('Crochet Simulator Data'!$A44,'Yarn Data'!$A:$A,0),1)</f>
        <v>4 - Medium</v>
      </c>
      <c r="H44" s="2">
        <f t="shared" si="6"/>
        <v>163.68888888888887</v>
      </c>
      <c r="I44" s="8">
        <v>4</v>
      </c>
      <c r="J44" s="8">
        <v>7</v>
      </c>
      <c r="K44" s="8" t="s">
        <v>47</v>
      </c>
      <c r="L44" s="8" t="s">
        <v>22</v>
      </c>
      <c r="M44" s="8">
        <v>56</v>
      </c>
      <c r="N44" s="8">
        <v>326.5</v>
      </c>
      <c r="O44" s="8">
        <v>128.54337649999999</v>
      </c>
      <c r="P44" s="8">
        <v>4</v>
      </c>
      <c r="Q44">
        <f t="shared" si="1"/>
        <v>1.5748040000000001</v>
      </c>
      <c r="R44" s="8">
        <v>6.4</v>
      </c>
      <c r="S44">
        <f t="shared" si="1"/>
        <v>2.5196864000000003</v>
      </c>
      <c r="T44" s="9"/>
      <c r="U44" s="4">
        <f t="shared" si="2"/>
        <v>5.8303571428571432</v>
      </c>
      <c r="V44" s="4">
        <v>2.2954174374999998</v>
      </c>
      <c r="W44" s="4">
        <f t="shared" si="0"/>
        <v>0.5714285714285714</v>
      </c>
      <c r="X44" s="4">
        <f t="shared" si="3"/>
        <v>0.22497200000000001</v>
      </c>
      <c r="Y44" s="4">
        <f t="shared" si="4"/>
        <v>0.8</v>
      </c>
      <c r="Z44" s="4">
        <f t="shared" si="5"/>
        <v>0.31496080000000004</v>
      </c>
    </row>
    <row r="45" spans="1:26" x14ac:dyDescent="0.2">
      <c r="A45" s="8" t="s">
        <v>43</v>
      </c>
      <c r="B45" s="8" t="s">
        <v>42</v>
      </c>
      <c r="C45" s="2" t="str">
        <f>INDEX('Yarn Data'!C:C,MATCH('Crochet Simulator Data'!$A45,'Yarn Data'!$A:$A,0),1)</f>
        <v>100% Acrylic</v>
      </c>
      <c r="D45" s="2">
        <f>INDEX('Yarn Data'!D:D,MATCH('Crochet Simulator Data'!$A45,'Yarn Data'!$A:$A,0),1)</f>
        <v>812</v>
      </c>
      <c r="E45" s="2">
        <v>742.49279999999999</v>
      </c>
      <c r="F45" s="2">
        <f>INDEX('Yarn Data'!E:E,MATCH('Crochet Simulator Data'!$A45,'Yarn Data'!$A:$A,0),1)</f>
        <v>453.6</v>
      </c>
      <c r="G45" s="2" t="str">
        <f>INDEX('Yarn Data'!F:F,MATCH('Crochet Simulator Data'!$A45,'Yarn Data'!$A:$A,0),1)</f>
        <v>4 - Medium</v>
      </c>
      <c r="H45" s="2">
        <f t="shared" si="6"/>
        <v>163.68888888888887</v>
      </c>
      <c r="I45" s="8">
        <v>3.5</v>
      </c>
      <c r="J45" s="8">
        <v>2</v>
      </c>
      <c r="K45" s="8" t="s">
        <v>45</v>
      </c>
      <c r="L45" s="8" t="s">
        <v>12</v>
      </c>
      <c r="M45" s="8">
        <v>16</v>
      </c>
      <c r="N45" s="8">
        <v>230.5</v>
      </c>
      <c r="O45" s="8">
        <v>90.7480805</v>
      </c>
      <c r="P45" s="8">
        <v>4</v>
      </c>
      <c r="Q45">
        <f t="shared" si="1"/>
        <v>1.5748040000000001</v>
      </c>
      <c r="R45" s="8">
        <v>6</v>
      </c>
      <c r="S45">
        <f t="shared" si="1"/>
        <v>2.362206</v>
      </c>
      <c r="T45" s="9"/>
      <c r="U45" s="4">
        <f t="shared" si="2"/>
        <v>14.40625</v>
      </c>
      <c r="V45" s="4">
        <v>5.67175503125</v>
      </c>
      <c r="W45" s="4">
        <f t="shared" si="0"/>
        <v>2</v>
      </c>
      <c r="X45" s="4">
        <f t="shared" si="3"/>
        <v>0.78740200000000005</v>
      </c>
      <c r="Y45" s="4">
        <f t="shared" si="4"/>
        <v>0.75</v>
      </c>
      <c r="Z45" s="4">
        <f t="shared" si="5"/>
        <v>0.29527575</v>
      </c>
    </row>
    <row r="46" spans="1:26" x14ac:dyDescent="0.2">
      <c r="A46" s="8" t="s">
        <v>43</v>
      </c>
      <c r="B46" s="8" t="s">
        <v>42</v>
      </c>
      <c r="C46" s="2" t="str">
        <f>INDEX('Yarn Data'!C:C,MATCH('Crochet Simulator Data'!$A46,'Yarn Data'!$A:$A,0),1)</f>
        <v>100% Acrylic</v>
      </c>
      <c r="D46" s="2">
        <f>INDEX('Yarn Data'!D:D,MATCH('Crochet Simulator Data'!$A46,'Yarn Data'!$A:$A,0),1)</f>
        <v>812</v>
      </c>
      <c r="E46" s="2">
        <v>742.49279999999999</v>
      </c>
      <c r="F46" s="2">
        <f>INDEX('Yarn Data'!E:E,MATCH('Crochet Simulator Data'!$A46,'Yarn Data'!$A:$A,0),1)</f>
        <v>453.6</v>
      </c>
      <c r="G46" s="2" t="str">
        <f>INDEX('Yarn Data'!F:F,MATCH('Crochet Simulator Data'!$A46,'Yarn Data'!$A:$A,0),1)</f>
        <v>4 - Medium</v>
      </c>
      <c r="H46" s="2">
        <f t="shared" si="6"/>
        <v>163.68888888888887</v>
      </c>
      <c r="I46" s="8">
        <v>3.5</v>
      </c>
      <c r="J46" s="8">
        <v>2</v>
      </c>
      <c r="K46" s="8" t="s">
        <v>46</v>
      </c>
      <c r="L46" s="8" t="s">
        <v>17</v>
      </c>
      <c r="M46" s="8">
        <v>16</v>
      </c>
      <c r="N46" s="8">
        <v>176.5</v>
      </c>
      <c r="O46" s="8">
        <v>69.48822650000001</v>
      </c>
      <c r="P46" s="8">
        <v>2.5</v>
      </c>
      <c r="Q46">
        <f t="shared" si="1"/>
        <v>0.98425250000000009</v>
      </c>
      <c r="R46" s="8">
        <v>6</v>
      </c>
      <c r="S46">
        <f t="shared" si="1"/>
        <v>2.362206</v>
      </c>
      <c r="T46" s="9"/>
      <c r="U46" s="4">
        <f t="shared" si="2"/>
        <v>11.03125</v>
      </c>
      <c r="V46" s="4">
        <v>4.3430141562500006</v>
      </c>
      <c r="W46" s="4">
        <f t="shared" si="0"/>
        <v>1.25</v>
      </c>
      <c r="X46" s="4">
        <f t="shared" si="3"/>
        <v>0.49212625000000004</v>
      </c>
      <c r="Y46" s="4">
        <f t="shared" si="4"/>
        <v>0.75</v>
      </c>
      <c r="Z46" s="4">
        <f t="shared" si="5"/>
        <v>0.29527575</v>
      </c>
    </row>
    <row r="47" spans="1:26" x14ac:dyDescent="0.2">
      <c r="A47" s="8" t="s">
        <v>43</v>
      </c>
      <c r="B47" s="8" t="s">
        <v>42</v>
      </c>
      <c r="C47" s="2" t="str">
        <f>INDEX('Yarn Data'!C:C,MATCH('Crochet Simulator Data'!$A47,'Yarn Data'!$A:$A,0),1)</f>
        <v>100% Acrylic</v>
      </c>
      <c r="D47" s="2">
        <f>INDEX('Yarn Data'!D:D,MATCH('Crochet Simulator Data'!$A47,'Yarn Data'!$A:$A,0),1)</f>
        <v>812</v>
      </c>
      <c r="E47" s="2">
        <v>742.49279999999999</v>
      </c>
      <c r="F47" s="2">
        <f>INDEX('Yarn Data'!E:E,MATCH('Crochet Simulator Data'!$A47,'Yarn Data'!$A:$A,0),1)</f>
        <v>453.6</v>
      </c>
      <c r="G47" s="2" t="str">
        <f>INDEX('Yarn Data'!F:F,MATCH('Crochet Simulator Data'!$A47,'Yarn Data'!$A:$A,0),1)</f>
        <v>4 - Medium</v>
      </c>
      <c r="H47" s="2">
        <f t="shared" si="6"/>
        <v>163.68888888888887</v>
      </c>
      <c r="I47" s="8">
        <v>3.5</v>
      </c>
      <c r="J47" s="9"/>
      <c r="K47" s="8" t="s">
        <v>48</v>
      </c>
      <c r="L47" s="8" t="s">
        <v>20</v>
      </c>
      <c r="M47" s="8">
        <v>40</v>
      </c>
      <c r="N47" s="9"/>
      <c r="O47" s="8">
        <v>0</v>
      </c>
      <c r="P47" s="9"/>
      <c r="Q47">
        <f t="shared" si="1"/>
        <v>0</v>
      </c>
      <c r="R47" s="9"/>
      <c r="S47">
        <f t="shared" si="1"/>
        <v>0</v>
      </c>
      <c r="T47" s="9"/>
      <c r="U47" s="4">
        <f t="shared" si="2"/>
        <v>0</v>
      </c>
      <c r="V47" s="4">
        <v>0</v>
      </c>
      <c r="W47" s="4" t="str">
        <f t="shared" si="0"/>
        <v>N/A</v>
      </c>
      <c r="X47" s="4" t="str">
        <f t="shared" si="3"/>
        <v>N/A</v>
      </c>
      <c r="Y47" s="4" t="e">
        <f t="shared" si="4"/>
        <v>#DIV/0!</v>
      </c>
      <c r="Z47" s="4" t="e">
        <f t="shared" si="5"/>
        <v>#DIV/0!</v>
      </c>
    </row>
    <row r="48" spans="1:26" x14ac:dyDescent="0.2">
      <c r="A48" s="8" t="s">
        <v>43</v>
      </c>
      <c r="B48" s="8" t="s">
        <v>42</v>
      </c>
      <c r="C48" s="2" t="str">
        <f>INDEX('Yarn Data'!C:C,MATCH('Crochet Simulator Data'!$A48,'Yarn Data'!$A:$A,0),1)</f>
        <v>100% Acrylic</v>
      </c>
      <c r="D48" s="2">
        <f>INDEX('Yarn Data'!D:D,MATCH('Crochet Simulator Data'!$A48,'Yarn Data'!$A:$A,0),1)</f>
        <v>812</v>
      </c>
      <c r="E48" s="2">
        <v>742.49279999999999</v>
      </c>
      <c r="F48" s="2">
        <f>INDEX('Yarn Data'!E:E,MATCH('Crochet Simulator Data'!$A48,'Yarn Data'!$A:$A,0),1)</f>
        <v>453.6</v>
      </c>
      <c r="G48" s="2" t="str">
        <f>INDEX('Yarn Data'!F:F,MATCH('Crochet Simulator Data'!$A48,'Yarn Data'!$A:$A,0),1)</f>
        <v>4 - Medium</v>
      </c>
      <c r="H48" s="2">
        <f t="shared" si="6"/>
        <v>163.68888888888887</v>
      </c>
      <c r="I48" s="8">
        <v>3.5</v>
      </c>
      <c r="J48" s="9"/>
      <c r="K48" s="8" t="s">
        <v>47</v>
      </c>
      <c r="L48" s="8" t="s">
        <v>22</v>
      </c>
      <c r="M48" s="8">
        <v>56</v>
      </c>
      <c r="N48" s="9"/>
      <c r="O48" s="8">
        <v>0</v>
      </c>
      <c r="P48" s="9"/>
      <c r="Q48">
        <f t="shared" si="1"/>
        <v>0</v>
      </c>
      <c r="R48" s="9"/>
      <c r="S48">
        <f t="shared" si="1"/>
        <v>0</v>
      </c>
      <c r="T48" s="9"/>
      <c r="U48" s="4">
        <f t="shared" si="2"/>
        <v>0</v>
      </c>
      <c r="V48" s="4">
        <v>0</v>
      </c>
      <c r="W48" s="4" t="str">
        <f t="shared" si="0"/>
        <v>N/A</v>
      </c>
      <c r="X48" s="4" t="str">
        <f t="shared" si="3"/>
        <v>N/A</v>
      </c>
      <c r="Y48" s="4" t="e">
        <f t="shared" si="4"/>
        <v>#DIV/0!</v>
      </c>
      <c r="Z48" s="4" t="e">
        <f t="shared" si="5"/>
        <v>#DIV/0!</v>
      </c>
    </row>
    <row r="49" spans="1:26" x14ac:dyDescent="0.2">
      <c r="A49" s="8" t="s">
        <v>43</v>
      </c>
      <c r="B49" s="8" t="s">
        <v>42</v>
      </c>
      <c r="C49" s="2" t="str">
        <f>INDEX('Yarn Data'!C:C,MATCH('Crochet Simulator Data'!$A49,'Yarn Data'!$A:$A,0),1)</f>
        <v>100% Acrylic</v>
      </c>
      <c r="D49" s="2">
        <f>INDEX('Yarn Data'!D:D,MATCH('Crochet Simulator Data'!$A49,'Yarn Data'!$A:$A,0),1)</f>
        <v>812</v>
      </c>
      <c r="E49" s="2">
        <v>742.49279999999999</v>
      </c>
      <c r="F49" s="2">
        <f>INDEX('Yarn Data'!E:E,MATCH('Crochet Simulator Data'!$A49,'Yarn Data'!$A:$A,0),1)</f>
        <v>453.6</v>
      </c>
      <c r="G49" s="2" t="str">
        <f>INDEX('Yarn Data'!F:F,MATCH('Crochet Simulator Data'!$A49,'Yarn Data'!$A:$A,0),1)</f>
        <v>4 - Medium</v>
      </c>
      <c r="H49" s="2">
        <f t="shared" si="6"/>
        <v>163.68888888888887</v>
      </c>
      <c r="I49" s="8">
        <v>3</v>
      </c>
      <c r="J49" s="8">
        <v>2</v>
      </c>
      <c r="K49" s="8" t="s">
        <v>45</v>
      </c>
      <c r="L49" s="8" t="s">
        <v>12</v>
      </c>
      <c r="M49" s="8">
        <v>16</v>
      </c>
      <c r="N49" s="8">
        <v>217</v>
      </c>
      <c r="O49" s="8">
        <v>85.43311700000001</v>
      </c>
      <c r="P49" s="8">
        <v>3.5</v>
      </c>
      <c r="Q49">
        <f t="shared" si="1"/>
        <v>1.3779535000000001</v>
      </c>
      <c r="R49" s="8">
        <v>5.8</v>
      </c>
      <c r="S49">
        <f t="shared" si="1"/>
        <v>2.2834658000000001</v>
      </c>
      <c r="T49" s="9"/>
      <c r="U49" s="4">
        <f t="shared" si="2"/>
        <v>13.5625</v>
      </c>
      <c r="V49" s="4">
        <v>5.3395698125000006</v>
      </c>
      <c r="W49" s="4">
        <f t="shared" si="0"/>
        <v>1.75</v>
      </c>
      <c r="X49" s="4">
        <f t="shared" si="3"/>
        <v>0.68897675000000003</v>
      </c>
      <c r="Y49" s="4">
        <f t="shared" si="4"/>
        <v>0.72499999999999998</v>
      </c>
      <c r="Z49" s="4">
        <f t="shared" si="5"/>
        <v>0.28543322500000001</v>
      </c>
    </row>
    <row r="50" spans="1:26" x14ac:dyDescent="0.2">
      <c r="A50" s="8" t="s">
        <v>43</v>
      </c>
      <c r="B50" s="8" t="s">
        <v>42</v>
      </c>
      <c r="C50" s="2" t="str">
        <f>INDEX('Yarn Data'!C:C,MATCH('Crochet Simulator Data'!$A50,'Yarn Data'!$A:$A,0),1)</f>
        <v>100% Acrylic</v>
      </c>
      <c r="D50" s="2">
        <f>INDEX('Yarn Data'!D:D,MATCH('Crochet Simulator Data'!$A50,'Yarn Data'!$A:$A,0),1)</f>
        <v>812</v>
      </c>
      <c r="E50" s="2">
        <v>742.49279999999999</v>
      </c>
      <c r="F50" s="2">
        <f>INDEX('Yarn Data'!E:E,MATCH('Crochet Simulator Data'!$A50,'Yarn Data'!$A:$A,0),1)</f>
        <v>453.6</v>
      </c>
      <c r="G50" s="2" t="str">
        <f>INDEX('Yarn Data'!F:F,MATCH('Crochet Simulator Data'!$A50,'Yarn Data'!$A:$A,0),1)</f>
        <v>4 - Medium</v>
      </c>
      <c r="H50" s="2">
        <f t="shared" si="6"/>
        <v>163.68888888888887</v>
      </c>
      <c r="I50" s="8">
        <v>3</v>
      </c>
      <c r="J50" s="9"/>
      <c r="K50" s="8" t="s">
        <v>46</v>
      </c>
      <c r="L50" s="8" t="s">
        <v>17</v>
      </c>
      <c r="M50" s="8">
        <v>32</v>
      </c>
      <c r="N50" s="9"/>
      <c r="O50" s="8">
        <v>0</v>
      </c>
      <c r="P50" s="9"/>
      <c r="Q50">
        <f t="shared" si="1"/>
        <v>0</v>
      </c>
      <c r="R50" s="9"/>
      <c r="S50">
        <f t="shared" si="1"/>
        <v>0</v>
      </c>
      <c r="T50" s="9"/>
      <c r="U50" s="4">
        <f t="shared" si="2"/>
        <v>0</v>
      </c>
      <c r="V50" s="4">
        <v>0</v>
      </c>
      <c r="W50" s="4" t="str">
        <f t="shared" si="0"/>
        <v>N/A</v>
      </c>
      <c r="X50" s="4" t="str">
        <f t="shared" si="3"/>
        <v>N/A</v>
      </c>
      <c r="Y50" s="4" t="e">
        <f t="shared" si="4"/>
        <v>#DIV/0!</v>
      </c>
      <c r="Z50" s="4" t="e">
        <f t="shared" si="5"/>
        <v>#DIV/0!</v>
      </c>
    </row>
    <row r="51" spans="1:26" x14ac:dyDescent="0.2">
      <c r="A51" s="8" t="s">
        <v>43</v>
      </c>
      <c r="B51" s="8" t="s">
        <v>42</v>
      </c>
      <c r="C51" s="2" t="str">
        <f>INDEX('Yarn Data'!C:C,MATCH('Crochet Simulator Data'!$A51,'Yarn Data'!$A:$A,0),1)</f>
        <v>100% Acrylic</v>
      </c>
      <c r="D51" s="2">
        <f>INDEX('Yarn Data'!D:D,MATCH('Crochet Simulator Data'!$A51,'Yarn Data'!$A:$A,0),1)</f>
        <v>812</v>
      </c>
      <c r="E51" s="2">
        <v>742.49279999999999</v>
      </c>
      <c r="F51" s="2">
        <f>INDEX('Yarn Data'!E:E,MATCH('Crochet Simulator Data'!$A51,'Yarn Data'!$A:$A,0),1)</f>
        <v>453.6</v>
      </c>
      <c r="G51" s="2" t="str">
        <f>INDEX('Yarn Data'!F:F,MATCH('Crochet Simulator Data'!$A51,'Yarn Data'!$A:$A,0),1)</f>
        <v>4 - Medium</v>
      </c>
      <c r="H51" s="2">
        <f t="shared" si="6"/>
        <v>163.68888888888887</v>
      </c>
      <c r="I51" s="8">
        <v>3</v>
      </c>
      <c r="J51" s="9"/>
      <c r="K51" s="8" t="s">
        <v>48</v>
      </c>
      <c r="L51" s="8" t="s">
        <v>20</v>
      </c>
      <c r="M51" s="8">
        <v>40</v>
      </c>
      <c r="N51" s="9"/>
      <c r="O51" s="8">
        <v>0</v>
      </c>
      <c r="P51" s="9"/>
      <c r="Q51">
        <f t="shared" si="1"/>
        <v>0</v>
      </c>
      <c r="R51" s="9"/>
      <c r="S51">
        <f t="shared" si="1"/>
        <v>0</v>
      </c>
      <c r="T51" s="9"/>
      <c r="U51" s="4">
        <f t="shared" si="2"/>
        <v>0</v>
      </c>
      <c r="V51" s="4">
        <v>0</v>
      </c>
      <c r="W51" s="4" t="str">
        <f t="shared" si="0"/>
        <v>N/A</v>
      </c>
      <c r="X51" s="4" t="str">
        <f t="shared" si="3"/>
        <v>N/A</v>
      </c>
      <c r="Y51" s="4" t="e">
        <f t="shared" si="4"/>
        <v>#DIV/0!</v>
      </c>
      <c r="Z51" s="4" t="e">
        <f t="shared" si="5"/>
        <v>#DIV/0!</v>
      </c>
    </row>
    <row r="52" spans="1:26" x14ac:dyDescent="0.2">
      <c r="A52" s="8" t="s">
        <v>43</v>
      </c>
      <c r="B52" s="8" t="s">
        <v>42</v>
      </c>
      <c r="C52" s="2" t="str">
        <f>INDEX('Yarn Data'!C:C,MATCH('Crochet Simulator Data'!$A52,'Yarn Data'!$A:$A,0),1)</f>
        <v>100% Acrylic</v>
      </c>
      <c r="D52" s="2">
        <f>INDEX('Yarn Data'!D:D,MATCH('Crochet Simulator Data'!$A52,'Yarn Data'!$A:$A,0),1)</f>
        <v>812</v>
      </c>
      <c r="E52" s="2">
        <v>742.49279999999999</v>
      </c>
      <c r="F52" s="2">
        <f>INDEX('Yarn Data'!E:E,MATCH('Crochet Simulator Data'!$A52,'Yarn Data'!$A:$A,0),1)</f>
        <v>453.6</v>
      </c>
      <c r="G52" s="2" t="str">
        <f>INDEX('Yarn Data'!F:F,MATCH('Crochet Simulator Data'!$A52,'Yarn Data'!$A:$A,0),1)</f>
        <v>4 - Medium</v>
      </c>
      <c r="H52" s="2">
        <f t="shared" si="6"/>
        <v>163.68888888888887</v>
      </c>
      <c r="I52" s="8">
        <v>3</v>
      </c>
      <c r="J52" s="9">
        <v>3</v>
      </c>
      <c r="K52" s="8" t="s">
        <v>47</v>
      </c>
      <c r="L52" s="8" t="s">
        <v>22</v>
      </c>
      <c r="M52" s="8">
        <v>56</v>
      </c>
      <c r="N52" s="9"/>
      <c r="O52" s="8">
        <v>0</v>
      </c>
      <c r="P52" s="8">
        <v>2.5</v>
      </c>
      <c r="Q52">
        <f t="shared" si="1"/>
        <v>0.98425250000000009</v>
      </c>
      <c r="R52" s="9"/>
      <c r="S52">
        <f t="shared" si="1"/>
        <v>0</v>
      </c>
      <c r="T52" s="9"/>
      <c r="U52" s="4">
        <f t="shared" si="2"/>
        <v>0</v>
      </c>
      <c r="V52" s="4">
        <v>0</v>
      </c>
      <c r="W52" s="4">
        <f t="shared" si="0"/>
        <v>0.83333333333333337</v>
      </c>
      <c r="X52" s="4">
        <f t="shared" si="3"/>
        <v>0.32808416666666668</v>
      </c>
      <c r="Y52" s="4">
        <f t="shared" si="4"/>
        <v>0</v>
      </c>
      <c r="Z52" s="4">
        <f t="shared" si="5"/>
        <v>0</v>
      </c>
    </row>
    <row r="53" spans="1:26" x14ac:dyDescent="0.2">
      <c r="A53" s="8" t="s">
        <v>50</v>
      </c>
      <c r="B53" s="8" t="s">
        <v>51</v>
      </c>
      <c r="C53" s="2" t="str">
        <f>INDEX('Yarn Data'!C:C,MATCH('Crochet Simulator Data'!$A53,'Yarn Data'!$A:$A,0),1)</f>
        <v>100% Acrylic</v>
      </c>
      <c r="D53" s="2">
        <f>INDEX('Yarn Data'!D:D,MATCH('Crochet Simulator Data'!$A53,'Yarn Data'!$A:$A,0),1)</f>
        <v>389</v>
      </c>
      <c r="E53" s="2">
        <v>355.70159999999998</v>
      </c>
      <c r="F53" s="2">
        <f>INDEX('Yarn Data'!E:E,MATCH('Crochet Simulator Data'!$A53,'Yarn Data'!$A:$A,0),1)</f>
        <v>150</v>
      </c>
      <c r="G53" s="2" t="str">
        <f>INDEX('Yarn Data'!F:F,MATCH('Crochet Simulator Data'!$A53,'Yarn Data'!$A:$A,0),1)</f>
        <v>4 - Medium</v>
      </c>
      <c r="H53" s="2">
        <f t="shared" si="6"/>
        <v>237.13439999999997</v>
      </c>
      <c r="I53" s="10">
        <v>5.5</v>
      </c>
      <c r="J53" s="10">
        <v>2</v>
      </c>
      <c r="K53" s="8" t="s">
        <v>53</v>
      </c>
      <c r="L53" s="10" t="s">
        <v>12</v>
      </c>
      <c r="M53" s="10">
        <v>32</v>
      </c>
      <c r="N53" s="10">
        <v>548</v>
      </c>
      <c r="O53" s="8">
        <v>215.74814800000001</v>
      </c>
      <c r="P53" s="10">
        <v>4.3</v>
      </c>
      <c r="Q53">
        <f t="shared" si="1"/>
        <v>1.6929143</v>
      </c>
      <c r="R53" s="10">
        <v>13</v>
      </c>
      <c r="S53">
        <f t="shared" si="1"/>
        <v>5.1181130000000001</v>
      </c>
      <c r="T53" s="9"/>
      <c r="U53" s="4">
        <f t="shared" si="2"/>
        <v>17.125</v>
      </c>
      <c r="V53" s="4">
        <v>6.7421296250000005</v>
      </c>
      <c r="W53" s="4">
        <f t="shared" si="0"/>
        <v>2.15</v>
      </c>
      <c r="X53" s="4">
        <f t="shared" si="3"/>
        <v>0.84645714999999999</v>
      </c>
      <c r="Y53" s="4">
        <f t="shared" si="4"/>
        <v>0.8125</v>
      </c>
      <c r="Z53" s="4">
        <f t="shared" si="5"/>
        <v>0.31988206250000001</v>
      </c>
    </row>
    <row r="54" spans="1:26" x14ac:dyDescent="0.2">
      <c r="A54" s="8" t="s">
        <v>50</v>
      </c>
      <c r="B54" s="8" t="s">
        <v>51</v>
      </c>
      <c r="C54" s="2" t="str">
        <f>INDEX('Yarn Data'!C:C,MATCH('Crochet Simulator Data'!$A54,'Yarn Data'!$A:$A,0),1)</f>
        <v>100% Acrylic</v>
      </c>
      <c r="D54" s="2">
        <f>INDEX('Yarn Data'!D:D,MATCH('Crochet Simulator Data'!$A54,'Yarn Data'!$A:$A,0),1)</f>
        <v>389</v>
      </c>
      <c r="E54" s="2">
        <v>355.70159999999998</v>
      </c>
      <c r="F54" s="2">
        <f>INDEX('Yarn Data'!E:E,MATCH('Crochet Simulator Data'!$A54,'Yarn Data'!$A:$A,0),1)</f>
        <v>150</v>
      </c>
      <c r="G54" s="2" t="str">
        <f>INDEX('Yarn Data'!F:F,MATCH('Crochet Simulator Data'!$A54,'Yarn Data'!$A:$A,0),1)</f>
        <v>4 - Medium</v>
      </c>
      <c r="H54" s="2">
        <f t="shared" si="6"/>
        <v>237.13439999999997</v>
      </c>
      <c r="I54" s="10">
        <v>5.5</v>
      </c>
      <c r="J54" s="10">
        <v>2</v>
      </c>
      <c r="K54" s="8" t="s">
        <v>54</v>
      </c>
      <c r="L54" s="8" t="s">
        <v>17</v>
      </c>
      <c r="M54" s="10">
        <v>32</v>
      </c>
      <c r="N54" s="10">
        <v>368</v>
      </c>
      <c r="O54" s="8">
        <v>144.881968</v>
      </c>
      <c r="P54" s="10">
        <v>2.4</v>
      </c>
      <c r="Q54">
        <f t="shared" si="1"/>
        <v>0.94488240000000001</v>
      </c>
      <c r="R54" s="10">
        <v>13</v>
      </c>
      <c r="S54">
        <f t="shared" si="1"/>
        <v>5.1181130000000001</v>
      </c>
      <c r="T54" s="9"/>
      <c r="U54" s="4">
        <f t="shared" si="2"/>
        <v>11.5</v>
      </c>
      <c r="V54" s="4">
        <v>4.5275615</v>
      </c>
      <c r="W54" s="4">
        <f t="shared" si="0"/>
        <v>1.2</v>
      </c>
      <c r="X54" s="4">
        <f t="shared" si="3"/>
        <v>0.47244120000000001</v>
      </c>
      <c r="Y54" s="4">
        <f t="shared" si="4"/>
        <v>0.8125</v>
      </c>
      <c r="Z54" s="4">
        <f t="shared" si="5"/>
        <v>0.31988206250000001</v>
      </c>
    </row>
    <row r="55" spans="1:26" x14ac:dyDescent="0.2">
      <c r="A55" s="8" t="s">
        <v>50</v>
      </c>
      <c r="B55" s="8" t="s">
        <v>51</v>
      </c>
      <c r="C55" s="2" t="str">
        <f>INDEX('Yarn Data'!C:C,MATCH('Crochet Simulator Data'!$A55,'Yarn Data'!$A:$A,0),1)</f>
        <v>100% Acrylic</v>
      </c>
      <c r="D55" s="2">
        <f>INDEX('Yarn Data'!D:D,MATCH('Crochet Simulator Data'!$A55,'Yarn Data'!$A:$A,0),1)</f>
        <v>389</v>
      </c>
      <c r="E55" s="2">
        <v>355.70159999999998</v>
      </c>
      <c r="F55" s="2">
        <f>INDEX('Yarn Data'!E:E,MATCH('Crochet Simulator Data'!$A55,'Yarn Data'!$A:$A,0),1)</f>
        <v>150</v>
      </c>
      <c r="G55" s="2" t="str">
        <f>INDEX('Yarn Data'!F:F,MATCH('Crochet Simulator Data'!$A55,'Yarn Data'!$A:$A,0),1)</f>
        <v>4 - Medium</v>
      </c>
      <c r="H55" s="2">
        <f t="shared" si="6"/>
        <v>237.13439999999997</v>
      </c>
      <c r="I55" s="10">
        <v>5.5</v>
      </c>
      <c r="J55" s="10">
        <v>2</v>
      </c>
      <c r="K55" s="8" t="s">
        <v>55</v>
      </c>
      <c r="L55" s="8" t="s">
        <v>20</v>
      </c>
      <c r="M55" s="10">
        <v>32</v>
      </c>
      <c r="N55" s="10">
        <v>288</v>
      </c>
      <c r="O55" s="8">
        <v>113.38588800000001</v>
      </c>
      <c r="P55" s="10">
        <v>1.8</v>
      </c>
      <c r="Q55">
        <f t="shared" si="1"/>
        <v>0.70866180000000001</v>
      </c>
      <c r="R55" s="10">
        <v>13</v>
      </c>
      <c r="S55">
        <f t="shared" si="1"/>
        <v>5.1181130000000001</v>
      </c>
      <c r="T55" s="9"/>
      <c r="U55" s="4">
        <f t="shared" si="2"/>
        <v>9</v>
      </c>
      <c r="V55" s="4">
        <v>3.5433090000000003</v>
      </c>
      <c r="W55" s="4">
        <f t="shared" si="0"/>
        <v>0.9</v>
      </c>
      <c r="X55" s="4">
        <f t="shared" si="3"/>
        <v>0.3543309</v>
      </c>
      <c r="Y55" s="4">
        <f t="shared" si="4"/>
        <v>0.8125</v>
      </c>
      <c r="Z55" s="4">
        <f t="shared" si="5"/>
        <v>0.31988206250000001</v>
      </c>
    </row>
    <row r="56" spans="1:26" s="13" customFormat="1" x14ac:dyDescent="0.2">
      <c r="A56" s="12" t="s">
        <v>50</v>
      </c>
      <c r="B56" s="8" t="s">
        <v>51</v>
      </c>
      <c r="C56" s="2" t="str">
        <f>INDEX('Yarn Data'!C:C,MATCH('Crochet Simulator Data'!$A56,'Yarn Data'!$A:$A,0),1)</f>
        <v>100% Acrylic</v>
      </c>
      <c r="D56" s="5">
        <f>INDEX('Yarn Data'!D:D,MATCH('Crochet Simulator Data'!$A56,'Yarn Data'!$A:$A,0),1)</f>
        <v>389</v>
      </c>
      <c r="E56" s="5">
        <v>355.70159999999998</v>
      </c>
      <c r="F56" s="5">
        <f>INDEX('Yarn Data'!E:E,MATCH('Crochet Simulator Data'!$A56,'Yarn Data'!$A:$A,0),1)</f>
        <v>150</v>
      </c>
      <c r="G56" s="5" t="str">
        <f>INDEX('Yarn Data'!F:F,MATCH('Crochet Simulator Data'!$A56,'Yarn Data'!$A:$A,0),1)</f>
        <v>4 - Medium</v>
      </c>
      <c r="H56" s="5">
        <f t="shared" si="6"/>
        <v>237.13439999999997</v>
      </c>
      <c r="I56" s="11">
        <v>5.5</v>
      </c>
      <c r="J56" s="11">
        <v>3</v>
      </c>
      <c r="K56" s="12" t="s">
        <v>56</v>
      </c>
      <c r="L56" s="12" t="s">
        <v>22</v>
      </c>
      <c r="M56" s="11">
        <v>48</v>
      </c>
      <c r="N56" s="11">
        <v>288</v>
      </c>
      <c r="O56" s="12">
        <v>113.38588800000001</v>
      </c>
      <c r="P56" s="11">
        <v>2.5</v>
      </c>
      <c r="Q56" s="13">
        <f t="shared" si="1"/>
        <v>0.98425250000000009</v>
      </c>
      <c r="R56" s="11">
        <v>12.5</v>
      </c>
      <c r="S56" s="13">
        <f t="shared" si="1"/>
        <v>4.9212625000000001</v>
      </c>
      <c r="T56" s="14"/>
      <c r="U56" s="15">
        <f t="shared" si="2"/>
        <v>6</v>
      </c>
      <c r="V56" s="15">
        <v>2.362206</v>
      </c>
      <c r="W56" s="15">
        <f t="shared" si="0"/>
        <v>0.83333333333333337</v>
      </c>
      <c r="X56" s="15">
        <f t="shared" si="3"/>
        <v>0.32808416666666668</v>
      </c>
      <c r="Y56" s="15">
        <f>R56/(M56/J56)</f>
        <v>0.78125</v>
      </c>
      <c r="Z56" s="15">
        <f t="shared" si="5"/>
        <v>0.30757890625000001</v>
      </c>
    </row>
    <row r="57" spans="1:26" x14ac:dyDescent="0.2">
      <c r="A57" s="8" t="s">
        <v>50</v>
      </c>
      <c r="B57" s="8" t="s">
        <v>51</v>
      </c>
      <c r="C57" s="2" t="str">
        <f>INDEX('Yarn Data'!C:C,MATCH('Crochet Simulator Data'!$A57,'Yarn Data'!$A:$A,0),1)</f>
        <v>100% Acrylic</v>
      </c>
      <c r="D57" s="2">
        <f>INDEX('Yarn Data'!D:D,MATCH('Crochet Simulator Data'!$A57,'Yarn Data'!$A:$A,0),1)</f>
        <v>389</v>
      </c>
      <c r="E57" s="2">
        <v>355.70159999999998</v>
      </c>
      <c r="F57" s="2">
        <f>INDEX('Yarn Data'!E:E,MATCH('Crochet Simulator Data'!$A57,'Yarn Data'!$A:$A,0),1)</f>
        <v>150</v>
      </c>
      <c r="G57" s="2" t="str">
        <f>INDEX('Yarn Data'!F:F,MATCH('Crochet Simulator Data'!$A57,'Yarn Data'!$A:$A,0),1)</f>
        <v>4 - Medium</v>
      </c>
      <c r="H57" s="2">
        <f t="shared" si="6"/>
        <v>237.13439999999997</v>
      </c>
      <c r="I57" s="10">
        <v>5.5</v>
      </c>
      <c r="J57" s="10">
        <v>1</v>
      </c>
      <c r="K57" s="10" t="s">
        <v>57</v>
      </c>
      <c r="L57" s="10" t="s">
        <v>11</v>
      </c>
      <c r="M57" s="10">
        <v>15</v>
      </c>
      <c r="N57" s="9"/>
      <c r="O57" s="8">
        <v>0</v>
      </c>
      <c r="P57" s="11" t="s">
        <v>24</v>
      </c>
      <c r="Q57" t="str">
        <f t="shared" si="1"/>
        <v>N/A</v>
      </c>
      <c r="R57" s="10">
        <v>11.7</v>
      </c>
      <c r="S57">
        <f t="shared" si="1"/>
        <v>4.6063017000000004</v>
      </c>
      <c r="T57" s="9"/>
      <c r="U57" s="4">
        <f t="shared" si="2"/>
        <v>0</v>
      </c>
      <c r="V57" s="4">
        <v>0</v>
      </c>
      <c r="W57" s="4" t="str">
        <f t="shared" si="0"/>
        <v>N/A</v>
      </c>
      <c r="X57" s="4" t="str">
        <f t="shared" si="3"/>
        <v>N/A</v>
      </c>
      <c r="Y57" s="4">
        <f t="shared" si="4"/>
        <v>0.77999999999999992</v>
      </c>
      <c r="Z57" s="4">
        <f t="shared" si="5"/>
        <v>0.30708678</v>
      </c>
    </row>
    <row r="58" spans="1:26" x14ac:dyDescent="0.2">
      <c r="A58" s="8" t="s">
        <v>50</v>
      </c>
      <c r="B58" s="8" t="s">
        <v>51</v>
      </c>
      <c r="C58" s="2" t="str">
        <f>INDEX('Yarn Data'!C:C,MATCH('Crochet Simulator Data'!$A58,'Yarn Data'!$A:$A,0),1)</f>
        <v>100% Acrylic</v>
      </c>
      <c r="D58" s="2">
        <f>INDEX('Yarn Data'!D:D,MATCH('Crochet Simulator Data'!$A58,'Yarn Data'!$A:$A,0),1)</f>
        <v>389</v>
      </c>
      <c r="E58" s="2">
        <v>355.70159999999998</v>
      </c>
      <c r="F58" s="2">
        <f>INDEX('Yarn Data'!E:E,MATCH('Crochet Simulator Data'!$A58,'Yarn Data'!$A:$A,0),1)</f>
        <v>150</v>
      </c>
      <c r="G58" s="2" t="str">
        <f>INDEX('Yarn Data'!F:F,MATCH('Crochet Simulator Data'!$A58,'Yarn Data'!$A:$A,0),1)</f>
        <v>4 - Medium</v>
      </c>
      <c r="H58" s="2">
        <f t="shared" si="6"/>
        <v>237.13439999999997</v>
      </c>
      <c r="I58" s="10">
        <v>5</v>
      </c>
      <c r="J58" s="10">
        <v>2</v>
      </c>
      <c r="K58" s="8" t="s">
        <v>53</v>
      </c>
      <c r="L58" s="10" t="s">
        <v>12</v>
      </c>
      <c r="M58" s="10">
        <v>32</v>
      </c>
      <c r="N58" s="10">
        <v>526</v>
      </c>
      <c r="O58" s="8">
        <v>207.086726</v>
      </c>
      <c r="P58" s="10">
        <v>4.5</v>
      </c>
      <c r="Q58">
        <f t="shared" si="1"/>
        <v>1.7716545000000001</v>
      </c>
      <c r="R58" s="9">
        <v>13</v>
      </c>
      <c r="S58">
        <f t="shared" si="1"/>
        <v>5.1181130000000001</v>
      </c>
      <c r="T58" s="9"/>
      <c r="U58" s="4">
        <f t="shared" si="2"/>
        <v>16.4375</v>
      </c>
      <c r="V58" s="4">
        <v>6.4714601875</v>
      </c>
      <c r="W58" s="4">
        <f t="shared" si="0"/>
        <v>2.25</v>
      </c>
      <c r="X58" s="4">
        <f t="shared" si="3"/>
        <v>0.88582725000000007</v>
      </c>
      <c r="Y58" s="4">
        <f t="shared" si="4"/>
        <v>0.8125</v>
      </c>
      <c r="Z58" s="4">
        <f t="shared" si="5"/>
        <v>0.31988206250000001</v>
      </c>
    </row>
    <row r="59" spans="1:26" x14ac:dyDescent="0.2">
      <c r="A59" s="8" t="s">
        <v>50</v>
      </c>
      <c r="B59" s="8" t="s">
        <v>51</v>
      </c>
      <c r="C59" s="2" t="str">
        <f>INDEX('Yarn Data'!C:C,MATCH('Crochet Simulator Data'!$A59,'Yarn Data'!$A:$A,0),1)</f>
        <v>100% Acrylic</v>
      </c>
      <c r="D59" s="2">
        <f>INDEX('Yarn Data'!D:D,MATCH('Crochet Simulator Data'!$A59,'Yarn Data'!$A:$A,0),1)</f>
        <v>389</v>
      </c>
      <c r="E59" s="2">
        <v>355.70159999999998</v>
      </c>
      <c r="F59" s="2">
        <f>INDEX('Yarn Data'!E:E,MATCH('Crochet Simulator Data'!$A59,'Yarn Data'!$A:$A,0),1)</f>
        <v>150</v>
      </c>
      <c r="G59" s="2" t="str">
        <f>INDEX('Yarn Data'!F:F,MATCH('Crochet Simulator Data'!$A59,'Yarn Data'!$A:$A,0),1)</f>
        <v>4 - Medium</v>
      </c>
      <c r="H59" s="2">
        <f t="shared" si="6"/>
        <v>237.13439999999997</v>
      </c>
      <c r="I59" s="10">
        <v>5</v>
      </c>
      <c r="J59" s="10">
        <v>2</v>
      </c>
      <c r="K59" s="8" t="s">
        <v>54</v>
      </c>
      <c r="L59" s="8" t="s">
        <v>17</v>
      </c>
      <c r="M59" s="10">
        <v>32</v>
      </c>
      <c r="N59" s="10">
        <v>353.5</v>
      </c>
      <c r="O59" s="8">
        <v>139.1733035</v>
      </c>
      <c r="P59" s="9">
        <v>3.5</v>
      </c>
      <c r="Q59">
        <f t="shared" si="1"/>
        <v>1.3779535000000001</v>
      </c>
      <c r="R59" s="9">
        <v>12.5</v>
      </c>
      <c r="S59">
        <f t="shared" si="1"/>
        <v>4.9212625000000001</v>
      </c>
      <c r="T59" s="9"/>
      <c r="U59" s="4">
        <f t="shared" si="2"/>
        <v>11.046875</v>
      </c>
      <c r="V59" s="4">
        <v>4.3491657343750001</v>
      </c>
      <c r="W59" s="4">
        <f t="shared" si="0"/>
        <v>1.75</v>
      </c>
      <c r="X59" s="4">
        <f t="shared" si="3"/>
        <v>0.68897675000000003</v>
      </c>
      <c r="Y59" s="4">
        <f t="shared" si="4"/>
        <v>0.78125</v>
      </c>
      <c r="Z59" s="4">
        <f t="shared" si="5"/>
        <v>0.30757890625000001</v>
      </c>
    </row>
    <row r="60" spans="1:26" x14ac:dyDescent="0.2">
      <c r="A60" s="8" t="s">
        <v>50</v>
      </c>
      <c r="B60" s="8" t="s">
        <v>51</v>
      </c>
      <c r="C60" s="2" t="str">
        <f>INDEX('Yarn Data'!C:C,MATCH('Crochet Simulator Data'!$A60,'Yarn Data'!$A:$A,0),1)</f>
        <v>100% Acrylic</v>
      </c>
      <c r="D60" s="2">
        <f>INDEX('Yarn Data'!D:D,MATCH('Crochet Simulator Data'!$A60,'Yarn Data'!$A:$A,0),1)</f>
        <v>389</v>
      </c>
      <c r="E60" s="2">
        <v>355.70159999999998</v>
      </c>
      <c r="F60" s="2">
        <f>INDEX('Yarn Data'!E:E,MATCH('Crochet Simulator Data'!$A60,'Yarn Data'!$A:$A,0),1)</f>
        <v>150</v>
      </c>
      <c r="G60" s="2" t="str">
        <f>INDEX('Yarn Data'!F:F,MATCH('Crochet Simulator Data'!$A60,'Yarn Data'!$A:$A,0),1)</f>
        <v>4 - Medium</v>
      </c>
      <c r="H60" s="2">
        <f t="shared" si="6"/>
        <v>237.13439999999997</v>
      </c>
      <c r="I60" s="10">
        <v>5</v>
      </c>
      <c r="J60" s="10">
        <v>2</v>
      </c>
      <c r="K60" s="8" t="s">
        <v>55</v>
      </c>
      <c r="L60" s="8" t="s">
        <v>20</v>
      </c>
      <c r="M60" s="10">
        <v>32</v>
      </c>
      <c r="N60" s="10">
        <v>282</v>
      </c>
      <c r="O60" s="8">
        <v>111.02368200000001</v>
      </c>
      <c r="P60" s="9">
        <v>1.5</v>
      </c>
      <c r="Q60">
        <f t="shared" si="1"/>
        <v>0.59055150000000001</v>
      </c>
      <c r="R60" s="9">
        <v>12.5</v>
      </c>
      <c r="S60">
        <f t="shared" si="1"/>
        <v>4.9212625000000001</v>
      </c>
      <c r="T60" s="9"/>
      <c r="U60" s="4">
        <f t="shared" si="2"/>
        <v>8.8125</v>
      </c>
      <c r="V60" s="4">
        <v>3.4694900625000002</v>
      </c>
      <c r="W60" s="4">
        <f t="shared" si="0"/>
        <v>0.75</v>
      </c>
      <c r="X60" s="4">
        <f t="shared" si="3"/>
        <v>0.29527575</v>
      </c>
      <c r="Y60" s="4">
        <f t="shared" si="4"/>
        <v>0.78125</v>
      </c>
      <c r="Z60" s="4">
        <f t="shared" si="5"/>
        <v>0.30757890625000001</v>
      </c>
    </row>
    <row r="61" spans="1:26" x14ac:dyDescent="0.2">
      <c r="A61" s="8" t="s">
        <v>50</v>
      </c>
      <c r="B61" s="8" t="s">
        <v>51</v>
      </c>
      <c r="C61" s="2" t="str">
        <f>INDEX('Yarn Data'!C:C,MATCH('Crochet Simulator Data'!$A61,'Yarn Data'!$A:$A,0),1)</f>
        <v>100% Acrylic</v>
      </c>
      <c r="D61" s="2">
        <f>INDEX('Yarn Data'!D:D,MATCH('Crochet Simulator Data'!$A61,'Yarn Data'!$A:$A,0),1)</f>
        <v>389</v>
      </c>
      <c r="E61" s="2">
        <v>355.70159999999998</v>
      </c>
      <c r="F61" s="2">
        <f>INDEX('Yarn Data'!E:E,MATCH('Crochet Simulator Data'!$A61,'Yarn Data'!$A:$A,0),1)</f>
        <v>150</v>
      </c>
      <c r="G61" s="2" t="str">
        <f>INDEX('Yarn Data'!F:F,MATCH('Crochet Simulator Data'!$A61,'Yarn Data'!$A:$A,0),1)</f>
        <v>4 - Medium</v>
      </c>
      <c r="H61" s="2">
        <f t="shared" si="6"/>
        <v>237.13439999999997</v>
      </c>
      <c r="I61" s="10">
        <v>5</v>
      </c>
      <c r="J61" s="10">
        <v>3</v>
      </c>
      <c r="K61" s="8" t="s">
        <v>56</v>
      </c>
      <c r="L61" s="8" t="s">
        <v>22</v>
      </c>
      <c r="M61" s="10">
        <v>48</v>
      </c>
      <c r="N61" s="10">
        <v>277.5</v>
      </c>
      <c r="O61" s="8">
        <v>109.25202750000001</v>
      </c>
      <c r="P61" s="9">
        <v>1.5</v>
      </c>
      <c r="Q61">
        <f t="shared" si="1"/>
        <v>0.59055150000000001</v>
      </c>
      <c r="R61" s="9">
        <v>11.5</v>
      </c>
      <c r="S61">
        <f t="shared" si="1"/>
        <v>4.5275615</v>
      </c>
      <c r="T61" s="9"/>
      <c r="U61" s="4">
        <f t="shared" si="2"/>
        <v>5.78125</v>
      </c>
      <c r="V61" s="4">
        <v>2.2760839062500002</v>
      </c>
      <c r="W61" s="4">
        <f t="shared" si="0"/>
        <v>0.5</v>
      </c>
      <c r="X61" s="4">
        <f t="shared" si="3"/>
        <v>0.19685050000000001</v>
      </c>
      <c r="Y61" s="4">
        <f t="shared" si="4"/>
        <v>0.71875</v>
      </c>
      <c r="Z61" s="4">
        <f t="shared" si="5"/>
        <v>0.28297259375</v>
      </c>
    </row>
    <row r="62" spans="1:26" x14ac:dyDescent="0.2">
      <c r="A62" s="8" t="s">
        <v>50</v>
      </c>
      <c r="B62" s="8" t="s">
        <v>51</v>
      </c>
      <c r="C62" s="2" t="str">
        <f>INDEX('Yarn Data'!C:C,MATCH('Crochet Simulator Data'!$A62,'Yarn Data'!$A:$A,0),1)</f>
        <v>100% Acrylic</v>
      </c>
      <c r="D62" s="2">
        <f>INDEX('Yarn Data'!D:D,MATCH('Crochet Simulator Data'!$A62,'Yarn Data'!$A:$A,0),1)</f>
        <v>389</v>
      </c>
      <c r="E62" s="2">
        <v>355.70159999999998</v>
      </c>
      <c r="F62" s="2">
        <f>INDEX('Yarn Data'!E:E,MATCH('Crochet Simulator Data'!$A62,'Yarn Data'!$A:$A,0),1)</f>
        <v>150</v>
      </c>
      <c r="G62" s="2" t="str">
        <f>INDEX('Yarn Data'!F:F,MATCH('Crochet Simulator Data'!$A62,'Yarn Data'!$A:$A,0),1)</f>
        <v>4 - Medium</v>
      </c>
      <c r="H62" s="2">
        <f t="shared" si="6"/>
        <v>237.13439999999997</v>
      </c>
      <c r="I62" s="10">
        <v>5</v>
      </c>
      <c r="J62" s="10">
        <v>1</v>
      </c>
      <c r="K62" s="10" t="s">
        <v>57</v>
      </c>
      <c r="L62" s="10" t="s">
        <v>11</v>
      </c>
      <c r="M62" s="10">
        <v>15</v>
      </c>
      <c r="N62" s="9"/>
      <c r="O62" s="8">
        <v>0</v>
      </c>
      <c r="P62" s="9"/>
      <c r="Q62">
        <f t="shared" si="1"/>
        <v>0</v>
      </c>
      <c r="R62" s="9"/>
      <c r="S62">
        <f t="shared" si="1"/>
        <v>0</v>
      </c>
      <c r="T62" s="9"/>
      <c r="U62" s="4">
        <f t="shared" si="2"/>
        <v>0</v>
      </c>
      <c r="V62" s="4">
        <v>0</v>
      </c>
      <c r="W62" s="4">
        <f t="shared" si="0"/>
        <v>0</v>
      </c>
      <c r="X62" s="4">
        <f t="shared" si="3"/>
        <v>0</v>
      </c>
      <c r="Y62" s="4">
        <f t="shared" si="4"/>
        <v>0</v>
      </c>
      <c r="Z62" s="4">
        <f t="shared" si="5"/>
        <v>0</v>
      </c>
    </row>
    <row r="63" spans="1:26" x14ac:dyDescent="0.2">
      <c r="A63" s="8" t="s">
        <v>50</v>
      </c>
      <c r="B63" s="8" t="s">
        <v>51</v>
      </c>
      <c r="C63" s="2" t="str">
        <f>INDEX('Yarn Data'!C:C,MATCH('Crochet Simulator Data'!$A63,'Yarn Data'!$A:$A,0),1)</f>
        <v>100% Acrylic</v>
      </c>
      <c r="D63" s="2">
        <f>INDEX('Yarn Data'!D:D,MATCH('Crochet Simulator Data'!$A63,'Yarn Data'!$A:$A,0),1)</f>
        <v>389</v>
      </c>
      <c r="E63" s="2">
        <v>355.70159999999998</v>
      </c>
      <c r="F63" s="2">
        <f>INDEX('Yarn Data'!E:E,MATCH('Crochet Simulator Data'!$A63,'Yarn Data'!$A:$A,0),1)</f>
        <v>150</v>
      </c>
      <c r="G63" s="2" t="str">
        <f>INDEX('Yarn Data'!F:F,MATCH('Crochet Simulator Data'!$A63,'Yarn Data'!$A:$A,0),1)</f>
        <v>4 - Medium</v>
      </c>
      <c r="H63" s="2">
        <f t="shared" si="6"/>
        <v>237.13439999999997</v>
      </c>
      <c r="I63" s="10">
        <v>4</v>
      </c>
      <c r="J63" s="9">
        <v>3</v>
      </c>
      <c r="K63" s="8" t="s">
        <v>47</v>
      </c>
      <c r="L63" s="8" t="s">
        <v>22</v>
      </c>
      <c r="M63" s="8">
        <v>56</v>
      </c>
      <c r="N63" s="9">
        <f>N61-14.5</f>
        <v>263</v>
      </c>
      <c r="O63" s="8">
        <v>103.543363</v>
      </c>
      <c r="P63" s="9">
        <v>2</v>
      </c>
      <c r="Q63">
        <f t="shared" si="1"/>
        <v>0.78740200000000005</v>
      </c>
      <c r="R63" s="9">
        <v>13</v>
      </c>
      <c r="S63">
        <f t="shared" si="1"/>
        <v>5.1181130000000001</v>
      </c>
      <c r="T63" s="9"/>
      <c r="U63" s="4">
        <f t="shared" si="2"/>
        <v>4.6964285714285712</v>
      </c>
      <c r="V63" s="4">
        <v>1.8489886250000001</v>
      </c>
      <c r="W63" s="4">
        <f t="shared" si="0"/>
        <v>0.66666666666666663</v>
      </c>
      <c r="X63" s="4">
        <f t="shared" si="3"/>
        <v>0.26246733333333333</v>
      </c>
      <c r="Y63" s="4">
        <f t="shared" si="4"/>
        <v>0.6964285714285714</v>
      </c>
      <c r="Z63" s="4">
        <f t="shared" si="5"/>
        <v>0.27418462500000002</v>
      </c>
    </row>
    <row r="64" spans="1:26" x14ac:dyDescent="0.2">
      <c r="A64" s="8" t="s">
        <v>50</v>
      </c>
      <c r="B64" s="8" t="s">
        <v>51</v>
      </c>
      <c r="C64" s="2" t="str">
        <f>INDEX('Yarn Data'!C:C,MATCH('Crochet Simulator Data'!$A64,'Yarn Data'!$A:$A,0),1)</f>
        <v>100% Acrylic</v>
      </c>
      <c r="D64" s="2">
        <f>INDEX('Yarn Data'!D:D,MATCH('Crochet Simulator Data'!$A64,'Yarn Data'!$A:$A,0),1)</f>
        <v>389</v>
      </c>
      <c r="E64" s="2">
        <v>355.70159999999998</v>
      </c>
      <c r="F64" s="2">
        <f>INDEX('Yarn Data'!E:E,MATCH('Crochet Simulator Data'!$A64,'Yarn Data'!$A:$A,0),1)</f>
        <v>150</v>
      </c>
      <c r="G64" s="2" t="str">
        <f>INDEX('Yarn Data'!F:F,MATCH('Crochet Simulator Data'!$A64,'Yarn Data'!$A:$A,0),1)</f>
        <v>4 - Medium</v>
      </c>
      <c r="H64" s="2">
        <f t="shared" si="6"/>
        <v>237.13439999999997</v>
      </c>
      <c r="I64" s="10">
        <v>4</v>
      </c>
      <c r="J64" s="10">
        <v>2</v>
      </c>
      <c r="K64" s="8" t="s">
        <v>58</v>
      </c>
      <c r="L64" s="10" t="s">
        <v>20</v>
      </c>
      <c r="M64" s="10">
        <v>32</v>
      </c>
      <c r="N64" s="9">
        <v>267</v>
      </c>
      <c r="O64" s="8">
        <v>105.118167</v>
      </c>
      <c r="P64" s="9">
        <v>1.5</v>
      </c>
      <c r="Q64">
        <f t="shared" si="1"/>
        <v>0.59055150000000001</v>
      </c>
      <c r="R64" s="9">
        <v>13</v>
      </c>
      <c r="S64">
        <f t="shared" si="1"/>
        <v>5.1181130000000001</v>
      </c>
      <c r="T64" s="9"/>
      <c r="U64" s="4">
        <f t="shared" si="2"/>
        <v>8.34375</v>
      </c>
      <c r="V64" s="4">
        <v>3.28494271875</v>
      </c>
      <c r="W64" s="4">
        <f t="shared" si="0"/>
        <v>0.75</v>
      </c>
      <c r="X64" s="4">
        <f t="shared" si="3"/>
        <v>0.29527575</v>
      </c>
      <c r="Y64" s="4">
        <f t="shared" si="4"/>
        <v>0.8125</v>
      </c>
      <c r="Z64" s="4">
        <f t="shared" si="5"/>
        <v>0.31988206250000001</v>
      </c>
    </row>
    <row r="65" spans="1:26" x14ac:dyDescent="0.2">
      <c r="A65" s="8" t="s">
        <v>50</v>
      </c>
      <c r="B65" s="8" t="s">
        <v>51</v>
      </c>
      <c r="C65" s="2" t="str">
        <f>INDEX('Yarn Data'!C:C,MATCH('Crochet Simulator Data'!$A65,'Yarn Data'!$A:$A,0),1)</f>
        <v>100% Acrylic</v>
      </c>
      <c r="D65" s="2">
        <f>INDEX('Yarn Data'!D:D,MATCH('Crochet Simulator Data'!$A65,'Yarn Data'!$A:$A,0),1)</f>
        <v>389</v>
      </c>
      <c r="E65" s="2">
        <v>355.70159999999998</v>
      </c>
      <c r="F65" s="2">
        <f>INDEX('Yarn Data'!E:E,MATCH('Crochet Simulator Data'!$A65,'Yarn Data'!$A:$A,0),1)</f>
        <v>150</v>
      </c>
      <c r="G65" s="2" t="str">
        <f>INDEX('Yarn Data'!F:F,MATCH('Crochet Simulator Data'!$A65,'Yarn Data'!$A:$A,0),1)</f>
        <v>4 - Medium</v>
      </c>
      <c r="H65" s="2">
        <f t="shared" si="6"/>
        <v>237.13439999999997</v>
      </c>
      <c r="I65" s="10">
        <v>4</v>
      </c>
      <c r="J65" s="10">
        <v>2</v>
      </c>
      <c r="K65" s="8" t="s">
        <v>54</v>
      </c>
      <c r="L65" s="8" t="s">
        <v>17</v>
      </c>
      <c r="M65" s="10">
        <v>32</v>
      </c>
      <c r="N65" s="9">
        <v>336.5</v>
      </c>
      <c r="O65" s="8">
        <v>132.48038650000001</v>
      </c>
      <c r="P65" s="9">
        <v>3</v>
      </c>
      <c r="Q65">
        <f t="shared" si="1"/>
        <v>1.181103</v>
      </c>
      <c r="R65" s="9">
        <v>11.7</v>
      </c>
      <c r="S65">
        <f t="shared" si="1"/>
        <v>4.6063017000000004</v>
      </c>
      <c r="T65" s="9"/>
      <c r="U65" s="4">
        <f t="shared" si="2"/>
        <v>10.515625</v>
      </c>
      <c r="V65" s="4">
        <v>4.1400120781250003</v>
      </c>
      <c r="W65" s="4">
        <f t="shared" si="0"/>
        <v>1.5</v>
      </c>
      <c r="X65" s="4">
        <f t="shared" si="3"/>
        <v>0.59055150000000001</v>
      </c>
      <c r="Y65" s="4">
        <f t="shared" si="4"/>
        <v>0.73124999999999996</v>
      </c>
      <c r="Z65" s="4">
        <f t="shared" si="5"/>
        <v>0.28789385625000002</v>
      </c>
    </row>
    <row r="66" spans="1:26" x14ac:dyDescent="0.2">
      <c r="A66" s="8" t="s">
        <v>50</v>
      </c>
      <c r="B66" s="8" t="s">
        <v>51</v>
      </c>
      <c r="C66" s="2" t="str">
        <f>INDEX('Yarn Data'!C:C,MATCH('Crochet Simulator Data'!$A66,'Yarn Data'!$A:$A,0),1)</f>
        <v>100% Acrylic</v>
      </c>
      <c r="D66" s="2">
        <f>INDEX('Yarn Data'!D:D,MATCH('Crochet Simulator Data'!$A66,'Yarn Data'!$A:$A,0),1)</f>
        <v>389</v>
      </c>
      <c r="E66" s="2">
        <v>355.70159999999998</v>
      </c>
      <c r="F66" s="2">
        <f>INDEX('Yarn Data'!E:E,MATCH('Crochet Simulator Data'!$A66,'Yarn Data'!$A:$A,0),1)</f>
        <v>150</v>
      </c>
      <c r="G66" s="2" t="str">
        <f>INDEX('Yarn Data'!F:F,MATCH('Crochet Simulator Data'!$A66,'Yarn Data'!$A:$A,0),1)</f>
        <v>4 - Medium</v>
      </c>
      <c r="H66" s="2">
        <f t="shared" si="6"/>
        <v>237.13439999999997</v>
      </c>
      <c r="I66" s="10">
        <v>4</v>
      </c>
      <c r="J66" s="10">
        <v>2</v>
      </c>
      <c r="K66" s="8" t="s">
        <v>59</v>
      </c>
      <c r="L66" s="8" t="s">
        <v>12</v>
      </c>
      <c r="M66" s="10">
        <v>32</v>
      </c>
      <c r="N66" s="9">
        <v>477</v>
      </c>
      <c r="O66" s="8">
        <v>187.795377</v>
      </c>
      <c r="P66" s="9">
        <v>3.5</v>
      </c>
      <c r="Q66">
        <f t="shared" si="1"/>
        <v>1.3779535000000001</v>
      </c>
      <c r="R66" s="9">
        <v>11.5</v>
      </c>
      <c r="S66">
        <f t="shared" si="1"/>
        <v>4.5275615</v>
      </c>
      <c r="T66" s="9"/>
      <c r="U66" s="4">
        <f t="shared" ref="U66" si="7">N66/M66</f>
        <v>14.90625</v>
      </c>
      <c r="V66" s="4">
        <v>5.8686055312500001</v>
      </c>
      <c r="W66" s="4">
        <f t="shared" ref="W66" si="8">IFERROR(P66/J66,"N/A")</f>
        <v>1.75</v>
      </c>
      <c r="X66" s="4">
        <f t="shared" si="3"/>
        <v>0.68897675000000003</v>
      </c>
      <c r="Y66" s="4">
        <f t="shared" ref="Y66" si="9">R66/(M66/J66)</f>
        <v>0.71875</v>
      </c>
      <c r="Z66" s="4">
        <f t="shared" si="5"/>
        <v>0.28297259375</v>
      </c>
    </row>
    <row r="67" spans="1:26" x14ac:dyDescent="0.2">
      <c r="A67" s="8"/>
      <c r="B67" s="8"/>
      <c r="I67" s="10"/>
      <c r="J67" s="10"/>
      <c r="K67" s="8"/>
      <c r="L67" s="8"/>
      <c r="M67" s="10"/>
      <c r="N67" s="9"/>
      <c r="O67" s="9"/>
      <c r="P67" s="9"/>
      <c r="Q67" s="9"/>
      <c r="R67" s="9"/>
      <c r="S67" s="9"/>
      <c r="T67" s="9"/>
    </row>
    <row r="68" spans="1:26" x14ac:dyDescent="0.2">
      <c r="A68" s="9"/>
      <c r="B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6" x14ac:dyDescent="0.2">
      <c r="A69" s="9"/>
      <c r="B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6" x14ac:dyDescent="0.2">
      <c r="A70" s="9"/>
      <c r="B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6" x14ac:dyDescent="0.2">
      <c r="A71" s="9"/>
      <c r="B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6" x14ac:dyDescent="0.2">
      <c r="A72" s="9"/>
      <c r="B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6" x14ac:dyDescent="0.2">
      <c r="A73" s="9"/>
      <c r="B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6" x14ac:dyDescent="0.2">
      <c r="A74" s="9"/>
      <c r="B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6" x14ac:dyDescent="0.2">
      <c r="A75" s="9"/>
      <c r="B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6" x14ac:dyDescent="0.2">
      <c r="A76" s="9"/>
      <c r="B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6" x14ac:dyDescent="0.2">
      <c r="A77" s="9"/>
      <c r="B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6" x14ac:dyDescent="0.2">
      <c r="A78" s="9"/>
      <c r="B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6" x14ac:dyDescent="0.2">
      <c r="A79" s="9"/>
      <c r="B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6" x14ac:dyDescent="0.2">
      <c r="A80" s="9"/>
      <c r="B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">
      <c r="A81" s="9"/>
      <c r="B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">
      <c r="A82" s="9"/>
      <c r="B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">
      <c r="A83" s="9"/>
      <c r="B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9"/>
      <c r="B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9"/>
      <c r="B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">
      <c r="A86" s="9"/>
      <c r="B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9"/>
      <c r="B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9"/>
      <c r="B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9"/>
      <c r="B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9"/>
      <c r="B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9"/>
      <c r="B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">
      <c r="A92" s="9"/>
      <c r="B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">
      <c r="A93" s="9"/>
      <c r="B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">
      <c r="A94" s="9"/>
      <c r="B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">
      <c r="A95" s="9"/>
      <c r="B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">
      <c r="A96" s="9"/>
      <c r="B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">
      <c r="A97" s="9"/>
      <c r="B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">
      <c r="A98" s="9"/>
      <c r="B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">
      <c r="A99" s="9"/>
      <c r="B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">
      <c r="A100" s="9"/>
      <c r="B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">
      <c r="A101" s="9"/>
      <c r="B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">
      <c r="A102" s="9"/>
      <c r="B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A103" s="9"/>
      <c r="B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9"/>
      <c r="B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">
      <c r="A105" s="9"/>
      <c r="B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">
      <c r="A106" s="9"/>
      <c r="B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">
      <c r="A107" s="9"/>
      <c r="B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">
      <c r="A108" s="9"/>
      <c r="B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">
      <c r="A109" s="9"/>
      <c r="B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">
      <c r="A110" s="9"/>
      <c r="B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A111" s="9"/>
      <c r="B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">
      <c r="A112" s="9"/>
      <c r="B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">
      <c r="A113" s="9"/>
      <c r="B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">
      <c r="A114" s="9"/>
      <c r="B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">
      <c r="A115" s="9"/>
      <c r="B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">
      <c r="A116" s="9"/>
      <c r="B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">
      <c r="A117" s="9"/>
      <c r="B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">
      <c r="A118" s="9"/>
      <c r="B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">
      <c r="A119" s="9"/>
      <c r="B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">
      <c r="A120" s="9"/>
      <c r="B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">
      <c r="A121" s="9"/>
      <c r="B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">
      <c r="A122" s="9"/>
      <c r="B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">
      <c r="A123" s="9"/>
      <c r="B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">
      <c r="A124" s="9"/>
      <c r="B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">
      <c r="A125" s="9"/>
      <c r="B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">
      <c r="A126" s="9"/>
      <c r="B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">
      <c r="A127" s="9"/>
      <c r="B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">
      <c r="A128" s="9"/>
      <c r="B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">
      <c r="A129" s="9"/>
      <c r="B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">
      <c r="A130" s="9"/>
      <c r="B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">
      <c r="A131" s="9"/>
      <c r="B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">
      <c r="A132" s="9"/>
      <c r="B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">
      <c r="A133" s="9"/>
      <c r="B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">
      <c r="A134" s="9"/>
      <c r="B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">
      <c r="A135" s="9"/>
      <c r="B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">
      <c r="A136" s="9"/>
      <c r="B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">
      <c r="A137" s="9"/>
      <c r="B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">
      <c r="A138" s="9"/>
      <c r="B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">
      <c r="A139" s="9"/>
      <c r="B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">
      <c r="A140" s="9"/>
      <c r="B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">
      <c r="A141" s="9"/>
      <c r="B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">
      <c r="A142" s="9"/>
      <c r="B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">
      <c r="A143" s="9"/>
      <c r="B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">
      <c r="A144" s="9"/>
      <c r="B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">
      <c r="A145" s="9"/>
      <c r="B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">
      <c r="A146" s="9"/>
      <c r="B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">
      <c r="A147" s="9"/>
      <c r="B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">
      <c r="A148" s="9"/>
      <c r="B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">
      <c r="A149" s="9"/>
      <c r="B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">
      <c r="A150" s="9"/>
      <c r="B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">
      <c r="A151" s="9"/>
      <c r="B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">
      <c r="A152" s="9"/>
      <c r="B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">
      <c r="A153" s="9"/>
      <c r="B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">
      <c r="A154" s="9"/>
      <c r="B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">
      <c r="A155" s="9"/>
      <c r="B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">
      <c r="A156" s="9"/>
      <c r="B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">
      <c r="A157" s="9"/>
      <c r="B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">
      <c r="A158" s="9"/>
      <c r="B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">
      <c r="A159" s="9"/>
      <c r="B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">
      <c r="A160" s="9"/>
      <c r="B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">
      <c r="A161" s="9"/>
      <c r="B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">
      <c r="A162" s="9"/>
      <c r="B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">
      <c r="A163" s="9"/>
      <c r="B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">
      <c r="A164" s="9"/>
      <c r="B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">
      <c r="A165" s="9"/>
      <c r="B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">
      <c r="A166" s="9"/>
      <c r="B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">
      <c r="A167" s="9"/>
      <c r="B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">
      <c r="A168" s="9"/>
      <c r="B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">
      <c r="A169" s="9"/>
      <c r="B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">
      <c r="A170" s="9"/>
      <c r="B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">
      <c r="A171" s="9"/>
      <c r="B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">
      <c r="A172" s="9"/>
      <c r="B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">
      <c r="A173" s="9"/>
      <c r="B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">
      <c r="A174" s="9"/>
      <c r="B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">
      <c r="A175" s="9"/>
      <c r="B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">
      <c r="A176" s="9"/>
      <c r="B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">
      <c r="A177" s="9"/>
      <c r="B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">
      <c r="A178" s="9"/>
      <c r="B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">
      <c r="A179" s="9"/>
      <c r="B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">
      <c r="A180" s="9"/>
      <c r="B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">
      <c r="A181" s="9"/>
      <c r="B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">
      <c r="A182" s="9"/>
      <c r="B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">
      <c r="A183" s="9"/>
      <c r="B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">
      <c r="A184" s="9"/>
      <c r="B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">
      <c r="A185" s="9"/>
      <c r="B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">
      <c r="A186" s="9"/>
      <c r="B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">
      <c r="A187" s="9"/>
      <c r="B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">
      <c r="A188" s="9"/>
      <c r="B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">
      <c r="A189" s="9"/>
      <c r="B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">
      <c r="A190" s="9"/>
      <c r="B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">
      <c r="A191" s="9"/>
      <c r="B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">
      <c r="A192" s="9"/>
      <c r="B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">
      <c r="A193" s="9"/>
      <c r="B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">
      <c r="A194" s="9"/>
      <c r="B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">
      <c r="A195" s="9"/>
      <c r="B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">
      <c r="A196" s="9"/>
      <c r="B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">
      <c r="A197" s="9"/>
      <c r="B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">
      <c r="A198" s="9"/>
      <c r="B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">
      <c r="A199" s="9"/>
      <c r="B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">
      <c r="A200" s="9"/>
      <c r="B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">
      <c r="A201" s="9"/>
      <c r="B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">
      <c r="A202" s="9"/>
      <c r="B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">
      <c r="A203" s="9"/>
      <c r="B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">
      <c r="A204" s="9"/>
      <c r="B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">
      <c r="A205" s="9"/>
      <c r="B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">
      <c r="A206" s="9"/>
      <c r="B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">
      <c r="A207" s="9"/>
      <c r="B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">
      <c r="A208" s="9"/>
      <c r="B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">
      <c r="A209" s="9"/>
      <c r="B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">
      <c r="A210" s="9"/>
      <c r="B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">
      <c r="A211" s="9"/>
      <c r="B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">
      <c r="A212" s="9"/>
      <c r="B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">
      <c r="A213" s="9"/>
      <c r="B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">
      <c r="A214" s="9"/>
      <c r="B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">
      <c r="A215" s="9"/>
      <c r="B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">
      <c r="A216" s="9"/>
      <c r="B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">
      <c r="A217" s="9"/>
      <c r="B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">
      <c r="A218" s="9"/>
      <c r="B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">
      <c r="A219" s="9"/>
      <c r="B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">
      <c r="A220" s="9"/>
      <c r="B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">
      <c r="A221" s="9"/>
      <c r="B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">
      <c r="A222" s="9"/>
      <c r="B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">
      <c r="A223" s="9"/>
      <c r="B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">
      <c r="A224" s="9"/>
      <c r="B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">
      <c r="A225" s="9"/>
      <c r="B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">
      <c r="A226" s="9"/>
      <c r="B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">
      <c r="A227" s="9"/>
      <c r="B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">
      <c r="A228" s="9"/>
      <c r="B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">
      <c r="A229" s="9"/>
      <c r="B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">
      <c r="A230" s="9"/>
      <c r="B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">
      <c r="A231" s="9"/>
      <c r="B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">
      <c r="A232" s="9"/>
      <c r="B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">
      <c r="A233" s="9"/>
      <c r="B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">
      <c r="A234" s="9"/>
      <c r="B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">
      <c r="A235" s="9"/>
      <c r="B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">
      <c r="A236" s="9"/>
      <c r="B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">
      <c r="A237" s="9"/>
      <c r="B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">
      <c r="A238" s="9"/>
      <c r="B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">
      <c r="A239" s="9"/>
      <c r="B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">
      <c r="A240" s="9"/>
      <c r="B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">
      <c r="A241" s="9"/>
      <c r="B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">
      <c r="A242" s="9"/>
      <c r="B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">
      <c r="A243" s="9"/>
      <c r="B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">
      <c r="A244" s="9"/>
      <c r="B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">
      <c r="A245" s="9"/>
      <c r="B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">
      <c r="A246" s="9"/>
      <c r="B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">
      <c r="A247" s="9"/>
      <c r="B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">
      <c r="A248" s="9"/>
      <c r="B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">
      <c r="A249" s="9"/>
      <c r="B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">
      <c r="A250" s="9"/>
      <c r="B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">
      <c r="A251" s="9"/>
      <c r="B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">
      <c r="A252" s="9"/>
      <c r="B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">
      <c r="A253" s="9"/>
      <c r="B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">
      <c r="A254" s="9"/>
      <c r="B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">
      <c r="A255" s="9"/>
      <c r="B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">
      <c r="A256" s="9"/>
      <c r="B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">
      <c r="A257" s="9"/>
      <c r="B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">
      <c r="A258" s="9"/>
      <c r="B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">
      <c r="A259" s="9"/>
      <c r="B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">
      <c r="A260" s="9"/>
      <c r="B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">
      <c r="A261" s="9"/>
      <c r="B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">
      <c r="A262" s="9"/>
      <c r="B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">
      <c r="A263" s="9"/>
      <c r="B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">
      <c r="A264" s="9"/>
      <c r="B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">
      <c r="A265" s="9"/>
      <c r="B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">
      <c r="A266" s="9"/>
      <c r="B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">
      <c r="A267" s="9"/>
      <c r="B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">
      <c r="A268" s="9"/>
      <c r="B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">
      <c r="A269" s="9"/>
      <c r="B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">
      <c r="A270" s="9"/>
      <c r="B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">
      <c r="A271" s="9"/>
      <c r="B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">
      <c r="A272" s="9"/>
      <c r="B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">
      <c r="A273" s="9"/>
      <c r="B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">
      <c r="A274" s="9"/>
      <c r="B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">
      <c r="A275" s="9"/>
      <c r="B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">
      <c r="A276" s="9"/>
      <c r="B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">
      <c r="A277" s="9"/>
      <c r="B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">
      <c r="A278" s="9"/>
      <c r="B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">
      <c r="A279" s="9"/>
      <c r="B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">
      <c r="A280" s="9"/>
      <c r="B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">
      <c r="A281" s="9"/>
      <c r="B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">
      <c r="A282" s="9"/>
      <c r="B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">
      <c r="A283" s="9"/>
      <c r="B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">
      <c r="A284" s="9"/>
      <c r="B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">
      <c r="A285" s="9"/>
      <c r="B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">
      <c r="A286" s="9"/>
      <c r="B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">
      <c r="A287" s="9"/>
      <c r="B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">
      <c r="A288" s="9"/>
      <c r="B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">
      <c r="A289" s="9"/>
      <c r="B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">
      <c r="A290" s="9"/>
      <c r="B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">
      <c r="A291" s="9"/>
      <c r="B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">
      <c r="A292" s="9"/>
      <c r="B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">
      <c r="A293" s="9"/>
      <c r="B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">
      <c r="A294" s="9"/>
      <c r="B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">
      <c r="A295" s="9"/>
      <c r="B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">
      <c r="A296" s="9"/>
      <c r="B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">
      <c r="A297" s="9"/>
      <c r="B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">
      <c r="A298" s="9"/>
      <c r="B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">
      <c r="A299" s="9"/>
      <c r="B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">
      <c r="A300" s="9"/>
      <c r="B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">
      <c r="A301" s="9"/>
      <c r="B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">
      <c r="A302" s="9"/>
      <c r="B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">
      <c r="A303" s="9"/>
      <c r="B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">
      <c r="A304" s="9"/>
      <c r="B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">
      <c r="A305" s="9"/>
      <c r="B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">
      <c r="A306" s="9"/>
      <c r="B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">
      <c r="A307" s="9"/>
      <c r="B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">
      <c r="A308" s="9"/>
      <c r="B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">
      <c r="A309" s="9"/>
      <c r="B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">
      <c r="A310" s="9"/>
      <c r="B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">
      <c r="A311" s="9"/>
      <c r="B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">
      <c r="A312" s="9"/>
      <c r="B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">
      <c r="A313" s="9"/>
      <c r="B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">
      <c r="A314" s="9"/>
      <c r="B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">
      <c r="A315" s="9"/>
      <c r="B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">
      <c r="A316" s="9"/>
      <c r="B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">
      <c r="A317" s="9"/>
      <c r="B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">
      <c r="A318" s="9"/>
      <c r="B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">
      <c r="A319" s="9"/>
      <c r="B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">
      <c r="A320" s="9"/>
      <c r="B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">
      <c r="A321" s="9"/>
      <c r="B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">
      <c r="A322" s="9"/>
      <c r="B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">
      <c r="A323" s="9"/>
      <c r="B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">
      <c r="A324" s="9"/>
      <c r="B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">
      <c r="A325" s="9"/>
      <c r="B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">
      <c r="A326" s="9"/>
      <c r="B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">
      <c r="A327" s="9"/>
      <c r="B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">
      <c r="A328" s="9"/>
      <c r="B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">
      <c r="A329" s="9"/>
      <c r="B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">
      <c r="A330" s="9"/>
      <c r="B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">
      <c r="A331" s="9"/>
      <c r="B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">
      <c r="A332" s="9"/>
      <c r="B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">
      <c r="A333" s="9"/>
      <c r="B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">
      <c r="A334" s="9"/>
      <c r="B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">
      <c r="A335" s="9"/>
      <c r="B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">
      <c r="A336" s="9"/>
      <c r="B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">
      <c r="A337" s="9"/>
      <c r="B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">
      <c r="A338" s="9"/>
      <c r="B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">
      <c r="A339" s="9"/>
      <c r="B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">
      <c r="A340" s="9"/>
      <c r="B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">
      <c r="A341" s="9"/>
      <c r="B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">
      <c r="A342" s="9"/>
      <c r="B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">
      <c r="A343" s="9"/>
      <c r="B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">
      <c r="A344" s="9"/>
      <c r="B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">
      <c r="A345" s="9"/>
      <c r="B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">
      <c r="A346" s="9"/>
      <c r="B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">
      <c r="A347" s="9"/>
      <c r="B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">
      <c r="A348" s="9"/>
      <c r="B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">
      <c r="A349" s="9"/>
      <c r="B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">
      <c r="A350" s="9"/>
      <c r="B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">
      <c r="A351" s="9"/>
      <c r="B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">
      <c r="A352" s="9"/>
      <c r="B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">
      <c r="A353" s="9"/>
      <c r="B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">
      <c r="A354" s="9"/>
      <c r="B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">
      <c r="A355" s="9"/>
      <c r="B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">
      <c r="A356" s="9"/>
      <c r="B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">
      <c r="A357" s="9"/>
      <c r="B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">
      <c r="A358" s="9"/>
      <c r="B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">
      <c r="A359" s="9"/>
      <c r="B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">
      <c r="A360" s="9"/>
      <c r="B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">
      <c r="A361" s="9"/>
      <c r="B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">
      <c r="A362" s="9"/>
      <c r="B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">
      <c r="A363" s="9"/>
      <c r="B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">
      <c r="A364" s="9"/>
      <c r="B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">
      <c r="A365" s="9"/>
      <c r="B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">
      <c r="A366" s="9"/>
      <c r="B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">
      <c r="A367" s="9"/>
      <c r="B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">
      <c r="A368" s="9"/>
      <c r="B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">
      <c r="A369" s="9"/>
      <c r="B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">
      <c r="A370" s="9"/>
      <c r="B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">
      <c r="A371" s="9"/>
      <c r="B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">
      <c r="A372" s="9"/>
      <c r="B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">
      <c r="A373" s="9"/>
      <c r="B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">
      <c r="A374" s="9"/>
      <c r="B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">
      <c r="A375" s="9"/>
      <c r="B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">
      <c r="A376" s="9"/>
      <c r="B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">
      <c r="A377" s="9"/>
      <c r="B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">
      <c r="A378" s="9"/>
      <c r="B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">
      <c r="A379" s="9"/>
      <c r="B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">
      <c r="A380" s="9"/>
      <c r="B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">
      <c r="A381" s="9"/>
      <c r="B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">
      <c r="A382" s="9"/>
      <c r="B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">
      <c r="A383" s="9"/>
      <c r="B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">
      <c r="A384" s="9"/>
      <c r="B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">
      <c r="A385" s="9"/>
      <c r="B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">
      <c r="A386" s="9"/>
      <c r="B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">
      <c r="A387" s="9"/>
      <c r="B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">
      <c r="A388" s="9"/>
      <c r="B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">
      <c r="A389" s="9"/>
      <c r="B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">
      <c r="A390" s="9"/>
      <c r="B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">
      <c r="A391" s="9"/>
      <c r="B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">
      <c r="A392" s="9"/>
      <c r="B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">
      <c r="A393" s="9"/>
      <c r="B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">
      <c r="A394" s="9"/>
      <c r="B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">
      <c r="A395" s="9"/>
      <c r="B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">
      <c r="A396" s="9"/>
      <c r="B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">
      <c r="A397" s="9"/>
      <c r="B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">
      <c r="A398" s="9"/>
      <c r="B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">
      <c r="A399" s="9"/>
      <c r="B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">
      <c r="A400" s="9"/>
      <c r="B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">
      <c r="A401" s="9"/>
      <c r="B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">
      <c r="A402" s="9"/>
      <c r="B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">
      <c r="A403" s="9"/>
      <c r="B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">
      <c r="A404" s="9"/>
      <c r="B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">
      <c r="A405" s="9"/>
      <c r="B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">
      <c r="A406" s="9"/>
      <c r="B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">
      <c r="A407" s="9"/>
      <c r="B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">
      <c r="A408" s="9"/>
      <c r="B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">
      <c r="A409" s="9"/>
      <c r="B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">
      <c r="A410" s="9"/>
      <c r="B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">
      <c r="A411" s="9"/>
      <c r="B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">
      <c r="A412" s="9"/>
      <c r="B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">
      <c r="A413" s="9"/>
      <c r="B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">
      <c r="A414" s="9"/>
      <c r="B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">
      <c r="A415" s="9"/>
      <c r="B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">
      <c r="A416" s="9"/>
      <c r="B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">
      <c r="A417" s="9"/>
      <c r="B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">
      <c r="A418" s="9"/>
      <c r="B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">
      <c r="A419" s="9"/>
      <c r="B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">
      <c r="A420" s="9"/>
      <c r="B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">
      <c r="A421" s="9"/>
      <c r="B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">
      <c r="A422" s="9"/>
      <c r="B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">
      <c r="A423" s="9"/>
      <c r="B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">
      <c r="A424" s="9"/>
      <c r="B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">
      <c r="A425" s="9"/>
      <c r="B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">
      <c r="A426" s="9"/>
      <c r="B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">
      <c r="A427" s="9"/>
      <c r="B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">
      <c r="A428" s="9"/>
      <c r="B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">
      <c r="A429" s="9"/>
      <c r="B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">
      <c r="A430" s="9"/>
      <c r="B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">
      <c r="A431" s="9"/>
      <c r="B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">
      <c r="A432" s="9"/>
      <c r="B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">
      <c r="A433" s="9"/>
      <c r="B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">
      <c r="A434" s="9"/>
      <c r="B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">
      <c r="A435" s="9"/>
      <c r="B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">
      <c r="A436" s="9"/>
      <c r="B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">
      <c r="A437" s="9"/>
      <c r="B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">
      <c r="A438" s="9"/>
      <c r="B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">
      <c r="A439" s="9"/>
      <c r="B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">
      <c r="A440" s="9"/>
      <c r="B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">
      <c r="A441" s="9"/>
      <c r="B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">
      <c r="A442" s="9"/>
      <c r="B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">
      <c r="A443" s="9"/>
      <c r="B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">
      <c r="A444" s="9"/>
      <c r="B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">
      <c r="A445" s="9"/>
      <c r="B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">
      <c r="A446" s="9"/>
      <c r="B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">
      <c r="A447" s="9"/>
      <c r="B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">
      <c r="A448" s="9"/>
      <c r="B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">
      <c r="A449" s="9"/>
      <c r="B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">
      <c r="A450" s="9"/>
      <c r="B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">
      <c r="A451" s="9"/>
      <c r="B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">
      <c r="A452" s="9"/>
      <c r="B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">
      <c r="A453" s="9"/>
      <c r="B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">
      <c r="A454" s="9"/>
      <c r="B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">
      <c r="A455" s="9"/>
      <c r="B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">
      <c r="A456" s="9"/>
      <c r="B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">
      <c r="A457" s="9"/>
      <c r="B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">
      <c r="A458" s="9"/>
      <c r="B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">
      <c r="A459" s="9"/>
      <c r="B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">
      <c r="A460" s="9"/>
      <c r="B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">
      <c r="A461" s="9"/>
      <c r="B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">
      <c r="A462" s="9"/>
      <c r="B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">
      <c r="A463" s="9"/>
      <c r="B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">
      <c r="A464" s="9"/>
      <c r="B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">
      <c r="A465" s="9"/>
      <c r="B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">
      <c r="A466" s="9"/>
      <c r="B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">
      <c r="A467" s="9"/>
      <c r="B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">
      <c r="A468" s="9"/>
      <c r="B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">
      <c r="A469" s="9"/>
      <c r="B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">
      <c r="A470" s="9"/>
      <c r="B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">
      <c r="A471" s="9"/>
      <c r="B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">
      <c r="A472" s="9"/>
      <c r="B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">
      <c r="A473" s="9"/>
      <c r="B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">
      <c r="A474" s="9"/>
      <c r="B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">
      <c r="A475" s="9"/>
      <c r="B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">
      <c r="A476" s="9"/>
      <c r="B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">
      <c r="A477" s="9"/>
      <c r="B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">
      <c r="A478" s="9"/>
      <c r="B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">
      <c r="A479" s="9"/>
      <c r="B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">
      <c r="A480" s="9"/>
      <c r="B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">
      <c r="A481" s="9"/>
      <c r="B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">
      <c r="A482" s="9"/>
      <c r="B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">
      <c r="A483" s="9"/>
      <c r="B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">
      <c r="A484" s="9"/>
      <c r="B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">
      <c r="A485" s="9"/>
      <c r="B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">
      <c r="A486" s="9"/>
      <c r="B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">
      <c r="A487" s="9"/>
      <c r="B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">
      <c r="A488" s="9"/>
      <c r="B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">
      <c r="A489" s="9"/>
      <c r="B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">
      <c r="A490" s="9"/>
      <c r="B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">
      <c r="A491" s="9"/>
      <c r="B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">
      <c r="A492" s="9"/>
      <c r="B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">
      <c r="A493" s="9"/>
      <c r="B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">
      <c r="A494" s="9"/>
      <c r="B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">
      <c r="A495" s="9"/>
      <c r="B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">
      <c r="A496" s="9"/>
      <c r="B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">
      <c r="A497" s="9"/>
      <c r="B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">
      <c r="A498" s="9"/>
      <c r="B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">
      <c r="A499" s="9"/>
      <c r="B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">
      <c r="A500" s="9"/>
      <c r="B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">
      <c r="A501" s="9"/>
      <c r="B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">
      <c r="A502" s="9"/>
      <c r="B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">
      <c r="A503" s="9"/>
      <c r="B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">
      <c r="A504" s="9"/>
      <c r="B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">
      <c r="A505" s="9"/>
      <c r="B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">
      <c r="A506" s="9"/>
      <c r="B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">
      <c r="A507" s="9"/>
      <c r="B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">
      <c r="A508" s="9"/>
      <c r="B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">
      <c r="A509" s="9"/>
      <c r="B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">
      <c r="A510" s="9"/>
      <c r="B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">
      <c r="A511" s="9"/>
      <c r="B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">
      <c r="A512" s="9"/>
      <c r="B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">
      <c r="A513" s="9"/>
      <c r="B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">
      <c r="A514" s="9"/>
      <c r="B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">
      <c r="A515" s="9"/>
      <c r="B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">
      <c r="A516" s="9"/>
      <c r="B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">
      <c r="A517" s="9"/>
      <c r="B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">
      <c r="A518" s="9"/>
      <c r="B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">
      <c r="A519" s="9"/>
      <c r="B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">
      <c r="A520" s="9"/>
      <c r="B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">
      <c r="A521" s="9"/>
      <c r="B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">
      <c r="A522" s="9"/>
      <c r="B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">
      <c r="A523" s="9"/>
      <c r="B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">
      <c r="A524" s="9"/>
      <c r="B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">
      <c r="A525" s="9"/>
      <c r="B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">
      <c r="A526" s="9"/>
      <c r="B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">
      <c r="A527" s="9"/>
      <c r="B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">
      <c r="A528" s="9"/>
      <c r="B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">
      <c r="A529" s="9"/>
      <c r="B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">
      <c r="A530" s="9"/>
      <c r="B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">
      <c r="A531" s="9"/>
      <c r="B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">
      <c r="A532" s="9"/>
      <c r="B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">
      <c r="A533" s="9"/>
      <c r="B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">
      <c r="A534" s="9"/>
      <c r="B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">
      <c r="A535" s="9"/>
      <c r="B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">
      <c r="A536" s="9"/>
      <c r="B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">
      <c r="A537" s="9"/>
      <c r="B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">
      <c r="A538" s="9"/>
      <c r="B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">
      <c r="A539" s="9"/>
      <c r="B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">
      <c r="A540" s="9"/>
      <c r="B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">
      <c r="A541" s="9"/>
      <c r="B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">
      <c r="A542" s="9"/>
      <c r="B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">
      <c r="A543" s="9"/>
      <c r="B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">
      <c r="A544" s="9"/>
      <c r="B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">
      <c r="A545" s="9"/>
      <c r="B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">
      <c r="A546" s="9"/>
      <c r="B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">
      <c r="A547" s="9"/>
      <c r="B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">
      <c r="A548" s="9"/>
      <c r="B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">
      <c r="A549" s="9"/>
      <c r="B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">
      <c r="A550" s="9"/>
      <c r="B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">
      <c r="A551" s="9"/>
      <c r="B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">
      <c r="A552" s="9"/>
      <c r="B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">
      <c r="A553" s="9"/>
      <c r="B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">
      <c r="A554" s="9"/>
      <c r="B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">
      <c r="A555" s="9"/>
      <c r="B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">
      <c r="A556" s="9"/>
      <c r="B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">
      <c r="A557" s="9"/>
      <c r="B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">
      <c r="A558" s="9"/>
      <c r="B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">
      <c r="A559" s="9"/>
      <c r="B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">
      <c r="A560" s="9"/>
      <c r="B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">
      <c r="A561" s="9"/>
      <c r="B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">
      <c r="A562" s="9"/>
      <c r="B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">
      <c r="A563" s="9"/>
      <c r="B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">
      <c r="A564" s="9"/>
      <c r="B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">
      <c r="A565" s="9"/>
      <c r="B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">
      <c r="A566" s="9"/>
      <c r="B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">
      <c r="A567" s="9"/>
      <c r="B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">
      <c r="A568" s="9"/>
      <c r="B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">
      <c r="A569" s="9"/>
      <c r="B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">
      <c r="A570" s="9"/>
      <c r="B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">
      <c r="A571" s="9"/>
      <c r="B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">
      <c r="A572" s="9"/>
      <c r="B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">
      <c r="A573" s="9"/>
      <c r="B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">
      <c r="A574" s="9"/>
      <c r="B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">
      <c r="A575" s="9"/>
      <c r="B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">
      <c r="A576" s="9"/>
      <c r="B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">
      <c r="A577" s="9"/>
      <c r="B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">
      <c r="A578" s="9"/>
      <c r="B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">
      <c r="A579" s="9"/>
      <c r="B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">
      <c r="A580" s="9"/>
      <c r="B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">
      <c r="A581" s="9"/>
      <c r="B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">
      <c r="A582" s="9"/>
      <c r="B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">
      <c r="A583" s="9"/>
      <c r="B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">
      <c r="A584" s="9"/>
      <c r="B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">
      <c r="A585" s="9"/>
      <c r="B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">
      <c r="A586" s="9"/>
      <c r="B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">
      <c r="A587" s="9"/>
      <c r="B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">
      <c r="A588" s="9"/>
      <c r="B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">
      <c r="A589" s="9"/>
      <c r="B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">
      <c r="A590" s="9"/>
      <c r="B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">
      <c r="A591" s="9"/>
      <c r="B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">
      <c r="A592" s="9"/>
      <c r="B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">
      <c r="A593" s="9"/>
      <c r="B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">
      <c r="A594" s="9"/>
      <c r="B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">
      <c r="A595" s="9"/>
      <c r="B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">
      <c r="A596" s="9"/>
      <c r="B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">
      <c r="A597" s="9"/>
      <c r="B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">
      <c r="A598" s="9"/>
      <c r="B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">
      <c r="A599" s="9"/>
      <c r="B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">
      <c r="A600" s="9"/>
      <c r="B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">
      <c r="A601" s="9"/>
      <c r="B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">
      <c r="A602" s="9"/>
      <c r="B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">
      <c r="A603" s="9"/>
      <c r="B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">
      <c r="A604" s="9"/>
      <c r="B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">
      <c r="A605" s="9"/>
      <c r="B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">
      <c r="A606" s="9"/>
      <c r="B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">
      <c r="A607" s="9"/>
      <c r="B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">
      <c r="A608" s="9"/>
      <c r="B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">
      <c r="A609" s="9"/>
      <c r="B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">
      <c r="A610" s="9"/>
      <c r="B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">
      <c r="A611" s="9"/>
      <c r="B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">
      <c r="A612" s="9"/>
      <c r="B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">
      <c r="A613" s="9"/>
      <c r="B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">
      <c r="A614" s="9"/>
      <c r="B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">
      <c r="A615" s="9"/>
      <c r="B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">
      <c r="A616" s="9"/>
      <c r="B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">
      <c r="A617" s="9"/>
      <c r="B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">
      <c r="A618" s="9"/>
      <c r="B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">
      <c r="A619" s="9"/>
      <c r="B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">
      <c r="A620" s="9"/>
      <c r="B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">
      <c r="A621" s="9"/>
      <c r="B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">
      <c r="A622" s="9"/>
      <c r="B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">
      <c r="A623" s="9"/>
      <c r="B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">
      <c r="A624" s="9"/>
      <c r="B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">
      <c r="A625" s="9"/>
      <c r="B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">
      <c r="A626" s="9"/>
      <c r="B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">
      <c r="A627" s="9"/>
      <c r="B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">
      <c r="A628" s="9"/>
      <c r="B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">
      <c r="A629" s="9"/>
      <c r="B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">
      <c r="A630" s="9"/>
      <c r="B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">
      <c r="A631" s="9"/>
      <c r="B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">
      <c r="A632" s="9"/>
      <c r="B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">
      <c r="A633" s="9"/>
      <c r="B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">
      <c r="A634" s="9"/>
      <c r="B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">
      <c r="A635" s="9"/>
      <c r="B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">
      <c r="A636" s="9"/>
      <c r="B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">
      <c r="A637" s="9"/>
      <c r="B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">
      <c r="A638" s="9"/>
      <c r="B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">
      <c r="A639" s="9"/>
      <c r="B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">
      <c r="A640" s="9"/>
      <c r="B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">
      <c r="A641" s="9"/>
      <c r="B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">
      <c r="A642" s="9"/>
      <c r="B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">
      <c r="A643" s="9"/>
      <c r="B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">
      <c r="A644" s="9"/>
      <c r="B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">
      <c r="A645" s="9"/>
      <c r="B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">
      <c r="A646" s="9"/>
      <c r="B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">
      <c r="A647" s="9"/>
      <c r="B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">
      <c r="A648" s="9"/>
      <c r="B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">
      <c r="A649" s="9"/>
      <c r="B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">
      <c r="A650" s="9"/>
      <c r="B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">
      <c r="A651" s="9"/>
      <c r="B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">
      <c r="A652" s="9"/>
      <c r="B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">
      <c r="A653" s="9"/>
      <c r="B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">
      <c r="A654" s="9"/>
      <c r="B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">
      <c r="A655" s="9"/>
      <c r="B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">
      <c r="A656" s="9"/>
      <c r="B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">
      <c r="A657" s="9"/>
      <c r="B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">
      <c r="A658" s="9"/>
      <c r="B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">
      <c r="A659" s="9"/>
      <c r="B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">
      <c r="A660" s="9"/>
      <c r="B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">
      <c r="A661" s="9"/>
      <c r="B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">
      <c r="A662" s="9"/>
      <c r="B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">
      <c r="A663" s="9"/>
      <c r="B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">
      <c r="A664" s="9"/>
      <c r="B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">
      <c r="A665" s="9"/>
      <c r="B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">
      <c r="A666" s="9"/>
      <c r="B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">
      <c r="A667" s="9"/>
      <c r="B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">
      <c r="A668" s="9"/>
      <c r="B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">
      <c r="A669" s="9"/>
      <c r="B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">
      <c r="A670" s="9"/>
      <c r="B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">
      <c r="A671" s="9"/>
      <c r="B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">
      <c r="A672" s="9"/>
      <c r="B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">
      <c r="A673" s="9"/>
      <c r="B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">
      <c r="A674" s="9"/>
      <c r="B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">
      <c r="A675" s="9"/>
      <c r="B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">
      <c r="A676" s="9"/>
      <c r="B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">
      <c r="A677" s="9"/>
      <c r="B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">
      <c r="A678" s="9"/>
      <c r="B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">
      <c r="A679" s="9"/>
      <c r="B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">
      <c r="A680" s="9"/>
      <c r="B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">
      <c r="A681" s="9"/>
      <c r="B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">
      <c r="A682" s="9"/>
      <c r="B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">
      <c r="A683" s="9"/>
      <c r="B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">
      <c r="A684" s="9"/>
      <c r="B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">
      <c r="A685" s="9"/>
      <c r="B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">
      <c r="A686" s="9"/>
      <c r="B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">
      <c r="A687" s="9"/>
      <c r="B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">
      <c r="A688" s="9"/>
      <c r="B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">
      <c r="A689" s="9"/>
      <c r="B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">
      <c r="A690" s="9"/>
      <c r="B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">
      <c r="A691" s="9"/>
      <c r="B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">
      <c r="A692" s="9"/>
      <c r="B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">
      <c r="A693" s="9"/>
      <c r="B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">
      <c r="A694" s="9"/>
      <c r="B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">
      <c r="A695" s="9"/>
      <c r="B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">
      <c r="A696" s="9"/>
      <c r="B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">
      <c r="A697" s="9"/>
      <c r="B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">
      <c r="A698" s="9"/>
      <c r="B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">
      <c r="A699" s="9"/>
      <c r="B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">
      <c r="A700" s="9"/>
      <c r="B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">
      <c r="A701" s="9"/>
      <c r="B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">
      <c r="A702" s="9"/>
      <c r="B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">
      <c r="A703" s="9"/>
      <c r="B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">
      <c r="A704" s="9"/>
      <c r="B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">
      <c r="A705" s="9"/>
      <c r="B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">
      <c r="A706" s="9"/>
      <c r="B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">
      <c r="A707" s="9"/>
      <c r="B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">
      <c r="A708" s="9"/>
      <c r="B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">
      <c r="A709" s="9"/>
      <c r="B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">
      <c r="A710" s="9"/>
      <c r="B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">
      <c r="A711" s="9"/>
      <c r="B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">
      <c r="A712" s="9"/>
      <c r="B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">
      <c r="A713" s="9"/>
      <c r="B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">
      <c r="A714" s="9"/>
      <c r="B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">
      <c r="A715" s="9"/>
      <c r="B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">
      <c r="A716" s="9"/>
      <c r="B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">
      <c r="A717" s="9"/>
      <c r="B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">
      <c r="A718" s="9"/>
      <c r="B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">
      <c r="A719" s="9"/>
      <c r="B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">
      <c r="A720" s="9"/>
      <c r="B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">
      <c r="A721" s="9"/>
      <c r="B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">
      <c r="A722" s="9"/>
      <c r="B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">
      <c r="A723" s="9"/>
      <c r="B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">
      <c r="A724" s="9"/>
      <c r="B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">
      <c r="A725" s="9"/>
      <c r="B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">
      <c r="A726" s="9"/>
      <c r="B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">
      <c r="A727" s="9"/>
      <c r="B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">
      <c r="A728" s="9"/>
      <c r="B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">
      <c r="A729" s="9"/>
      <c r="B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">
      <c r="A730" s="9"/>
      <c r="B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">
      <c r="A731" s="9"/>
      <c r="B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">
      <c r="A732" s="9"/>
      <c r="B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">
      <c r="A733" s="9"/>
      <c r="B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">
      <c r="A734" s="9"/>
      <c r="B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">
      <c r="A735" s="9"/>
      <c r="B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">
      <c r="A736" s="9"/>
      <c r="B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">
      <c r="A737" s="9"/>
      <c r="B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">
      <c r="A738" s="9"/>
      <c r="B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">
      <c r="A739" s="9"/>
      <c r="B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">
      <c r="A740" s="9"/>
      <c r="B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">
      <c r="A741" s="9"/>
      <c r="B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">
      <c r="A742" s="9"/>
      <c r="B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">
      <c r="A743" s="9"/>
      <c r="B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">
      <c r="A744" s="9"/>
      <c r="B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">
      <c r="A745" s="9"/>
      <c r="B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">
      <c r="A746" s="9"/>
      <c r="B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">
      <c r="A747" s="9"/>
      <c r="B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">
      <c r="A748" s="9"/>
      <c r="B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">
      <c r="A749" s="9"/>
      <c r="B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">
      <c r="A750" s="9"/>
      <c r="B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">
      <c r="A751" s="9"/>
      <c r="B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">
      <c r="A752" s="9"/>
      <c r="B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">
      <c r="A753" s="9"/>
      <c r="B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">
      <c r="A754" s="9"/>
      <c r="B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">
      <c r="A755" s="9"/>
      <c r="B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">
      <c r="A756" s="9"/>
      <c r="B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">
      <c r="A757" s="9"/>
      <c r="B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">
      <c r="A758" s="9"/>
      <c r="B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">
      <c r="A759" s="9"/>
      <c r="B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">
      <c r="A760" s="9"/>
      <c r="B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">
      <c r="A761" s="9"/>
      <c r="B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">
      <c r="A762" s="9"/>
      <c r="B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">
      <c r="A763" s="9"/>
      <c r="B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">
      <c r="A764" s="9"/>
      <c r="B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">
      <c r="A765" s="9"/>
      <c r="B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">
      <c r="A766" s="9"/>
      <c r="B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">
      <c r="A767" s="9"/>
      <c r="B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">
      <c r="A768" s="9"/>
      <c r="B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">
      <c r="A769" s="9"/>
      <c r="B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">
      <c r="A770" s="9"/>
      <c r="B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">
      <c r="A771" s="9"/>
      <c r="B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">
      <c r="A772" s="9"/>
      <c r="B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">
      <c r="A773" s="9"/>
      <c r="B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">
      <c r="A774" s="9"/>
      <c r="B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">
      <c r="A775" s="9"/>
      <c r="B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">
      <c r="A776" s="9"/>
      <c r="B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">
      <c r="A777" s="9"/>
      <c r="B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">
      <c r="A778" s="9"/>
      <c r="B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">
      <c r="A779" s="9"/>
      <c r="B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">
      <c r="A780" s="9"/>
      <c r="B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">
      <c r="A781" s="9"/>
      <c r="B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">
      <c r="A782" s="9"/>
      <c r="B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">
      <c r="A783" s="9"/>
      <c r="B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">
      <c r="A784" s="9"/>
      <c r="B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">
      <c r="A785" s="9"/>
      <c r="B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">
      <c r="A786" s="9"/>
      <c r="B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">
      <c r="A787" s="9"/>
      <c r="B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">
      <c r="A788" s="9"/>
      <c r="B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">
      <c r="A789" s="9"/>
      <c r="B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">
      <c r="A790" s="9"/>
      <c r="B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">
      <c r="A791" s="9"/>
      <c r="B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">
      <c r="A792" s="9"/>
      <c r="B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">
      <c r="A793" s="9"/>
      <c r="B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">
      <c r="A794" s="9"/>
      <c r="B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">
      <c r="A795" s="9"/>
      <c r="B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">
      <c r="A796" s="9"/>
      <c r="B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">
      <c r="A797" s="9"/>
      <c r="B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">
      <c r="A798" s="9"/>
      <c r="B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">
      <c r="A799" s="9"/>
      <c r="B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">
      <c r="A800" s="9"/>
      <c r="B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">
      <c r="A801" s="9"/>
      <c r="B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">
      <c r="A802" s="9"/>
      <c r="B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">
      <c r="A803" s="9"/>
      <c r="B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">
      <c r="A804" s="9"/>
      <c r="B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">
      <c r="A805" s="9"/>
      <c r="B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">
      <c r="A806" s="9"/>
      <c r="B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">
      <c r="A807" s="9"/>
      <c r="B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">
      <c r="A808" s="9"/>
      <c r="B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">
      <c r="A809" s="9"/>
      <c r="B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">
      <c r="A810" s="9"/>
      <c r="B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">
      <c r="A811" s="9"/>
      <c r="B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">
      <c r="A812" s="9"/>
      <c r="B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">
      <c r="A813" s="9"/>
      <c r="B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">
      <c r="A814" s="9"/>
      <c r="B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">
      <c r="A815" s="9"/>
      <c r="B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">
      <c r="A816" s="9"/>
      <c r="B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">
      <c r="A817" s="9"/>
      <c r="B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">
      <c r="A818" s="9"/>
      <c r="B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">
      <c r="A819" s="9"/>
      <c r="B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">
      <c r="A820" s="9"/>
      <c r="B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">
      <c r="A821" s="9"/>
      <c r="B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">
      <c r="A822" s="9"/>
      <c r="B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">
      <c r="A823" s="9"/>
      <c r="B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">
      <c r="A824" s="9"/>
      <c r="B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">
      <c r="A825" s="9"/>
      <c r="B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">
      <c r="A826" s="9"/>
      <c r="B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">
      <c r="A827" s="9"/>
      <c r="B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">
      <c r="A828" s="9"/>
      <c r="B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">
      <c r="A829" s="9"/>
      <c r="B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">
      <c r="A830" s="9"/>
      <c r="B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">
      <c r="A831" s="9"/>
      <c r="B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">
      <c r="A832" s="9"/>
      <c r="B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">
      <c r="A833" s="9"/>
      <c r="B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">
      <c r="A834" s="9"/>
      <c r="B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">
      <c r="A835" s="9"/>
      <c r="B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">
      <c r="A836" s="9"/>
      <c r="B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">
      <c r="A837" s="9"/>
      <c r="B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">
      <c r="A838" s="9"/>
      <c r="B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">
      <c r="A839" s="9"/>
      <c r="B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">
      <c r="A840" s="9"/>
      <c r="B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">
      <c r="A841" s="9"/>
      <c r="B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">
      <c r="A842" s="9"/>
      <c r="B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">
      <c r="A843" s="9"/>
      <c r="B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">
      <c r="A844" s="9"/>
      <c r="B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">
      <c r="A845" s="9"/>
      <c r="B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">
      <c r="A846" s="9"/>
      <c r="B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">
      <c r="A847" s="9"/>
      <c r="B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">
      <c r="A848" s="9"/>
      <c r="B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">
      <c r="A849" s="9"/>
      <c r="B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">
      <c r="A850" s="9"/>
      <c r="B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">
      <c r="A851" s="9"/>
      <c r="B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">
      <c r="A852" s="9"/>
      <c r="B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">
      <c r="A853" s="9"/>
      <c r="B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">
      <c r="A854" s="9"/>
      <c r="B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">
      <c r="A855" s="9"/>
      <c r="B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">
      <c r="A856" s="9"/>
      <c r="B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">
      <c r="A857" s="9"/>
      <c r="B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">
      <c r="A858" s="9"/>
      <c r="B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">
      <c r="A859" s="9"/>
      <c r="B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">
      <c r="A860" s="9"/>
      <c r="B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">
      <c r="A861" s="9"/>
      <c r="B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">
      <c r="A862" s="9"/>
      <c r="B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">
      <c r="A863" s="9"/>
      <c r="B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">
      <c r="A864" s="9"/>
      <c r="B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">
      <c r="A865" s="9"/>
      <c r="B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">
      <c r="A866" s="9"/>
      <c r="B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">
      <c r="A867" s="9"/>
      <c r="B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">
      <c r="A868" s="9"/>
      <c r="B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">
      <c r="A869" s="9"/>
      <c r="B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">
      <c r="A870" s="9"/>
      <c r="B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">
      <c r="A871" s="9"/>
      <c r="B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">
      <c r="A872" s="9"/>
      <c r="B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">
      <c r="A873" s="9"/>
      <c r="B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">
      <c r="A874" s="9"/>
      <c r="B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">
      <c r="A875" s="9"/>
      <c r="B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">
      <c r="A876" s="9"/>
      <c r="B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">
      <c r="A877" s="9"/>
      <c r="B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">
      <c r="A878" s="9"/>
      <c r="B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">
      <c r="A879" s="9"/>
      <c r="B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">
      <c r="A880" s="9"/>
      <c r="B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">
      <c r="A881" s="9"/>
      <c r="B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">
      <c r="A882" s="9"/>
      <c r="B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">
      <c r="A883" s="9"/>
      <c r="B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">
      <c r="A884" s="9"/>
      <c r="B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">
      <c r="A885" s="9"/>
      <c r="B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">
      <c r="A886" s="9"/>
      <c r="B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">
      <c r="A887" s="9"/>
      <c r="B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">
      <c r="A888" s="9"/>
      <c r="B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">
      <c r="A889" s="9"/>
      <c r="B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">
      <c r="A890" s="9"/>
      <c r="B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">
      <c r="A891" s="9"/>
      <c r="B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">
      <c r="A892" s="9"/>
      <c r="B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">
      <c r="A893" s="9"/>
      <c r="B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">
      <c r="A894" s="9"/>
      <c r="B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">
      <c r="A895" s="9"/>
      <c r="B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">
      <c r="A896" s="9"/>
      <c r="B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">
      <c r="A897" s="9"/>
      <c r="B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">
      <c r="A898" s="9"/>
      <c r="B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">
      <c r="A899" s="9"/>
      <c r="B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">
      <c r="A900" s="9"/>
      <c r="B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">
      <c r="A901" s="9"/>
      <c r="B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">
      <c r="A902" s="9"/>
      <c r="B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">
      <c r="A903" s="9"/>
      <c r="B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">
      <c r="A904" s="9"/>
      <c r="B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">
      <c r="A905" s="9"/>
      <c r="B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">
      <c r="A906" s="9"/>
      <c r="B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">
      <c r="A907" s="9"/>
      <c r="B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">
      <c r="A908" s="9"/>
      <c r="B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">
      <c r="A909" s="9"/>
      <c r="B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">
      <c r="A910" s="9"/>
      <c r="B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">
      <c r="A911" s="9"/>
      <c r="B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">
      <c r="A912" s="9"/>
      <c r="B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">
      <c r="A913" s="9"/>
      <c r="B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">
      <c r="A914" s="9"/>
      <c r="B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">
      <c r="A915" s="9"/>
      <c r="B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">
      <c r="A916" s="9"/>
      <c r="B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">
      <c r="A917" s="9"/>
      <c r="B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">
      <c r="A918" s="9"/>
      <c r="B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">
      <c r="A919" s="9"/>
      <c r="B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">
      <c r="A920" s="9"/>
      <c r="B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">
      <c r="A921" s="9"/>
      <c r="B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">
      <c r="A922" s="9"/>
      <c r="B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">
      <c r="A923" s="9"/>
      <c r="B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">
      <c r="A924" s="9"/>
      <c r="B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">
      <c r="A925" s="9"/>
      <c r="B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">
      <c r="A926" s="9"/>
      <c r="B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">
      <c r="A927" s="9"/>
      <c r="B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">
      <c r="A928" s="9"/>
      <c r="B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">
      <c r="A929" s="9"/>
      <c r="B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">
      <c r="A930" s="9"/>
      <c r="B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">
      <c r="A931" s="9"/>
      <c r="B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">
      <c r="A932" s="9"/>
      <c r="B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">
      <c r="A933" s="9"/>
      <c r="B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">
      <c r="A934" s="9"/>
      <c r="B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">
      <c r="A935" s="9"/>
      <c r="B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">
      <c r="A936" s="9"/>
      <c r="B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">
      <c r="A937" s="9"/>
      <c r="B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">
      <c r="A938" s="9"/>
      <c r="B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">
      <c r="A939" s="9"/>
      <c r="B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">
      <c r="A940" s="9"/>
      <c r="B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">
      <c r="A941" s="9"/>
      <c r="B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">
      <c r="A942" s="9"/>
      <c r="B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">
      <c r="A943" s="9"/>
      <c r="B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">
      <c r="A944" s="9"/>
      <c r="B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">
      <c r="A945" s="9"/>
      <c r="B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">
      <c r="A946" s="9"/>
      <c r="B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 x14ac:dyDescent="0.2">
      <c r="A947" s="9"/>
      <c r="B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 x14ac:dyDescent="0.2">
      <c r="A948" s="9"/>
      <c r="B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 x14ac:dyDescent="0.2">
      <c r="A949" s="9"/>
      <c r="B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 x14ac:dyDescent="0.2">
      <c r="A950" s="9"/>
      <c r="B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 x14ac:dyDescent="0.2">
      <c r="A951" s="9"/>
      <c r="B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 x14ac:dyDescent="0.2">
      <c r="A952" s="9"/>
      <c r="B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1:20" x14ac:dyDescent="0.2">
      <c r="A953" s="9"/>
      <c r="B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1:20" x14ac:dyDescent="0.2">
      <c r="A954" s="9"/>
      <c r="B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1:20" x14ac:dyDescent="0.2">
      <c r="A955" s="9"/>
      <c r="B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1:20" x14ac:dyDescent="0.2">
      <c r="A956" s="9"/>
      <c r="B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1:20" x14ac:dyDescent="0.2">
      <c r="A957" s="9"/>
      <c r="B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1:20" x14ac:dyDescent="0.2">
      <c r="A958" s="9"/>
      <c r="B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1:20" x14ac:dyDescent="0.2">
      <c r="A959" s="9"/>
      <c r="B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1:20" x14ac:dyDescent="0.2">
      <c r="A960" s="9"/>
      <c r="B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1:20" x14ac:dyDescent="0.2">
      <c r="A961" s="9"/>
      <c r="B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1:20" x14ac:dyDescent="0.2">
      <c r="A962" s="9"/>
      <c r="B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1:20" x14ac:dyDescent="0.2">
      <c r="A963" s="9"/>
      <c r="B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1:20" x14ac:dyDescent="0.2">
      <c r="A964" s="9"/>
      <c r="B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1:20" x14ac:dyDescent="0.2">
      <c r="A965" s="9"/>
      <c r="B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1:20" x14ac:dyDescent="0.2">
      <c r="A966" s="9"/>
      <c r="B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1:20" x14ac:dyDescent="0.2">
      <c r="A967" s="9"/>
      <c r="B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1:20" x14ac:dyDescent="0.2">
      <c r="A968" s="9"/>
      <c r="B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1:20" x14ac:dyDescent="0.2">
      <c r="A969" s="9"/>
      <c r="B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1:20" x14ac:dyDescent="0.2">
      <c r="A970" s="9"/>
      <c r="B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1:20" x14ac:dyDescent="0.2">
      <c r="A971" s="9"/>
      <c r="B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1:20" x14ac:dyDescent="0.2">
      <c r="A972" s="9"/>
      <c r="B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1:20" x14ac:dyDescent="0.2">
      <c r="A973" s="9"/>
      <c r="B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1:20" x14ac:dyDescent="0.2">
      <c r="A974" s="9"/>
      <c r="B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1:20" x14ac:dyDescent="0.2">
      <c r="A975" s="9"/>
      <c r="B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1:20" x14ac:dyDescent="0.2">
      <c r="A976" s="9"/>
      <c r="B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1:20" x14ac:dyDescent="0.2">
      <c r="A977" s="9"/>
      <c r="B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1:20" x14ac:dyDescent="0.2">
      <c r="A978" s="9"/>
      <c r="B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1:20" x14ac:dyDescent="0.2">
      <c r="A979" s="9"/>
      <c r="B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1:20" x14ac:dyDescent="0.2">
      <c r="A980" s="9"/>
      <c r="B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1:20" x14ac:dyDescent="0.2">
      <c r="A981" s="9"/>
      <c r="B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1:20" x14ac:dyDescent="0.2">
      <c r="A982" s="9"/>
      <c r="B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1:20" x14ac:dyDescent="0.2">
      <c r="A983" s="9"/>
      <c r="B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1:20" x14ac:dyDescent="0.2">
      <c r="A984" s="9"/>
      <c r="B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1:20" x14ac:dyDescent="0.2">
      <c r="A985" s="9"/>
      <c r="B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1:20" x14ac:dyDescent="0.2">
      <c r="A986" s="9"/>
      <c r="B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1:20" x14ac:dyDescent="0.2">
      <c r="A987" s="9"/>
      <c r="B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1:20" x14ac:dyDescent="0.2">
      <c r="A988" s="9"/>
      <c r="B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1:20" x14ac:dyDescent="0.2">
      <c r="A989" s="9"/>
      <c r="B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1:20" x14ac:dyDescent="0.2">
      <c r="A990" s="9"/>
      <c r="B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1:20" x14ac:dyDescent="0.2">
      <c r="A991" s="9"/>
      <c r="B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1:20" x14ac:dyDescent="0.2">
      <c r="A992" s="9"/>
      <c r="B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1:20" x14ac:dyDescent="0.2">
      <c r="A993" s="9"/>
      <c r="B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1:20" x14ac:dyDescent="0.2">
      <c r="A994" s="9"/>
      <c r="B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1:20" x14ac:dyDescent="0.2">
      <c r="A995" s="9"/>
      <c r="B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1:20" x14ac:dyDescent="0.2">
      <c r="A996" s="9"/>
      <c r="B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1:20" x14ac:dyDescent="0.2">
      <c r="A997" s="9"/>
      <c r="B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1:20" x14ac:dyDescent="0.2">
      <c r="A998" s="9"/>
      <c r="B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1:20" x14ac:dyDescent="0.2">
      <c r="A999" s="9"/>
      <c r="B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1:20" x14ac:dyDescent="0.2">
      <c r="A1000" s="9"/>
      <c r="B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autoFilter ref="A1:Y66" xr:uid="{8BB91210-502B-D846-B899-9869C9F3DD29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603-0124-1241-A67A-FA3C1357167E}">
  <dimension ref="A1:G25"/>
  <sheetViews>
    <sheetView workbookViewId="0">
      <selection activeCell="C28" sqref="C28"/>
    </sheetView>
  </sheetViews>
  <sheetFormatPr baseColWidth="10" defaultRowHeight="16" x14ac:dyDescent="0.2"/>
  <cols>
    <col min="1" max="1" width="34.83203125" style="2" customWidth="1"/>
    <col min="2" max="2" width="9.5" style="2" bestFit="1" customWidth="1"/>
    <col min="3" max="3" width="15.5" style="2" bestFit="1" customWidth="1"/>
    <col min="4" max="4" width="12" style="2" bestFit="1" customWidth="1"/>
    <col min="5" max="5" width="14.1640625" style="2" bestFit="1" customWidth="1"/>
    <col min="6" max="6" width="14.1640625" style="2" customWidth="1"/>
  </cols>
  <sheetData>
    <row r="1" spans="1:7" x14ac:dyDescent="0.2">
      <c r="A1" s="1" t="s">
        <v>2</v>
      </c>
      <c r="B1" s="1" t="s">
        <v>27</v>
      </c>
      <c r="C1" s="1" t="s">
        <v>3</v>
      </c>
      <c r="D1" s="1" t="s">
        <v>9</v>
      </c>
      <c r="E1" s="1" t="s">
        <v>10</v>
      </c>
      <c r="F1" s="1" t="s">
        <v>0</v>
      </c>
      <c r="G1" s="1" t="s">
        <v>49</v>
      </c>
    </row>
    <row r="2" spans="1:7" ht="34" x14ac:dyDescent="0.2">
      <c r="A2" s="2" t="s">
        <v>19</v>
      </c>
      <c r="B2" s="2" t="s">
        <v>28</v>
      </c>
      <c r="C2" s="3" t="s">
        <v>18</v>
      </c>
      <c r="D2" s="2">
        <v>364</v>
      </c>
      <c r="E2" s="2">
        <v>198</v>
      </c>
      <c r="F2" s="2" t="s">
        <v>35</v>
      </c>
      <c r="G2">
        <f>E2/D2</f>
        <v>0.54395604395604391</v>
      </c>
    </row>
    <row r="3" spans="1:7" ht="17" x14ac:dyDescent="0.2">
      <c r="A3" s="2" t="s">
        <v>6</v>
      </c>
      <c r="B3" s="2" t="s">
        <v>29</v>
      </c>
      <c r="C3" s="3" t="s">
        <v>7</v>
      </c>
      <c r="D3" s="2">
        <v>744</v>
      </c>
      <c r="E3" s="2">
        <v>396</v>
      </c>
      <c r="F3" s="2" t="s">
        <v>35</v>
      </c>
      <c r="G3">
        <f t="shared" ref="G3:G10" si="0">E3/D3</f>
        <v>0.532258064516129</v>
      </c>
    </row>
    <row r="4" spans="1:7" ht="17" x14ac:dyDescent="0.2">
      <c r="A4" s="2" t="s">
        <v>21</v>
      </c>
      <c r="B4" s="2" t="s">
        <v>30</v>
      </c>
      <c r="C4" s="3" t="s">
        <v>7</v>
      </c>
      <c r="D4" s="2">
        <v>370</v>
      </c>
      <c r="E4" s="2">
        <v>198</v>
      </c>
      <c r="F4" s="2">
        <v>4</v>
      </c>
      <c r="G4">
        <f t="shared" si="0"/>
        <v>0.53513513513513511</v>
      </c>
    </row>
    <row r="5" spans="1:7" ht="34" x14ac:dyDescent="0.2">
      <c r="A5" s="2" t="s">
        <v>19</v>
      </c>
      <c r="B5" s="2" t="s">
        <v>31</v>
      </c>
      <c r="C5" s="3" t="s">
        <v>18</v>
      </c>
      <c r="D5" s="2">
        <v>364</v>
      </c>
      <c r="E5" s="2">
        <v>198</v>
      </c>
      <c r="F5" s="2" t="s">
        <v>35</v>
      </c>
      <c r="G5">
        <f t="shared" si="0"/>
        <v>0.54395604395604391</v>
      </c>
    </row>
    <row r="6" spans="1:7" ht="34" x14ac:dyDescent="0.2">
      <c r="A6" s="2" t="s">
        <v>19</v>
      </c>
      <c r="B6" s="2" t="s">
        <v>32</v>
      </c>
      <c r="C6" s="3" t="s">
        <v>18</v>
      </c>
      <c r="D6" s="2">
        <v>364</v>
      </c>
      <c r="E6" s="2">
        <v>198</v>
      </c>
      <c r="F6" s="2" t="s">
        <v>35</v>
      </c>
      <c r="G6">
        <f t="shared" si="0"/>
        <v>0.54395604395604391</v>
      </c>
    </row>
    <row r="7" spans="1:7" x14ac:dyDescent="0.2">
      <c r="A7" s="2" t="s">
        <v>34</v>
      </c>
      <c r="B7" s="2" t="s">
        <v>33</v>
      </c>
      <c r="C7" s="2" t="s">
        <v>25</v>
      </c>
      <c r="D7" s="2">
        <v>136</v>
      </c>
      <c r="E7" s="2">
        <v>50</v>
      </c>
      <c r="F7" s="2" t="s">
        <v>26</v>
      </c>
      <c r="G7">
        <f t="shared" si="0"/>
        <v>0.36764705882352944</v>
      </c>
    </row>
    <row r="8" spans="1:7" ht="17" x14ac:dyDescent="0.2">
      <c r="A8" s="2" t="s">
        <v>43</v>
      </c>
      <c r="B8" s="2" t="s">
        <v>42</v>
      </c>
      <c r="C8" s="3" t="s">
        <v>7</v>
      </c>
      <c r="D8" s="2">
        <v>812</v>
      </c>
      <c r="E8" s="2">
        <v>453.6</v>
      </c>
      <c r="F8" s="2" t="s">
        <v>35</v>
      </c>
      <c r="G8">
        <f t="shared" si="0"/>
        <v>0.55862068965517242</v>
      </c>
    </row>
    <row r="9" spans="1:7" ht="17" x14ac:dyDescent="0.2">
      <c r="A9" s="2" t="s">
        <v>43</v>
      </c>
      <c r="B9" s="2" t="s">
        <v>44</v>
      </c>
      <c r="C9" s="3" t="s">
        <v>7</v>
      </c>
      <c r="D9" s="2">
        <v>812</v>
      </c>
      <c r="E9" s="2">
        <v>453.6</v>
      </c>
      <c r="F9" s="2" t="s">
        <v>35</v>
      </c>
      <c r="G9">
        <f t="shared" si="0"/>
        <v>0.55862068965517242</v>
      </c>
    </row>
    <row r="10" spans="1:7" ht="17" x14ac:dyDescent="0.2">
      <c r="A10" s="2" t="s">
        <v>50</v>
      </c>
      <c r="B10" s="2" t="s">
        <v>51</v>
      </c>
      <c r="C10" s="3" t="s">
        <v>7</v>
      </c>
      <c r="D10" s="2">
        <v>389</v>
      </c>
      <c r="E10" s="2">
        <v>150</v>
      </c>
      <c r="F10" s="2" t="s">
        <v>35</v>
      </c>
      <c r="G10">
        <f t="shared" si="0"/>
        <v>0.38560411311053983</v>
      </c>
    </row>
    <row r="11" spans="1:7" x14ac:dyDescent="0.2">
      <c r="A11"/>
      <c r="B11"/>
      <c r="C11"/>
      <c r="D11"/>
      <c r="E11"/>
      <c r="F11"/>
    </row>
    <row r="12" spans="1:7" x14ac:dyDescent="0.2">
      <c r="A12"/>
      <c r="B12"/>
      <c r="C12"/>
      <c r="D12"/>
      <c r="E12"/>
      <c r="F12"/>
    </row>
    <row r="13" spans="1:7" x14ac:dyDescent="0.2">
      <c r="A13"/>
      <c r="B13"/>
      <c r="C13"/>
      <c r="D13"/>
      <c r="E13"/>
      <c r="F13"/>
    </row>
    <row r="14" spans="1:7" x14ac:dyDescent="0.2">
      <c r="A14"/>
      <c r="B14"/>
      <c r="C14"/>
      <c r="D14"/>
      <c r="E14"/>
      <c r="F14"/>
    </row>
    <row r="15" spans="1:7" x14ac:dyDescent="0.2">
      <c r="A15"/>
      <c r="B15"/>
      <c r="C15"/>
      <c r="D15"/>
      <c r="E15"/>
      <c r="F15"/>
    </row>
    <row r="16" spans="1:7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A20"/>
      <c r="B20"/>
      <c r="C20"/>
      <c r="D20"/>
      <c r="E20"/>
      <c r="F20"/>
    </row>
    <row r="21" spans="1:6" x14ac:dyDescent="0.2">
      <c r="A21"/>
      <c r="B21"/>
      <c r="C21"/>
      <c r="D21"/>
      <c r="E21"/>
      <c r="F21"/>
    </row>
    <row r="22" spans="1:6" x14ac:dyDescent="0.2">
      <c r="A22"/>
      <c r="B22"/>
      <c r="C22"/>
      <c r="D22"/>
      <c r="E22"/>
      <c r="F22"/>
    </row>
    <row r="23" spans="1:6" x14ac:dyDescent="0.2">
      <c r="A23"/>
      <c r="B23"/>
      <c r="C23"/>
      <c r="D23"/>
      <c r="E23"/>
      <c r="F23"/>
    </row>
    <row r="24" spans="1:6" x14ac:dyDescent="0.2">
      <c r="A24"/>
      <c r="B24"/>
      <c r="C24"/>
      <c r="D24"/>
      <c r="E24"/>
      <c r="F24"/>
    </row>
    <row r="25" spans="1:6" x14ac:dyDescent="0.2">
      <c r="A25"/>
      <c r="B25"/>
      <c r="C25"/>
      <c r="D25"/>
      <c r="E25"/>
      <c r="F2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Crochet Simulator Data</vt:lpstr>
      <vt:lpstr>Yarn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Jane Gross</dc:creator>
  <cp:lastModifiedBy>Hannah Jane Gross</cp:lastModifiedBy>
  <dcterms:created xsi:type="dcterms:W3CDTF">2021-02-24T02:10:13Z</dcterms:created>
  <dcterms:modified xsi:type="dcterms:W3CDTF">2021-03-14T00:47:02Z</dcterms:modified>
</cp:coreProperties>
</file>