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hannahaichelman/Dropbox/My Mac (Hannah’s MacBook Pro)/Documents/BU/TVE/Corallite_SA/"/>
    </mc:Choice>
  </mc:AlternateContent>
  <xr:revisionPtr revIDLastSave="0" documentId="13_ncr:1_{3960C0CA-0525-7846-8968-FA78FBF0DA28}" xr6:coauthVersionLast="36" xr6:coauthVersionMax="36" xr10:uidLastSave="{00000000-0000-0000-0000-000000000000}"/>
  <bookViews>
    <workbookView xWindow="0" yWindow="500" windowWidth="28800" windowHeight="15880" xr2:uid="{00000000-000D-0000-FFFF-FFFF00000000}"/>
  </bookViews>
  <sheets>
    <sheet name="data" sheetId="1" r:id="rId1"/>
    <sheet name="KEY" sheetId="2" r:id="rId2"/>
  </sheets>
  <calcPr calcId="181029"/>
</workbook>
</file>

<file path=xl/calcChain.xml><?xml version="1.0" encoding="utf-8"?>
<calcChain xmlns="http://schemas.openxmlformats.org/spreadsheetml/2006/main">
  <c r="AJ56" i="1" l="1"/>
  <c r="AG56" i="1"/>
  <c r="AC56" i="1"/>
  <c r="Y56" i="1"/>
  <c r="U56" i="1"/>
  <c r="Q56" i="1"/>
  <c r="M56" i="1"/>
  <c r="I56" i="1"/>
  <c r="E56" i="1"/>
  <c r="AJ55" i="1"/>
  <c r="AG55" i="1"/>
  <c r="AC55" i="1"/>
  <c r="Y55" i="1"/>
  <c r="U55" i="1"/>
  <c r="Q55" i="1"/>
  <c r="M55" i="1"/>
  <c r="I55" i="1"/>
  <c r="E55" i="1"/>
  <c r="AJ54" i="1"/>
  <c r="AG54" i="1"/>
  <c r="AC54" i="1"/>
  <c r="Y54" i="1"/>
  <c r="U54" i="1"/>
  <c r="Q54" i="1"/>
  <c r="M54" i="1"/>
  <c r="AI54" i="1" s="1"/>
  <c r="I54" i="1"/>
  <c r="E54" i="1"/>
  <c r="AJ53" i="1"/>
  <c r="AG53" i="1"/>
  <c r="AC53" i="1"/>
  <c r="Y53" i="1"/>
  <c r="U53" i="1"/>
  <c r="Q53" i="1"/>
  <c r="M53" i="1"/>
  <c r="I53" i="1"/>
  <c r="E53" i="1"/>
  <c r="AJ52" i="1"/>
  <c r="AG52" i="1"/>
  <c r="AC52" i="1"/>
  <c r="Y52" i="1"/>
  <c r="U52" i="1"/>
  <c r="Q52" i="1"/>
  <c r="M52" i="1"/>
  <c r="I52" i="1"/>
  <c r="E52" i="1"/>
  <c r="AJ51" i="1"/>
  <c r="AG51" i="1"/>
  <c r="AC51" i="1"/>
  <c r="Y51" i="1"/>
  <c r="U51" i="1"/>
  <c r="Q51" i="1"/>
  <c r="M51" i="1"/>
  <c r="I51" i="1"/>
  <c r="E51" i="1"/>
  <c r="AJ50" i="1"/>
  <c r="AG50" i="1"/>
  <c r="AC50" i="1"/>
  <c r="Y50" i="1"/>
  <c r="U50" i="1"/>
  <c r="Q50" i="1"/>
  <c r="M50" i="1"/>
  <c r="AI50" i="1" s="1"/>
  <c r="I50" i="1"/>
  <c r="E50" i="1"/>
  <c r="AJ49" i="1"/>
  <c r="AG49" i="1"/>
  <c r="AC49" i="1"/>
  <c r="Y49" i="1"/>
  <c r="U49" i="1"/>
  <c r="Q49" i="1"/>
  <c r="M49" i="1"/>
  <c r="I49" i="1"/>
  <c r="E49" i="1"/>
  <c r="AJ48" i="1"/>
  <c r="AG48" i="1"/>
  <c r="AC48" i="1"/>
  <c r="Y48" i="1"/>
  <c r="U48" i="1"/>
  <c r="Q48" i="1"/>
  <c r="M48" i="1"/>
  <c r="I48" i="1"/>
  <c r="E48" i="1"/>
  <c r="AJ47" i="1"/>
  <c r="AG47" i="1"/>
  <c r="AC47" i="1"/>
  <c r="Y47" i="1"/>
  <c r="U47" i="1"/>
  <c r="Q47" i="1"/>
  <c r="M47" i="1"/>
  <c r="I47" i="1"/>
  <c r="E47" i="1"/>
  <c r="AJ46" i="1"/>
  <c r="AG46" i="1"/>
  <c r="AC46" i="1"/>
  <c r="Y46" i="1"/>
  <c r="U46" i="1"/>
  <c r="Q46" i="1"/>
  <c r="M46" i="1"/>
  <c r="AI46" i="1" s="1"/>
  <c r="I46" i="1"/>
  <c r="E46" i="1"/>
  <c r="AJ45" i="1"/>
  <c r="AG45" i="1"/>
  <c r="AC45" i="1"/>
  <c r="Y45" i="1"/>
  <c r="U45" i="1"/>
  <c r="Q45" i="1"/>
  <c r="M45" i="1"/>
  <c r="I45" i="1"/>
  <c r="E45" i="1"/>
  <c r="AJ44" i="1"/>
  <c r="AG44" i="1"/>
  <c r="AC44" i="1"/>
  <c r="Y44" i="1"/>
  <c r="U44" i="1"/>
  <c r="Q44" i="1"/>
  <c r="M44" i="1"/>
  <c r="I44" i="1"/>
  <c r="E44" i="1"/>
  <c r="AJ43" i="1"/>
  <c r="AG43" i="1"/>
  <c r="AC43" i="1"/>
  <c r="Y43" i="1"/>
  <c r="U43" i="1"/>
  <c r="Q43" i="1"/>
  <c r="M43" i="1"/>
  <c r="I43" i="1"/>
  <c r="E43" i="1"/>
  <c r="AJ42" i="1"/>
  <c r="AG42" i="1"/>
  <c r="AC42" i="1"/>
  <c r="Y42" i="1"/>
  <c r="U42" i="1"/>
  <c r="Q42" i="1"/>
  <c r="M42" i="1"/>
  <c r="AI42" i="1" s="1"/>
  <c r="I42" i="1"/>
  <c r="E42" i="1"/>
  <c r="AJ41" i="1"/>
  <c r="AG41" i="1"/>
  <c r="AC41" i="1"/>
  <c r="Y41" i="1"/>
  <c r="U41" i="1"/>
  <c r="Q41" i="1"/>
  <c r="M41" i="1"/>
  <c r="I41" i="1"/>
  <c r="E41" i="1"/>
  <c r="AJ40" i="1"/>
  <c r="AG40" i="1"/>
  <c r="AC40" i="1"/>
  <c r="Y40" i="1"/>
  <c r="U40" i="1"/>
  <c r="Q40" i="1"/>
  <c r="M40" i="1"/>
  <c r="I40" i="1"/>
  <c r="E40" i="1"/>
  <c r="AJ39" i="1"/>
  <c r="AG39" i="1"/>
  <c r="AC39" i="1"/>
  <c r="Y39" i="1"/>
  <c r="U39" i="1"/>
  <c r="Q39" i="1"/>
  <c r="M39" i="1"/>
  <c r="I39" i="1"/>
  <c r="E39" i="1"/>
  <c r="AJ38" i="1"/>
  <c r="AG38" i="1"/>
  <c r="AC38" i="1"/>
  <c r="Y38" i="1"/>
  <c r="U38" i="1"/>
  <c r="Q38" i="1"/>
  <c r="M38" i="1"/>
  <c r="AI38" i="1" s="1"/>
  <c r="I38" i="1"/>
  <c r="E38" i="1"/>
  <c r="AJ37" i="1"/>
  <c r="AG37" i="1"/>
  <c r="AC37" i="1"/>
  <c r="Y37" i="1"/>
  <c r="U37" i="1"/>
  <c r="Q37" i="1"/>
  <c r="M37" i="1"/>
  <c r="I37" i="1"/>
  <c r="E37" i="1"/>
  <c r="AJ36" i="1"/>
  <c r="AG36" i="1"/>
  <c r="AC36" i="1"/>
  <c r="Y36" i="1"/>
  <c r="U36" i="1"/>
  <c r="Q36" i="1"/>
  <c r="M36" i="1"/>
  <c r="I36" i="1"/>
  <c r="E36" i="1"/>
  <c r="AJ35" i="1"/>
  <c r="AG35" i="1"/>
  <c r="AC35" i="1"/>
  <c r="Y35" i="1"/>
  <c r="U35" i="1"/>
  <c r="Q35" i="1"/>
  <c r="M35" i="1"/>
  <c r="I35" i="1"/>
  <c r="E35" i="1"/>
  <c r="AJ34" i="1"/>
  <c r="AG34" i="1"/>
  <c r="AC34" i="1"/>
  <c r="Y34" i="1"/>
  <c r="U34" i="1"/>
  <c r="Q34" i="1"/>
  <c r="M34" i="1"/>
  <c r="AI34" i="1" s="1"/>
  <c r="I34" i="1"/>
  <c r="E34" i="1"/>
  <c r="AJ33" i="1"/>
  <c r="AG33" i="1"/>
  <c r="AC33" i="1"/>
  <c r="Y33" i="1"/>
  <c r="U33" i="1"/>
  <c r="Q33" i="1"/>
  <c r="M33" i="1"/>
  <c r="I33" i="1"/>
  <c r="E33" i="1"/>
  <c r="AJ32" i="1"/>
  <c r="AG32" i="1"/>
  <c r="AC32" i="1"/>
  <c r="Y32" i="1"/>
  <c r="U32" i="1"/>
  <c r="Q32" i="1"/>
  <c r="M32" i="1"/>
  <c r="I32" i="1"/>
  <c r="E32" i="1"/>
  <c r="AJ31" i="1"/>
  <c r="AG31" i="1"/>
  <c r="AC31" i="1"/>
  <c r="Y31" i="1"/>
  <c r="U31" i="1"/>
  <c r="Q31" i="1"/>
  <c r="M31" i="1"/>
  <c r="I31" i="1"/>
  <c r="E31" i="1"/>
  <c r="AJ30" i="1"/>
  <c r="AG30" i="1"/>
  <c r="AC30" i="1"/>
  <c r="Y30" i="1"/>
  <c r="U30" i="1"/>
  <c r="Q30" i="1"/>
  <c r="M30" i="1"/>
  <c r="AI30" i="1" s="1"/>
  <c r="I30" i="1"/>
  <c r="E30" i="1"/>
  <c r="AJ29" i="1"/>
  <c r="AG29" i="1"/>
  <c r="AC29" i="1"/>
  <c r="Y29" i="1"/>
  <c r="U29" i="1"/>
  <c r="Q29" i="1"/>
  <c r="M29" i="1"/>
  <c r="I29" i="1"/>
  <c r="E29" i="1"/>
  <c r="AJ28" i="1"/>
  <c r="AG28" i="1"/>
  <c r="AC28" i="1"/>
  <c r="Y28" i="1"/>
  <c r="U28" i="1"/>
  <c r="Q28" i="1"/>
  <c r="M28" i="1"/>
  <c r="I28" i="1"/>
  <c r="E28" i="1"/>
  <c r="AJ27" i="1"/>
  <c r="AG27" i="1"/>
  <c r="AC27" i="1"/>
  <c r="Y27" i="1"/>
  <c r="U27" i="1"/>
  <c r="Q27" i="1"/>
  <c r="M27" i="1"/>
  <c r="I27" i="1"/>
  <c r="E27" i="1"/>
  <c r="AJ26" i="1"/>
  <c r="AG26" i="1"/>
  <c r="AC26" i="1"/>
  <c r="Y26" i="1"/>
  <c r="U26" i="1"/>
  <c r="Q26" i="1"/>
  <c r="M26" i="1"/>
  <c r="AI26" i="1" s="1"/>
  <c r="I26" i="1"/>
  <c r="E26" i="1"/>
  <c r="AJ25" i="1"/>
  <c r="AG25" i="1"/>
  <c r="AC25" i="1"/>
  <c r="Y25" i="1"/>
  <c r="U25" i="1"/>
  <c r="Q25" i="1"/>
  <c r="M25" i="1"/>
  <c r="I25" i="1"/>
  <c r="E25" i="1"/>
  <c r="AJ24" i="1"/>
  <c r="AG24" i="1"/>
  <c r="AC24" i="1"/>
  <c r="Y24" i="1"/>
  <c r="U24" i="1"/>
  <c r="Q24" i="1"/>
  <c r="M24" i="1"/>
  <c r="I24" i="1"/>
  <c r="E24" i="1"/>
  <c r="AJ23" i="1"/>
  <c r="AG23" i="1"/>
  <c r="AC23" i="1"/>
  <c r="Y23" i="1"/>
  <c r="U23" i="1"/>
  <c r="Q23" i="1"/>
  <c r="M23" i="1"/>
  <c r="I23" i="1"/>
  <c r="E23" i="1"/>
  <c r="AJ22" i="1"/>
  <c r="AG22" i="1"/>
  <c r="AC22" i="1"/>
  <c r="Y22" i="1"/>
  <c r="U22" i="1"/>
  <c r="Q22" i="1"/>
  <c r="M22" i="1"/>
  <c r="AI22" i="1" s="1"/>
  <c r="I22" i="1"/>
  <c r="E22" i="1"/>
  <c r="AJ21" i="1"/>
  <c r="AG21" i="1"/>
  <c r="AC21" i="1"/>
  <c r="Y21" i="1"/>
  <c r="U21" i="1"/>
  <c r="Q21" i="1"/>
  <c r="M21" i="1"/>
  <c r="I21" i="1"/>
  <c r="E21" i="1"/>
  <c r="AJ20" i="1"/>
  <c r="AG20" i="1"/>
  <c r="AC20" i="1"/>
  <c r="Y20" i="1"/>
  <c r="U20" i="1"/>
  <c r="Q20" i="1"/>
  <c r="M20" i="1"/>
  <c r="I20" i="1"/>
  <c r="E20" i="1"/>
  <c r="AJ19" i="1"/>
  <c r="AG19" i="1"/>
  <c r="AC19" i="1"/>
  <c r="Y19" i="1"/>
  <c r="U19" i="1"/>
  <c r="Q19" i="1"/>
  <c r="M19" i="1"/>
  <c r="I19" i="1"/>
  <c r="E19" i="1"/>
  <c r="AJ18" i="1"/>
  <c r="AG18" i="1"/>
  <c r="AC18" i="1"/>
  <c r="Y18" i="1"/>
  <c r="U18" i="1"/>
  <c r="Q18" i="1"/>
  <c r="M18" i="1"/>
  <c r="AI18" i="1" s="1"/>
  <c r="I18" i="1"/>
  <c r="E18" i="1"/>
  <c r="AJ17" i="1"/>
  <c r="AG17" i="1"/>
  <c r="AC17" i="1"/>
  <c r="Y17" i="1"/>
  <c r="U17" i="1"/>
  <c r="Q17" i="1"/>
  <c r="M17" i="1"/>
  <c r="I17" i="1"/>
  <c r="E17" i="1"/>
  <c r="AJ16" i="1"/>
  <c r="AG16" i="1"/>
  <c r="AC16" i="1"/>
  <c r="Y16" i="1"/>
  <c r="U16" i="1"/>
  <c r="Q16" i="1"/>
  <c r="M16" i="1"/>
  <c r="I16" i="1"/>
  <c r="E16" i="1"/>
  <c r="AJ15" i="1"/>
  <c r="AG15" i="1"/>
  <c r="AC15" i="1"/>
  <c r="Y15" i="1"/>
  <c r="U15" i="1"/>
  <c r="Q15" i="1"/>
  <c r="M15" i="1"/>
  <c r="I15" i="1"/>
  <c r="E15" i="1"/>
  <c r="AJ14" i="1"/>
  <c r="AG14" i="1"/>
  <c r="AC14" i="1"/>
  <c r="Y14" i="1"/>
  <c r="U14" i="1"/>
  <c r="Q14" i="1"/>
  <c r="M14" i="1"/>
  <c r="AI14" i="1" s="1"/>
  <c r="I14" i="1"/>
  <c r="E14" i="1"/>
  <c r="AJ13" i="1"/>
  <c r="AG13" i="1"/>
  <c r="AC13" i="1"/>
  <c r="Y13" i="1"/>
  <c r="U13" i="1"/>
  <c r="Q13" i="1"/>
  <c r="M13" i="1"/>
  <c r="I13" i="1"/>
  <c r="E13" i="1"/>
  <c r="AJ12" i="1"/>
  <c r="AG12" i="1"/>
  <c r="AC12" i="1"/>
  <c r="Y12" i="1"/>
  <c r="U12" i="1"/>
  <c r="Q12" i="1"/>
  <c r="M12" i="1"/>
  <c r="I12" i="1"/>
  <c r="E12" i="1"/>
  <c r="AJ11" i="1"/>
  <c r="AG11" i="1"/>
  <c r="AC11" i="1"/>
  <c r="Y11" i="1"/>
  <c r="U11" i="1"/>
  <c r="Q11" i="1"/>
  <c r="M11" i="1"/>
  <c r="I11" i="1"/>
  <c r="E11" i="1"/>
  <c r="AJ10" i="1"/>
  <c r="AG10" i="1"/>
  <c r="AC10" i="1"/>
  <c r="Y10" i="1"/>
  <c r="U10" i="1"/>
  <c r="Q10" i="1"/>
  <c r="M10" i="1"/>
  <c r="AI10" i="1" s="1"/>
  <c r="I10" i="1"/>
  <c r="E10" i="1"/>
  <c r="AJ9" i="1"/>
  <c r="AG9" i="1"/>
  <c r="AC9" i="1"/>
  <c r="Y9" i="1"/>
  <c r="U9" i="1"/>
  <c r="Q9" i="1"/>
  <c r="M9" i="1"/>
  <c r="I9" i="1"/>
  <c r="E9" i="1"/>
  <c r="AJ8" i="1"/>
  <c r="AG8" i="1"/>
  <c r="AC8" i="1"/>
  <c r="Y8" i="1"/>
  <c r="U8" i="1"/>
  <c r="Q8" i="1"/>
  <c r="M8" i="1"/>
  <c r="I8" i="1"/>
  <c r="E8" i="1"/>
  <c r="AJ7" i="1"/>
  <c r="AG7" i="1"/>
  <c r="AC7" i="1"/>
  <c r="Y7" i="1"/>
  <c r="U7" i="1"/>
  <c r="Q7" i="1"/>
  <c r="M7" i="1"/>
  <c r="I7" i="1"/>
  <c r="E7" i="1"/>
  <c r="AJ6" i="1"/>
  <c r="AG6" i="1"/>
  <c r="AC6" i="1"/>
  <c r="Y6" i="1"/>
  <c r="U6" i="1"/>
  <c r="Q6" i="1"/>
  <c r="M6" i="1"/>
  <c r="AI6" i="1" s="1"/>
  <c r="I6" i="1"/>
  <c r="E6" i="1"/>
  <c r="AJ5" i="1"/>
  <c r="AG5" i="1"/>
  <c r="AC5" i="1"/>
  <c r="Y5" i="1"/>
  <c r="U5" i="1"/>
  <c r="Q5" i="1"/>
  <c r="M5" i="1"/>
  <c r="I5" i="1"/>
  <c r="E5" i="1"/>
  <c r="AJ4" i="1"/>
  <c r="AG4" i="1"/>
  <c r="AC4" i="1"/>
  <c r="Y4" i="1"/>
  <c r="U4" i="1"/>
  <c r="Q4" i="1"/>
  <c r="M4" i="1"/>
  <c r="I4" i="1"/>
  <c r="E4" i="1"/>
  <c r="Y3" i="1"/>
  <c r="U3" i="1"/>
  <c r="Q3" i="1"/>
  <c r="M3" i="1"/>
  <c r="I3" i="1"/>
  <c r="E3" i="1"/>
  <c r="Y2" i="1"/>
  <c r="U2" i="1"/>
  <c r="Q2" i="1"/>
  <c r="M2" i="1"/>
  <c r="I2" i="1"/>
  <c r="E2" i="1"/>
  <c r="AI56" i="1" l="1"/>
  <c r="AI25" i="1"/>
  <c r="AI29" i="1"/>
  <c r="AI37" i="1"/>
  <c r="AI41" i="1"/>
  <c r="AI52" i="1"/>
  <c r="AI2" i="1"/>
  <c r="AI5" i="1"/>
  <c r="AI9" i="1"/>
  <c r="AI13" i="1"/>
  <c r="AI17" i="1"/>
  <c r="AI21" i="1"/>
  <c r="AI33" i="1"/>
  <c r="AI45" i="1"/>
  <c r="AI49" i="1"/>
  <c r="AI53" i="1"/>
  <c r="AI4" i="1"/>
  <c r="AI8" i="1"/>
  <c r="AI12" i="1"/>
  <c r="AI16" i="1"/>
  <c r="AI20" i="1"/>
  <c r="AI24" i="1"/>
  <c r="AI28" i="1"/>
  <c r="AI32" i="1"/>
  <c r="AI36" i="1"/>
  <c r="AI40" i="1"/>
  <c r="AI44" i="1"/>
  <c r="AI48" i="1"/>
  <c r="AI3" i="1"/>
  <c r="AI7" i="1"/>
  <c r="AI11" i="1"/>
  <c r="AI15" i="1"/>
  <c r="AI19" i="1"/>
  <c r="AI23" i="1"/>
  <c r="AI27" i="1"/>
  <c r="AI31" i="1"/>
  <c r="AI35" i="1"/>
  <c r="AI39" i="1"/>
  <c r="AI43" i="1"/>
  <c r="AI47" i="1"/>
  <c r="AI51" i="1"/>
  <c r="AI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Standard measurements of the C5 square (length)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  <family val="2"/>
          </rPr>
          <t>Standard area measured in ImageJ with polygon tool</t>
        </r>
      </text>
    </comment>
    <comment ref="G1" authorId="0" shapeId="0" xr:uid="{00000000-0006-0000-0000-000003000000}">
      <text>
        <r>
          <rPr>
            <sz val="10"/>
            <color rgb="FF000000"/>
            <rFont val="Arial"/>
            <family val="2"/>
          </rPr>
          <t>Measurement of corallite1 minimum diameter (using an approximation of ellipse)</t>
        </r>
      </text>
    </comment>
    <comment ref="H1" authorId="0" shapeId="0" xr:uid="{00000000-0006-0000-0000-000004000000}">
      <text>
        <r>
          <rPr>
            <sz val="10"/>
            <color rgb="FF000000"/>
            <rFont val="Arial"/>
            <family val="2"/>
          </rPr>
          <t>Maximum diameter of corallite1 by using an approximation of an ellipse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Area of corallite1 assuming it is an ellipse. Calculated by using area of ellipse formula:
</t>
        </r>
        <r>
          <rPr>
            <sz val="10"/>
            <color rgb="FF000000"/>
            <rFont val="Arial"/>
            <family val="2"/>
          </rPr>
          <t>corallite1.min/2*corallite1.max/2*pi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  <family val="2"/>
          </rPr>
          <t>Area of corallite measured in ImageJ by using the polygon tool</t>
        </r>
      </text>
    </comment>
    <comment ref="AI1" authorId="0" shapeId="0" xr:uid="{00000000-0006-0000-0000-000007000000}">
      <text>
        <r>
          <rPr>
            <sz val="10"/>
            <color rgb="FF000000"/>
            <rFont val="Arial"/>
            <family val="2"/>
          </rPr>
          <t>calculated using area of an ellipse</t>
        </r>
      </text>
    </comment>
    <comment ref="AJ1" authorId="0" shapeId="0" xr:uid="{00000000-0006-0000-0000-000008000000}">
      <text>
        <r>
          <rPr>
            <sz val="10"/>
            <color rgb="FF000000"/>
            <rFont val="Arial"/>
            <family val="2"/>
          </rPr>
          <t>area outlined in ImageJ and measured</t>
        </r>
      </text>
    </comment>
  </commentList>
</comments>
</file>

<file path=xl/sharedStrings.xml><?xml version="1.0" encoding="utf-8"?>
<sst xmlns="http://schemas.openxmlformats.org/spreadsheetml/2006/main" count="118" uniqueCount="110">
  <si>
    <t>std.1</t>
  </si>
  <si>
    <t>std.2</t>
  </si>
  <si>
    <t>std.3</t>
  </si>
  <si>
    <t>std.area</t>
  </si>
  <si>
    <t>corallite1.min</t>
  </si>
  <si>
    <t>corallite1.max</t>
  </si>
  <si>
    <t>corallite1.area</t>
  </si>
  <si>
    <t>corallite1.poly</t>
  </si>
  <si>
    <t>corallite2.min</t>
  </si>
  <si>
    <t>corallite2.max</t>
  </si>
  <si>
    <t>corallite2.area</t>
  </si>
  <si>
    <t>corallite2.poly</t>
  </si>
  <si>
    <t>corallite3.min</t>
  </si>
  <si>
    <t>corallite3.max</t>
  </si>
  <si>
    <t>corallite3.area</t>
  </si>
  <si>
    <t>corallite3.poly</t>
  </si>
  <si>
    <t>corallite4.min</t>
  </si>
  <si>
    <t>corallite4.max</t>
  </si>
  <si>
    <t>corallite4.area</t>
  </si>
  <si>
    <t>corallite4.poly</t>
  </si>
  <si>
    <t>corallite5.min</t>
  </si>
  <si>
    <t>corallite5.max</t>
  </si>
  <si>
    <t>corallite5.area</t>
  </si>
  <si>
    <t>corallite5.poly</t>
  </si>
  <si>
    <t>corallite6.min</t>
  </si>
  <si>
    <t>corallite6.max</t>
  </si>
  <si>
    <t>corallite6.area</t>
  </si>
  <si>
    <t>corallite6.poly</t>
  </si>
  <si>
    <t>corallite7.min</t>
  </si>
  <si>
    <t>corallite7.max</t>
  </si>
  <si>
    <t>corallite7.area</t>
  </si>
  <si>
    <t>corallite7.poly</t>
  </si>
  <si>
    <t>corallite.avg.area</t>
  </si>
  <si>
    <t>corallite.avg.poly</t>
  </si>
  <si>
    <t>Notes</t>
  </si>
  <si>
    <t>I2A6 (test)</t>
  </si>
  <si>
    <t>I2A6 (test2)</t>
  </si>
  <si>
    <t>I2A6</t>
  </si>
  <si>
    <t>I2C6</t>
  </si>
  <si>
    <t>I2D6</t>
  </si>
  <si>
    <t>I2E6</t>
  </si>
  <si>
    <t>I2F6</t>
  </si>
  <si>
    <t>I2G6</t>
  </si>
  <si>
    <t>I2H6</t>
  </si>
  <si>
    <t>I2I6</t>
  </si>
  <si>
    <t>I3A8</t>
  </si>
  <si>
    <t>blurry</t>
  </si>
  <si>
    <t>I3B7</t>
  </si>
  <si>
    <t>I3B10</t>
  </si>
  <si>
    <t>I3C6</t>
  </si>
  <si>
    <t>I3D9</t>
  </si>
  <si>
    <t>I3E6</t>
  </si>
  <si>
    <t>I3F6</t>
  </si>
  <si>
    <t>I3G6</t>
  </si>
  <si>
    <t>I3H6</t>
  </si>
  <si>
    <t>I3I6</t>
  </si>
  <si>
    <t>I4A6</t>
  </si>
  <si>
    <t>I4B6</t>
  </si>
  <si>
    <t>I4C12</t>
  </si>
  <si>
    <t>I4E8</t>
  </si>
  <si>
    <t>I4F6</t>
  </si>
  <si>
    <t>I4G6</t>
  </si>
  <si>
    <t>I4H12</t>
  </si>
  <si>
    <t>distorted bc one side is closer to camera</t>
  </si>
  <si>
    <t>I4I6</t>
  </si>
  <si>
    <t>blurry - corallites not clearly outlined</t>
  </si>
  <si>
    <t>O2A6</t>
  </si>
  <si>
    <t>O2B6</t>
  </si>
  <si>
    <t>O2B13</t>
  </si>
  <si>
    <t>O2C6</t>
  </si>
  <si>
    <t>O2D6</t>
  </si>
  <si>
    <t>O2E6</t>
  </si>
  <si>
    <t>O2F6</t>
  </si>
  <si>
    <t>O2G6</t>
  </si>
  <si>
    <t>O2H6</t>
  </si>
  <si>
    <t>O2I6</t>
  </si>
  <si>
    <t>O3A6</t>
  </si>
  <si>
    <t>O3B6</t>
  </si>
  <si>
    <t>O3C6</t>
  </si>
  <si>
    <t>O3D8</t>
  </si>
  <si>
    <t>O3E6</t>
  </si>
  <si>
    <t>O3F6</t>
  </si>
  <si>
    <t>O3G6</t>
  </si>
  <si>
    <t>O3H6</t>
  </si>
  <si>
    <t>O3I6</t>
  </si>
  <si>
    <t>O4A6</t>
  </si>
  <si>
    <t>O4C10</t>
  </si>
  <si>
    <t>O4D6</t>
  </si>
  <si>
    <t>O4E6</t>
  </si>
  <si>
    <t>O4F6</t>
  </si>
  <si>
    <t>O4G6</t>
  </si>
  <si>
    <t>O4H12</t>
  </si>
  <si>
    <t>O4I6</t>
  </si>
  <si>
    <t>Symbol</t>
  </si>
  <si>
    <t>std.#</t>
  </si>
  <si>
    <t>Standard length measurement of the C5 square</t>
  </si>
  <si>
    <t>std.avg</t>
  </si>
  <si>
    <t>Average of the three standard lengths</t>
  </si>
  <si>
    <t>Area measurement of the square using polygon tool</t>
  </si>
  <si>
    <t>corallite#.min</t>
  </si>
  <si>
    <t>Minimum diameter of the corallite if you assume that it is an ellipse</t>
  </si>
  <si>
    <t>corallite#.max</t>
  </si>
  <si>
    <t>Maximum diameter of the corallite assuming it is an ellipse</t>
  </si>
  <si>
    <t>corallite#.area</t>
  </si>
  <si>
    <t>Area of the corallite calculated by using area of ellipse formula (corallite.min/2*corallite.max/2*pi)</t>
  </si>
  <si>
    <t>corallite#.poly</t>
  </si>
  <si>
    <t>Area of the corallite measured in ImageJ using the polygon tool</t>
  </si>
  <si>
    <t>Average of corallite#.area</t>
  </si>
  <si>
    <t>Average of corallite#.poly</t>
  </si>
  <si>
    <t>sample.ID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</si>
</sst>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/>
    <xf numFmtId="0" fontId="3" fillId="2" borderId="0" xfId="0" applyFont="1" applyFill="1" applyAlignment="1"/>
    <xf numFmtId="0" fontId="4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3" borderId="0" xfId="0" applyFont="1" applyFill="1"/>
    <xf numFmtId="3" fontId="3" fillId="0" borderId="0" xfId="0" applyNumberFormat="1" applyFont="1" applyAlignment="1"/>
    <xf numFmtId="3" fontId="3" fillId="0" borderId="0" xfId="0" applyNumberFormat="1" applyFo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56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14.5" defaultRowHeight="15.75" customHeight="1"/>
  <cols>
    <col min="2" max="2" width="13" customWidth="1"/>
    <col min="26" max="27" width="16.33203125" customWidth="1"/>
    <col min="36" max="37" width="18.5" customWidth="1"/>
  </cols>
  <sheetData>
    <row r="1" spans="1:37" ht="15.75" customHeight="1">
      <c r="A1" s="1" t="s">
        <v>109</v>
      </c>
      <c r="B1" s="1" t="s">
        <v>0</v>
      </c>
      <c r="C1" s="1" t="s">
        <v>1</v>
      </c>
      <c r="D1" s="1" t="s">
        <v>2</v>
      </c>
      <c r="E1" s="1" t="s">
        <v>96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7</v>
      </c>
      <c r="K1" s="1" t="s">
        <v>8</v>
      </c>
      <c r="L1" s="3" t="s">
        <v>9</v>
      </c>
      <c r="M1" s="4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3" t="s">
        <v>17</v>
      </c>
      <c r="U1" s="4" t="s">
        <v>18</v>
      </c>
      <c r="V1" s="1" t="s">
        <v>19</v>
      </c>
      <c r="W1" s="1" t="s">
        <v>20</v>
      </c>
      <c r="X1" s="3" t="s">
        <v>21</v>
      </c>
      <c r="Y1" s="4" t="s">
        <v>22</v>
      </c>
      <c r="Z1" s="3" t="s">
        <v>23</v>
      </c>
      <c r="AA1" s="3" t="s">
        <v>24</v>
      </c>
      <c r="AB1" s="3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</row>
    <row r="2" spans="1:37" ht="15.75" customHeight="1">
      <c r="A2" s="6" t="s">
        <v>35</v>
      </c>
      <c r="B2" s="6">
        <v>513.03499999999997</v>
      </c>
      <c r="C2" s="6">
        <v>518.01499999999999</v>
      </c>
      <c r="D2" s="6">
        <v>510.09800000000001</v>
      </c>
      <c r="E2" s="5">
        <f t="shared" ref="E2:E56" si="0">AVERAGE(B2:D2)</f>
        <v>513.71600000000001</v>
      </c>
      <c r="F2" s="6"/>
      <c r="G2" s="6">
        <v>70.766999999999996</v>
      </c>
      <c r="H2" s="6">
        <v>74</v>
      </c>
      <c r="I2" s="5">
        <f>PI()*(G2/2)*(H2/2)</f>
        <v>4112.9401153568942</v>
      </c>
      <c r="J2" s="6"/>
      <c r="K2" s="6">
        <v>96.519000000000005</v>
      </c>
      <c r="L2" s="6">
        <v>78.638000000000005</v>
      </c>
      <c r="M2" s="7">
        <f t="shared" ref="M2:M56" si="1">PI()*(K2/2)*(L2/2)</f>
        <v>5961.220065293176</v>
      </c>
      <c r="N2" s="6"/>
      <c r="O2" s="6">
        <v>36.222000000000001</v>
      </c>
      <c r="P2" s="6">
        <v>62.514000000000003</v>
      </c>
      <c r="Q2" s="7">
        <f>PI()*(P2/2)*(O2/2)</f>
        <v>1778.4415488532425</v>
      </c>
      <c r="R2" s="6"/>
      <c r="S2" s="6">
        <v>69.856999999999999</v>
      </c>
      <c r="T2" s="6">
        <v>76.236000000000004</v>
      </c>
      <c r="U2" s="7">
        <f t="shared" ref="U2:U56" si="2">PI()*(S2/2)*(T2/2)</f>
        <v>4182.7307940767296</v>
      </c>
      <c r="V2" s="6"/>
      <c r="W2" s="6">
        <v>74</v>
      </c>
      <c r="X2" s="6">
        <v>84.024000000000001</v>
      </c>
      <c r="Y2" s="7">
        <f>PI()*(X2/2)*(W2/2)</f>
        <v>4883.4298508167321</v>
      </c>
      <c r="Z2" s="5"/>
      <c r="AA2" s="5"/>
      <c r="AB2" s="5"/>
      <c r="AC2" s="7"/>
      <c r="AD2" s="5"/>
      <c r="AE2" s="5"/>
      <c r="AF2" s="5"/>
      <c r="AG2" s="5"/>
      <c r="AH2" s="5"/>
      <c r="AI2" s="5">
        <f t="shared" ref="AI2:AI3" si="3">AVERAGE(I2,M2,Q2,U2,Y2)</f>
        <v>4183.7524748793548</v>
      </c>
      <c r="AJ2" s="5"/>
    </row>
    <row r="3" spans="1:37" ht="15.75" customHeight="1">
      <c r="A3" s="6" t="s">
        <v>36</v>
      </c>
      <c r="B3" s="6">
        <v>517.03499999999997</v>
      </c>
      <c r="C3" s="6">
        <v>520.04700000000003</v>
      </c>
      <c r="D3" s="6">
        <v>519.03499999999997</v>
      </c>
      <c r="E3" s="5">
        <f t="shared" si="0"/>
        <v>518.70566666666662</v>
      </c>
      <c r="F3" s="5"/>
      <c r="G3" s="6">
        <v>99.463999999999999</v>
      </c>
      <c r="H3" s="6">
        <v>110.76600000000001</v>
      </c>
      <c r="I3" s="5">
        <f t="shared" ref="I3:I56" si="4">PI()*(H3/2)*(G3/2)</f>
        <v>8652.9117553379274</v>
      </c>
      <c r="J3" s="6"/>
      <c r="K3" s="6">
        <v>89.74</v>
      </c>
      <c r="L3" s="6">
        <v>124.258</v>
      </c>
      <c r="M3" s="7">
        <f t="shared" si="1"/>
        <v>8757.9065275728772</v>
      </c>
      <c r="N3" s="6"/>
      <c r="O3" s="6">
        <v>89.617000000000004</v>
      </c>
      <c r="P3" s="6">
        <v>131.006</v>
      </c>
      <c r="Q3" s="7">
        <f t="shared" ref="Q3:Q56" si="5">PI()*(O3/2)*(P3/2)</f>
        <v>9220.8608745670317</v>
      </c>
      <c r="R3" s="6"/>
      <c r="S3" s="6">
        <v>83.442999999999998</v>
      </c>
      <c r="T3" s="6">
        <v>131.006</v>
      </c>
      <c r="U3" s="7">
        <f t="shared" si="2"/>
        <v>8585.6064581105893</v>
      </c>
      <c r="V3" s="6"/>
      <c r="W3" s="6">
        <v>96.756</v>
      </c>
      <c r="X3" s="6">
        <v>1103.471</v>
      </c>
      <c r="Y3" s="7">
        <f t="shared" ref="Y3:Y56" si="6">PI()*(W3/2)*(X3/2)</f>
        <v>83854.951346337519</v>
      </c>
      <c r="Z3" s="5"/>
      <c r="AA3" s="5"/>
      <c r="AB3" s="5"/>
      <c r="AC3" s="7"/>
      <c r="AD3" s="5"/>
      <c r="AE3" s="5"/>
      <c r="AF3" s="5"/>
      <c r="AG3" s="5"/>
      <c r="AH3" s="5"/>
      <c r="AI3" s="5">
        <f t="shared" si="3"/>
        <v>23814.447392385187</v>
      </c>
      <c r="AJ3" s="5"/>
    </row>
    <row r="4" spans="1:37" ht="15.75" customHeight="1">
      <c r="A4" s="8" t="s">
        <v>37</v>
      </c>
      <c r="B4" s="8">
        <v>520.04700000000003</v>
      </c>
      <c r="C4" s="8">
        <v>520.096</v>
      </c>
      <c r="D4" s="8">
        <v>520.06200000000001</v>
      </c>
      <c r="E4" s="9">
        <f t="shared" si="0"/>
        <v>520.06833333333327</v>
      </c>
      <c r="F4" s="8">
        <v>264954</v>
      </c>
      <c r="G4" s="8">
        <v>70.613</v>
      </c>
      <c r="H4" s="8">
        <v>125.989</v>
      </c>
      <c r="I4" s="9">
        <f t="shared" si="4"/>
        <v>6987.2643319843546</v>
      </c>
      <c r="J4" s="8">
        <v>6096</v>
      </c>
      <c r="K4" s="8">
        <v>83.522000000000006</v>
      </c>
      <c r="L4" s="8">
        <v>128.41300000000001</v>
      </c>
      <c r="M4" s="10">
        <f t="shared" si="1"/>
        <v>8423.6392361116104</v>
      </c>
      <c r="N4" s="8">
        <v>8310</v>
      </c>
      <c r="O4" s="8">
        <v>74.95</v>
      </c>
      <c r="P4" s="8">
        <v>123.89100000000001</v>
      </c>
      <c r="Q4" s="10">
        <f t="shared" si="5"/>
        <v>7292.9171014174217</v>
      </c>
      <c r="R4" s="8">
        <v>7678</v>
      </c>
      <c r="S4" s="8">
        <v>93.941000000000003</v>
      </c>
      <c r="T4" s="8">
        <v>94.26</v>
      </c>
      <c r="U4" s="10">
        <f t="shared" si="2"/>
        <v>6954.6054366712578</v>
      </c>
      <c r="V4" s="8">
        <v>7256</v>
      </c>
      <c r="W4" s="8">
        <v>92.049000000000007</v>
      </c>
      <c r="X4" s="8">
        <v>112.009</v>
      </c>
      <c r="Y4" s="10">
        <f t="shared" si="6"/>
        <v>8097.7035968079163</v>
      </c>
      <c r="Z4" s="8">
        <v>7197</v>
      </c>
      <c r="AA4" s="8">
        <v>85.093999999999994</v>
      </c>
      <c r="AB4" s="8">
        <v>120.61499999999999</v>
      </c>
      <c r="AC4" s="10">
        <f t="shared" ref="AC4:AC56" si="7">PI()*(AA4/2)*(AB4/2)</f>
        <v>8061.0226507965217</v>
      </c>
      <c r="AD4" s="8">
        <v>8965</v>
      </c>
      <c r="AE4" s="8">
        <v>94.641000000000005</v>
      </c>
      <c r="AF4" s="8">
        <v>116.867</v>
      </c>
      <c r="AG4" s="10">
        <f t="shared" ref="AG4:AG56" si="8">PI()*(AE4/2)*(AF4/2)</f>
        <v>8686.8255017170359</v>
      </c>
      <c r="AH4" s="8">
        <v>8894</v>
      </c>
      <c r="AI4" s="9">
        <f t="shared" ref="AI4:AJ4" si="9">AVERAGE(I4,M4,Q4,U4,Y4,AC4,AG4)</f>
        <v>7786.2825507865873</v>
      </c>
      <c r="AJ4" s="9">
        <f t="shared" si="9"/>
        <v>7770.8571428571431</v>
      </c>
    </row>
    <row r="5" spans="1:37" ht="15.75" customHeight="1">
      <c r="A5" s="8" t="s">
        <v>38</v>
      </c>
      <c r="B5" s="8">
        <v>512.47199999999998</v>
      </c>
      <c r="C5" s="8">
        <v>517.31299999999999</v>
      </c>
      <c r="D5" s="8">
        <v>517.34299999999996</v>
      </c>
      <c r="E5" s="9">
        <f t="shared" si="0"/>
        <v>515.70933333333323</v>
      </c>
      <c r="F5" s="8">
        <v>264494</v>
      </c>
      <c r="G5" s="8">
        <v>96.656999999999996</v>
      </c>
      <c r="H5" s="8">
        <v>100.535</v>
      </c>
      <c r="I5" s="9">
        <f t="shared" si="4"/>
        <v>7632.037141150252</v>
      </c>
      <c r="J5" s="8">
        <v>7154</v>
      </c>
      <c r="K5" s="8">
        <v>106.88800000000001</v>
      </c>
      <c r="L5" s="8">
        <v>129.11000000000001</v>
      </c>
      <c r="M5" s="10">
        <f t="shared" si="1"/>
        <v>10838.737876988029</v>
      </c>
      <c r="N5" s="8">
        <v>9856</v>
      </c>
      <c r="O5" s="8">
        <v>87.006</v>
      </c>
      <c r="P5" s="8">
        <v>146.91200000000001</v>
      </c>
      <c r="Q5" s="10">
        <f t="shared" si="5"/>
        <v>10039.136409840883</v>
      </c>
      <c r="R5" s="8">
        <v>9770</v>
      </c>
      <c r="S5" s="8">
        <v>113.04</v>
      </c>
      <c r="T5" s="8">
        <v>127.85299999999999</v>
      </c>
      <c r="U5" s="10">
        <f t="shared" si="2"/>
        <v>11350.96940694389</v>
      </c>
      <c r="V5" s="8">
        <v>12773</v>
      </c>
      <c r="W5" s="8">
        <v>107.203</v>
      </c>
      <c r="X5" s="8">
        <v>105.92700000000001</v>
      </c>
      <c r="Y5" s="10">
        <f t="shared" si="6"/>
        <v>8918.7397830641657</v>
      </c>
      <c r="Z5" s="9">
        <v>8849</v>
      </c>
      <c r="AA5" s="8">
        <v>101.23699999999999</v>
      </c>
      <c r="AB5" s="8">
        <v>102.389</v>
      </c>
      <c r="AC5" s="10">
        <f t="shared" si="7"/>
        <v>8141.0880111770821</v>
      </c>
      <c r="AD5" s="8">
        <v>9078</v>
      </c>
      <c r="AE5" s="8">
        <v>95.406000000000006</v>
      </c>
      <c r="AF5" s="8">
        <v>183.864</v>
      </c>
      <c r="AG5" s="10">
        <f t="shared" si="8"/>
        <v>13777.241569769754</v>
      </c>
      <c r="AH5" s="8">
        <v>11186</v>
      </c>
      <c r="AI5" s="9">
        <f t="shared" ref="AI5:AJ5" si="10">AVERAGE(I5,M5,Q5,U5,Y5,AC5,AG5)</f>
        <v>10099.707171276294</v>
      </c>
      <c r="AJ5" s="9">
        <f t="shared" si="10"/>
        <v>9809.4285714285706</v>
      </c>
    </row>
    <row r="6" spans="1:37" ht="15.75" customHeight="1">
      <c r="A6" s="8" t="s">
        <v>39</v>
      </c>
      <c r="B6" s="8">
        <v>520.11199999999997</v>
      </c>
      <c r="C6" s="8">
        <v>517.18600000000004</v>
      </c>
      <c r="D6" s="8">
        <v>519.18100000000004</v>
      </c>
      <c r="E6" s="9">
        <f t="shared" si="0"/>
        <v>518.82633333333331</v>
      </c>
      <c r="F6" s="8">
        <v>264438</v>
      </c>
      <c r="G6" s="8">
        <v>118.90300000000001</v>
      </c>
      <c r="H6" s="8">
        <v>115.10899999999999</v>
      </c>
      <c r="I6" s="9">
        <f t="shared" si="4"/>
        <v>10749.591845144028</v>
      </c>
      <c r="J6" s="8">
        <v>11904</v>
      </c>
      <c r="K6" s="8">
        <v>99.545000000000002</v>
      </c>
      <c r="L6" s="8">
        <v>137.87700000000001</v>
      </c>
      <c r="M6" s="10">
        <f t="shared" si="1"/>
        <v>10779.563061603487</v>
      </c>
      <c r="N6" s="8">
        <v>11848</v>
      </c>
      <c r="O6" s="8">
        <v>112.038</v>
      </c>
      <c r="P6" s="8">
        <v>141.70099999999999</v>
      </c>
      <c r="Q6" s="10">
        <f t="shared" si="5"/>
        <v>12468.900061772922</v>
      </c>
      <c r="R6" s="8">
        <v>13047</v>
      </c>
      <c r="S6" s="8">
        <v>91.668999999999997</v>
      </c>
      <c r="T6" s="8">
        <v>152.11799999999999</v>
      </c>
      <c r="U6" s="10">
        <f t="shared" si="2"/>
        <v>10951.988570933439</v>
      </c>
      <c r="V6" s="8">
        <v>9805</v>
      </c>
      <c r="W6" s="8">
        <v>107.598</v>
      </c>
      <c r="X6" s="8">
        <v>128.095</v>
      </c>
      <c r="Y6" s="10">
        <f t="shared" si="6"/>
        <v>10824.958953711144</v>
      </c>
      <c r="Z6" s="9">
        <v>11157</v>
      </c>
      <c r="AA6" s="8">
        <v>126.143</v>
      </c>
      <c r="AB6" s="8">
        <v>161.047</v>
      </c>
      <c r="AC6" s="10">
        <f t="shared" si="7"/>
        <v>15955.325771181231</v>
      </c>
      <c r="AD6" s="8">
        <v>17406</v>
      </c>
      <c r="AE6" s="8">
        <v>116.069</v>
      </c>
      <c r="AF6" s="8">
        <v>131.101</v>
      </c>
      <c r="AG6" s="10">
        <f t="shared" si="8"/>
        <v>11951.216903308739</v>
      </c>
      <c r="AH6" s="8">
        <v>11365</v>
      </c>
      <c r="AI6" s="9">
        <f t="shared" ref="AI6:AJ6" si="11">AVERAGE(I6,M6,Q6,U6,Y6,AC6,AG6)</f>
        <v>11954.506452522141</v>
      </c>
      <c r="AJ6" s="9">
        <f t="shared" si="11"/>
        <v>12361.714285714286</v>
      </c>
    </row>
    <row r="7" spans="1:37" ht="15.75" customHeight="1">
      <c r="A7" s="8" t="s">
        <v>40</v>
      </c>
      <c r="B7" s="8">
        <v>516.00400000000002</v>
      </c>
      <c r="C7" s="8">
        <v>520</v>
      </c>
      <c r="D7" s="8">
        <v>520.00400000000002</v>
      </c>
      <c r="E7" s="9">
        <f t="shared" si="0"/>
        <v>518.66933333333327</v>
      </c>
      <c r="F7" s="8">
        <v>265965</v>
      </c>
      <c r="G7" s="8">
        <v>88.090999999999994</v>
      </c>
      <c r="H7" s="8">
        <v>110.86</v>
      </c>
      <c r="I7" s="9">
        <f t="shared" si="4"/>
        <v>7670.0164555690944</v>
      </c>
      <c r="J7" s="8">
        <v>8682</v>
      </c>
      <c r="K7" s="8">
        <v>89.822000000000003</v>
      </c>
      <c r="L7" s="8">
        <v>125</v>
      </c>
      <c r="M7" s="10">
        <f t="shared" si="1"/>
        <v>8818.2542290857</v>
      </c>
      <c r="N7" s="8">
        <v>8357</v>
      </c>
      <c r="O7" s="8">
        <v>89.09</v>
      </c>
      <c r="P7" s="8">
        <v>120.071</v>
      </c>
      <c r="Q7" s="10">
        <f t="shared" si="5"/>
        <v>8401.5026349382133</v>
      </c>
      <c r="R7" s="8">
        <v>8794</v>
      </c>
      <c r="S7" s="8">
        <v>80.147000000000006</v>
      </c>
      <c r="T7" s="8">
        <v>109.74299999999999</v>
      </c>
      <c r="U7" s="10">
        <f t="shared" si="2"/>
        <v>6908.0262684030149</v>
      </c>
      <c r="V7" s="8">
        <v>5910</v>
      </c>
      <c r="W7" s="8">
        <v>95.605999999999995</v>
      </c>
      <c r="X7" s="11">
        <v>112.202</v>
      </c>
      <c r="Y7" s="10">
        <f t="shared" si="6"/>
        <v>8425.1109356105353</v>
      </c>
      <c r="Z7" s="8">
        <v>8653</v>
      </c>
      <c r="AA7" s="8">
        <v>94.283000000000001</v>
      </c>
      <c r="AB7" s="8">
        <v>98.02</v>
      </c>
      <c r="AC7" s="10">
        <f t="shared" si="7"/>
        <v>7258.3511077817502</v>
      </c>
      <c r="AD7" s="8">
        <v>7437</v>
      </c>
      <c r="AE7" s="8">
        <v>92.01</v>
      </c>
      <c r="AF7" s="8">
        <v>120.812</v>
      </c>
      <c r="AG7" s="10">
        <f t="shared" si="8"/>
        <v>8730.4169635354356</v>
      </c>
      <c r="AH7" s="8">
        <v>9322</v>
      </c>
      <c r="AI7" s="9">
        <f t="shared" ref="AI7:AJ7" si="12">AVERAGE(I7,M7,Q7,U7,Y7,AC7,AG7)</f>
        <v>8030.2397992748211</v>
      </c>
      <c r="AJ7" s="9">
        <f t="shared" si="12"/>
        <v>8165</v>
      </c>
    </row>
    <row r="8" spans="1:37" ht="15.75" customHeight="1">
      <c r="A8" s="8" t="s">
        <v>41</v>
      </c>
      <c r="B8" s="8">
        <v>516.01599999999996</v>
      </c>
      <c r="C8" s="8">
        <v>520.02700000000004</v>
      </c>
      <c r="D8" s="8">
        <v>518.03499999999997</v>
      </c>
      <c r="E8" s="9">
        <f t="shared" si="0"/>
        <v>518.02599999999995</v>
      </c>
      <c r="F8" s="8">
        <v>265722</v>
      </c>
      <c r="G8" s="8">
        <v>93.718000000000004</v>
      </c>
      <c r="H8" s="8">
        <v>139.04599999999999</v>
      </c>
      <c r="I8" s="9">
        <f t="shared" si="4"/>
        <v>10234.612239215761</v>
      </c>
      <c r="J8" s="8">
        <v>10322</v>
      </c>
      <c r="K8" s="8">
        <v>106.554</v>
      </c>
      <c r="L8" s="8">
        <v>126.36799999999999</v>
      </c>
      <c r="M8" s="10">
        <f t="shared" si="1"/>
        <v>10575.398735986289</v>
      </c>
      <c r="N8" s="8">
        <v>11190</v>
      </c>
      <c r="O8" s="8">
        <v>119.54900000000001</v>
      </c>
      <c r="P8" s="8">
        <v>141.87299999999999</v>
      </c>
      <c r="Q8" s="10">
        <f t="shared" si="5"/>
        <v>13320.961752352647</v>
      </c>
      <c r="R8" s="8">
        <v>15039</v>
      </c>
      <c r="S8" s="8">
        <v>105.733</v>
      </c>
      <c r="T8" s="8">
        <v>145.85599999999999</v>
      </c>
      <c r="U8" s="10">
        <f t="shared" si="2"/>
        <v>12112.247464955837</v>
      </c>
      <c r="V8" s="8">
        <v>11811</v>
      </c>
      <c r="W8" s="8">
        <v>109.887</v>
      </c>
      <c r="X8" s="8">
        <v>140.32499999999999</v>
      </c>
      <c r="Y8" s="10">
        <f t="shared" si="6"/>
        <v>12110.755857969663</v>
      </c>
      <c r="Z8" s="8">
        <v>12635</v>
      </c>
      <c r="AA8" s="8">
        <v>98.450999999999993</v>
      </c>
      <c r="AB8" s="8">
        <v>162.56399999999999</v>
      </c>
      <c r="AC8" s="10">
        <f t="shared" si="7"/>
        <v>12569.97430701777</v>
      </c>
      <c r="AD8" s="8">
        <v>11191</v>
      </c>
      <c r="AE8" s="8">
        <v>105.077</v>
      </c>
      <c r="AF8" s="8">
        <v>143.74</v>
      </c>
      <c r="AG8" s="10">
        <f t="shared" si="8"/>
        <v>11862.471631873188</v>
      </c>
      <c r="AH8" s="8">
        <v>11531</v>
      </c>
      <c r="AI8" s="9">
        <f t="shared" ref="AI8:AJ8" si="13">AVERAGE(I8,M8,Q8,U8,Y8,AC8,AG8)</f>
        <v>11826.631712767308</v>
      </c>
      <c r="AJ8" s="9">
        <f t="shared" si="13"/>
        <v>11959.857142857143</v>
      </c>
    </row>
    <row r="9" spans="1:37" ht="15.75" customHeight="1">
      <c r="A9" s="8" t="s">
        <v>42</v>
      </c>
      <c r="B9" s="8">
        <v>520.46500000000003</v>
      </c>
      <c r="C9" s="8">
        <v>522.55100000000004</v>
      </c>
      <c r="D9" s="8">
        <v>518.46699999999998</v>
      </c>
      <c r="E9" s="9">
        <f t="shared" si="0"/>
        <v>520.49433333333343</v>
      </c>
      <c r="F9" s="8">
        <v>264326</v>
      </c>
      <c r="G9" s="8">
        <v>84.08</v>
      </c>
      <c r="H9" s="8">
        <v>105.40300000000001</v>
      </c>
      <c r="I9" s="9">
        <f t="shared" si="4"/>
        <v>6960.421765602151</v>
      </c>
      <c r="J9" s="8">
        <v>8389</v>
      </c>
      <c r="K9" s="8">
        <v>98.923000000000002</v>
      </c>
      <c r="L9" s="8">
        <v>120.004</v>
      </c>
      <c r="M9" s="10">
        <f t="shared" si="1"/>
        <v>9323.583877901965</v>
      </c>
      <c r="N9" s="8">
        <v>10466</v>
      </c>
      <c r="O9" s="8">
        <v>100.72799999999999</v>
      </c>
      <c r="P9" s="8">
        <v>145.19999999999999</v>
      </c>
      <c r="Q9" s="10">
        <f t="shared" si="5"/>
        <v>11487.002316631773</v>
      </c>
      <c r="R9" s="8">
        <v>12046</v>
      </c>
      <c r="S9" s="8">
        <v>89.950999999999993</v>
      </c>
      <c r="T9" s="8">
        <v>140.54499999999999</v>
      </c>
      <c r="U9" s="10">
        <f t="shared" si="2"/>
        <v>9929.1318332636311</v>
      </c>
      <c r="V9" s="8">
        <v>10160</v>
      </c>
      <c r="W9" s="8">
        <v>107.342</v>
      </c>
      <c r="X9" s="8">
        <v>129.22</v>
      </c>
      <c r="Y9" s="10">
        <f t="shared" si="6"/>
        <v>10894.048411671936</v>
      </c>
      <c r="Z9" s="8">
        <v>11689</v>
      </c>
      <c r="AA9" s="8">
        <v>105.48099999999999</v>
      </c>
      <c r="AB9" s="8">
        <v>122.247</v>
      </c>
      <c r="AC9" s="10">
        <f t="shared" si="7"/>
        <v>10127.501820313113</v>
      </c>
      <c r="AD9" s="8">
        <v>11329</v>
      </c>
      <c r="AE9" s="8">
        <v>77.531000000000006</v>
      </c>
      <c r="AF9" s="8">
        <v>96.933000000000007</v>
      </c>
      <c r="AG9" s="10">
        <f t="shared" si="8"/>
        <v>5902.5125743822273</v>
      </c>
      <c r="AH9" s="8">
        <v>6742</v>
      </c>
      <c r="AI9" s="9">
        <f t="shared" ref="AI9:AJ9" si="14">AVERAGE(I9,M9,Q9,U9,Y9,AC9,AG9)</f>
        <v>9232.0289428238284</v>
      </c>
      <c r="AJ9" s="9">
        <f t="shared" si="14"/>
        <v>10117.285714285714</v>
      </c>
    </row>
    <row r="10" spans="1:37" ht="15.75" customHeight="1">
      <c r="A10" s="8" t="s">
        <v>43</v>
      </c>
      <c r="B10" s="8">
        <v>519.04700000000003</v>
      </c>
      <c r="C10" s="8">
        <v>520.07799999999997</v>
      </c>
      <c r="D10" s="8">
        <v>520.04700000000003</v>
      </c>
      <c r="E10" s="9">
        <f t="shared" si="0"/>
        <v>519.72400000000005</v>
      </c>
      <c r="F10" s="8">
        <v>264704</v>
      </c>
      <c r="G10" s="8">
        <v>91.665000000000006</v>
      </c>
      <c r="H10" s="8">
        <v>136.00800000000001</v>
      </c>
      <c r="I10" s="9">
        <f t="shared" si="4"/>
        <v>9791.6950282856687</v>
      </c>
      <c r="J10" s="8">
        <v>10637</v>
      </c>
      <c r="K10" s="8">
        <v>101.441</v>
      </c>
      <c r="L10" s="8">
        <v>131.577</v>
      </c>
      <c r="M10" s="10">
        <f t="shared" si="1"/>
        <v>10482.946836038051</v>
      </c>
      <c r="N10" s="8">
        <v>10294</v>
      </c>
      <c r="O10" s="8">
        <v>104.363</v>
      </c>
      <c r="P10" s="8">
        <v>123.43600000000001</v>
      </c>
      <c r="Q10" s="10">
        <f t="shared" si="5"/>
        <v>10117.617946495311</v>
      </c>
      <c r="R10" s="8">
        <v>9959</v>
      </c>
      <c r="S10" s="8">
        <v>100.634</v>
      </c>
      <c r="T10" s="8">
        <v>102.36799999999999</v>
      </c>
      <c r="U10" s="10">
        <f t="shared" si="2"/>
        <v>8090.9372903138838</v>
      </c>
      <c r="V10" s="8">
        <v>8901</v>
      </c>
      <c r="W10" s="8">
        <v>86.846000000000004</v>
      </c>
      <c r="X10" s="8">
        <v>115.45699999999999</v>
      </c>
      <c r="Y10" s="10">
        <f t="shared" si="6"/>
        <v>7875.170594144276</v>
      </c>
      <c r="Z10" s="8">
        <v>8650</v>
      </c>
      <c r="AA10" s="8">
        <v>70.78</v>
      </c>
      <c r="AB10" s="8">
        <v>144.05600000000001</v>
      </c>
      <c r="AC10" s="10">
        <f t="shared" si="7"/>
        <v>8008.142475751376</v>
      </c>
      <c r="AD10" s="8">
        <v>7581</v>
      </c>
      <c r="AE10" s="8">
        <v>84.061000000000007</v>
      </c>
      <c r="AF10" s="8">
        <v>141.46799999999999</v>
      </c>
      <c r="AG10" s="10">
        <f t="shared" si="8"/>
        <v>9339.909051029008</v>
      </c>
      <c r="AH10" s="8">
        <v>9358</v>
      </c>
      <c r="AI10" s="9">
        <f t="shared" ref="AI10:AJ10" si="15">AVERAGE(I10,M10,Q10,U10,Y10,AC10,AG10)</f>
        <v>9100.9170317225107</v>
      </c>
      <c r="AJ10" s="9">
        <f t="shared" si="15"/>
        <v>9340</v>
      </c>
    </row>
    <row r="11" spans="1:37" ht="15.75" customHeight="1">
      <c r="A11" s="8" t="s">
        <v>44</v>
      </c>
      <c r="B11" s="8">
        <v>518.42600000000004</v>
      </c>
      <c r="C11" s="8">
        <v>516.35</v>
      </c>
      <c r="D11" s="8">
        <v>517.31299999999999</v>
      </c>
      <c r="E11" s="9">
        <f t="shared" si="0"/>
        <v>517.36299999999994</v>
      </c>
      <c r="F11" s="8">
        <v>263934</v>
      </c>
      <c r="G11" s="8">
        <v>135.91499999999999</v>
      </c>
      <c r="H11" s="8">
        <v>150.26599999999999</v>
      </c>
      <c r="I11" s="9">
        <f t="shared" si="4"/>
        <v>16040.503512831217</v>
      </c>
      <c r="J11" s="8">
        <v>14953</v>
      </c>
      <c r="K11" s="8">
        <v>91.590999999999994</v>
      </c>
      <c r="L11" s="8">
        <v>154.05500000000001</v>
      </c>
      <c r="M11" s="10">
        <f t="shared" si="1"/>
        <v>11082.008537470401</v>
      </c>
      <c r="N11" s="8">
        <v>11998</v>
      </c>
      <c r="O11" s="8">
        <v>98.995000000000005</v>
      </c>
      <c r="P11" s="8">
        <v>109.142</v>
      </c>
      <c r="Q11" s="10">
        <f t="shared" si="5"/>
        <v>8485.8441089711578</v>
      </c>
      <c r="R11" s="8">
        <v>10660</v>
      </c>
      <c r="S11" s="8">
        <v>97.575999999999993</v>
      </c>
      <c r="T11" s="8">
        <v>143.54400000000001</v>
      </c>
      <c r="U11" s="10">
        <f t="shared" si="2"/>
        <v>11000.639590496994</v>
      </c>
      <c r="V11" s="8">
        <v>11339</v>
      </c>
      <c r="W11" s="8">
        <v>137.38399999999999</v>
      </c>
      <c r="X11" s="8">
        <v>140.423</v>
      </c>
      <c r="Y11" s="10">
        <f t="shared" si="6"/>
        <v>15151.801961988825</v>
      </c>
      <c r="Z11" s="8">
        <v>13019</v>
      </c>
      <c r="AA11" s="8">
        <v>110.11</v>
      </c>
      <c r="AB11" s="8">
        <v>123.59699999999999</v>
      </c>
      <c r="AC11" s="10">
        <f t="shared" si="7"/>
        <v>10688.692262405943</v>
      </c>
      <c r="AD11" s="8">
        <v>12651</v>
      </c>
      <c r="AE11" s="8">
        <v>95.956000000000003</v>
      </c>
      <c r="AF11" s="8">
        <v>127.124</v>
      </c>
      <c r="AG11" s="10">
        <f t="shared" si="8"/>
        <v>9580.5306978093267</v>
      </c>
      <c r="AH11" s="8">
        <v>12780</v>
      </c>
      <c r="AI11" s="9">
        <f t="shared" ref="AI11:AJ11" si="16">AVERAGE(I11,M11,Q11,U11,Y11,AC11,AG11)</f>
        <v>11718.574381710552</v>
      </c>
      <c r="AJ11" s="9">
        <f t="shared" si="16"/>
        <v>12485.714285714286</v>
      </c>
    </row>
    <row r="12" spans="1:37" ht="15.75" customHeight="1">
      <c r="A12" s="8" t="s">
        <v>45</v>
      </c>
      <c r="B12" s="8">
        <v>517.33500000000004</v>
      </c>
      <c r="C12" s="8">
        <v>518.66700000000003</v>
      </c>
      <c r="D12" s="8">
        <v>520</v>
      </c>
      <c r="E12" s="9">
        <f t="shared" si="0"/>
        <v>518.66733333333332</v>
      </c>
      <c r="F12" s="8">
        <v>262625</v>
      </c>
      <c r="G12" s="8">
        <v>87.647999999999996</v>
      </c>
      <c r="H12" s="8">
        <v>69.477000000000004</v>
      </c>
      <c r="I12" s="9">
        <f t="shared" si="4"/>
        <v>4782.6978993702533</v>
      </c>
      <c r="J12" s="8">
        <v>5582</v>
      </c>
      <c r="K12" s="8">
        <v>63.868000000000002</v>
      </c>
      <c r="L12" s="8">
        <v>85.397999999999996</v>
      </c>
      <c r="M12" s="10">
        <f t="shared" si="1"/>
        <v>4283.7182418289467</v>
      </c>
      <c r="N12" s="8">
        <v>4216</v>
      </c>
      <c r="O12" s="8">
        <v>93.634</v>
      </c>
      <c r="P12" s="8">
        <v>96.063999999999993</v>
      </c>
      <c r="Q12" s="10">
        <f t="shared" si="5"/>
        <v>7064.5438348138596</v>
      </c>
      <c r="R12" s="8">
        <v>7979</v>
      </c>
      <c r="S12" s="8">
        <v>75.712999999999994</v>
      </c>
      <c r="T12" s="8">
        <v>84.155000000000001</v>
      </c>
      <c r="U12" s="10">
        <f t="shared" si="2"/>
        <v>5004.2645481336467</v>
      </c>
      <c r="V12" s="8">
        <v>5385</v>
      </c>
      <c r="W12" s="8">
        <v>72.272000000000006</v>
      </c>
      <c r="X12" s="8">
        <v>92.353999999999999</v>
      </c>
      <c r="Y12" s="10">
        <f t="shared" si="6"/>
        <v>5242.2250907925863</v>
      </c>
      <c r="Z12" s="8">
        <v>5225</v>
      </c>
      <c r="AA12" s="8">
        <v>74.917000000000002</v>
      </c>
      <c r="AB12" s="8">
        <v>90.337999999999994</v>
      </c>
      <c r="AC12" s="10">
        <f t="shared" si="7"/>
        <v>5315.4584885342456</v>
      </c>
      <c r="AD12" s="8">
        <v>5378</v>
      </c>
      <c r="AE12" s="8">
        <v>78.849999999999994</v>
      </c>
      <c r="AF12" s="8">
        <v>93.628</v>
      </c>
      <c r="AG12" s="10">
        <f t="shared" si="8"/>
        <v>5798.2551912771396</v>
      </c>
      <c r="AH12" s="8">
        <v>5322</v>
      </c>
      <c r="AI12" s="9">
        <f t="shared" ref="AI12:AJ12" si="17">AVERAGE(I12,M12,Q12,U12,Y12,AC12,AG12)</f>
        <v>5355.8804706786686</v>
      </c>
      <c r="AJ12" s="9">
        <f t="shared" si="17"/>
        <v>5583.8571428571431</v>
      </c>
      <c r="AK12" s="8" t="s">
        <v>46</v>
      </c>
    </row>
    <row r="13" spans="1:37" ht="15.75" customHeight="1">
      <c r="A13" s="8" t="s">
        <v>47</v>
      </c>
      <c r="B13" s="8">
        <v>519.03499999999997</v>
      </c>
      <c r="C13" s="8">
        <v>518.03499999999997</v>
      </c>
      <c r="D13" s="8">
        <v>516.01599999999996</v>
      </c>
      <c r="E13" s="9">
        <f t="shared" si="0"/>
        <v>517.69533333333322</v>
      </c>
      <c r="F13" s="8">
        <v>264165</v>
      </c>
      <c r="G13" s="8">
        <v>49.5</v>
      </c>
      <c r="H13" s="8">
        <v>64.584000000000003</v>
      </c>
      <c r="I13" s="9">
        <f t="shared" si="4"/>
        <v>2510.8456717506097</v>
      </c>
      <c r="J13" s="8">
        <v>2984</v>
      </c>
      <c r="K13" s="8">
        <v>55.503</v>
      </c>
      <c r="L13" s="8">
        <v>63.737000000000002</v>
      </c>
      <c r="M13" s="10">
        <f t="shared" si="1"/>
        <v>2778.4203888639267</v>
      </c>
      <c r="N13" s="8">
        <v>3298</v>
      </c>
      <c r="O13" s="8">
        <v>60.973999999999997</v>
      </c>
      <c r="P13" s="8">
        <v>72.971999999999994</v>
      </c>
      <c r="Q13" s="10">
        <f t="shared" si="5"/>
        <v>3494.5464476014886</v>
      </c>
      <c r="R13" s="8">
        <v>4104</v>
      </c>
      <c r="S13" s="8">
        <v>61.320999999999998</v>
      </c>
      <c r="T13" s="8">
        <v>70.23</v>
      </c>
      <c r="U13" s="10">
        <f t="shared" si="2"/>
        <v>3382.3751766175146</v>
      </c>
      <c r="V13" s="8">
        <v>3417</v>
      </c>
      <c r="W13" s="8">
        <v>51.970999999999997</v>
      </c>
      <c r="X13" s="8">
        <v>75.072999999999993</v>
      </c>
      <c r="Y13" s="10">
        <f t="shared" si="6"/>
        <v>3064.324304985003</v>
      </c>
      <c r="Z13" s="8">
        <v>3807</v>
      </c>
      <c r="AA13" s="8">
        <v>62.377000000000002</v>
      </c>
      <c r="AB13" s="8">
        <v>69.650999999999996</v>
      </c>
      <c r="AC13" s="10">
        <f t="shared" si="7"/>
        <v>3412.2569040248372</v>
      </c>
      <c r="AD13" s="8">
        <v>3971</v>
      </c>
      <c r="AE13" s="8">
        <v>61.723999999999997</v>
      </c>
      <c r="AF13" s="8">
        <v>65.055999999999997</v>
      </c>
      <c r="AG13" s="10">
        <f t="shared" si="8"/>
        <v>3153.7793187496686</v>
      </c>
      <c r="AH13" s="8">
        <v>3763</v>
      </c>
      <c r="AI13" s="9">
        <f t="shared" ref="AI13:AJ13" si="18">AVERAGE(I13,M13,Q13,U13,Y13,AC13,AG13)</f>
        <v>3113.7926017990071</v>
      </c>
      <c r="AJ13" s="9">
        <f t="shared" si="18"/>
        <v>3620.5714285714284</v>
      </c>
      <c r="AK13" s="8" t="s">
        <v>46</v>
      </c>
    </row>
    <row r="14" spans="1:37" ht="15.75" customHeight="1">
      <c r="A14" s="8" t="s">
        <v>48</v>
      </c>
      <c r="B14" s="8">
        <v>518.72799999999995</v>
      </c>
      <c r="C14" s="8">
        <v>516.02800000000002</v>
      </c>
      <c r="D14" s="8">
        <v>520.04300000000001</v>
      </c>
      <c r="E14" s="9">
        <f t="shared" si="0"/>
        <v>518.26633333333336</v>
      </c>
      <c r="F14" s="8">
        <v>263419</v>
      </c>
      <c r="G14" s="8">
        <v>74.33</v>
      </c>
      <c r="H14" s="8">
        <v>82.900999999999996</v>
      </c>
      <c r="I14" s="9">
        <f t="shared" si="4"/>
        <v>4839.6480893795351</v>
      </c>
      <c r="J14" s="8">
        <v>5300</v>
      </c>
      <c r="K14" s="8">
        <v>37.752000000000002</v>
      </c>
      <c r="L14" s="8">
        <v>69.08</v>
      </c>
      <c r="M14" s="10">
        <f t="shared" si="1"/>
        <v>2048.2462791732187</v>
      </c>
      <c r="N14" s="8">
        <v>2101</v>
      </c>
      <c r="O14" s="8">
        <v>59.113999999999997</v>
      </c>
      <c r="P14" s="8">
        <v>93.63</v>
      </c>
      <c r="Q14" s="10">
        <f t="shared" si="5"/>
        <v>4347.0561709197164</v>
      </c>
      <c r="R14" s="8">
        <v>4414</v>
      </c>
      <c r="S14" s="8">
        <v>63.027000000000001</v>
      </c>
      <c r="T14" s="11">
        <v>84.941999999999993</v>
      </c>
      <c r="U14" s="10">
        <f t="shared" si="2"/>
        <v>4204.7385789557547</v>
      </c>
      <c r="V14" s="8">
        <v>4582</v>
      </c>
      <c r="W14" s="8">
        <v>57.801000000000002</v>
      </c>
      <c r="X14" s="8">
        <v>85.427999999999997</v>
      </c>
      <c r="Y14" s="10">
        <f t="shared" si="6"/>
        <v>3878.1577656913578</v>
      </c>
      <c r="Z14" s="8">
        <v>3828</v>
      </c>
      <c r="AA14" s="8">
        <v>64.733999999999995</v>
      </c>
      <c r="AB14" s="8">
        <v>66.75</v>
      </c>
      <c r="AC14" s="10">
        <f t="shared" si="7"/>
        <v>3393.7011443504753</v>
      </c>
      <c r="AD14" s="8">
        <v>3467</v>
      </c>
      <c r="AE14" s="8">
        <v>86.236999999999995</v>
      </c>
      <c r="AF14" s="8">
        <v>87.031000000000006</v>
      </c>
      <c r="AG14" s="10">
        <f t="shared" si="8"/>
        <v>5894.6428250947238</v>
      </c>
      <c r="AH14" s="8">
        <v>5732</v>
      </c>
      <c r="AI14" s="9">
        <f t="shared" ref="AI14:AJ14" si="19">AVERAGE(I14,M14,Q14,U14,Y14,AC14,AG14)</f>
        <v>4086.5986933663976</v>
      </c>
      <c r="AJ14" s="9">
        <f t="shared" si="19"/>
        <v>4203.4285714285716</v>
      </c>
    </row>
    <row r="15" spans="1:37" ht="15.75" customHeight="1">
      <c r="A15" s="8" t="s">
        <v>49</v>
      </c>
      <c r="B15" s="8">
        <v>518.77599999999995</v>
      </c>
      <c r="C15" s="8">
        <v>520.10599999999999</v>
      </c>
      <c r="D15" s="8">
        <v>518.77599999999995</v>
      </c>
      <c r="E15" s="9">
        <f t="shared" si="0"/>
        <v>519.21933333333334</v>
      </c>
      <c r="F15" s="8">
        <v>264093</v>
      </c>
      <c r="G15" s="8">
        <v>116.806</v>
      </c>
      <c r="H15" s="8">
        <v>117.45399999999999</v>
      </c>
      <c r="I15" s="9">
        <f t="shared" si="4"/>
        <v>10775.13809614958</v>
      </c>
      <c r="J15" s="8">
        <v>10877</v>
      </c>
      <c r="K15" s="8">
        <v>83.762</v>
      </c>
      <c r="L15" s="8">
        <v>119.87</v>
      </c>
      <c r="M15" s="10">
        <f t="shared" si="1"/>
        <v>7885.8302677745232</v>
      </c>
      <c r="N15" s="8">
        <v>8475</v>
      </c>
      <c r="O15" s="8">
        <v>114.16</v>
      </c>
      <c r="P15" s="8">
        <v>116.504</v>
      </c>
      <c r="Q15" s="10">
        <f t="shared" si="5"/>
        <v>10445.871474064574</v>
      </c>
      <c r="R15" s="8">
        <v>9622</v>
      </c>
      <c r="S15" s="8">
        <v>99.992000000000004</v>
      </c>
      <c r="T15" s="8">
        <v>110.146</v>
      </c>
      <c r="U15" s="10">
        <f t="shared" si="2"/>
        <v>8650.15454282869</v>
      </c>
      <c r="V15" s="8">
        <v>8773</v>
      </c>
      <c r="W15" s="8">
        <v>99.662000000000006</v>
      </c>
      <c r="X15" s="8">
        <v>110.941</v>
      </c>
      <c r="Y15" s="10">
        <f t="shared" si="6"/>
        <v>8683.8348586634602</v>
      </c>
      <c r="Z15" s="8">
        <v>9872</v>
      </c>
      <c r="AA15" s="8">
        <v>117.047</v>
      </c>
      <c r="AB15" s="11">
        <v>121.357</v>
      </c>
      <c r="AC15" s="10">
        <f t="shared" si="7"/>
        <v>11156.166832655648</v>
      </c>
      <c r="AD15" s="8">
        <v>10648</v>
      </c>
      <c r="AE15" s="8">
        <v>108.538</v>
      </c>
      <c r="AF15" s="8">
        <v>116.3</v>
      </c>
      <c r="AG15" s="10">
        <f t="shared" si="8"/>
        <v>9914.0569833821901</v>
      </c>
      <c r="AH15" s="8">
        <v>9236</v>
      </c>
      <c r="AI15" s="9">
        <f t="shared" ref="AI15:AJ15" si="20">AVERAGE(I15,M15,Q15,U15,Y15,AC15,AG15)</f>
        <v>9644.4361507883823</v>
      </c>
      <c r="AJ15" s="9">
        <f t="shared" si="20"/>
        <v>9643.2857142857138</v>
      </c>
    </row>
    <row r="16" spans="1:37" ht="15.75" customHeight="1">
      <c r="A16" s="8" t="s">
        <v>50</v>
      </c>
      <c r="B16" s="8">
        <v>519.31200000000001</v>
      </c>
      <c r="C16" s="8">
        <v>518.31299999999999</v>
      </c>
      <c r="D16" s="8">
        <v>520.30999999999995</v>
      </c>
      <c r="E16" s="9">
        <f t="shared" si="0"/>
        <v>519.31166666666661</v>
      </c>
      <c r="F16" s="8">
        <v>264307</v>
      </c>
      <c r="G16" s="8">
        <v>91.111000000000004</v>
      </c>
      <c r="H16" s="8">
        <v>98.349000000000004</v>
      </c>
      <c r="I16" s="9">
        <f t="shared" si="4"/>
        <v>7037.6982682106736</v>
      </c>
      <c r="J16" s="8">
        <v>8172</v>
      </c>
      <c r="K16" s="8">
        <v>110.637</v>
      </c>
      <c r="L16" s="8">
        <v>136.679</v>
      </c>
      <c r="M16" s="10">
        <f t="shared" si="1"/>
        <v>11876.598229711257</v>
      </c>
      <c r="N16" s="8">
        <v>11219</v>
      </c>
      <c r="O16" s="8">
        <v>97.048000000000002</v>
      </c>
      <c r="P16" s="8">
        <v>138.18899999999999</v>
      </c>
      <c r="Q16" s="10">
        <f t="shared" si="5"/>
        <v>10532.94812233429</v>
      </c>
      <c r="R16" s="8">
        <v>9652</v>
      </c>
      <c r="S16" s="8">
        <v>101.80800000000001</v>
      </c>
      <c r="T16" s="8">
        <v>120.88</v>
      </c>
      <c r="U16" s="10">
        <f t="shared" si="2"/>
        <v>9665.5425845729569</v>
      </c>
      <c r="V16" s="8">
        <v>9366</v>
      </c>
      <c r="W16" s="8">
        <v>88.566000000000003</v>
      </c>
      <c r="X16" s="8">
        <v>136.178</v>
      </c>
      <c r="Y16" s="10">
        <f t="shared" si="6"/>
        <v>9472.4836326919667</v>
      </c>
      <c r="Z16" s="8">
        <v>8603</v>
      </c>
      <c r="AA16" s="8">
        <v>84.161000000000001</v>
      </c>
      <c r="AB16" s="8">
        <v>113.65300000000001</v>
      </c>
      <c r="AC16" s="10">
        <f t="shared" si="7"/>
        <v>7512.4513470790589</v>
      </c>
      <c r="AD16" s="8">
        <v>9033</v>
      </c>
      <c r="AE16" s="8">
        <v>90.981999999999999</v>
      </c>
      <c r="AF16" s="8">
        <v>113.89100000000001</v>
      </c>
      <c r="AG16" s="10">
        <f t="shared" si="8"/>
        <v>8138.3200866222942</v>
      </c>
      <c r="AH16" s="8">
        <v>7842</v>
      </c>
      <c r="AI16" s="9">
        <f t="shared" ref="AI16:AJ16" si="21">AVERAGE(I16,M16,Q16,U16,Y16,AC16,AG16)</f>
        <v>9176.5774673175001</v>
      </c>
      <c r="AJ16" s="9">
        <f t="shared" si="21"/>
        <v>9126.7142857142862</v>
      </c>
    </row>
    <row r="17" spans="1:37" ht="15.75" customHeight="1">
      <c r="A17" s="8" t="s">
        <v>51</v>
      </c>
      <c r="B17" s="8">
        <v>518.95600000000002</v>
      </c>
      <c r="C17" s="8">
        <v>518.91300000000001</v>
      </c>
      <c r="D17" s="8">
        <v>518.83799999999997</v>
      </c>
      <c r="E17" s="9">
        <f t="shared" si="0"/>
        <v>518.90233333333333</v>
      </c>
      <c r="F17" s="8">
        <v>265036</v>
      </c>
      <c r="G17" s="8">
        <v>76.921000000000006</v>
      </c>
      <c r="H17" s="8">
        <v>117.94499999999999</v>
      </c>
      <c r="I17" s="9">
        <f t="shared" si="4"/>
        <v>7125.4834822830562</v>
      </c>
      <c r="J17" s="8">
        <v>8219</v>
      </c>
      <c r="K17" s="8">
        <v>67.385999999999996</v>
      </c>
      <c r="L17" s="8">
        <v>97.188999999999993</v>
      </c>
      <c r="M17" s="10">
        <f t="shared" si="1"/>
        <v>5143.7123368346574</v>
      </c>
      <c r="N17" s="8">
        <v>6503</v>
      </c>
      <c r="O17" s="8">
        <v>86.126999999999995</v>
      </c>
      <c r="P17" s="8">
        <v>138.60599999999999</v>
      </c>
      <c r="Q17" s="10">
        <f t="shared" si="5"/>
        <v>9375.8625479096918</v>
      </c>
      <c r="R17" s="8">
        <v>9797</v>
      </c>
      <c r="S17" s="8">
        <v>71.941000000000003</v>
      </c>
      <c r="T17" s="8">
        <v>158.07900000000001</v>
      </c>
      <c r="U17" s="10">
        <f t="shared" si="2"/>
        <v>8931.8317091427471</v>
      </c>
      <c r="V17" s="8">
        <v>8668</v>
      </c>
      <c r="W17" s="8">
        <v>71.941000000000003</v>
      </c>
      <c r="X17" s="8">
        <v>158.07900000000001</v>
      </c>
      <c r="Y17" s="10">
        <f t="shared" si="6"/>
        <v>8931.8317091427471</v>
      </c>
      <c r="Z17" s="8">
        <v>8668</v>
      </c>
      <c r="AA17" s="8">
        <v>117.76600000000001</v>
      </c>
      <c r="AB17" s="8">
        <v>121.33499999999999</v>
      </c>
      <c r="AC17" s="10">
        <f t="shared" si="7"/>
        <v>11222.662435427403</v>
      </c>
      <c r="AD17" s="8">
        <v>10835</v>
      </c>
      <c r="AE17" s="8">
        <v>79.206999999999994</v>
      </c>
      <c r="AF17" s="8">
        <v>107.953</v>
      </c>
      <c r="AG17" s="10">
        <f t="shared" si="8"/>
        <v>6715.6516669285156</v>
      </c>
      <c r="AH17" s="8">
        <v>7031</v>
      </c>
      <c r="AI17" s="9">
        <f t="shared" ref="AI17:AJ17" si="22">AVERAGE(I17,M17,Q17,U17,Y17,AC17,AG17)</f>
        <v>8206.7194125241167</v>
      </c>
      <c r="AJ17" s="9">
        <f t="shared" si="22"/>
        <v>8531.5714285714294</v>
      </c>
    </row>
    <row r="18" spans="1:37" ht="15.75" customHeight="1">
      <c r="A18" s="8" t="s">
        <v>52</v>
      </c>
      <c r="B18" s="8">
        <v>517.25400000000002</v>
      </c>
      <c r="C18" s="8">
        <v>521.64</v>
      </c>
      <c r="D18" s="8">
        <v>518.87699999999995</v>
      </c>
      <c r="E18" s="9">
        <f t="shared" si="0"/>
        <v>519.25699999999995</v>
      </c>
      <c r="F18" s="8">
        <v>264683</v>
      </c>
      <c r="G18" s="8">
        <v>59.043999999999997</v>
      </c>
      <c r="H18" s="8">
        <v>68.873000000000005</v>
      </c>
      <c r="I18" s="9">
        <f t="shared" si="4"/>
        <v>3193.8510147718125</v>
      </c>
      <c r="J18" s="8">
        <v>2911</v>
      </c>
      <c r="K18" s="8">
        <v>73.545000000000002</v>
      </c>
      <c r="L18" s="8">
        <v>77.358999999999995</v>
      </c>
      <c r="M18" s="10">
        <f t="shared" si="1"/>
        <v>4468.418907129847</v>
      </c>
      <c r="N18" s="8">
        <v>3840</v>
      </c>
      <c r="O18" s="8">
        <v>79.623999999999995</v>
      </c>
      <c r="P18" s="8">
        <v>81.234999999999999</v>
      </c>
      <c r="Q18" s="10">
        <f t="shared" si="5"/>
        <v>5080.1561000411857</v>
      </c>
      <c r="R18" s="8">
        <v>4375</v>
      </c>
      <c r="S18" s="8">
        <v>78.594999999999999</v>
      </c>
      <c r="T18" s="8">
        <v>95.131</v>
      </c>
      <c r="U18" s="10">
        <f t="shared" si="2"/>
        <v>5872.2814382545739</v>
      </c>
      <c r="V18" s="8">
        <v>5179</v>
      </c>
      <c r="W18" s="8">
        <v>65.477000000000004</v>
      </c>
      <c r="X18" s="8">
        <v>76.510999999999996</v>
      </c>
      <c r="Y18" s="10">
        <f t="shared" si="6"/>
        <v>3934.617619846259</v>
      </c>
      <c r="Z18" s="8">
        <v>4384</v>
      </c>
      <c r="AA18" s="8">
        <v>61.125</v>
      </c>
      <c r="AB18" s="8">
        <v>70.400999999999996</v>
      </c>
      <c r="AC18" s="10">
        <f t="shared" si="7"/>
        <v>3379.7733841946365</v>
      </c>
      <c r="AD18" s="8">
        <v>3668</v>
      </c>
      <c r="AE18" s="8">
        <v>83.644000000000005</v>
      </c>
      <c r="AF18" s="8">
        <v>85.585999999999999</v>
      </c>
      <c r="AG18" s="10">
        <f t="shared" si="8"/>
        <v>5622.4733308051946</v>
      </c>
      <c r="AH18" s="8">
        <v>5411</v>
      </c>
      <c r="AI18" s="9">
        <f t="shared" ref="AI18:AJ18" si="23">AVERAGE(I18,M18,Q18,U18,Y18,AC18,AG18)</f>
        <v>4507.3673992919303</v>
      </c>
      <c r="AJ18" s="9">
        <f t="shared" si="23"/>
        <v>4252.5714285714284</v>
      </c>
    </row>
    <row r="19" spans="1:37" ht="15.75" customHeight="1">
      <c r="A19" s="8" t="s">
        <v>53</v>
      </c>
      <c r="B19" s="8">
        <v>517.00400000000002</v>
      </c>
      <c r="C19" s="8">
        <v>518.00900000000001</v>
      </c>
      <c r="D19" s="8">
        <v>518.01499999999999</v>
      </c>
      <c r="E19" s="9">
        <f t="shared" si="0"/>
        <v>517.67599999999993</v>
      </c>
      <c r="F19" s="8">
        <v>263697</v>
      </c>
      <c r="G19" s="8">
        <v>71.084000000000003</v>
      </c>
      <c r="H19" s="8">
        <v>112.40600000000001</v>
      </c>
      <c r="I19" s="9">
        <f t="shared" si="4"/>
        <v>6275.5418939348119</v>
      </c>
      <c r="J19" s="8">
        <v>6906</v>
      </c>
      <c r="K19" s="8">
        <v>78.409000000000006</v>
      </c>
      <c r="L19" s="8">
        <v>117.038</v>
      </c>
      <c r="M19" s="10">
        <f t="shared" si="1"/>
        <v>7207.4674242927376</v>
      </c>
      <c r="N19" s="8">
        <v>8936</v>
      </c>
      <c r="O19" s="8">
        <v>88.843000000000004</v>
      </c>
      <c r="P19" s="8">
        <v>94.149000000000001</v>
      </c>
      <c r="Q19" s="10">
        <f t="shared" si="5"/>
        <v>6569.44692111321</v>
      </c>
      <c r="R19" s="8">
        <v>8129</v>
      </c>
      <c r="S19" s="8">
        <v>81.432000000000002</v>
      </c>
      <c r="T19" s="8">
        <v>111.62</v>
      </c>
      <c r="U19" s="10">
        <f t="shared" si="2"/>
        <v>7138.8293566475968</v>
      </c>
      <c r="V19" s="8">
        <v>8301</v>
      </c>
      <c r="W19" s="8">
        <v>95.706000000000003</v>
      </c>
      <c r="X19" s="8">
        <v>132.077</v>
      </c>
      <c r="Y19" s="10">
        <f t="shared" si="6"/>
        <v>9927.8736780275485</v>
      </c>
      <c r="Z19" s="8">
        <v>11043</v>
      </c>
      <c r="AA19" s="8">
        <v>84.582999999999998</v>
      </c>
      <c r="AB19" s="8">
        <v>121.905</v>
      </c>
      <c r="AC19" s="10">
        <f t="shared" si="7"/>
        <v>8098.3116316456662</v>
      </c>
      <c r="AD19" s="8">
        <v>9063</v>
      </c>
      <c r="AE19" s="8">
        <v>86.313000000000002</v>
      </c>
      <c r="AF19" s="8">
        <v>94.34</v>
      </c>
      <c r="AG19" s="10">
        <f t="shared" si="8"/>
        <v>6395.315362038742</v>
      </c>
      <c r="AH19" s="8">
        <v>6805</v>
      </c>
      <c r="AI19" s="9">
        <f t="shared" ref="AI19:AJ19" si="24">AVERAGE(I19,M19,Q19,U19,Y19,AC19,AG19)</f>
        <v>7373.2551811000449</v>
      </c>
      <c r="AJ19" s="9">
        <f t="shared" si="24"/>
        <v>8454.7142857142862</v>
      </c>
    </row>
    <row r="20" spans="1:37" ht="15.75" customHeight="1">
      <c r="A20" s="8" t="s">
        <v>54</v>
      </c>
      <c r="B20" s="8">
        <v>515.62900000000002</v>
      </c>
      <c r="C20" s="8">
        <v>515.529</v>
      </c>
      <c r="D20" s="8">
        <v>516.33000000000004</v>
      </c>
      <c r="E20" s="9">
        <f t="shared" si="0"/>
        <v>515.82933333333324</v>
      </c>
      <c r="F20" s="8">
        <v>264834</v>
      </c>
      <c r="G20" s="8">
        <v>54.39</v>
      </c>
      <c r="H20" s="8">
        <v>68.938000000000002</v>
      </c>
      <c r="I20" s="9">
        <f t="shared" si="4"/>
        <v>2944.8801174172722</v>
      </c>
      <c r="J20" s="8">
        <v>3181</v>
      </c>
      <c r="K20" s="8">
        <v>81.332999999999998</v>
      </c>
      <c r="L20" s="8">
        <v>87.539000000000001</v>
      </c>
      <c r="M20" s="10">
        <f t="shared" si="1"/>
        <v>5591.885294829528</v>
      </c>
      <c r="N20" s="8">
        <v>5556</v>
      </c>
      <c r="O20" s="8">
        <v>55.12</v>
      </c>
      <c r="P20" s="8">
        <v>72.173000000000002</v>
      </c>
      <c r="Q20" s="10">
        <f t="shared" si="5"/>
        <v>3124.4519355762482</v>
      </c>
      <c r="R20" s="8">
        <v>3293</v>
      </c>
      <c r="S20" s="8">
        <v>64.442999999999998</v>
      </c>
      <c r="T20" s="8">
        <v>77.775000000000006</v>
      </c>
      <c r="U20" s="10">
        <f t="shared" si="2"/>
        <v>3936.4582617032379</v>
      </c>
      <c r="V20" s="8">
        <v>4337</v>
      </c>
      <c r="W20" s="8">
        <v>62.356999999999999</v>
      </c>
      <c r="X20" s="8">
        <v>77.436999999999998</v>
      </c>
      <c r="Y20" s="10">
        <f t="shared" si="6"/>
        <v>3792.4827491942142</v>
      </c>
      <c r="Z20" s="8">
        <v>4292</v>
      </c>
      <c r="AA20" s="8">
        <v>68.09</v>
      </c>
      <c r="AB20" s="8">
        <v>72.007000000000005</v>
      </c>
      <c r="AC20" s="10">
        <f t="shared" si="7"/>
        <v>3850.7731324193428</v>
      </c>
      <c r="AD20" s="8">
        <v>2498</v>
      </c>
      <c r="AE20" s="8">
        <v>55.137999999999998</v>
      </c>
      <c r="AF20" s="8">
        <v>58.945</v>
      </c>
      <c r="AG20" s="10">
        <f t="shared" si="8"/>
        <v>2552.6299614547643</v>
      </c>
      <c r="AH20" s="8">
        <v>2498</v>
      </c>
      <c r="AI20" s="9">
        <f t="shared" ref="AI20:AJ20" si="25">AVERAGE(I20,M20,Q20,U20,Y20,AC20,AG20)</f>
        <v>3684.7944932278015</v>
      </c>
      <c r="AJ20" s="9">
        <f t="shared" si="25"/>
        <v>3665</v>
      </c>
    </row>
    <row r="21" spans="1:37" ht="15.75" customHeight="1">
      <c r="A21" s="8" t="s">
        <v>55</v>
      </c>
      <c r="B21" s="8">
        <v>515.66099999999994</v>
      </c>
      <c r="C21" s="8">
        <v>516.91</v>
      </c>
      <c r="D21" s="8">
        <v>515.745</v>
      </c>
      <c r="E21" s="9">
        <f t="shared" si="0"/>
        <v>516.10533333333331</v>
      </c>
      <c r="F21" s="8">
        <v>263778</v>
      </c>
      <c r="G21" s="8">
        <v>66.305999999999997</v>
      </c>
      <c r="H21" s="8">
        <v>83.957999999999998</v>
      </c>
      <c r="I21" s="9">
        <f t="shared" si="4"/>
        <v>4372.2480746212868</v>
      </c>
      <c r="J21" s="8">
        <v>4648</v>
      </c>
      <c r="K21" s="8">
        <v>86.667000000000002</v>
      </c>
      <c r="L21" s="8">
        <v>99.929000000000002</v>
      </c>
      <c r="M21" s="10">
        <f t="shared" si="1"/>
        <v>6801.9774274301362</v>
      </c>
      <c r="N21" s="8">
        <v>6002</v>
      </c>
      <c r="O21" s="8">
        <v>78.497</v>
      </c>
      <c r="P21" s="8">
        <v>115.08499999999999</v>
      </c>
      <c r="Q21" s="10">
        <f t="shared" si="5"/>
        <v>7095.1513266728298</v>
      </c>
      <c r="R21" s="8">
        <v>7535</v>
      </c>
      <c r="S21" s="8">
        <v>94.593999999999994</v>
      </c>
      <c r="T21" s="8">
        <v>99.090999999999994</v>
      </c>
      <c r="U21" s="10">
        <f t="shared" si="2"/>
        <v>7361.8621827754287</v>
      </c>
      <c r="V21" s="8">
        <v>7850</v>
      </c>
      <c r="W21" s="8">
        <v>68.484999999999999</v>
      </c>
      <c r="X21" s="8">
        <v>104.565</v>
      </c>
      <c r="Y21" s="10">
        <f t="shared" si="6"/>
        <v>5624.3415110779761</v>
      </c>
      <c r="Z21" s="8">
        <v>6081</v>
      </c>
      <c r="AA21" s="8">
        <v>78.555999999999997</v>
      </c>
      <c r="AB21" s="8">
        <v>107.16800000000001</v>
      </c>
      <c r="AC21" s="10">
        <f t="shared" si="7"/>
        <v>6612.0231992567515</v>
      </c>
      <c r="AD21" s="8">
        <v>6722</v>
      </c>
      <c r="AE21" s="8">
        <v>69.057000000000002</v>
      </c>
      <c r="AF21" s="8">
        <v>92.156999999999996</v>
      </c>
      <c r="AG21" s="10">
        <f t="shared" si="8"/>
        <v>4998.3414160481061</v>
      </c>
      <c r="AH21" s="8">
        <v>5538</v>
      </c>
      <c r="AI21" s="9">
        <f t="shared" ref="AI21:AJ21" si="26">AVERAGE(I21,M21,Q21,U21,Y21,AC21,AG21)</f>
        <v>6123.7064482689302</v>
      </c>
      <c r="AJ21" s="9">
        <f t="shared" si="26"/>
        <v>6339.4285714285716</v>
      </c>
    </row>
    <row r="22" spans="1:37" ht="15.75" customHeight="1">
      <c r="A22" s="8" t="s">
        <v>56</v>
      </c>
      <c r="B22" s="8">
        <v>520.17100000000005</v>
      </c>
      <c r="C22" s="8">
        <v>518.80499999999995</v>
      </c>
      <c r="D22" s="8">
        <v>521.54</v>
      </c>
      <c r="E22" s="9">
        <f t="shared" si="0"/>
        <v>520.17200000000003</v>
      </c>
      <c r="F22" s="8">
        <v>264787</v>
      </c>
      <c r="G22" s="8">
        <v>66.572999999999993</v>
      </c>
      <c r="H22" s="8">
        <v>81.783000000000001</v>
      </c>
      <c r="I22" s="9">
        <f t="shared" si="4"/>
        <v>4276.1314487231693</v>
      </c>
      <c r="J22" s="8">
        <v>3855</v>
      </c>
      <c r="K22" s="8">
        <v>76.956000000000003</v>
      </c>
      <c r="L22" s="8">
        <v>82.442999999999998</v>
      </c>
      <c r="M22" s="10">
        <f t="shared" si="1"/>
        <v>4982.9456948886</v>
      </c>
      <c r="N22" s="8">
        <v>6005</v>
      </c>
      <c r="O22" s="8">
        <v>80.878</v>
      </c>
      <c r="P22" s="8">
        <v>85.494</v>
      </c>
      <c r="Q22" s="10">
        <f t="shared" si="5"/>
        <v>5430.7013637706732</v>
      </c>
      <c r="R22" s="8">
        <v>5879</v>
      </c>
      <c r="S22" s="8">
        <v>69.426000000000002</v>
      </c>
      <c r="T22" s="8">
        <v>104.29300000000001</v>
      </c>
      <c r="U22" s="10">
        <f t="shared" si="2"/>
        <v>5686.7899272686145</v>
      </c>
      <c r="V22" s="8">
        <v>6559</v>
      </c>
      <c r="W22" s="8">
        <v>74.519000000000005</v>
      </c>
      <c r="X22" s="8">
        <v>92.347999999999999</v>
      </c>
      <c r="Y22" s="10">
        <f t="shared" si="6"/>
        <v>5404.8593137526286</v>
      </c>
      <c r="Z22" s="8">
        <v>4428</v>
      </c>
      <c r="AA22" s="8">
        <v>75.688999999999993</v>
      </c>
      <c r="AB22" s="8">
        <v>100.03100000000001</v>
      </c>
      <c r="AC22" s="10">
        <f t="shared" si="7"/>
        <v>5946.4429849882172</v>
      </c>
      <c r="AD22" s="8">
        <v>6003</v>
      </c>
      <c r="AE22" s="8">
        <v>77.025999999999996</v>
      </c>
      <c r="AF22" s="8">
        <v>99.811999999999998</v>
      </c>
      <c r="AG22" s="10">
        <f t="shared" si="8"/>
        <v>6038.2346305456203</v>
      </c>
      <c r="AH22" s="8">
        <v>6791</v>
      </c>
      <c r="AI22" s="9">
        <f t="shared" ref="AI22:AJ22" si="27">AVERAGE(I22,M22,Q22,U22,Y22,AC22,AG22)</f>
        <v>5395.1579091339318</v>
      </c>
      <c r="AJ22" s="9">
        <f t="shared" si="27"/>
        <v>5645.7142857142853</v>
      </c>
    </row>
    <row r="23" spans="1:37" ht="15.75" customHeight="1">
      <c r="A23" s="8" t="s">
        <v>57</v>
      </c>
      <c r="B23" s="8">
        <v>516.17200000000003</v>
      </c>
      <c r="C23" s="8">
        <v>517.44299999999998</v>
      </c>
      <c r="D23" s="8">
        <v>518.77599999999995</v>
      </c>
      <c r="E23" s="9">
        <f t="shared" si="0"/>
        <v>517.46366666666665</v>
      </c>
      <c r="F23" s="8">
        <v>265337</v>
      </c>
      <c r="G23" s="8">
        <v>95.259</v>
      </c>
      <c r="H23" s="8">
        <v>111.52500000000001</v>
      </c>
      <c r="I23" s="9">
        <f t="shared" si="4"/>
        <v>8343.8815727403216</v>
      </c>
      <c r="J23" s="8">
        <v>9111</v>
      </c>
      <c r="K23" s="8">
        <v>92.668999999999997</v>
      </c>
      <c r="L23" s="8">
        <v>122.02200000000001</v>
      </c>
      <c r="M23" s="10">
        <f t="shared" si="1"/>
        <v>8881.012818646017</v>
      </c>
      <c r="N23" s="8">
        <v>8881</v>
      </c>
      <c r="O23" s="8">
        <v>93.953000000000003</v>
      </c>
      <c r="P23" s="8">
        <v>107.491</v>
      </c>
      <c r="Q23" s="10">
        <f t="shared" si="5"/>
        <v>7931.8161022878385</v>
      </c>
      <c r="R23" s="8">
        <v>9297</v>
      </c>
      <c r="S23" s="8">
        <v>99.341999999999999</v>
      </c>
      <c r="T23" s="8">
        <v>143.59399999999999</v>
      </c>
      <c r="U23" s="10">
        <f t="shared" si="2"/>
        <v>11203.638158259637</v>
      </c>
      <c r="V23" s="8">
        <v>11354</v>
      </c>
      <c r="W23" s="8">
        <v>64.111000000000004</v>
      </c>
      <c r="X23" s="8">
        <v>84.551000000000002</v>
      </c>
      <c r="Y23" s="10">
        <f t="shared" si="6"/>
        <v>4257.3678954713196</v>
      </c>
      <c r="Z23" s="8">
        <v>5327</v>
      </c>
      <c r="AA23" s="8">
        <v>97.328999999999994</v>
      </c>
      <c r="AB23" s="8">
        <v>113.376</v>
      </c>
      <c r="AC23" s="10">
        <f t="shared" si="7"/>
        <v>8666.6902152298935</v>
      </c>
      <c r="AD23" s="8">
        <v>8717</v>
      </c>
      <c r="AE23" s="8">
        <v>96.03</v>
      </c>
      <c r="AF23" s="8">
        <v>132.143</v>
      </c>
      <c r="AG23" s="10">
        <f t="shared" si="8"/>
        <v>9966.4610186447608</v>
      </c>
      <c r="AH23" s="8">
        <v>8393</v>
      </c>
      <c r="AI23" s="9">
        <f t="shared" ref="AI23:AJ23" si="28">AVERAGE(I23,M23,Q23,U23,Y23,AC23,AG23)</f>
        <v>8464.4096830399703</v>
      </c>
      <c r="AJ23" s="9">
        <f t="shared" si="28"/>
        <v>8725.7142857142862</v>
      </c>
    </row>
    <row r="24" spans="1:37" ht="15.75" customHeight="1">
      <c r="A24" s="8" t="s">
        <v>58</v>
      </c>
      <c r="B24" s="8">
        <v>516.99099999999999</v>
      </c>
      <c r="C24" s="8">
        <v>518.24099999999999</v>
      </c>
      <c r="D24" s="8">
        <v>518.24099999999999</v>
      </c>
      <c r="E24" s="9">
        <f t="shared" si="0"/>
        <v>517.82433333333336</v>
      </c>
      <c r="F24" s="8">
        <v>263654</v>
      </c>
      <c r="G24" s="8">
        <v>71.009</v>
      </c>
      <c r="H24" s="8">
        <v>119.985</v>
      </c>
      <c r="I24" s="9">
        <f t="shared" si="4"/>
        <v>6691.6040270899584</v>
      </c>
      <c r="J24" s="8">
        <v>8367</v>
      </c>
      <c r="K24" s="8">
        <v>81.688000000000002</v>
      </c>
      <c r="L24" s="8">
        <v>137.18600000000001</v>
      </c>
      <c r="M24" s="10">
        <f t="shared" si="1"/>
        <v>8801.5252230725928</v>
      </c>
      <c r="N24" s="8">
        <v>10563</v>
      </c>
      <c r="O24" s="8">
        <v>99.367000000000004</v>
      </c>
      <c r="P24" s="8">
        <v>118.32299999999999</v>
      </c>
      <c r="Q24" s="10">
        <f t="shared" si="5"/>
        <v>9234.2415766277281</v>
      </c>
      <c r="R24" s="8">
        <v>10174</v>
      </c>
      <c r="S24" s="8">
        <v>105.001</v>
      </c>
      <c r="T24" s="8">
        <v>157.55099999999999</v>
      </c>
      <c r="U24" s="10">
        <f t="shared" si="2"/>
        <v>12992.851674616337</v>
      </c>
      <c r="V24" s="8">
        <v>12053</v>
      </c>
      <c r="W24" s="8">
        <v>101.82599999999999</v>
      </c>
      <c r="X24" s="8">
        <v>135.75299999999999</v>
      </c>
      <c r="Y24" s="10">
        <f t="shared" si="6"/>
        <v>10856.704094024395</v>
      </c>
      <c r="Z24" s="8">
        <v>9037</v>
      </c>
      <c r="AA24" s="8">
        <v>111.867</v>
      </c>
      <c r="AB24" s="8">
        <v>138.05199999999999</v>
      </c>
      <c r="AC24" s="10">
        <f t="shared" si="7"/>
        <v>12129.267542669892</v>
      </c>
      <c r="AD24" s="8">
        <v>11410</v>
      </c>
      <c r="AE24" s="8">
        <v>95.462000000000003</v>
      </c>
      <c r="AF24" s="8">
        <v>121.824</v>
      </c>
      <c r="AG24" s="10">
        <f t="shared" si="8"/>
        <v>9133.837176270692</v>
      </c>
      <c r="AH24" s="8">
        <v>10756</v>
      </c>
      <c r="AI24" s="9">
        <f t="shared" ref="AI24:AJ24" si="29">AVERAGE(I24,M24,Q24,U24,Y24,AC24,AG24)</f>
        <v>9977.1473306245134</v>
      </c>
      <c r="AJ24" s="9">
        <f t="shared" si="29"/>
        <v>10337.142857142857</v>
      </c>
    </row>
    <row r="25" spans="1:37" ht="15.75" customHeight="1">
      <c r="A25" s="8" t="s">
        <v>59</v>
      </c>
      <c r="B25" s="8">
        <v>518.68200000000002</v>
      </c>
      <c r="C25" s="8">
        <v>518.69399999999996</v>
      </c>
      <c r="D25" s="8">
        <v>521.36099999999999</v>
      </c>
      <c r="E25" s="9">
        <f t="shared" si="0"/>
        <v>519.57900000000006</v>
      </c>
      <c r="F25" s="8">
        <v>263229</v>
      </c>
      <c r="G25" s="8">
        <v>92.438999999999993</v>
      </c>
      <c r="H25" s="8">
        <v>101.316</v>
      </c>
      <c r="I25" s="9">
        <f t="shared" si="4"/>
        <v>7355.6855524370776</v>
      </c>
      <c r="J25" s="8">
        <v>7279</v>
      </c>
      <c r="K25" s="8">
        <v>109.77200000000001</v>
      </c>
      <c r="L25" s="8">
        <v>134.45099999999999</v>
      </c>
      <c r="M25" s="10">
        <f t="shared" si="1"/>
        <v>11591.65628575407</v>
      </c>
      <c r="N25" s="8">
        <v>10826</v>
      </c>
      <c r="O25" s="8">
        <v>113.018</v>
      </c>
      <c r="P25" s="8">
        <v>134.952</v>
      </c>
      <c r="Q25" s="10">
        <f t="shared" si="5"/>
        <v>11978.896821942848</v>
      </c>
      <c r="R25" s="8">
        <v>11526</v>
      </c>
      <c r="S25" s="8">
        <v>88.588999999999999</v>
      </c>
      <c r="T25" s="8">
        <v>133.75399999999999</v>
      </c>
      <c r="U25" s="10">
        <f t="shared" si="2"/>
        <v>9306.2873793043018</v>
      </c>
      <c r="V25" s="8">
        <v>9309</v>
      </c>
      <c r="W25" s="8">
        <v>107.28</v>
      </c>
      <c r="X25" s="8">
        <v>138.101</v>
      </c>
      <c r="Y25" s="10">
        <f t="shared" si="6"/>
        <v>11636.047074772296</v>
      </c>
      <c r="Z25" s="8">
        <v>10820</v>
      </c>
      <c r="AA25" s="8">
        <v>101.41500000000001</v>
      </c>
      <c r="AB25" s="8">
        <v>151.34399999999999</v>
      </c>
      <c r="AC25" s="10">
        <f t="shared" si="7"/>
        <v>12054.724363114672</v>
      </c>
      <c r="AD25" s="8">
        <v>11229</v>
      </c>
      <c r="AE25" s="8">
        <v>72.111000000000004</v>
      </c>
      <c r="AF25" s="8">
        <v>111.158</v>
      </c>
      <c r="AG25" s="10">
        <f t="shared" si="8"/>
        <v>6295.527476463426</v>
      </c>
      <c r="AH25" s="8">
        <v>7575</v>
      </c>
      <c r="AI25" s="9">
        <f t="shared" ref="AI25:AJ25" si="30">AVERAGE(I25,M25,Q25,U25,Y25,AC25,AG25)</f>
        <v>10031.260707684098</v>
      </c>
      <c r="AJ25" s="9">
        <f t="shared" si="30"/>
        <v>9794.8571428571431</v>
      </c>
      <c r="AK25" s="8" t="s">
        <v>46</v>
      </c>
    </row>
    <row r="26" spans="1:37" ht="15.75" customHeight="1">
      <c r="A26" s="8" t="s">
        <v>60</v>
      </c>
      <c r="B26" s="8">
        <v>516.01599999999996</v>
      </c>
      <c r="C26" s="8">
        <v>517.36099999999999</v>
      </c>
      <c r="D26" s="8">
        <v>517.39499999999998</v>
      </c>
      <c r="E26" s="9">
        <f t="shared" si="0"/>
        <v>516.92399999999998</v>
      </c>
      <c r="F26" s="8">
        <v>263215</v>
      </c>
      <c r="G26" s="8">
        <v>105.872</v>
      </c>
      <c r="H26" s="8">
        <v>107.53400000000001</v>
      </c>
      <c r="I26" s="9">
        <f t="shared" si="4"/>
        <v>8941.6321501136517</v>
      </c>
      <c r="J26" s="8">
        <v>8131</v>
      </c>
      <c r="K26" s="8">
        <v>90.453000000000003</v>
      </c>
      <c r="L26" s="8">
        <v>98.614999999999995</v>
      </c>
      <c r="M26" s="10">
        <f t="shared" si="1"/>
        <v>7005.76936357674</v>
      </c>
      <c r="N26" s="8">
        <v>8201</v>
      </c>
      <c r="O26" s="8">
        <v>120.821</v>
      </c>
      <c r="P26" s="8">
        <v>125.705</v>
      </c>
      <c r="Q26" s="10">
        <f t="shared" si="5"/>
        <v>11928.473214487776</v>
      </c>
      <c r="R26" s="8">
        <v>10497</v>
      </c>
      <c r="S26" s="8">
        <v>97.991</v>
      </c>
      <c r="T26" s="8">
        <v>123.98</v>
      </c>
      <c r="U26" s="10">
        <f t="shared" si="2"/>
        <v>9541.7427382268506</v>
      </c>
      <c r="V26" s="8">
        <v>8933</v>
      </c>
      <c r="W26" s="8">
        <v>102.27</v>
      </c>
      <c r="X26" s="8">
        <v>134.01300000000001</v>
      </c>
      <c r="Y26" s="10">
        <f t="shared" si="6"/>
        <v>10764.281997580261</v>
      </c>
      <c r="Z26" s="8">
        <v>10413</v>
      </c>
      <c r="AA26" s="8">
        <v>94.846999999999994</v>
      </c>
      <c r="AB26" s="8">
        <v>106.081</v>
      </c>
      <c r="AC26" s="10">
        <f t="shared" si="7"/>
        <v>7902.2558234262287</v>
      </c>
      <c r="AD26" s="8">
        <v>9569</v>
      </c>
      <c r="AE26" s="8">
        <v>91.137</v>
      </c>
      <c r="AF26" s="8">
        <v>157.49700000000001</v>
      </c>
      <c r="AG26" s="10">
        <f t="shared" si="8"/>
        <v>11273.451369267385</v>
      </c>
      <c r="AH26" s="8">
        <v>11318</v>
      </c>
      <c r="AI26" s="9">
        <f t="shared" ref="AI26:AJ26" si="31">AVERAGE(I26,M26,Q26,U26,Y26,AC26,AG26)</f>
        <v>9622.5152366684142</v>
      </c>
      <c r="AJ26" s="9">
        <f t="shared" si="31"/>
        <v>9580.2857142857138</v>
      </c>
    </row>
    <row r="27" spans="1:37" ht="15.75" customHeight="1">
      <c r="A27" s="8" t="s">
        <v>61</v>
      </c>
      <c r="B27" s="8">
        <v>518.67399999999998</v>
      </c>
      <c r="C27" s="8">
        <v>518.00400000000002</v>
      </c>
      <c r="D27" s="8">
        <v>518.00099999999998</v>
      </c>
      <c r="E27" s="9">
        <f t="shared" si="0"/>
        <v>518.22633333333329</v>
      </c>
      <c r="F27" s="8">
        <v>265720</v>
      </c>
      <c r="G27" s="8">
        <v>101.867</v>
      </c>
      <c r="H27" s="8">
        <v>118.286</v>
      </c>
      <c r="I27" s="9">
        <f t="shared" si="4"/>
        <v>9463.60801612262</v>
      </c>
      <c r="J27" s="8">
        <v>9199</v>
      </c>
      <c r="K27" s="8">
        <v>90.736999999999995</v>
      </c>
      <c r="L27" s="8">
        <v>142.19200000000001</v>
      </c>
      <c r="M27" s="10">
        <f t="shared" si="1"/>
        <v>10133.266404856808</v>
      </c>
      <c r="N27" s="8">
        <v>9507</v>
      </c>
      <c r="O27" s="8">
        <v>84.12</v>
      </c>
      <c r="P27" s="8">
        <v>136.452</v>
      </c>
      <c r="Q27" s="10">
        <f t="shared" si="5"/>
        <v>9015.068914143354</v>
      </c>
      <c r="R27" s="8">
        <v>9437</v>
      </c>
      <c r="S27" s="8">
        <v>111.405</v>
      </c>
      <c r="T27" s="8">
        <v>149.953</v>
      </c>
      <c r="U27" s="10">
        <f t="shared" si="2"/>
        <v>13120.479986721424</v>
      </c>
      <c r="V27" s="8">
        <v>10052</v>
      </c>
      <c r="W27" s="8">
        <v>104.232</v>
      </c>
      <c r="X27" s="8">
        <v>133.64500000000001</v>
      </c>
      <c r="Y27" s="10">
        <f t="shared" si="6"/>
        <v>10940.663677625169</v>
      </c>
      <c r="Z27" s="8">
        <v>9216</v>
      </c>
      <c r="AA27" s="8">
        <v>100.807</v>
      </c>
      <c r="AB27" s="8">
        <v>110.60299999999999</v>
      </c>
      <c r="AC27" s="10">
        <f t="shared" si="7"/>
        <v>8756.8412928292601</v>
      </c>
      <c r="AD27" s="8">
        <v>9581</v>
      </c>
      <c r="AE27" s="8">
        <v>101.20399999999999</v>
      </c>
      <c r="AF27" s="8">
        <v>111.501</v>
      </c>
      <c r="AG27" s="10">
        <f t="shared" si="8"/>
        <v>8862.7055691607311</v>
      </c>
      <c r="AH27" s="8">
        <v>10842</v>
      </c>
      <c r="AI27" s="9">
        <f t="shared" ref="AI27:AJ27" si="32">AVERAGE(I27,M27,Q27,U27,Y27,AC27,AG27)</f>
        <v>10041.804837351339</v>
      </c>
      <c r="AJ27" s="9">
        <f t="shared" si="32"/>
        <v>9690.5714285714294</v>
      </c>
    </row>
    <row r="28" spans="1:37" ht="15.75" customHeight="1">
      <c r="A28" s="8" t="s">
        <v>62</v>
      </c>
      <c r="B28" s="8">
        <v>518.03599999999994</v>
      </c>
      <c r="C28" s="8">
        <v>519.13900000000001</v>
      </c>
      <c r="D28" s="8">
        <v>517.04200000000003</v>
      </c>
      <c r="E28" s="9">
        <f t="shared" si="0"/>
        <v>518.0723333333334</v>
      </c>
      <c r="F28" s="8">
        <v>264864</v>
      </c>
      <c r="G28" s="8">
        <v>100.20399999999999</v>
      </c>
      <c r="H28" s="8">
        <v>171.39599999999999</v>
      </c>
      <c r="I28" s="9">
        <f t="shared" si="4"/>
        <v>13488.871638504092</v>
      </c>
      <c r="J28" s="8">
        <v>11637</v>
      </c>
      <c r="K28" s="8">
        <v>103.619</v>
      </c>
      <c r="L28" s="8">
        <v>110.354</v>
      </c>
      <c r="M28" s="10">
        <f t="shared" si="1"/>
        <v>8980.8482412305711</v>
      </c>
      <c r="N28" s="8">
        <v>10070</v>
      </c>
      <c r="O28" s="8">
        <v>111.946</v>
      </c>
      <c r="P28" s="8">
        <v>123.66500000000001</v>
      </c>
      <c r="Q28" s="10">
        <f t="shared" si="5"/>
        <v>10872.896735923756</v>
      </c>
      <c r="R28" s="8">
        <v>10037</v>
      </c>
      <c r="S28" s="8">
        <v>112.614</v>
      </c>
      <c r="T28" s="8">
        <v>117.89</v>
      </c>
      <c r="U28" s="10">
        <f t="shared" si="2"/>
        <v>10426.996644030138</v>
      </c>
      <c r="V28" s="8">
        <v>9111</v>
      </c>
      <c r="W28" s="8">
        <v>72.944000000000003</v>
      </c>
      <c r="X28" s="8">
        <v>136.471</v>
      </c>
      <c r="Y28" s="10">
        <f t="shared" si="6"/>
        <v>7818.4350031875692</v>
      </c>
      <c r="Z28" s="8">
        <v>8837</v>
      </c>
      <c r="AA28" s="8">
        <v>74.67</v>
      </c>
      <c r="AB28" s="8">
        <v>123.36199999999999</v>
      </c>
      <c r="AC28" s="10">
        <f t="shared" si="7"/>
        <v>7234.6484823607998</v>
      </c>
      <c r="AD28" s="8">
        <v>8433</v>
      </c>
      <c r="AE28" s="8">
        <v>93.421000000000006</v>
      </c>
      <c r="AF28" s="8">
        <v>138.232</v>
      </c>
      <c r="AG28" s="10">
        <f t="shared" si="8"/>
        <v>10142.452553722796</v>
      </c>
      <c r="AH28" s="8">
        <v>11300</v>
      </c>
      <c r="AI28" s="9">
        <f t="shared" ref="AI28:AJ28" si="33">AVERAGE(I28,M28,Q28,U28,Y28,AC28,AG28)</f>
        <v>9852.1641855656744</v>
      </c>
      <c r="AJ28" s="9">
        <f t="shared" si="33"/>
        <v>9917.8571428571431</v>
      </c>
      <c r="AK28" s="8" t="s">
        <v>63</v>
      </c>
    </row>
    <row r="29" spans="1:37" ht="15.75" customHeight="1">
      <c r="A29" s="8" t="s">
        <v>64</v>
      </c>
      <c r="B29" s="8">
        <v>518.87400000000002</v>
      </c>
      <c r="C29" s="8">
        <v>516.20799999999997</v>
      </c>
      <c r="D29" s="8">
        <v>520.17100000000005</v>
      </c>
      <c r="E29" s="9">
        <f t="shared" si="0"/>
        <v>518.41766666666661</v>
      </c>
      <c r="F29" s="8">
        <v>265963</v>
      </c>
      <c r="G29" s="8">
        <v>88.003</v>
      </c>
      <c r="H29" s="8">
        <v>110.008</v>
      </c>
      <c r="I29" s="9">
        <f t="shared" si="4"/>
        <v>7603.466342237808</v>
      </c>
      <c r="J29" s="8">
        <v>6737</v>
      </c>
      <c r="K29" s="8">
        <v>68.484999999999999</v>
      </c>
      <c r="L29" s="8">
        <v>80.295000000000002</v>
      </c>
      <c r="M29" s="10">
        <f t="shared" si="1"/>
        <v>4318.9069156219202</v>
      </c>
      <c r="N29" s="8">
        <v>5223</v>
      </c>
      <c r="O29" s="8">
        <v>95.703999999999994</v>
      </c>
      <c r="P29" s="8">
        <v>106.114</v>
      </c>
      <c r="Q29" s="10">
        <f t="shared" si="5"/>
        <v>7976.1379529822716</v>
      </c>
      <c r="R29" s="8">
        <v>6810</v>
      </c>
      <c r="S29" s="8">
        <v>93.039000000000001</v>
      </c>
      <c r="T29" s="8">
        <v>99.623999999999995</v>
      </c>
      <c r="U29" s="10">
        <f t="shared" si="2"/>
        <v>7279.790652377169</v>
      </c>
      <c r="V29" s="8">
        <v>6798</v>
      </c>
      <c r="W29" s="8">
        <v>84.641999999999996</v>
      </c>
      <c r="X29" s="8">
        <v>99.992000000000004</v>
      </c>
      <c r="Y29" s="10">
        <f t="shared" si="6"/>
        <v>6647.235313257911</v>
      </c>
      <c r="Z29" s="8">
        <v>6180</v>
      </c>
      <c r="AA29" s="8">
        <v>75.025999999999996</v>
      </c>
      <c r="AB29" s="8">
        <v>92.194999999999993</v>
      </c>
      <c r="AC29" s="10">
        <f t="shared" si="7"/>
        <v>5432.6164299576149</v>
      </c>
      <c r="AD29" s="8">
        <v>5480</v>
      </c>
      <c r="AE29" s="8">
        <v>84.192999999999998</v>
      </c>
      <c r="AF29" s="8">
        <v>88.344999999999999</v>
      </c>
      <c r="AG29" s="10">
        <f t="shared" si="8"/>
        <v>5841.815560753048</v>
      </c>
      <c r="AH29" s="8">
        <v>5830</v>
      </c>
      <c r="AI29" s="9">
        <f t="shared" ref="AI29:AJ29" si="34">AVERAGE(I29,M29,Q29,U29,Y29,AC29,AG29)</f>
        <v>6442.8527381696767</v>
      </c>
      <c r="AJ29" s="9">
        <f t="shared" si="34"/>
        <v>6151.1428571428569</v>
      </c>
      <c r="AK29" s="8" t="s">
        <v>65</v>
      </c>
    </row>
    <row r="30" spans="1:37" ht="15.75" customHeight="1">
      <c r="A30" s="8" t="s">
        <v>66</v>
      </c>
      <c r="B30" s="8">
        <v>517.21799999999996</v>
      </c>
      <c r="C30" s="8">
        <v>519.18899999999996</v>
      </c>
      <c r="D30" s="8">
        <v>519.21699999999998</v>
      </c>
      <c r="E30" s="9">
        <f t="shared" si="0"/>
        <v>518.54133333333323</v>
      </c>
      <c r="F30" s="8">
        <v>264554</v>
      </c>
      <c r="G30" s="8">
        <v>66.83</v>
      </c>
      <c r="H30" s="8">
        <v>95.037000000000006</v>
      </c>
      <c r="I30" s="9">
        <f t="shared" si="4"/>
        <v>4988.3171915785042</v>
      </c>
      <c r="J30" s="8">
        <v>5075</v>
      </c>
      <c r="K30" s="8">
        <v>74.215999999999994</v>
      </c>
      <c r="L30" s="8">
        <v>94.478999999999999</v>
      </c>
      <c r="M30" s="10">
        <f t="shared" si="1"/>
        <v>5507.0968326376351</v>
      </c>
      <c r="N30" s="8">
        <v>6414</v>
      </c>
      <c r="O30" s="8">
        <v>75.83</v>
      </c>
      <c r="P30" s="8">
        <v>96.39</v>
      </c>
      <c r="Q30" s="10">
        <f t="shared" si="5"/>
        <v>5740.6744317860039</v>
      </c>
      <c r="R30" s="8">
        <v>5405</v>
      </c>
      <c r="S30" s="8">
        <v>79.341999999999999</v>
      </c>
      <c r="T30" s="8">
        <v>93.028000000000006</v>
      </c>
      <c r="U30" s="10">
        <f t="shared" si="2"/>
        <v>5797.0455021763191</v>
      </c>
      <c r="V30" s="8">
        <v>5644</v>
      </c>
      <c r="W30" s="8">
        <v>93.622</v>
      </c>
      <c r="X30" s="8">
        <v>101.39</v>
      </c>
      <c r="Y30" s="10">
        <f t="shared" si="6"/>
        <v>7455.2621454860891</v>
      </c>
      <c r="Z30" s="8">
        <v>6699</v>
      </c>
      <c r="AA30" s="8">
        <v>77.665999999999997</v>
      </c>
      <c r="AB30" s="8">
        <v>93.962000000000003</v>
      </c>
      <c r="AC30" s="10">
        <f t="shared" si="7"/>
        <v>5731.5630214092444</v>
      </c>
      <c r="AD30" s="8">
        <v>6229</v>
      </c>
      <c r="AE30" s="8">
        <v>97.415000000000006</v>
      </c>
      <c r="AF30" s="8">
        <v>99.369</v>
      </c>
      <c r="AG30" s="10">
        <f t="shared" si="8"/>
        <v>7602.6786750591173</v>
      </c>
      <c r="AH30" s="8">
        <v>7213</v>
      </c>
      <c r="AI30" s="9">
        <f t="shared" ref="AI30:AJ30" si="35">AVERAGE(I30,M30,Q30,U30,Y30,AC30,AG30)</f>
        <v>6117.519685733273</v>
      </c>
      <c r="AJ30" s="9">
        <f t="shared" si="35"/>
        <v>6097</v>
      </c>
      <c r="AK30" s="8" t="s">
        <v>46</v>
      </c>
    </row>
    <row r="31" spans="1:37" ht="15.75" customHeight="1">
      <c r="A31" s="8" t="s">
        <v>67</v>
      </c>
      <c r="B31" s="8">
        <v>516.49800000000005</v>
      </c>
      <c r="C31" s="8">
        <v>516.44100000000003</v>
      </c>
      <c r="D31" s="8">
        <v>516.49800000000005</v>
      </c>
      <c r="E31" s="9">
        <f t="shared" si="0"/>
        <v>516.47900000000004</v>
      </c>
      <c r="F31" s="8">
        <v>261402</v>
      </c>
      <c r="G31" s="8">
        <v>102.876</v>
      </c>
      <c r="H31" s="8">
        <v>128.13399999999999</v>
      </c>
      <c r="I31" s="9">
        <f t="shared" si="4"/>
        <v>10353.050561857841</v>
      </c>
      <c r="J31" s="8">
        <v>8976</v>
      </c>
      <c r="K31" s="8">
        <v>114.078</v>
      </c>
      <c r="L31" s="8">
        <v>121.968</v>
      </c>
      <c r="M31" s="10">
        <f t="shared" si="1"/>
        <v>10927.924412600712</v>
      </c>
      <c r="N31" s="8">
        <v>10157</v>
      </c>
      <c r="O31" s="8">
        <v>108.91500000000001</v>
      </c>
      <c r="P31" s="8">
        <v>127.947</v>
      </c>
      <c r="Q31" s="10">
        <f t="shared" si="5"/>
        <v>10944.796336732214</v>
      </c>
      <c r="R31" s="8">
        <v>9969</v>
      </c>
      <c r="S31" s="8">
        <v>106.23699999999999</v>
      </c>
      <c r="T31" s="8">
        <v>108.92400000000001</v>
      </c>
      <c r="U31" s="10">
        <f t="shared" si="2"/>
        <v>9088.4382564531152</v>
      </c>
      <c r="V31" s="8">
        <v>9687</v>
      </c>
      <c r="W31" s="8">
        <v>108.16800000000001</v>
      </c>
      <c r="X31" s="8">
        <v>130.67699999999999</v>
      </c>
      <c r="Y31" s="10">
        <f t="shared" si="6"/>
        <v>11101.657810149254</v>
      </c>
      <c r="Z31" s="8">
        <v>8697</v>
      </c>
      <c r="AA31" s="8">
        <v>99.414000000000001</v>
      </c>
      <c r="AB31" s="8">
        <v>112.05200000000001</v>
      </c>
      <c r="AC31" s="10">
        <f t="shared" si="7"/>
        <v>8748.9723155881529</v>
      </c>
      <c r="AD31" s="8">
        <v>9457</v>
      </c>
      <c r="AE31" s="8">
        <v>109.083</v>
      </c>
      <c r="AF31" s="8">
        <v>111.813</v>
      </c>
      <c r="AG31" s="10">
        <f t="shared" si="8"/>
        <v>9579.4208791535657</v>
      </c>
      <c r="AH31" s="8">
        <v>10035</v>
      </c>
      <c r="AI31" s="9">
        <f t="shared" ref="AI31:AJ31" si="36">AVERAGE(I31,M31,Q31,U31,Y31,AC31,AG31)</f>
        <v>10106.32293893355</v>
      </c>
      <c r="AJ31" s="9">
        <f t="shared" si="36"/>
        <v>9568.2857142857138</v>
      </c>
      <c r="AK31" s="8" t="s">
        <v>46</v>
      </c>
    </row>
    <row r="32" spans="1:37" ht="15.75" customHeight="1">
      <c r="A32" s="8" t="s">
        <v>68</v>
      </c>
      <c r="B32" s="8">
        <v>518.024</v>
      </c>
      <c r="C32" s="8">
        <v>518.03499999999997</v>
      </c>
      <c r="D32" s="8">
        <v>519.01499999999999</v>
      </c>
      <c r="E32" s="9">
        <f t="shared" si="0"/>
        <v>518.35800000000006</v>
      </c>
      <c r="F32" s="8">
        <v>264694</v>
      </c>
      <c r="G32" s="8">
        <v>95.242000000000004</v>
      </c>
      <c r="H32" s="8">
        <v>108.05800000000001</v>
      </c>
      <c r="I32" s="9">
        <f t="shared" si="4"/>
        <v>8083.0508905853176</v>
      </c>
      <c r="J32" s="8">
        <v>8244</v>
      </c>
      <c r="K32" s="8">
        <v>78.501999999999995</v>
      </c>
      <c r="L32" s="8">
        <v>103.70399999999999</v>
      </c>
      <c r="M32" s="10">
        <f t="shared" si="1"/>
        <v>6393.9039921143376</v>
      </c>
      <c r="N32" s="8">
        <v>7663</v>
      </c>
      <c r="O32" s="8">
        <v>96.578000000000003</v>
      </c>
      <c r="P32" s="8">
        <v>99.153000000000006</v>
      </c>
      <c r="Q32" s="10">
        <f t="shared" si="5"/>
        <v>7520.9715827604423</v>
      </c>
      <c r="R32" s="8">
        <v>7491</v>
      </c>
      <c r="S32" s="8">
        <v>85.552999999999997</v>
      </c>
      <c r="T32" s="8">
        <v>95.819000000000003</v>
      </c>
      <c r="U32" s="10">
        <f t="shared" si="2"/>
        <v>6438.3822674193825</v>
      </c>
      <c r="V32" s="8">
        <v>7477</v>
      </c>
      <c r="W32" s="8">
        <v>84.463999999999999</v>
      </c>
      <c r="X32" s="8">
        <v>108.405</v>
      </c>
      <c r="Y32" s="10">
        <f t="shared" si="6"/>
        <v>7191.3568486474705</v>
      </c>
      <c r="Z32" s="8">
        <v>8369</v>
      </c>
      <c r="AA32" s="8">
        <v>75.677999999999997</v>
      </c>
      <c r="AB32" s="8">
        <v>105.47499999999999</v>
      </c>
      <c r="AC32" s="10">
        <f t="shared" si="7"/>
        <v>6269.1557790567249</v>
      </c>
      <c r="AD32" s="8">
        <v>6599</v>
      </c>
      <c r="AE32" s="8">
        <v>82.319000000000003</v>
      </c>
      <c r="AF32" s="8">
        <v>88.087000000000003</v>
      </c>
      <c r="AG32" s="10">
        <f t="shared" si="8"/>
        <v>5695.1056719717863</v>
      </c>
      <c r="AH32" s="8">
        <v>6528</v>
      </c>
      <c r="AI32" s="9">
        <f t="shared" ref="AI32:AJ32" si="37">AVERAGE(I32,M32,Q32,U32,Y32,AC32,AG32)</f>
        <v>6798.8467189364947</v>
      </c>
      <c r="AJ32" s="9">
        <f t="shared" si="37"/>
        <v>7481.5714285714284</v>
      </c>
    </row>
    <row r="33" spans="1:36" ht="15.75" customHeight="1">
      <c r="A33" s="8" t="s">
        <v>69</v>
      </c>
      <c r="B33" s="8">
        <v>516.01599999999996</v>
      </c>
      <c r="C33" s="8">
        <v>518.00400000000002</v>
      </c>
      <c r="D33" s="8">
        <v>516.00400000000002</v>
      </c>
      <c r="E33" s="9">
        <f t="shared" si="0"/>
        <v>516.67466666666667</v>
      </c>
      <c r="F33" s="8">
        <v>262418</v>
      </c>
      <c r="G33" s="8">
        <v>100.08</v>
      </c>
      <c r="H33" s="8">
        <v>101.215</v>
      </c>
      <c r="I33" s="9">
        <f t="shared" si="4"/>
        <v>7955.7670368359341</v>
      </c>
      <c r="J33" s="8">
        <v>8221</v>
      </c>
      <c r="K33" s="8">
        <v>69.326999999999998</v>
      </c>
      <c r="L33" s="8">
        <v>106.41</v>
      </c>
      <c r="M33" s="10">
        <f t="shared" si="1"/>
        <v>5793.9498506028995</v>
      </c>
      <c r="N33" s="8">
        <v>6785</v>
      </c>
      <c r="O33" s="8">
        <v>78.668999999999997</v>
      </c>
      <c r="P33" s="8">
        <v>100.098</v>
      </c>
      <c r="Q33" s="10">
        <f t="shared" si="5"/>
        <v>6184.7038874667842</v>
      </c>
      <c r="R33" s="8">
        <v>7123</v>
      </c>
      <c r="S33" s="8">
        <v>84.319000000000003</v>
      </c>
      <c r="T33" s="8">
        <v>98.688999999999993</v>
      </c>
      <c r="U33" s="10">
        <f t="shared" si="2"/>
        <v>6535.5791260244469</v>
      </c>
      <c r="V33" s="8">
        <v>7732</v>
      </c>
      <c r="W33" s="8">
        <v>71.977999999999994</v>
      </c>
      <c r="X33" s="8">
        <v>85.210999999999999</v>
      </c>
      <c r="Y33" s="10">
        <f t="shared" si="6"/>
        <v>4817.0961885068891</v>
      </c>
      <c r="Z33" s="8">
        <v>5294</v>
      </c>
      <c r="AA33" s="8">
        <v>64.393000000000001</v>
      </c>
      <c r="AB33" s="8">
        <v>94.069000000000003</v>
      </c>
      <c r="AC33" s="10">
        <f t="shared" si="7"/>
        <v>4757.4591458828381</v>
      </c>
      <c r="AD33" s="8">
        <v>5036</v>
      </c>
      <c r="AE33" s="8">
        <v>86.131</v>
      </c>
      <c r="AF33" s="8">
        <v>88.489000000000004</v>
      </c>
      <c r="AG33" s="10">
        <f t="shared" si="8"/>
        <v>5986.0268168040002</v>
      </c>
      <c r="AH33" s="8">
        <v>6824</v>
      </c>
      <c r="AI33" s="9">
        <f t="shared" ref="AI33:AJ33" si="38">AVERAGE(I33,M33,Q33,U33,Y33,AC33,AG33)</f>
        <v>6004.3688645891134</v>
      </c>
      <c r="AJ33" s="9">
        <f t="shared" si="38"/>
        <v>6716.4285714285716</v>
      </c>
    </row>
    <row r="34" spans="1:36" ht="15.75" customHeight="1">
      <c r="A34" s="8" t="s">
        <v>70</v>
      </c>
      <c r="B34" s="8">
        <v>518.91300000000001</v>
      </c>
      <c r="C34" s="8">
        <v>520.17100000000005</v>
      </c>
      <c r="D34" s="8">
        <v>516.17200000000003</v>
      </c>
      <c r="E34" s="9">
        <f t="shared" si="0"/>
        <v>518.4186666666667</v>
      </c>
      <c r="F34" s="8">
        <v>263490</v>
      </c>
      <c r="G34" s="8">
        <v>84.001000000000005</v>
      </c>
      <c r="H34" s="8">
        <v>93.521000000000001</v>
      </c>
      <c r="I34" s="9">
        <f t="shared" si="4"/>
        <v>6169.9760689054319</v>
      </c>
      <c r="J34" s="8">
        <v>6140</v>
      </c>
      <c r="K34" s="8">
        <v>81.41</v>
      </c>
      <c r="L34" s="8">
        <v>106.437</v>
      </c>
      <c r="M34" s="10">
        <f t="shared" si="1"/>
        <v>6805.5034936904585</v>
      </c>
      <c r="N34" s="8">
        <v>7312</v>
      </c>
      <c r="O34" s="8">
        <v>78.736999999999995</v>
      </c>
      <c r="P34" s="8">
        <v>82</v>
      </c>
      <c r="Q34" s="10">
        <f t="shared" si="5"/>
        <v>5070.8714056968402</v>
      </c>
      <c r="R34" s="8">
        <v>5460</v>
      </c>
      <c r="S34" s="8">
        <v>82.894999999999996</v>
      </c>
      <c r="T34" s="8">
        <v>85.691999999999993</v>
      </c>
      <c r="U34" s="10">
        <f t="shared" si="2"/>
        <v>5579.0274260430187</v>
      </c>
      <c r="V34" s="8">
        <v>5579</v>
      </c>
      <c r="W34" s="8">
        <v>63.073</v>
      </c>
      <c r="X34" s="8">
        <v>99.492999999999995</v>
      </c>
      <c r="Y34" s="10">
        <f t="shared" si="6"/>
        <v>4928.6263648882223</v>
      </c>
      <c r="Z34" s="8">
        <v>5416</v>
      </c>
      <c r="AA34" s="8">
        <v>83.91</v>
      </c>
      <c r="AB34" s="8">
        <v>98.215000000000003</v>
      </c>
      <c r="AC34" s="10">
        <f t="shared" si="7"/>
        <v>6472.6395626631256</v>
      </c>
      <c r="AD34" s="8">
        <v>5221</v>
      </c>
      <c r="AE34" s="8">
        <v>86.043999999999997</v>
      </c>
      <c r="AF34" s="8">
        <v>98.653000000000006</v>
      </c>
      <c r="AG34" s="10">
        <f t="shared" si="8"/>
        <v>6666.8513141143694</v>
      </c>
      <c r="AH34" s="8">
        <v>6581</v>
      </c>
      <c r="AI34" s="9">
        <f t="shared" ref="AI34:AJ34" si="39">AVERAGE(I34,M34,Q34,U34,Y34,AC34,AG34)</f>
        <v>5956.2136622859243</v>
      </c>
      <c r="AJ34" s="9">
        <f t="shared" si="39"/>
        <v>5958.4285714285716</v>
      </c>
    </row>
    <row r="35" spans="1:36" ht="15.75" customHeight="1">
      <c r="A35" s="8" t="s">
        <v>71</v>
      </c>
      <c r="B35" s="8">
        <v>519.86599999999999</v>
      </c>
      <c r="C35" s="8">
        <v>520.86500000000001</v>
      </c>
      <c r="D35" s="8">
        <v>519.80999999999995</v>
      </c>
      <c r="E35" s="9">
        <f t="shared" si="0"/>
        <v>520.18033333333335</v>
      </c>
      <c r="F35" s="8">
        <v>265257</v>
      </c>
      <c r="G35" s="8">
        <v>81.847999999999999</v>
      </c>
      <c r="H35" s="8">
        <v>81.087000000000003</v>
      </c>
      <c r="I35" s="9">
        <f t="shared" si="4"/>
        <v>5212.5374234904666</v>
      </c>
      <c r="J35" s="8">
        <v>4739</v>
      </c>
      <c r="K35" s="8">
        <v>93.421000000000006</v>
      </c>
      <c r="L35" s="8">
        <v>107.6</v>
      </c>
      <c r="M35" s="10">
        <f t="shared" si="1"/>
        <v>7894.9005641282247</v>
      </c>
      <c r="N35" s="8">
        <v>6944</v>
      </c>
      <c r="O35" s="8">
        <v>89.474999999999994</v>
      </c>
      <c r="P35" s="8">
        <v>90.894000000000005</v>
      </c>
      <c r="Q35" s="10">
        <f t="shared" si="5"/>
        <v>6387.4395698977696</v>
      </c>
      <c r="R35" s="8">
        <v>7118</v>
      </c>
      <c r="S35" s="8">
        <v>95.335999999999999</v>
      </c>
      <c r="T35" s="8">
        <v>96.206000000000003</v>
      </c>
      <c r="U35" s="10">
        <f t="shared" si="2"/>
        <v>7203.5896575202414</v>
      </c>
      <c r="V35" s="8">
        <v>8030</v>
      </c>
      <c r="W35" s="8">
        <v>88.748000000000005</v>
      </c>
      <c r="X35" s="8">
        <v>92.861000000000004</v>
      </c>
      <c r="Y35" s="10">
        <f t="shared" si="6"/>
        <v>6472.6453573307754</v>
      </c>
      <c r="Z35" s="8">
        <v>7482</v>
      </c>
      <c r="AA35" s="8">
        <v>69.375</v>
      </c>
      <c r="AB35" s="8">
        <v>88.295000000000002</v>
      </c>
      <c r="AC35" s="10">
        <f t="shared" si="7"/>
        <v>4810.9294518292027</v>
      </c>
      <c r="AD35" s="8">
        <v>5231</v>
      </c>
      <c r="AE35" s="8">
        <v>72.396000000000001</v>
      </c>
      <c r="AF35" s="8">
        <v>81.034000000000006</v>
      </c>
      <c r="AG35" s="10">
        <f t="shared" si="8"/>
        <v>4607.5677497279239</v>
      </c>
      <c r="AH35" s="8">
        <v>5336</v>
      </c>
      <c r="AI35" s="9">
        <f t="shared" ref="AI35:AJ35" si="40">AVERAGE(I35,M35,Q35,U35,Y35,AC35,AG35)</f>
        <v>6084.2299677035144</v>
      </c>
      <c r="AJ35" s="9">
        <f t="shared" si="40"/>
        <v>6411.4285714285716</v>
      </c>
    </row>
    <row r="36" spans="1:36" ht="15.75" customHeight="1">
      <c r="A36" s="8" t="s">
        <v>72</v>
      </c>
      <c r="B36" s="8">
        <v>516.42700000000002</v>
      </c>
      <c r="C36" s="8">
        <v>520.38400000000001</v>
      </c>
      <c r="D36" s="8">
        <v>520.42399999999998</v>
      </c>
      <c r="E36" s="9">
        <f t="shared" si="0"/>
        <v>519.07833333333338</v>
      </c>
      <c r="F36" s="8">
        <v>264256</v>
      </c>
      <c r="G36" s="8">
        <v>72.126000000000005</v>
      </c>
      <c r="H36" s="8">
        <v>97.998000000000005</v>
      </c>
      <c r="I36" s="9">
        <f t="shared" si="4"/>
        <v>5551.354242198161</v>
      </c>
      <c r="J36" s="8">
        <v>5934</v>
      </c>
      <c r="K36" s="8">
        <v>71.046000000000006</v>
      </c>
      <c r="L36" s="8">
        <v>75.628</v>
      </c>
      <c r="M36" s="10">
        <f t="shared" si="1"/>
        <v>4219.9968656468436</v>
      </c>
      <c r="N36" s="8">
        <v>4753</v>
      </c>
      <c r="O36" s="8">
        <v>79.463999999999999</v>
      </c>
      <c r="P36" s="8">
        <v>87.643000000000001</v>
      </c>
      <c r="Q36" s="10">
        <f t="shared" si="5"/>
        <v>5469.876725709637</v>
      </c>
      <c r="R36" s="8">
        <v>6487</v>
      </c>
      <c r="S36" s="8">
        <v>94.533000000000001</v>
      </c>
      <c r="T36" s="8">
        <v>96.521000000000001</v>
      </c>
      <c r="U36" s="10">
        <f t="shared" si="2"/>
        <v>7166.3024689497097</v>
      </c>
      <c r="V36" s="8">
        <v>7144</v>
      </c>
      <c r="W36" s="8">
        <v>65.093999999999994</v>
      </c>
      <c r="X36" s="8">
        <v>93.349000000000004</v>
      </c>
      <c r="Y36" s="10">
        <f t="shared" si="6"/>
        <v>4772.4403715908147</v>
      </c>
      <c r="Z36" s="8">
        <v>5122</v>
      </c>
      <c r="AA36" s="8">
        <v>90.311999999999998</v>
      </c>
      <c r="AB36" s="8">
        <v>95.798000000000002</v>
      </c>
      <c r="AC36" s="10">
        <f t="shared" si="7"/>
        <v>6795.0363399996177</v>
      </c>
      <c r="AD36" s="8">
        <v>7443</v>
      </c>
      <c r="AE36" s="8">
        <v>82.5</v>
      </c>
      <c r="AF36" s="8">
        <v>101.304</v>
      </c>
      <c r="AG36" s="10">
        <f t="shared" si="8"/>
        <v>6564.0279824472454</v>
      </c>
      <c r="AH36" s="8">
        <v>7389</v>
      </c>
      <c r="AI36" s="9">
        <f t="shared" ref="AI36:AJ36" si="41">AVERAGE(I36,M36,Q36,U36,Y36,AC36,AG36)</f>
        <v>5791.2907137917191</v>
      </c>
      <c r="AJ36" s="9">
        <f t="shared" si="41"/>
        <v>6324.5714285714284</v>
      </c>
    </row>
    <row r="37" spans="1:36" ht="15.75" customHeight="1">
      <c r="A37" s="8" t="s">
        <v>73</v>
      </c>
      <c r="B37" s="8">
        <v>519.024</v>
      </c>
      <c r="C37" s="8">
        <v>518.03499999999997</v>
      </c>
      <c r="D37" s="8">
        <v>518.01499999999999</v>
      </c>
      <c r="E37" s="9">
        <f t="shared" si="0"/>
        <v>518.35800000000006</v>
      </c>
      <c r="F37" s="8">
        <v>264688</v>
      </c>
      <c r="G37" s="8">
        <v>107.23399999999999</v>
      </c>
      <c r="H37" s="8">
        <v>134.172</v>
      </c>
      <c r="I37" s="9">
        <f t="shared" si="4"/>
        <v>11300.151890108549</v>
      </c>
      <c r="J37" s="8">
        <v>11334</v>
      </c>
      <c r="K37" s="8">
        <v>73.263999999999996</v>
      </c>
      <c r="L37" s="8">
        <v>139.64599999999999</v>
      </c>
      <c r="M37" s="10">
        <f t="shared" si="1"/>
        <v>8035.4278865318147</v>
      </c>
      <c r="N37" s="8">
        <v>9576</v>
      </c>
      <c r="O37" s="8">
        <v>91.575999999999993</v>
      </c>
      <c r="P37" s="8">
        <v>94.828999999999994</v>
      </c>
      <c r="Q37" s="10">
        <f t="shared" si="5"/>
        <v>6820.4451706739183</v>
      </c>
      <c r="R37" s="8">
        <v>7430</v>
      </c>
      <c r="S37" s="8">
        <v>78.725999999999999</v>
      </c>
      <c r="T37" s="8">
        <v>109.467</v>
      </c>
      <c r="U37" s="10">
        <f t="shared" si="2"/>
        <v>6768.4820799314293</v>
      </c>
      <c r="V37" s="8">
        <v>7005</v>
      </c>
      <c r="W37" s="8">
        <v>95.703999999999994</v>
      </c>
      <c r="X37" s="8">
        <v>120.33499999999999</v>
      </c>
      <c r="Y37" s="10">
        <f t="shared" si="6"/>
        <v>9045.070024427705</v>
      </c>
      <c r="Z37" s="8">
        <v>9254</v>
      </c>
      <c r="AA37" s="8">
        <v>76.941999999999993</v>
      </c>
      <c r="AB37" s="8">
        <v>114.684</v>
      </c>
      <c r="AC37" s="10">
        <f t="shared" si="7"/>
        <v>6930.3662178002942</v>
      </c>
      <c r="AD37" s="8">
        <v>7500</v>
      </c>
      <c r="AE37" s="8">
        <v>96.171000000000006</v>
      </c>
      <c r="AF37" s="8">
        <v>126.00700000000001</v>
      </c>
      <c r="AG37" s="10">
        <f t="shared" si="8"/>
        <v>9517.6271009715019</v>
      </c>
      <c r="AH37" s="8">
        <v>10610</v>
      </c>
      <c r="AI37" s="9">
        <f t="shared" ref="AI37:AJ37" si="42">AVERAGE(I37,M37,Q37,U37,Y37,AC37,AG37)</f>
        <v>8345.3671957778861</v>
      </c>
      <c r="AJ37" s="9">
        <f t="shared" si="42"/>
        <v>8958.4285714285706</v>
      </c>
    </row>
    <row r="38" spans="1:36" ht="15.75" customHeight="1">
      <c r="A38" s="8" t="s">
        <v>74</v>
      </c>
      <c r="B38" s="8">
        <v>519.024</v>
      </c>
      <c r="C38" s="8">
        <v>519.04700000000003</v>
      </c>
      <c r="D38" s="8">
        <v>519.03499999999997</v>
      </c>
      <c r="E38" s="9">
        <f t="shared" si="0"/>
        <v>519.03533333333326</v>
      </c>
      <c r="F38" s="8">
        <v>264271</v>
      </c>
      <c r="G38" s="8">
        <v>82.966999999999999</v>
      </c>
      <c r="H38" s="8">
        <v>87.111999999999995</v>
      </c>
      <c r="I38" s="9">
        <f t="shared" si="4"/>
        <v>5676.4034182611904</v>
      </c>
      <c r="J38" s="8">
        <v>5267</v>
      </c>
      <c r="K38" s="8">
        <v>76.956000000000003</v>
      </c>
      <c r="L38" s="8">
        <v>86.846000000000004</v>
      </c>
      <c r="M38" s="10">
        <f t="shared" si="1"/>
        <v>5249.0678628664091</v>
      </c>
      <c r="N38" s="8">
        <v>6006</v>
      </c>
      <c r="O38" s="8">
        <v>76.921000000000006</v>
      </c>
      <c r="P38" s="8">
        <v>88.728999999999999</v>
      </c>
      <c r="Q38" s="10">
        <f t="shared" si="5"/>
        <v>5360.4393903895316</v>
      </c>
      <c r="R38" s="8">
        <v>5715</v>
      </c>
      <c r="S38" s="8">
        <v>65.400999999999996</v>
      </c>
      <c r="T38" s="8">
        <v>70.227999999999994</v>
      </c>
      <c r="U38" s="10">
        <f t="shared" si="2"/>
        <v>3607.3191780697889</v>
      </c>
      <c r="V38" s="8">
        <v>3858</v>
      </c>
      <c r="W38" s="8">
        <v>86.832999999999998</v>
      </c>
      <c r="X38" s="8">
        <v>87.820999999999998</v>
      </c>
      <c r="Y38" s="10">
        <f t="shared" si="6"/>
        <v>5989.2585998702853</v>
      </c>
      <c r="Z38" s="8">
        <v>6632</v>
      </c>
      <c r="AA38" s="8">
        <v>58.86</v>
      </c>
      <c r="AB38" s="8">
        <v>66.994</v>
      </c>
      <c r="AC38" s="10">
        <f t="shared" si="7"/>
        <v>3097.0345339220594</v>
      </c>
      <c r="AD38" s="8">
        <v>3410</v>
      </c>
      <c r="AE38" s="8">
        <v>75.048000000000002</v>
      </c>
      <c r="AF38" s="8">
        <v>105.31100000000001</v>
      </c>
      <c r="AG38" s="10">
        <f t="shared" si="8"/>
        <v>6207.3000800834579</v>
      </c>
      <c r="AH38" s="8">
        <v>6417</v>
      </c>
      <c r="AI38" s="9">
        <f t="shared" ref="AI38:AJ38" si="43">AVERAGE(I38,M38,Q38,U38,Y38,AC38,AG38)</f>
        <v>5026.6890090661036</v>
      </c>
      <c r="AJ38" s="9">
        <f t="shared" si="43"/>
        <v>5329.2857142857147</v>
      </c>
    </row>
    <row r="39" spans="1:36" ht="15.75" customHeight="1">
      <c r="A39" s="8" t="s">
        <v>75</v>
      </c>
      <c r="B39" s="8">
        <v>517.13900000000001</v>
      </c>
      <c r="C39" s="8">
        <v>519.18899999999996</v>
      </c>
      <c r="D39" s="8">
        <v>518.18899999999996</v>
      </c>
      <c r="E39" s="9">
        <f t="shared" si="0"/>
        <v>518.17233333333331</v>
      </c>
      <c r="F39" s="8">
        <v>263692</v>
      </c>
      <c r="G39" s="8">
        <v>61.689</v>
      </c>
      <c r="H39" s="8">
        <v>85.751999999999995</v>
      </c>
      <c r="I39" s="9">
        <f t="shared" si="4"/>
        <v>4154.7210419861131</v>
      </c>
      <c r="J39" s="8">
        <v>4511</v>
      </c>
      <c r="K39" s="8">
        <v>81.8</v>
      </c>
      <c r="L39" s="8">
        <v>81.623999999999995</v>
      </c>
      <c r="M39" s="10">
        <f t="shared" si="1"/>
        <v>5243.9803865727408</v>
      </c>
      <c r="N39" s="8">
        <v>4859</v>
      </c>
      <c r="O39" s="8">
        <v>74.8</v>
      </c>
      <c r="P39" s="8">
        <v>75.168000000000006</v>
      </c>
      <c r="Q39" s="10">
        <f t="shared" si="5"/>
        <v>4415.9533241402032</v>
      </c>
      <c r="R39" s="8">
        <v>4734</v>
      </c>
      <c r="S39" s="8">
        <v>62.174999999999997</v>
      </c>
      <c r="T39" s="8">
        <v>66.319000000000003</v>
      </c>
      <c r="U39" s="10">
        <f t="shared" si="2"/>
        <v>3238.4980831377452</v>
      </c>
      <c r="V39" s="8">
        <v>3465</v>
      </c>
      <c r="W39" s="8">
        <v>92.914000000000001</v>
      </c>
      <c r="X39" s="8">
        <v>103.685</v>
      </c>
      <c r="Y39" s="10">
        <f t="shared" si="6"/>
        <v>7566.3594724462109</v>
      </c>
      <c r="Z39" s="8">
        <v>7650</v>
      </c>
      <c r="AA39" s="8">
        <v>69.406000000000006</v>
      </c>
      <c r="AB39" s="8">
        <v>73.823999999999998</v>
      </c>
      <c r="AC39" s="10">
        <f t="shared" si="7"/>
        <v>4024.245528021022</v>
      </c>
      <c r="AD39" s="8">
        <v>4262</v>
      </c>
      <c r="AE39" s="8">
        <v>60.165999999999997</v>
      </c>
      <c r="AF39" s="8">
        <v>80.126000000000005</v>
      </c>
      <c r="AG39" s="10">
        <f t="shared" si="8"/>
        <v>3786.2953094209402</v>
      </c>
      <c r="AH39" s="8">
        <v>3962</v>
      </c>
      <c r="AI39" s="9">
        <f t="shared" ref="AI39:AJ39" si="44">AVERAGE(I39,M39,Q39,U39,Y39,AC39,AG39)</f>
        <v>4632.8647351035679</v>
      </c>
      <c r="AJ39" s="9">
        <f t="shared" si="44"/>
        <v>4777.5714285714284</v>
      </c>
    </row>
    <row r="40" spans="1:36" ht="15.75" customHeight="1">
      <c r="A40" s="8" t="s">
        <v>76</v>
      </c>
      <c r="B40" s="8">
        <v>521.11599999999999</v>
      </c>
      <c r="C40" s="8">
        <v>521.096</v>
      </c>
      <c r="D40" s="8">
        <v>520.16200000000003</v>
      </c>
      <c r="E40" s="9">
        <f t="shared" si="0"/>
        <v>520.79133333333334</v>
      </c>
      <c r="F40" s="8">
        <v>264637</v>
      </c>
      <c r="G40" s="8">
        <v>64.721999999999994</v>
      </c>
      <c r="H40" s="8">
        <v>66.135000000000005</v>
      </c>
      <c r="I40" s="9">
        <f t="shared" si="4"/>
        <v>3361.8100283637768</v>
      </c>
      <c r="J40" s="8">
        <v>3844</v>
      </c>
      <c r="K40" s="8">
        <v>60.706000000000003</v>
      </c>
      <c r="L40" s="8">
        <v>72.543000000000006</v>
      </c>
      <c r="M40" s="10">
        <f t="shared" si="1"/>
        <v>3458.7327861514091</v>
      </c>
      <c r="N40" s="8">
        <v>3830</v>
      </c>
      <c r="O40" s="8">
        <v>67.558999999999997</v>
      </c>
      <c r="P40" s="8">
        <v>82.796000000000006</v>
      </c>
      <c r="Q40" s="10">
        <f t="shared" si="5"/>
        <v>4393.2149194780841</v>
      </c>
      <c r="R40" s="8">
        <v>5061</v>
      </c>
      <c r="S40" s="8">
        <v>62.393999999999998</v>
      </c>
      <c r="T40" s="8">
        <v>66.483000000000004</v>
      </c>
      <c r="U40" s="10">
        <f t="shared" si="2"/>
        <v>3257.9417747057364</v>
      </c>
      <c r="V40" s="8">
        <v>3557</v>
      </c>
      <c r="W40" s="8">
        <v>78.938000000000002</v>
      </c>
      <c r="X40" s="8">
        <v>84.506</v>
      </c>
      <c r="Y40" s="10">
        <f t="shared" si="6"/>
        <v>5239.1827253429601</v>
      </c>
      <c r="Z40" s="8">
        <v>5540</v>
      </c>
      <c r="AA40" s="8">
        <v>80.650000000000006</v>
      </c>
      <c r="AB40" s="8">
        <v>110.301</v>
      </c>
      <c r="AC40" s="10">
        <f t="shared" si="7"/>
        <v>6986.7258575057422</v>
      </c>
      <c r="AD40" s="8">
        <v>7661</v>
      </c>
      <c r="AE40" s="8">
        <v>68.831999999999994</v>
      </c>
      <c r="AF40" s="8">
        <v>70.682000000000002</v>
      </c>
      <c r="AG40" s="10">
        <f t="shared" si="8"/>
        <v>3821.1061258013087</v>
      </c>
      <c r="AH40" s="8">
        <v>3909</v>
      </c>
      <c r="AI40" s="9">
        <f t="shared" ref="AI40:AJ40" si="45">AVERAGE(I40,M40,Q40,U40,Y40,AC40,AG40)</f>
        <v>4359.8163167641451</v>
      </c>
      <c r="AJ40" s="9">
        <f t="shared" si="45"/>
        <v>4771.7142857142853</v>
      </c>
    </row>
    <row r="41" spans="1:36" ht="15.75" customHeight="1">
      <c r="A41" s="8" t="s">
        <v>77</v>
      </c>
      <c r="B41" s="8">
        <v>517.01499999999999</v>
      </c>
      <c r="C41" s="8">
        <v>518.024</v>
      </c>
      <c r="D41" s="8">
        <v>519.024</v>
      </c>
      <c r="E41" s="9">
        <f t="shared" si="0"/>
        <v>518.02100000000007</v>
      </c>
      <c r="F41" s="8">
        <v>262956</v>
      </c>
      <c r="G41" s="8">
        <v>62.426000000000002</v>
      </c>
      <c r="H41" s="8">
        <v>81.759</v>
      </c>
      <c r="I41" s="9">
        <f t="shared" si="4"/>
        <v>4008.5837383110984</v>
      </c>
      <c r="J41" s="8">
        <v>4224</v>
      </c>
      <c r="K41" s="8">
        <v>66.454999999999998</v>
      </c>
      <c r="L41" s="8">
        <v>78.602000000000004</v>
      </c>
      <c r="M41" s="10">
        <f t="shared" si="1"/>
        <v>4102.5240942280834</v>
      </c>
      <c r="N41" s="8">
        <v>5130</v>
      </c>
      <c r="O41" s="8">
        <v>82.712000000000003</v>
      </c>
      <c r="P41" s="8">
        <v>89.201999999999998</v>
      </c>
      <c r="Q41" s="10">
        <f t="shared" si="5"/>
        <v>5794.7272015767148</v>
      </c>
      <c r="R41" s="8">
        <v>5916</v>
      </c>
      <c r="S41" s="8">
        <v>60.186999999999998</v>
      </c>
      <c r="T41" s="8">
        <v>81.546999999999997</v>
      </c>
      <c r="U41" s="10">
        <f t="shared" si="2"/>
        <v>3854.7886054080195</v>
      </c>
      <c r="V41" s="8">
        <v>3997</v>
      </c>
      <c r="W41" s="8">
        <v>82.263000000000005</v>
      </c>
      <c r="X41" s="8">
        <v>79.201999999999998</v>
      </c>
      <c r="Y41" s="10">
        <f t="shared" si="6"/>
        <v>5117.1785803709236</v>
      </c>
      <c r="Z41" s="8">
        <v>5679</v>
      </c>
      <c r="AA41" s="8">
        <v>83.414000000000001</v>
      </c>
      <c r="AB41" s="8">
        <v>85.664000000000001</v>
      </c>
      <c r="AC41" s="10">
        <f t="shared" si="7"/>
        <v>5612.12297053364</v>
      </c>
      <c r="AD41" s="8">
        <v>5728</v>
      </c>
      <c r="AE41" s="8">
        <v>67.100999999999999</v>
      </c>
      <c r="AF41" s="8">
        <v>90.471000000000004</v>
      </c>
      <c r="AG41" s="10">
        <f t="shared" si="8"/>
        <v>4767.9123666102605</v>
      </c>
      <c r="AH41" s="8">
        <v>6065</v>
      </c>
      <c r="AI41" s="9">
        <f t="shared" ref="AI41:AJ41" si="46">AVERAGE(I41,M41,Q41,U41,Y41,AC41,AG41)</f>
        <v>4751.1196510055352</v>
      </c>
      <c r="AJ41" s="9">
        <f t="shared" si="46"/>
        <v>5248.4285714285716</v>
      </c>
    </row>
    <row r="42" spans="1:36" ht="15.75" customHeight="1">
      <c r="A42" s="8" t="s">
        <v>78</v>
      </c>
      <c r="B42" s="8">
        <v>517.51099999999997</v>
      </c>
      <c r="C42" s="8">
        <v>519.60199999999998</v>
      </c>
      <c r="D42" s="8">
        <v>517.51099999999997</v>
      </c>
      <c r="E42" s="9">
        <f t="shared" si="0"/>
        <v>518.20799999999997</v>
      </c>
      <c r="F42" s="8">
        <v>264287</v>
      </c>
      <c r="G42" s="8">
        <v>74.606999999999999</v>
      </c>
      <c r="H42" s="8">
        <v>91.566999999999993</v>
      </c>
      <c r="I42" s="9">
        <f t="shared" si="4"/>
        <v>5365.478316510329</v>
      </c>
      <c r="J42" s="8">
        <v>6451</v>
      </c>
      <c r="K42" s="8">
        <v>66.004000000000005</v>
      </c>
      <c r="L42" s="8">
        <v>96.421000000000006</v>
      </c>
      <c r="M42" s="10">
        <f t="shared" si="1"/>
        <v>4998.4087521596466</v>
      </c>
      <c r="N42" s="8">
        <v>5173</v>
      </c>
      <c r="O42" s="8">
        <v>74.405000000000001</v>
      </c>
      <c r="P42" s="8">
        <v>87.680999999999997</v>
      </c>
      <c r="Q42" s="10">
        <f t="shared" si="5"/>
        <v>5123.8628520267876</v>
      </c>
      <c r="R42" s="8">
        <v>5908</v>
      </c>
      <c r="S42" s="8">
        <v>78.384</v>
      </c>
      <c r="T42" s="8">
        <v>86.528999999999996</v>
      </c>
      <c r="U42" s="10">
        <f t="shared" si="2"/>
        <v>5326.9545106775458</v>
      </c>
      <c r="V42" s="8">
        <v>5362</v>
      </c>
      <c r="W42" s="8">
        <v>77.31</v>
      </c>
      <c r="X42" s="8">
        <v>118.008</v>
      </c>
      <c r="Y42" s="10">
        <f t="shared" si="6"/>
        <v>7165.3433305023918</v>
      </c>
      <c r="Z42" s="8">
        <v>117.723</v>
      </c>
      <c r="AA42" s="8">
        <v>95.614999999999995</v>
      </c>
      <c r="AB42" s="8">
        <v>102.068</v>
      </c>
      <c r="AC42" s="10">
        <f t="shared" si="7"/>
        <v>7664.882747597936</v>
      </c>
      <c r="AD42" s="8">
        <v>8425</v>
      </c>
      <c r="AE42" s="8">
        <v>81.376999999999995</v>
      </c>
      <c r="AF42" s="8">
        <v>100.52</v>
      </c>
      <c r="AG42" s="10">
        <f t="shared" si="8"/>
        <v>6424.5695743776669</v>
      </c>
      <c r="AH42" s="8">
        <v>7252</v>
      </c>
      <c r="AI42" s="9">
        <f t="shared" ref="AI42:AJ42" si="47">AVERAGE(I42,M42,Q42,U42,Y42,AC42,AG42)</f>
        <v>6009.9285834074717</v>
      </c>
      <c r="AJ42" s="9">
        <f t="shared" si="47"/>
        <v>5526.9604285714286</v>
      </c>
    </row>
    <row r="43" spans="1:36" ht="15.75" customHeight="1">
      <c r="A43" s="8" t="s">
        <v>79</v>
      </c>
      <c r="B43" s="8">
        <v>519.38499999999999</v>
      </c>
      <c r="C43" s="8">
        <v>520.38400000000001</v>
      </c>
      <c r="D43" s="8">
        <v>518.34799999999996</v>
      </c>
      <c r="E43" s="9">
        <f t="shared" si="0"/>
        <v>519.37233333333336</v>
      </c>
      <c r="F43" s="8">
        <v>265719</v>
      </c>
      <c r="G43" s="8">
        <v>77.015000000000001</v>
      </c>
      <c r="H43" s="8">
        <v>95.415000000000006</v>
      </c>
      <c r="I43" s="9">
        <f t="shared" si="4"/>
        <v>5771.4090450501089</v>
      </c>
      <c r="J43" s="8">
        <v>6286</v>
      </c>
      <c r="K43" s="8">
        <v>69.116</v>
      </c>
      <c r="L43" s="8">
        <v>102.753</v>
      </c>
      <c r="M43" s="10">
        <f t="shared" si="1"/>
        <v>5577.8006403949767</v>
      </c>
      <c r="N43" s="8">
        <v>5931</v>
      </c>
      <c r="O43" s="8">
        <v>77.087999999999994</v>
      </c>
      <c r="P43" s="8">
        <v>84.683000000000007</v>
      </c>
      <c r="Q43" s="10">
        <f t="shared" si="5"/>
        <v>5127.1130644609775</v>
      </c>
      <c r="R43" s="8">
        <v>5742</v>
      </c>
      <c r="S43" s="8">
        <v>46.557000000000002</v>
      </c>
      <c r="T43" s="8">
        <v>71.492999999999995</v>
      </c>
      <c r="U43" s="10">
        <f t="shared" si="2"/>
        <v>2614.1974734945393</v>
      </c>
      <c r="V43" s="8">
        <v>2808</v>
      </c>
      <c r="W43" s="8">
        <v>76.465000000000003</v>
      </c>
      <c r="X43" s="8">
        <v>86.658000000000001</v>
      </c>
      <c r="Y43" s="10">
        <f t="shared" si="6"/>
        <v>5204.2869681512211</v>
      </c>
      <c r="Z43" s="8">
        <v>5985</v>
      </c>
      <c r="AA43" s="8">
        <v>80.055999999999997</v>
      </c>
      <c r="AB43" s="8">
        <v>84.876000000000005</v>
      </c>
      <c r="AC43" s="10">
        <f t="shared" si="7"/>
        <v>5336.6494027746712</v>
      </c>
      <c r="AD43" s="8">
        <v>6119</v>
      </c>
      <c r="AE43" s="8">
        <v>82.147999999999996</v>
      </c>
      <c r="AF43" s="8">
        <v>92.861000000000004</v>
      </c>
      <c r="AG43" s="10">
        <f t="shared" si="8"/>
        <v>5991.2884889125216</v>
      </c>
      <c r="AH43" s="8">
        <v>6024</v>
      </c>
      <c r="AI43" s="9">
        <f t="shared" ref="AI43:AJ43" si="48">AVERAGE(I43,M43,Q43,U43,Y43,AC43,AG43)</f>
        <v>5088.9635833198599</v>
      </c>
      <c r="AJ43" s="9">
        <f t="shared" si="48"/>
        <v>5556.4285714285716</v>
      </c>
    </row>
    <row r="44" spans="1:36" ht="15.75" customHeight="1">
      <c r="A44" s="8" t="s">
        <v>80</v>
      </c>
      <c r="B44" s="8">
        <v>517.279</v>
      </c>
      <c r="C44" s="8">
        <v>517.24800000000005</v>
      </c>
      <c r="D44" s="8">
        <v>519.24699999999996</v>
      </c>
      <c r="E44" s="9">
        <f t="shared" si="0"/>
        <v>517.92466666666667</v>
      </c>
      <c r="F44" s="8">
        <v>265551</v>
      </c>
      <c r="G44" s="8">
        <v>86.885000000000005</v>
      </c>
      <c r="H44" s="8">
        <v>101.895</v>
      </c>
      <c r="I44" s="9">
        <f t="shared" si="4"/>
        <v>6953.2454529924917</v>
      </c>
      <c r="J44" s="8">
        <v>7247</v>
      </c>
      <c r="K44" s="8">
        <v>81.655000000000001</v>
      </c>
      <c r="L44" s="8">
        <v>82.152000000000001</v>
      </c>
      <c r="M44" s="10">
        <f t="shared" si="1"/>
        <v>5268.5463530708257</v>
      </c>
      <c r="N44" s="8">
        <v>6434</v>
      </c>
      <c r="O44" s="8">
        <v>58.792999999999999</v>
      </c>
      <c r="P44" s="8">
        <v>86.093000000000004</v>
      </c>
      <c r="Q44" s="10">
        <f t="shared" si="5"/>
        <v>3975.4229829963697</v>
      </c>
      <c r="R44" s="8">
        <v>4719</v>
      </c>
      <c r="S44" s="8">
        <v>80.956999999999994</v>
      </c>
      <c r="T44" s="8">
        <v>80.623000000000005</v>
      </c>
      <c r="U44" s="10">
        <f t="shared" si="2"/>
        <v>5126.2908366215042</v>
      </c>
      <c r="V44" s="8">
        <v>6139</v>
      </c>
      <c r="W44" s="8">
        <v>68.551000000000002</v>
      </c>
      <c r="X44" s="8">
        <v>99.027000000000001</v>
      </c>
      <c r="Y44" s="10">
        <f t="shared" si="6"/>
        <v>5331.5967958032643</v>
      </c>
      <c r="Z44" s="8">
        <v>5710</v>
      </c>
      <c r="AA44" s="8">
        <v>66.25</v>
      </c>
      <c r="AB44" s="8">
        <v>86.105000000000004</v>
      </c>
      <c r="AC44" s="10">
        <f t="shared" si="7"/>
        <v>4480.2694619310951</v>
      </c>
      <c r="AD44" s="8">
        <v>5070</v>
      </c>
      <c r="AE44" s="8">
        <v>82.84</v>
      </c>
      <c r="AF44" s="8">
        <v>90.162999999999997</v>
      </c>
      <c r="AG44" s="10">
        <f t="shared" si="8"/>
        <v>5866.2197155945178</v>
      </c>
      <c r="AH44" s="8">
        <v>6880</v>
      </c>
      <c r="AI44" s="9">
        <f t="shared" ref="AI44:AJ44" si="49">AVERAGE(I44,M44,Q44,U44,Y44,AC44,AG44)</f>
        <v>5285.9416570014382</v>
      </c>
      <c r="AJ44" s="9">
        <f t="shared" si="49"/>
        <v>6028.4285714285716</v>
      </c>
    </row>
    <row r="45" spans="1:36" ht="15.75" customHeight="1">
      <c r="A45" s="8" t="s">
        <v>81</v>
      </c>
      <c r="B45" s="8">
        <v>518.13900000000001</v>
      </c>
      <c r="C45" s="8">
        <v>519.13900000000001</v>
      </c>
      <c r="D45" s="8">
        <v>520.13800000000003</v>
      </c>
      <c r="E45" s="9">
        <f t="shared" si="0"/>
        <v>519.13866666666672</v>
      </c>
      <c r="F45" s="8">
        <v>266177</v>
      </c>
      <c r="G45" s="8">
        <v>77.832999999999998</v>
      </c>
      <c r="H45" s="8">
        <v>102.41200000000001</v>
      </c>
      <c r="I45" s="9">
        <f t="shared" si="4"/>
        <v>6260.4348325184928</v>
      </c>
      <c r="J45" s="8">
        <v>6013</v>
      </c>
      <c r="K45" s="8">
        <v>75.69</v>
      </c>
      <c r="L45" s="8">
        <v>86.834999999999994</v>
      </c>
      <c r="M45" s="10">
        <f t="shared" si="1"/>
        <v>5162.0617480641522</v>
      </c>
      <c r="N45" s="8">
        <v>6002</v>
      </c>
      <c r="O45" s="8">
        <v>53.906999999999996</v>
      </c>
      <c r="P45" s="8">
        <v>74.673000000000002</v>
      </c>
      <c r="Q45" s="10">
        <f t="shared" si="5"/>
        <v>3161.5397335442435</v>
      </c>
      <c r="R45" s="8">
        <v>3640</v>
      </c>
      <c r="S45" s="8">
        <v>69.528999999999996</v>
      </c>
      <c r="T45" s="8">
        <v>91.882000000000005</v>
      </c>
      <c r="U45" s="10">
        <f t="shared" si="2"/>
        <v>5017.4875610926911</v>
      </c>
      <c r="V45" s="8">
        <v>5929</v>
      </c>
      <c r="W45" s="8">
        <v>69.793999999999997</v>
      </c>
      <c r="X45" s="8">
        <v>103.354</v>
      </c>
      <c r="Y45" s="10">
        <f t="shared" si="6"/>
        <v>5665.4610719779557</v>
      </c>
      <c r="Z45" s="8">
        <v>5755</v>
      </c>
      <c r="AA45" s="8">
        <v>81.8</v>
      </c>
      <c r="AB45" s="8">
        <v>82.623000000000005</v>
      </c>
      <c r="AC45" s="10">
        <f t="shared" si="7"/>
        <v>5308.1617107688871</v>
      </c>
      <c r="AD45" s="8">
        <v>6012</v>
      </c>
      <c r="AE45" s="8">
        <v>86.036000000000001</v>
      </c>
      <c r="AF45" s="8">
        <v>94.033000000000001</v>
      </c>
      <c r="AG45" s="10">
        <f t="shared" si="8"/>
        <v>6354.0464333306491</v>
      </c>
      <c r="AH45" s="8">
        <v>6396</v>
      </c>
      <c r="AI45" s="9">
        <f t="shared" ref="AI45:AJ45" si="50">AVERAGE(I45,M45,Q45,U45,Y45,AC45,AG45)</f>
        <v>5275.5990130424389</v>
      </c>
      <c r="AJ45" s="9">
        <f t="shared" si="50"/>
        <v>5678.1428571428569</v>
      </c>
    </row>
    <row r="46" spans="1:36" ht="15.75" customHeight="1">
      <c r="A46" s="8" t="s">
        <v>82</v>
      </c>
      <c r="B46" s="8">
        <v>519.13900000000001</v>
      </c>
      <c r="C46" s="8">
        <v>519.16300000000001</v>
      </c>
      <c r="D46" s="8">
        <v>520.13800000000003</v>
      </c>
      <c r="E46" s="9">
        <f t="shared" si="0"/>
        <v>519.48</v>
      </c>
      <c r="F46" s="8">
        <v>265691</v>
      </c>
      <c r="G46" s="8">
        <v>67.573999999999998</v>
      </c>
      <c r="H46" s="8">
        <v>81.058999999999997</v>
      </c>
      <c r="I46" s="9">
        <f t="shared" si="4"/>
        <v>4302.0034122010638</v>
      </c>
      <c r="J46" s="8">
        <v>4814</v>
      </c>
      <c r="K46" s="8">
        <v>72.748999999999995</v>
      </c>
      <c r="L46" s="8">
        <v>84.981999999999999</v>
      </c>
      <c r="M46" s="10">
        <f t="shared" si="1"/>
        <v>4855.6106693072797</v>
      </c>
      <c r="N46" s="8">
        <v>5654</v>
      </c>
      <c r="O46" s="8">
        <v>84.427999999999997</v>
      </c>
      <c r="P46" s="8">
        <v>88.031000000000006</v>
      </c>
      <c r="Q46" s="10">
        <f t="shared" si="5"/>
        <v>5837.3000577404582</v>
      </c>
      <c r="R46" s="8">
        <v>5880</v>
      </c>
      <c r="S46" s="8">
        <v>60.93</v>
      </c>
      <c r="T46" s="8">
        <v>61.646000000000001</v>
      </c>
      <c r="U46" s="10">
        <f t="shared" si="2"/>
        <v>2950.0268001660893</v>
      </c>
      <c r="V46" s="8">
        <v>3600</v>
      </c>
      <c r="W46" s="8">
        <v>72.745000000000005</v>
      </c>
      <c r="X46" s="8">
        <v>85.793000000000006</v>
      </c>
      <c r="Y46" s="10">
        <f t="shared" si="6"/>
        <v>4901.6791936808313</v>
      </c>
      <c r="Z46" s="8">
        <v>5413</v>
      </c>
      <c r="AA46" s="8">
        <v>65.980999999999995</v>
      </c>
      <c r="AB46" s="8">
        <v>91.688000000000002</v>
      </c>
      <c r="AC46" s="10">
        <f t="shared" si="7"/>
        <v>4751.3965090193196</v>
      </c>
      <c r="AD46" s="8">
        <v>5419</v>
      </c>
      <c r="AE46" s="8">
        <v>63.819000000000003</v>
      </c>
      <c r="AF46" s="8">
        <v>80.442999999999998</v>
      </c>
      <c r="AG46" s="10">
        <f t="shared" si="8"/>
        <v>4032.0706643366489</v>
      </c>
      <c r="AH46" s="8">
        <v>3989</v>
      </c>
      <c r="AI46" s="9">
        <f t="shared" ref="AI46:AJ46" si="51">AVERAGE(I46,M46,Q46,U46,Y46,AC46,AG46)</f>
        <v>4518.5839009216697</v>
      </c>
      <c r="AJ46" s="9">
        <f t="shared" si="51"/>
        <v>4967</v>
      </c>
    </row>
    <row r="47" spans="1:36" ht="15.75" customHeight="1">
      <c r="A47" s="8" t="s">
        <v>83</v>
      </c>
      <c r="B47" s="8">
        <v>518.04700000000003</v>
      </c>
      <c r="C47" s="8">
        <v>520.07799999999997</v>
      </c>
      <c r="D47" s="8">
        <v>520.06200000000001</v>
      </c>
      <c r="E47" s="9">
        <f t="shared" si="0"/>
        <v>519.39566666666667</v>
      </c>
      <c r="F47" s="8">
        <v>265220</v>
      </c>
      <c r="G47" s="8">
        <v>83.441999999999993</v>
      </c>
      <c r="H47" s="8">
        <v>92.975999999999999</v>
      </c>
      <c r="I47" s="9">
        <f t="shared" si="4"/>
        <v>6093.2001555243132</v>
      </c>
      <c r="J47" s="8">
        <v>6825</v>
      </c>
      <c r="K47" s="8">
        <v>43.991</v>
      </c>
      <c r="L47" s="8">
        <v>58.822000000000003</v>
      </c>
      <c r="M47" s="10">
        <f t="shared" si="1"/>
        <v>2032.3266055471406</v>
      </c>
      <c r="N47" s="8">
        <v>2447</v>
      </c>
      <c r="O47" s="8">
        <v>72.67</v>
      </c>
      <c r="P47" s="8">
        <v>81.685000000000002</v>
      </c>
      <c r="Q47" s="10">
        <f t="shared" si="5"/>
        <v>4662.1619431673516</v>
      </c>
      <c r="R47" s="8">
        <v>4991</v>
      </c>
      <c r="S47" s="8">
        <v>70.858999999999995</v>
      </c>
      <c r="T47" s="8">
        <v>78.155000000000001</v>
      </c>
      <c r="U47" s="10">
        <f t="shared" si="2"/>
        <v>4349.5233618053508</v>
      </c>
      <c r="V47" s="8">
        <v>5213</v>
      </c>
      <c r="W47" s="8">
        <v>65.948999999999998</v>
      </c>
      <c r="X47" s="8">
        <v>91.084000000000003</v>
      </c>
      <c r="Y47" s="10">
        <f t="shared" si="6"/>
        <v>4717.8072192608906</v>
      </c>
      <c r="Z47" s="8">
        <v>5916</v>
      </c>
      <c r="AA47" s="8">
        <v>62.942999999999998</v>
      </c>
      <c r="AB47" s="8">
        <v>73.69</v>
      </c>
      <c r="AC47" s="10">
        <f t="shared" si="7"/>
        <v>3642.8884801600884</v>
      </c>
      <c r="AD47" s="8">
        <v>4763</v>
      </c>
      <c r="AE47" s="8">
        <v>69.426000000000002</v>
      </c>
      <c r="AF47" s="8">
        <v>112.501</v>
      </c>
      <c r="AG47" s="10">
        <f t="shared" si="8"/>
        <v>6134.3479774064072</v>
      </c>
      <c r="AH47" s="8">
        <v>6842</v>
      </c>
      <c r="AI47" s="9">
        <f t="shared" ref="AI47:AJ47" si="52">AVERAGE(I47,M47,Q47,U47,Y47,AC47,AG47)</f>
        <v>4518.8936775530774</v>
      </c>
      <c r="AJ47" s="9">
        <f t="shared" si="52"/>
        <v>5285.2857142857147</v>
      </c>
    </row>
    <row r="48" spans="1:36" ht="15.75" customHeight="1">
      <c r="A48" s="8" t="s">
        <v>84</v>
      </c>
      <c r="B48" s="8">
        <v>520.822</v>
      </c>
      <c r="C48" s="8">
        <v>521.42600000000004</v>
      </c>
      <c r="D48" s="8">
        <v>520.822</v>
      </c>
      <c r="E48" s="9">
        <f t="shared" si="0"/>
        <v>521.02333333333343</v>
      </c>
      <c r="F48" s="8">
        <v>265630</v>
      </c>
      <c r="G48" s="8">
        <v>70.215999999999994</v>
      </c>
      <c r="H48" s="8">
        <v>80.164000000000001</v>
      </c>
      <c r="I48" s="9">
        <f t="shared" si="4"/>
        <v>4420.8455881495611</v>
      </c>
      <c r="J48" s="8">
        <v>4927</v>
      </c>
      <c r="K48" s="8">
        <v>86.35</v>
      </c>
      <c r="L48" s="8">
        <v>105.119</v>
      </c>
      <c r="M48" s="10">
        <f t="shared" si="1"/>
        <v>7129.0792746215293</v>
      </c>
      <c r="N48" s="8">
        <v>7618</v>
      </c>
      <c r="O48" s="8">
        <v>67.567999999999998</v>
      </c>
      <c r="P48" s="8">
        <v>94.144999999999996</v>
      </c>
      <c r="Q48" s="10">
        <f t="shared" si="5"/>
        <v>4996.0664403673891</v>
      </c>
      <c r="R48" s="8">
        <v>5312</v>
      </c>
      <c r="S48" s="8">
        <v>62.628</v>
      </c>
      <c r="T48" s="8">
        <v>92.347999999999999</v>
      </c>
      <c r="U48" s="10">
        <f t="shared" si="2"/>
        <v>4542.4056831371809</v>
      </c>
      <c r="V48" s="8">
        <v>4768</v>
      </c>
      <c r="W48" s="8">
        <v>61.99</v>
      </c>
      <c r="X48" s="8">
        <v>93.68</v>
      </c>
      <c r="Y48" s="10">
        <f t="shared" si="6"/>
        <v>4560.9824357190528</v>
      </c>
      <c r="Z48" s="8">
        <v>5678</v>
      </c>
      <c r="AA48" s="8">
        <v>76.685000000000002</v>
      </c>
      <c r="AB48" s="8">
        <v>84.024000000000001</v>
      </c>
      <c r="AC48" s="10">
        <f t="shared" si="7"/>
        <v>5060.6191636470421</v>
      </c>
      <c r="AD48" s="8">
        <v>5218</v>
      </c>
      <c r="AE48" s="8">
        <v>57.814</v>
      </c>
      <c r="AF48" s="8">
        <v>80.501999999999995</v>
      </c>
      <c r="AG48" s="10">
        <f t="shared" si="8"/>
        <v>3655.3550722209729</v>
      </c>
      <c r="AH48" s="8">
        <v>4018</v>
      </c>
      <c r="AI48" s="9">
        <f t="shared" ref="AI48:AJ48" si="53">AVERAGE(I48,M48,Q48,U48,Y48,AC48,AG48)</f>
        <v>4909.3362368375319</v>
      </c>
      <c r="AJ48" s="9">
        <f t="shared" si="53"/>
        <v>5362.7142857142853</v>
      </c>
    </row>
    <row r="49" spans="1:36" ht="14">
      <c r="A49" s="8" t="s">
        <v>85</v>
      </c>
      <c r="B49" s="8">
        <v>518.34799999999996</v>
      </c>
      <c r="C49" s="8">
        <v>519.31200000000001</v>
      </c>
      <c r="D49" s="8">
        <v>521.27700000000004</v>
      </c>
      <c r="E49" s="9">
        <f t="shared" si="0"/>
        <v>519.64566666666667</v>
      </c>
      <c r="F49" s="8">
        <v>263876</v>
      </c>
      <c r="G49" s="8">
        <v>68.504999999999995</v>
      </c>
      <c r="H49" s="8">
        <v>87.364000000000004</v>
      </c>
      <c r="I49" s="9">
        <f t="shared" si="4"/>
        <v>4700.5065501989802</v>
      </c>
      <c r="J49" s="8">
        <v>5169</v>
      </c>
      <c r="K49" s="8">
        <v>61.072000000000003</v>
      </c>
      <c r="L49" s="8">
        <v>79.188000000000002</v>
      </c>
      <c r="M49" s="10">
        <f t="shared" si="1"/>
        <v>3798.3186714530898</v>
      </c>
      <c r="N49" s="8">
        <v>4516</v>
      </c>
      <c r="O49" s="8">
        <v>71.063000000000002</v>
      </c>
      <c r="P49" s="8">
        <v>85.402000000000001</v>
      </c>
      <c r="Q49" s="10">
        <f t="shared" si="5"/>
        <v>4766.5204486421699</v>
      </c>
      <c r="R49" s="8">
        <v>5523</v>
      </c>
      <c r="S49" s="8">
        <v>58.326000000000001</v>
      </c>
      <c r="T49" s="8">
        <v>71.387</v>
      </c>
      <c r="U49" s="10">
        <f t="shared" si="2"/>
        <v>3270.1765973393994</v>
      </c>
      <c r="V49" s="8">
        <v>3674</v>
      </c>
      <c r="W49" s="8">
        <v>70.429000000000002</v>
      </c>
      <c r="X49" s="8">
        <v>74.662000000000006</v>
      </c>
      <c r="Y49" s="10">
        <f t="shared" si="6"/>
        <v>4129.914138893444</v>
      </c>
      <c r="Z49" s="8">
        <v>4486</v>
      </c>
      <c r="AA49" s="8">
        <v>52.423999999999999</v>
      </c>
      <c r="AB49" s="8">
        <v>90.893000000000001</v>
      </c>
      <c r="AC49" s="10">
        <f t="shared" si="7"/>
        <v>3742.402324608232</v>
      </c>
      <c r="AD49" s="8">
        <v>4228</v>
      </c>
      <c r="AE49" s="8">
        <v>55.448999999999998</v>
      </c>
      <c r="AF49" s="8">
        <v>81.763999999999996</v>
      </c>
      <c r="AG49" s="10">
        <f t="shared" si="8"/>
        <v>3560.7848144105737</v>
      </c>
      <c r="AH49" s="8">
        <v>3842</v>
      </c>
      <c r="AI49" s="9">
        <f t="shared" ref="AI49:AJ49" si="54">AVERAGE(I49,M49,Q49,U49,Y49,AC49,AG49)</f>
        <v>3995.5176493636986</v>
      </c>
      <c r="AJ49" s="9">
        <f t="shared" si="54"/>
        <v>4491.1428571428569</v>
      </c>
    </row>
    <row r="50" spans="1:36" ht="14">
      <c r="A50" s="8" t="s">
        <v>86</v>
      </c>
      <c r="B50" s="8">
        <v>519.24900000000002</v>
      </c>
      <c r="C50" s="8">
        <v>522.17399999999998</v>
      </c>
      <c r="D50" s="8">
        <v>521.04600000000005</v>
      </c>
      <c r="E50" s="9">
        <f t="shared" si="0"/>
        <v>520.82299999999998</v>
      </c>
      <c r="F50" s="8">
        <v>266430</v>
      </c>
      <c r="G50" s="8">
        <v>69.131</v>
      </c>
      <c r="H50" s="8">
        <v>105.262</v>
      </c>
      <c r="I50" s="9">
        <f t="shared" si="4"/>
        <v>5715.2382299857081</v>
      </c>
      <c r="J50" s="8">
        <v>6261</v>
      </c>
      <c r="K50" s="8">
        <v>84.760999999999996</v>
      </c>
      <c r="L50" s="8">
        <v>123.621</v>
      </c>
      <c r="M50" s="10">
        <f t="shared" si="1"/>
        <v>8229.5901225558464</v>
      </c>
      <c r="N50" s="8">
        <v>8561</v>
      </c>
      <c r="O50" s="8">
        <v>52.26</v>
      </c>
      <c r="P50" s="8">
        <v>80.611999999999995</v>
      </c>
      <c r="Q50" s="10">
        <f t="shared" si="5"/>
        <v>3308.7121252397719</v>
      </c>
      <c r="R50" s="8">
        <v>3935</v>
      </c>
      <c r="S50" s="8">
        <v>92.268000000000001</v>
      </c>
      <c r="T50" s="8">
        <v>113.691</v>
      </c>
      <c r="U50" s="10">
        <f t="shared" si="2"/>
        <v>8238.8590830187877</v>
      </c>
      <c r="V50" s="8">
        <v>7650</v>
      </c>
      <c r="W50" s="8">
        <v>68.695999999999998</v>
      </c>
      <c r="X50" s="8">
        <v>72.317999999999998</v>
      </c>
      <c r="Y50" s="10">
        <f t="shared" si="6"/>
        <v>3901.8245612480946</v>
      </c>
      <c r="Z50" s="8">
        <v>4337</v>
      </c>
      <c r="AA50" s="8">
        <v>83.546000000000006</v>
      </c>
      <c r="AB50" s="8">
        <v>104.03100000000001</v>
      </c>
      <c r="AC50" s="10">
        <f t="shared" si="7"/>
        <v>6826.1891188808704</v>
      </c>
      <c r="AD50" s="8">
        <v>7542</v>
      </c>
      <c r="AE50" s="8">
        <v>87.242000000000004</v>
      </c>
      <c r="AF50" s="8">
        <v>110.26900000000001</v>
      </c>
      <c r="AG50" s="10">
        <f t="shared" si="8"/>
        <v>7555.5995238908517</v>
      </c>
      <c r="AH50" s="8">
        <v>7364</v>
      </c>
      <c r="AI50" s="9">
        <f t="shared" ref="AI50:AJ50" si="55">AVERAGE(I50,M50,Q50,U50,Y50,AC50,AG50)</f>
        <v>6253.7161092599899</v>
      </c>
      <c r="AJ50" s="9">
        <f t="shared" si="55"/>
        <v>6521.4285714285716</v>
      </c>
    </row>
    <row r="51" spans="1:36" ht="14">
      <c r="A51" s="8" t="s">
        <v>87</v>
      </c>
      <c r="B51" s="8">
        <v>519.00400000000002</v>
      </c>
      <c r="C51" s="8">
        <v>520.01499999999999</v>
      </c>
      <c r="D51" s="8">
        <v>521.01499999999999</v>
      </c>
      <c r="E51" s="9">
        <f t="shared" si="0"/>
        <v>520.01133333333337</v>
      </c>
      <c r="F51" s="8">
        <v>267266</v>
      </c>
      <c r="G51" s="8">
        <v>72.069000000000003</v>
      </c>
      <c r="H51" s="8">
        <v>78.018000000000001</v>
      </c>
      <c r="I51" s="9">
        <f t="shared" si="4"/>
        <v>4416.0419500397566</v>
      </c>
      <c r="J51" s="8">
        <v>4971</v>
      </c>
      <c r="K51" s="8">
        <v>69.247</v>
      </c>
      <c r="L51" s="8">
        <v>87.313000000000002</v>
      </c>
      <c r="M51" s="10">
        <f t="shared" si="1"/>
        <v>4748.6455600604349</v>
      </c>
      <c r="N51" s="8">
        <v>4820</v>
      </c>
      <c r="O51" s="8">
        <v>64.995999999999995</v>
      </c>
      <c r="P51" s="8">
        <v>75.069999999999993</v>
      </c>
      <c r="Q51" s="10">
        <f t="shared" si="5"/>
        <v>3832.1537688455132</v>
      </c>
      <c r="R51" s="8">
        <v>4260</v>
      </c>
      <c r="S51" s="8">
        <v>58.758000000000003</v>
      </c>
      <c r="T51" s="8">
        <v>75.953999999999994</v>
      </c>
      <c r="U51" s="10">
        <f t="shared" si="2"/>
        <v>3505.1574940898463</v>
      </c>
      <c r="V51" s="8">
        <v>4499</v>
      </c>
      <c r="W51" s="8">
        <v>81.656000000000006</v>
      </c>
      <c r="X51" s="8">
        <v>102.76600000000001</v>
      </c>
      <c r="Y51" s="10">
        <f t="shared" si="6"/>
        <v>6590.6376617806409</v>
      </c>
      <c r="Z51" s="8">
        <v>7257</v>
      </c>
      <c r="AA51" s="8">
        <v>76.662000000000006</v>
      </c>
      <c r="AB51" s="8">
        <v>94.320999999999998</v>
      </c>
      <c r="AC51" s="10">
        <f t="shared" si="7"/>
        <v>5679.0857084980298</v>
      </c>
      <c r="AD51" s="8">
        <v>6699</v>
      </c>
      <c r="AE51" s="8">
        <v>67.162999999999997</v>
      </c>
      <c r="AF51" s="8">
        <v>81.099999999999994</v>
      </c>
      <c r="AG51" s="10">
        <f t="shared" si="8"/>
        <v>4278.0004143941142</v>
      </c>
      <c r="AH51" s="8">
        <v>5113</v>
      </c>
      <c r="AI51" s="9">
        <f t="shared" ref="AI51:AJ51" si="56">AVERAGE(I51,M51,Q51,U51,Y51,AC51,AG51)</f>
        <v>4721.3889368154769</v>
      </c>
      <c r="AJ51" s="9">
        <f t="shared" si="56"/>
        <v>5374.1428571428569</v>
      </c>
    </row>
    <row r="52" spans="1:36" ht="14">
      <c r="A52" s="8" t="s">
        <v>88</v>
      </c>
      <c r="B52" s="8">
        <v>520.24599999999998</v>
      </c>
      <c r="C52" s="8">
        <v>519.34799999999996</v>
      </c>
      <c r="D52" s="8">
        <v>521.24599999999998</v>
      </c>
      <c r="E52" s="9">
        <f t="shared" si="0"/>
        <v>520.28000000000009</v>
      </c>
      <c r="F52" s="8">
        <v>265769</v>
      </c>
      <c r="G52" s="8">
        <v>82.046000000000006</v>
      </c>
      <c r="H52" s="8">
        <v>85.147000000000006</v>
      </c>
      <c r="I52" s="9">
        <f t="shared" si="4"/>
        <v>5486.7686060230726</v>
      </c>
      <c r="J52" s="8">
        <v>5703</v>
      </c>
      <c r="K52" s="8">
        <v>73.765000000000001</v>
      </c>
      <c r="L52" s="8">
        <v>80.477000000000004</v>
      </c>
      <c r="M52" s="10">
        <f t="shared" si="1"/>
        <v>4662.4265870054987</v>
      </c>
      <c r="N52" s="8">
        <v>5290</v>
      </c>
      <c r="O52" s="8">
        <v>67.28</v>
      </c>
      <c r="P52" s="8">
        <v>76.879000000000005</v>
      </c>
      <c r="Q52" s="10">
        <f t="shared" si="5"/>
        <v>4062.4084771698463</v>
      </c>
      <c r="R52" s="8">
        <v>4425</v>
      </c>
      <c r="S52" s="8">
        <v>69.602000000000004</v>
      </c>
      <c r="T52" s="8">
        <v>85.024000000000001</v>
      </c>
      <c r="U52" s="10">
        <f t="shared" si="2"/>
        <v>4647.8610191383332</v>
      </c>
      <c r="V52" s="8">
        <v>5377</v>
      </c>
      <c r="W52" s="8">
        <v>64.864000000000004</v>
      </c>
      <c r="X52" s="8">
        <v>67.090999999999994</v>
      </c>
      <c r="Y52" s="10">
        <f t="shared" si="6"/>
        <v>3417.8883635798352</v>
      </c>
      <c r="Z52" s="8">
        <v>4314</v>
      </c>
      <c r="AA52" s="8">
        <v>60.84</v>
      </c>
      <c r="AB52" s="8">
        <v>83.921999999999997</v>
      </c>
      <c r="AC52" s="10">
        <f t="shared" si="7"/>
        <v>4010.0973152400975</v>
      </c>
      <c r="AD52" s="8">
        <v>4884</v>
      </c>
      <c r="AE52" s="8">
        <v>70.787000000000006</v>
      </c>
      <c r="AF52" s="8">
        <v>75.073999999999998</v>
      </c>
      <c r="AG52" s="10">
        <f t="shared" si="8"/>
        <v>4173.8125869357773</v>
      </c>
      <c r="AH52" s="8">
        <v>4494</v>
      </c>
      <c r="AI52" s="9">
        <f t="shared" ref="AI52:AJ52" si="57">AVERAGE(I52,M52,Q52,U52,Y52,AC52,AG52)</f>
        <v>4351.6089935846376</v>
      </c>
      <c r="AJ52" s="9">
        <f t="shared" si="57"/>
        <v>4926.7142857142853</v>
      </c>
    </row>
    <row r="53" spans="1:36" ht="14">
      <c r="A53" s="8" t="s">
        <v>89</v>
      </c>
      <c r="B53" s="11">
        <v>521138</v>
      </c>
      <c r="C53" s="8">
        <v>521.11599999999999</v>
      </c>
      <c r="D53" s="8">
        <v>518.13900000000001</v>
      </c>
      <c r="E53" s="12">
        <f t="shared" si="0"/>
        <v>174059.08499999999</v>
      </c>
      <c r="F53" s="8">
        <v>264646</v>
      </c>
      <c r="G53" s="8">
        <v>79.370999999999995</v>
      </c>
      <c r="H53" s="8">
        <v>89.400999999999996</v>
      </c>
      <c r="I53" s="9">
        <f t="shared" si="4"/>
        <v>5573.0650216931135</v>
      </c>
      <c r="J53" s="8">
        <v>5652</v>
      </c>
      <c r="K53" s="8">
        <v>51.412999999999997</v>
      </c>
      <c r="L53" s="8">
        <v>54.692</v>
      </c>
      <c r="M53" s="10">
        <f t="shared" si="1"/>
        <v>2208.4452274727914</v>
      </c>
      <c r="N53" s="8">
        <v>2724</v>
      </c>
      <c r="O53" s="8">
        <v>75.543999999999997</v>
      </c>
      <c r="P53" s="8">
        <v>89.266999999999996</v>
      </c>
      <c r="Q53" s="10">
        <f t="shared" si="5"/>
        <v>5296.4002538914892</v>
      </c>
      <c r="R53" s="8">
        <v>6443</v>
      </c>
      <c r="S53" s="8">
        <v>95.188999999999993</v>
      </c>
      <c r="T53" s="8">
        <v>104.246</v>
      </c>
      <c r="U53" s="10">
        <f t="shared" si="2"/>
        <v>7793.5629120473359</v>
      </c>
      <c r="V53" s="8">
        <v>7197</v>
      </c>
      <c r="W53" s="8">
        <v>77.025999999999996</v>
      </c>
      <c r="X53" s="8">
        <v>107.964</v>
      </c>
      <c r="Y53" s="10">
        <f t="shared" si="6"/>
        <v>6531.398666014381</v>
      </c>
      <c r="Z53" s="8">
        <v>7341</v>
      </c>
      <c r="AA53" s="8">
        <v>73.176000000000002</v>
      </c>
      <c r="AB53" s="8">
        <v>87.509</v>
      </c>
      <c r="AC53" s="10">
        <f t="shared" si="7"/>
        <v>5029.3431510815644</v>
      </c>
      <c r="AD53" s="8">
        <v>5369</v>
      </c>
      <c r="AE53" s="8">
        <v>82.903000000000006</v>
      </c>
      <c r="AF53" s="8">
        <v>90.912999999999997</v>
      </c>
      <c r="AG53" s="10">
        <f t="shared" si="8"/>
        <v>5919.5148863898257</v>
      </c>
      <c r="AH53" s="8">
        <v>6195</v>
      </c>
      <c r="AI53" s="9">
        <f t="shared" ref="AI53:AJ53" si="58">AVERAGE(I53,M53,Q53,U53,Y53,AC53,AG53)</f>
        <v>5478.8185883700717</v>
      </c>
      <c r="AJ53" s="9">
        <f t="shared" si="58"/>
        <v>5845.8571428571431</v>
      </c>
    </row>
    <row r="54" spans="1:36" ht="14">
      <c r="A54" s="8" t="s">
        <v>90</v>
      </c>
      <c r="B54" s="8">
        <v>518.11699999999996</v>
      </c>
      <c r="C54" s="8">
        <v>519.11500000000001</v>
      </c>
      <c r="D54" s="8">
        <v>519.04999999999995</v>
      </c>
      <c r="E54" s="9">
        <f t="shared" si="0"/>
        <v>518.76066666666668</v>
      </c>
      <c r="F54" s="8">
        <v>265707</v>
      </c>
      <c r="G54" s="8">
        <v>81.885999999999996</v>
      </c>
      <c r="H54" s="8">
        <v>103.247</v>
      </c>
      <c r="I54" s="9">
        <f t="shared" si="4"/>
        <v>6640.1360819802021</v>
      </c>
      <c r="J54" s="8">
        <v>7118</v>
      </c>
      <c r="K54" s="8">
        <v>75.308000000000007</v>
      </c>
      <c r="L54" s="8">
        <v>84.149000000000001</v>
      </c>
      <c r="M54" s="10">
        <f t="shared" si="1"/>
        <v>4977.1411186558244</v>
      </c>
      <c r="N54" s="8">
        <v>5972</v>
      </c>
      <c r="O54" s="8">
        <v>89.442999999999998</v>
      </c>
      <c r="P54" s="8">
        <v>97.628</v>
      </c>
      <c r="Q54" s="10">
        <f t="shared" si="5"/>
        <v>6858.207664148782</v>
      </c>
      <c r="R54" s="8">
        <v>8100</v>
      </c>
      <c r="S54" s="8">
        <v>90.25</v>
      </c>
      <c r="T54" s="8">
        <v>106.23099999999999</v>
      </c>
      <c r="U54" s="10">
        <f t="shared" si="2"/>
        <v>7529.8853147026575</v>
      </c>
      <c r="V54" s="8">
        <v>7947</v>
      </c>
      <c r="W54" s="8">
        <v>79.543999999999997</v>
      </c>
      <c r="X54" s="8">
        <v>90.012</v>
      </c>
      <c r="Y54" s="10">
        <f t="shared" si="6"/>
        <v>5623.3837203739076</v>
      </c>
      <c r="Z54" s="8">
        <v>6166</v>
      </c>
      <c r="AA54" s="8">
        <v>62.213000000000001</v>
      </c>
      <c r="AB54" s="8">
        <v>81.296999999999997</v>
      </c>
      <c r="AC54" s="10">
        <f t="shared" si="7"/>
        <v>3972.3320579490965</v>
      </c>
      <c r="AD54" s="8">
        <v>4712</v>
      </c>
      <c r="AE54" s="8">
        <v>84.924000000000007</v>
      </c>
      <c r="AF54" s="8">
        <v>85.48</v>
      </c>
      <c r="AG54" s="10">
        <f t="shared" si="8"/>
        <v>5701.4436521526313</v>
      </c>
      <c r="AH54" s="8">
        <v>6224</v>
      </c>
      <c r="AI54" s="9">
        <f t="shared" ref="AI54:AJ54" si="59">AVERAGE(I54,M54,Q54,U54,Y54,AC54,AG54)</f>
        <v>5900.3613728518712</v>
      </c>
      <c r="AJ54" s="9">
        <f t="shared" si="59"/>
        <v>6605.5714285714284</v>
      </c>
    </row>
    <row r="55" spans="1:36" ht="14">
      <c r="A55" s="8" t="s">
        <v>91</v>
      </c>
      <c r="B55" s="8">
        <v>519.21699999999998</v>
      </c>
      <c r="C55" s="8">
        <v>521.31100000000004</v>
      </c>
      <c r="D55" s="8">
        <v>520.27800000000002</v>
      </c>
      <c r="E55" s="9">
        <f t="shared" si="0"/>
        <v>520.26866666666672</v>
      </c>
      <c r="F55" s="8">
        <v>262849</v>
      </c>
      <c r="G55" s="8">
        <v>73.61</v>
      </c>
      <c r="H55" s="8">
        <v>95.950999999999993</v>
      </c>
      <c r="I55" s="9">
        <f t="shared" si="4"/>
        <v>5547.2304007562952</v>
      </c>
      <c r="J55" s="8">
        <v>6847</v>
      </c>
      <c r="K55" s="8">
        <v>89.334000000000003</v>
      </c>
      <c r="L55" s="8">
        <v>119.501</v>
      </c>
      <c r="M55" s="10">
        <f t="shared" si="1"/>
        <v>8384.5199264687726</v>
      </c>
      <c r="N55" s="8">
        <v>8976</v>
      </c>
      <c r="O55" s="8">
        <v>86.918999999999997</v>
      </c>
      <c r="P55" s="8">
        <v>108.227</v>
      </c>
      <c r="Q55" s="10">
        <f t="shared" si="5"/>
        <v>7388.2268673619292</v>
      </c>
      <c r="R55" s="8">
        <v>7965</v>
      </c>
      <c r="S55" s="8">
        <v>70.289000000000001</v>
      </c>
      <c r="T55" s="8">
        <v>89.600999999999999</v>
      </c>
      <c r="U55" s="10">
        <f t="shared" si="2"/>
        <v>4946.4098998825821</v>
      </c>
      <c r="V55" s="8">
        <v>6058</v>
      </c>
      <c r="W55" s="8">
        <v>84.081000000000003</v>
      </c>
      <c r="X55" s="8">
        <v>106.892</v>
      </c>
      <c r="Y55" s="10">
        <f t="shared" si="6"/>
        <v>7058.833735696955</v>
      </c>
      <c r="Z55" s="8">
        <v>8368</v>
      </c>
      <c r="AA55" s="8">
        <v>70.289000000000001</v>
      </c>
      <c r="AB55" s="8">
        <v>89.600999999999999</v>
      </c>
      <c r="AC55" s="10">
        <f t="shared" si="7"/>
        <v>4946.4098998825821</v>
      </c>
      <c r="AD55" s="8">
        <v>6058</v>
      </c>
      <c r="AE55" s="8">
        <v>90.495999999999995</v>
      </c>
      <c r="AF55" s="8">
        <v>105.017</v>
      </c>
      <c r="AG55" s="10">
        <f t="shared" si="8"/>
        <v>7464.1244621229371</v>
      </c>
      <c r="AH55" s="8">
        <v>8599</v>
      </c>
      <c r="AI55" s="9">
        <f t="shared" ref="AI55:AJ55" si="60">AVERAGE(I55,M55,Q55,U55,Y55,AC55,AG55)</f>
        <v>6533.6793131674358</v>
      </c>
      <c r="AJ55" s="9">
        <f t="shared" si="60"/>
        <v>7553</v>
      </c>
    </row>
    <row r="56" spans="1:36" ht="14">
      <c r="A56" s="8" t="s">
        <v>92</v>
      </c>
      <c r="B56" s="8">
        <v>519.27800000000002</v>
      </c>
      <c r="C56" s="8">
        <v>518.21699999999998</v>
      </c>
      <c r="D56" s="8">
        <v>518.21699999999998</v>
      </c>
      <c r="E56" s="9">
        <f t="shared" si="0"/>
        <v>518.57066666666663</v>
      </c>
      <c r="F56" s="8">
        <v>263546</v>
      </c>
      <c r="G56" s="8">
        <v>74.631</v>
      </c>
      <c r="H56" s="8">
        <v>86.332999999999998</v>
      </c>
      <c r="I56" s="9">
        <f t="shared" si="4"/>
        <v>5060.4131403570145</v>
      </c>
      <c r="J56" s="8">
        <v>5573</v>
      </c>
      <c r="K56" s="8">
        <v>67.831999999999994</v>
      </c>
      <c r="L56" s="8">
        <v>95.741</v>
      </c>
      <c r="M56" s="10">
        <f t="shared" si="1"/>
        <v>5100.6140508703975</v>
      </c>
      <c r="N56" s="8">
        <v>5674</v>
      </c>
      <c r="O56" s="8">
        <v>78.512</v>
      </c>
      <c r="P56" s="8">
        <v>91.238</v>
      </c>
      <c r="Q56" s="10">
        <f t="shared" si="5"/>
        <v>5626.0252720080107</v>
      </c>
      <c r="R56" s="8">
        <v>6499</v>
      </c>
      <c r="S56" s="8">
        <v>80.168999999999997</v>
      </c>
      <c r="T56" s="8">
        <v>104.9</v>
      </c>
      <c r="U56" s="10">
        <f t="shared" si="2"/>
        <v>6604.985004411913</v>
      </c>
      <c r="V56" s="8">
        <v>6187</v>
      </c>
      <c r="W56" s="8">
        <v>81.183999999999997</v>
      </c>
      <c r="X56" s="8">
        <v>86.587999999999994</v>
      </c>
      <c r="Y56" s="10">
        <f t="shared" si="6"/>
        <v>5521.0036642886134</v>
      </c>
      <c r="Z56" s="8">
        <v>6495</v>
      </c>
      <c r="AA56" s="8">
        <v>84.902000000000001</v>
      </c>
      <c r="AB56" s="8">
        <v>87.138999999999996</v>
      </c>
      <c r="AC56" s="10">
        <f t="shared" si="7"/>
        <v>5810.5918941897617</v>
      </c>
      <c r="AD56" s="8">
        <v>6395</v>
      </c>
      <c r="AE56" s="8">
        <v>93.858999999999995</v>
      </c>
      <c r="AF56" s="8">
        <v>100.29600000000001</v>
      </c>
      <c r="AG56" s="10">
        <f t="shared" si="8"/>
        <v>7393.4887609527332</v>
      </c>
      <c r="AH56" s="8">
        <v>7899</v>
      </c>
      <c r="AI56" s="9">
        <f t="shared" ref="AI56:AJ56" si="61">AVERAGE(I56,M56,Q56,U56,Y56,AC56,AG56)</f>
        <v>5873.8745410112069</v>
      </c>
      <c r="AJ56" s="9">
        <f t="shared" si="61"/>
        <v>6388.8571428571431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>
      <selection activeCell="A8" sqref="A8"/>
    </sheetView>
  </sheetViews>
  <sheetFormatPr baseColWidth="10" defaultColWidth="14.5" defaultRowHeight="15.75" customHeight="1"/>
  <cols>
    <col min="1" max="1" width="15.33203125" customWidth="1"/>
  </cols>
  <sheetData>
    <row r="1" spans="1:2" ht="15.75" customHeight="1">
      <c r="A1" s="13" t="s">
        <v>93</v>
      </c>
      <c r="B1" s="8"/>
    </row>
    <row r="2" spans="1:2" ht="15.75" customHeight="1">
      <c r="A2" s="14" t="s">
        <v>94</v>
      </c>
      <c r="B2" s="8" t="s">
        <v>95</v>
      </c>
    </row>
    <row r="3" spans="1:2" ht="15.75" customHeight="1">
      <c r="A3" s="8" t="s">
        <v>96</v>
      </c>
      <c r="B3" s="8" t="s">
        <v>97</v>
      </c>
    </row>
    <row r="4" spans="1:2" ht="15.75" customHeight="1">
      <c r="A4" s="8" t="s">
        <v>3</v>
      </c>
      <c r="B4" s="8" t="s">
        <v>98</v>
      </c>
    </row>
    <row r="5" spans="1:2" ht="15.75" customHeight="1">
      <c r="A5" s="14" t="s">
        <v>99</v>
      </c>
      <c r="B5" s="8" t="s">
        <v>100</v>
      </c>
    </row>
    <row r="6" spans="1:2" ht="15.75" customHeight="1">
      <c r="A6" s="8" t="s">
        <v>101</v>
      </c>
      <c r="B6" s="8" t="s">
        <v>102</v>
      </c>
    </row>
    <row r="7" spans="1:2" ht="15.75" customHeight="1">
      <c r="A7" s="14" t="s">
        <v>103</v>
      </c>
      <c r="B7" s="14" t="s">
        <v>104</v>
      </c>
    </row>
    <row r="8" spans="1:2" ht="15.75" customHeight="1">
      <c r="A8" s="8" t="s">
        <v>105</v>
      </c>
      <c r="B8" s="8" t="s">
        <v>106</v>
      </c>
    </row>
    <row r="9" spans="1:2" ht="15.75" customHeight="1">
      <c r="A9" s="8" t="s">
        <v>32</v>
      </c>
      <c r="B9" s="8" t="s">
        <v>107</v>
      </c>
    </row>
    <row r="10" spans="1:2" ht="15.75" customHeight="1">
      <c r="A10" s="8" t="s">
        <v>33</v>
      </c>
      <c r="B10" s="8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Aichelman</cp:lastModifiedBy>
  <dcterms:created xsi:type="dcterms:W3CDTF">2020-12-08T18:55:44Z</dcterms:created>
  <dcterms:modified xsi:type="dcterms:W3CDTF">2021-12-01T22:17:01Z</dcterms:modified>
</cp:coreProperties>
</file>