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wnloads\"/>
    </mc:Choice>
  </mc:AlternateContent>
  <xr:revisionPtr revIDLastSave="0" documentId="13_ncr:1_{EA76B4CA-B2D1-4A4D-B799-D8EC936D9F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 AND TIME Function" sheetId="2" r:id="rId1"/>
    <sheet name="Disney Movies" sheetId="1" r:id="rId2"/>
  </sheets>
  <calcPr calcId="191029"/>
  <pivotCaches>
    <pivotCache cacheId="2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E4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4" i="2"/>
</calcChain>
</file>

<file path=xl/sharedStrings.xml><?xml version="1.0" encoding="utf-8"?>
<sst xmlns="http://schemas.openxmlformats.org/spreadsheetml/2006/main" count="1110" uniqueCount="308">
  <si>
    <t>Musical</t>
  </si>
  <si>
    <t>G</t>
  </si>
  <si>
    <t>Adventure</t>
  </si>
  <si>
    <t>Cinderella</t>
  </si>
  <si>
    <t>Drama</t>
  </si>
  <si>
    <t>Comedy</t>
  </si>
  <si>
    <t>Not Rated</t>
  </si>
  <si>
    <t>The Jungle Book</t>
  </si>
  <si>
    <t>Freaky Friday</t>
  </si>
  <si>
    <t>Action</t>
  </si>
  <si>
    <t>Horror</t>
  </si>
  <si>
    <t>PG</t>
  </si>
  <si>
    <t>R</t>
  </si>
  <si>
    <t>Flight of the Navigator</t>
  </si>
  <si>
    <t>Romantic Comedy</t>
  </si>
  <si>
    <t>Thriller/Suspense</t>
  </si>
  <si>
    <t>PG-13</t>
  </si>
  <si>
    <t>Western</t>
  </si>
  <si>
    <t>Bad Company</t>
  </si>
  <si>
    <t>Black Comedy</t>
  </si>
  <si>
    <t>Tarzan</t>
  </si>
  <si>
    <t>Summer of Sam</t>
  </si>
  <si>
    <t>Inspector Gadget</t>
  </si>
  <si>
    <t>The Sixth Sense</t>
  </si>
  <si>
    <t>The 13th Warrior</t>
  </si>
  <si>
    <t>Breakfast of Champions</t>
  </si>
  <si>
    <t>Mumford</t>
  </si>
  <si>
    <t>Mystery, Alaska</t>
  </si>
  <si>
    <t>The Straight Story</t>
  </si>
  <si>
    <t>The Insider</t>
  </si>
  <si>
    <t>Toy Story 2</t>
  </si>
  <si>
    <t>Cradle Will Rock</t>
  </si>
  <si>
    <t>Deuce Bigalow: Male Gigolo</t>
  </si>
  <si>
    <t>Bicentennial Man</t>
  </si>
  <si>
    <t>Play it to the Bone</t>
  </si>
  <si>
    <t>Fantasia 2000 (IMAX)</t>
  </si>
  <si>
    <t>Gun Shy</t>
  </si>
  <si>
    <t>The Tigger Movie</t>
  </si>
  <si>
    <t>Mission to Mars</t>
  </si>
  <si>
    <t>High Fidelity</t>
  </si>
  <si>
    <t>Keeping the Faith</t>
  </si>
  <si>
    <t>Dinosaur</t>
  </si>
  <si>
    <t>Shanghai Noon</t>
  </si>
  <si>
    <t>Gone in 60 Seconds</t>
  </si>
  <si>
    <t>Fantasia 2000 (Theatrical Release)</t>
  </si>
  <si>
    <t>The Kid</t>
  </si>
  <si>
    <t>Coyote Ugly</t>
  </si>
  <si>
    <t>The Crew</t>
  </si>
  <si>
    <t>Duets</t>
  </si>
  <si>
    <t>Remember the Titans</t>
  </si>
  <si>
    <t>Unbreakable</t>
  </si>
  <si>
    <t>102 Dalmatians</t>
  </si>
  <si>
    <t>The Emperor's New Groove</t>
  </si>
  <si>
    <t>O Brother, Where Art Thou?</t>
  </si>
  <si>
    <t>Double Take</t>
  </si>
  <si>
    <t>Recess: School's Out</t>
  </si>
  <si>
    <t>Just Visiting</t>
  </si>
  <si>
    <t>Pearl Harbor</t>
  </si>
  <si>
    <t>Atlantis: The Lost Empire</t>
  </si>
  <si>
    <t>crazy/beautiful</t>
  </si>
  <si>
    <t>The Princess Diaries</t>
  </si>
  <si>
    <t>Bubble Boy</t>
  </si>
  <si>
    <t>Max Keeble's Big Move</t>
  </si>
  <si>
    <t>Corky Romano</t>
  </si>
  <si>
    <t>High Heels and Low Lifes</t>
  </si>
  <si>
    <t>Monsters, Inc.</t>
  </si>
  <si>
    <t>Out Cold</t>
  </si>
  <si>
    <t>The Royal Tenenbaums</t>
  </si>
  <si>
    <t>Beauty and the Beast (IMAX)</t>
  </si>
  <si>
    <t>Frank McKlusky C.I.</t>
  </si>
  <si>
    <t>Snow Dogs</t>
  </si>
  <si>
    <t>The Count of Monte Cristo</t>
  </si>
  <si>
    <t>Peter Pan: Return to Neverland</t>
  </si>
  <si>
    <t>Reign of Fire</t>
  </si>
  <si>
    <t>Sorority Boys</t>
  </si>
  <si>
    <t>The Rookie</t>
  </si>
  <si>
    <t>Big Trouble</t>
  </si>
  <si>
    <t>ESPN's Ultimate X - The Movie</t>
  </si>
  <si>
    <t>Documentary</t>
  </si>
  <si>
    <t>Lilo &amp; Stitch</t>
  </si>
  <si>
    <t>The Country Bears</t>
  </si>
  <si>
    <t>Signs</t>
  </si>
  <si>
    <t>Sen to Chihiro no Kamikakushi</t>
  </si>
  <si>
    <t>Sweet Home Alabama</t>
  </si>
  <si>
    <t>Moonlight Mile</t>
  </si>
  <si>
    <t>Tuck Everlasting</t>
  </si>
  <si>
    <t>The Santa Clause 2</t>
  </si>
  <si>
    <t>Treasure Planet</t>
  </si>
  <si>
    <t>The Hot Chick</t>
  </si>
  <si>
    <t>25th Hour</t>
  </si>
  <si>
    <t>The Recruit</t>
  </si>
  <si>
    <t>Shanghai Knights</t>
  </si>
  <si>
    <t>The Jungle Book 2</t>
  </si>
  <si>
    <t>Bringing Down the House</t>
  </si>
  <si>
    <t>Piglet's Big Movie</t>
  </si>
  <si>
    <t>Ghosts of the Abyss</t>
  </si>
  <si>
    <t>Holes</t>
  </si>
  <si>
    <t>The Lizzie McGuire Movie</t>
  </si>
  <si>
    <t>Finding Nemo</t>
  </si>
  <si>
    <t>Pirates of the Caribbean: The Curse oâ€¦</t>
  </si>
  <si>
    <t>Open Range</t>
  </si>
  <si>
    <t>Cold Creek Manor</t>
  </si>
  <si>
    <t>Under the Tuscan Sun</t>
  </si>
  <si>
    <t>Veronica Guerin</t>
  </si>
  <si>
    <t>Brother Bear</t>
  </si>
  <si>
    <t>The Haunted Mansion</t>
  </si>
  <si>
    <t>Calendar Girls</t>
  </si>
  <si>
    <t>Young Black Stallion</t>
  </si>
  <si>
    <t>Teacher's Pet: The Movie</t>
  </si>
  <si>
    <t>Miracle</t>
  </si>
  <si>
    <t>Confessions of a Teenage Drama Queen</t>
  </si>
  <si>
    <t>Hidalgo</t>
  </si>
  <si>
    <t>The Ladykillers</t>
  </si>
  <si>
    <t>Home on the Range</t>
  </si>
  <si>
    <t>The Alamo</t>
  </si>
  <si>
    <t>Raising Helen</t>
  </si>
  <si>
    <t>Around the World in 80 Days</t>
  </si>
  <si>
    <t>America's Heart and Soul</t>
  </si>
  <si>
    <t>King Arthur</t>
  </si>
  <si>
    <t>The Village</t>
  </si>
  <si>
    <t>The Princess Diaries 2: Royal Engagement</t>
  </si>
  <si>
    <t>Mr. 3000</t>
  </si>
  <si>
    <t>The Last Shot</t>
  </si>
  <si>
    <t>Ladder 49</t>
  </si>
  <si>
    <t>The Incredibles</t>
  </si>
  <si>
    <t>National Treasure</t>
  </si>
  <si>
    <t>The Life Aquatic with Steve Zissou</t>
  </si>
  <si>
    <t>Aliens of the Deep</t>
  </si>
  <si>
    <t>Pooh's Heffalump Movie</t>
  </si>
  <si>
    <t>The Pacifier</t>
  </si>
  <si>
    <t>Ice Princess</t>
  </si>
  <si>
    <t>A Lot Like Love</t>
  </si>
  <si>
    <t>The Hitchhiker's Guide to the Galaxy</t>
  </si>
  <si>
    <t>Hauru no ugoku shiro</t>
  </si>
  <si>
    <t>Herbie: Fully Loaded</t>
  </si>
  <si>
    <t>Dark Water</t>
  </si>
  <si>
    <t>Sky High</t>
  </si>
  <si>
    <t>Valiant</t>
  </si>
  <si>
    <t>Flightplan</t>
  </si>
  <si>
    <t>The Greatest Game Ever Played</t>
  </si>
  <si>
    <t>Shopgirl</t>
  </si>
  <si>
    <t>Chicken Little</t>
  </si>
  <si>
    <t>The Chronicles of Narnia: The Lion, tâ€¦</t>
  </si>
  <si>
    <t>Casanova</t>
  </si>
  <si>
    <t>Glory Road</t>
  </si>
  <si>
    <t>Annapolis</t>
  </si>
  <si>
    <t>Roving Mars</t>
  </si>
  <si>
    <t>Eight Below</t>
  </si>
  <si>
    <t>The Shaggy Dog</t>
  </si>
  <si>
    <t>Stay Alive</t>
  </si>
  <si>
    <t>The Wild</t>
  </si>
  <si>
    <t>Stick It</t>
  </si>
  <si>
    <t>Goal! The Dream Begins</t>
  </si>
  <si>
    <t>Cars</t>
  </si>
  <si>
    <t>Pirates of the Caribbean: Dead Manâ€™â€¦</t>
  </si>
  <si>
    <t>Step Up</t>
  </si>
  <si>
    <t>Invincible</t>
  </si>
  <si>
    <t>The Guardian</t>
  </si>
  <si>
    <t>The Prestige</t>
  </si>
  <si>
    <t>Tim Burton's The Nightmare Before Chrâ€¦</t>
  </si>
  <si>
    <t>The Santa Clause 3: The Escape Clause</t>
  </si>
  <si>
    <t>DÃ©jÃ  Vu</t>
  </si>
  <si>
    <t>Apocalypto</t>
  </si>
  <si>
    <t>Primeval</t>
  </si>
  <si>
    <t>Bridge to Terabithia</t>
  </si>
  <si>
    <t>Wild Hogs</t>
  </si>
  <si>
    <t>Meet the Robinsons</t>
  </si>
  <si>
    <t>The Lookout</t>
  </si>
  <si>
    <t>The Hoax</t>
  </si>
  <si>
    <t>The Invisible</t>
  </si>
  <si>
    <t>Pirates of the Caribbean: At Worldâ€™â€¦</t>
  </si>
  <si>
    <t>Ratatouille</t>
  </si>
  <si>
    <t>Underdog</t>
  </si>
  <si>
    <t>The Game Plan</t>
  </si>
  <si>
    <t>Dan in Real Life</t>
  </si>
  <si>
    <t>Enchanted</t>
  </si>
  <si>
    <t>National Treasure 2: Book of Secrets</t>
  </si>
  <si>
    <t>Hannah Montana/Miley Cyrus: Best of Bâ€¦</t>
  </si>
  <si>
    <t>Concert/Performance</t>
  </si>
  <si>
    <t>Step Up 2 the Streets</t>
  </si>
  <si>
    <t>College Road Trip</t>
  </si>
  <si>
    <t>The Chronicles of Narnia: Prince Caspian</t>
  </si>
  <si>
    <t>WALL-E</t>
  </si>
  <si>
    <t>Swing Vote</t>
  </si>
  <si>
    <t>Goal! 2: Living the Dream...</t>
  </si>
  <si>
    <t>Miracle at St. Anna</t>
  </si>
  <si>
    <t>Beverly Hills Chihuahua</t>
  </si>
  <si>
    <t>Morning Light</t>
  </si>
  <si>
    <t>High School Musical 3: Senior Year</t>
  </si>
  <si>
    <t>Bolt</t>
  </si>
  <si>
    <t>Bedtime Stories</t>
  </si>
  <si>
    <t>Confessions of a Shopaholic</t>
  </si>
  <si>
    <t>Jonas Brothers: The 3D Concert Experiâ€¦</t>
  </si>
  <si>
    <t>Race to Witch Mountain</t>
  </si>
  <si>
    <t>Hannah Montana the Movie</t>
  </si>
  <si>
    <t>Earth</t>
  </si>
  <si>
    <t>Up</t>
  </si>
  <si>
    <t>The Proposal</t>
  </si>
  <si>
    <t>G-Force</t>
  </si>
  <si>
    <t>Gake no ue no Ponyo</t>
  </si>
  <si>
    <t>X Games 3D: The Movie</t>
  </si>
  <si>
    <t>Walt and El Grupo</t>
  </si>
  <si>
    <t>Surrogates</t>
  </si>
  <si>
    <t>Toy Story 3D Double Feature</t>
  </si>
  <si>
    <t>Disney's A Christmas Carol</t>
  </si>
  <si>
    <t>The Princess and the Frog</t>
  </si>
  <si>
    <t>Old Dogs</t>
  </si>
  <si>
    <t>When in Rome</t>
  </si>
  <si>
    <t>Alice in Wonderland</t>
  </si>
  <si>
    <t>Waking Sleeping Beauty</t>
  </si>
  <si>
    <t>The Last Song</t>
  </si>
  <si>
    <t>Oceans</t>
  </si>
  <si>
    <t>Prince of Persia: Sands of Time</t>
  </si>
  <si>
    <t>Toy Story 3</t>
  </si>
  <si>
    <t>The Sorcerer's Apprentice</t>
  </si>
  <si>
    <t>Step Up 3D</t>
  </si>
  <si>
    <t>Gedo Senki (Tales from Earthsea)</t>
  </si>
  <si>
    <t>You Again</t>
  </si>
  <si>
    <t>Secretariat</t>
  </si>
  <si>
    <t>Tangled</t>
  </si>
  <si>
    <t>Tron: Legacy</t>
  </si>
  <si>
    <t>Gnomeo and Juliet</t>
  </si>
  <si>
    <t>I am Number Four</t>
  </si>
  <si>
    <t>Mars Needs Moms</t>
  </si>
  <si>
    <t>African Cats</t>
  </si>
  <si>
    <t>Zokkomon</t>
  </si>
  <si>
    <t>Prom</t>
  </si>
  <si>
    <t>Pirates of the Caribbean: On Strangerâ€¦</t>
  </si>
  <si>
    <t>Cars 2</t>
  </si>
  <si>
    <t>Winnie the Pooh</t>
  </si>
  <si>
    <t>The Help</t>
  </si>
  <si>
    <t>Fright Night</t>
  </si>
  <si>
    <t>Real Steel</t>
  </si>
  <si>
    <t>The Muppets</t>
  </si>
  <si>
    <t>War Horse</t>
  </si>
  <si>
    <t>The Secret World of Arietty</t>
  </si>
  <si>
    <t>John Carter</t>
  </si>
  <si>
    <t>Chimpanzee</t>
  </si>
  <si>
    <t>The Avengers</t>
  </si>
  <si>
    <t>Brave</t>
  </si>
  <si>
    <t>People Like Us</t>
  </si>
  <si>
    <t>The Odd Life of Timothy Green</t>
  </si>
  <si>
    <t>Frankenweenie</t>
  </si>
  <si>
    <t>Wreck-It Ralph</t>
  </si>
  <si>
    <t>Lincoln</t>
  </si>
  <si>
    <t>Oz the Great and Powerful</t>
  </si>
  <si>
    <t>Iron Man 3</t>
  </si>
  <si>
    <t>Monsters University</t>
  </si>
  <si>
    <t>The Lone Ranger</t>
  </si>
  <si>
    <t>Disney Planes</t>
  </si>
  <si>
    <t>The Fifth Estate</t>
  </si>
  <si>
    <t>Thor: The Dark World</t>
  </si>
  <si>
    <t>Kaze Tachinu</t>
  </si>
  <si>
    <t>Frozen</t>
  </si>
  <si>
    <t>Delivery Man</t>
  </si>
  <si>
    <t>Saving Mr. Banks</t>
  </si>
  <si>
    <t>Need for Speed</t>
  </si>
  <si>
    <t>Muppets Most Wanted</t>
  </si>
  <si>
    <t>Captain America: The Winter Soldier</t>
  </si>
  <si>
    <t>Bears</t>
  </si>
  <si>
    <t>Million Dollar Arm</t>
  </si>
  <si>
    <t>Maleficent</t>
  </si>
  <si>
    <t>Planes: Fire and Rescue</t>
  </si>
  <si>
    <t>Guardians of the Galaxy</t>
  </si>
  <si>
    <t>The Hundred-Foot Journey</t>
  </si>
  <si>
    <t>Alexander and the Terrible, Horrible,â€¦</t>
  </si>
  <si>
    <t>Big Hero 6</t>
  </si>
  <si>
    <t>Into the Woods</t>
  </si>
  <si>
    <t>Strange Magic</t>
  </si>
  <si>
    <t>McFarland, USA</t>
  </si>
  <si>
    <t>Monkey Kingdom</t>
  </si>
  <si>
    <t>Avengers: Age of Ultron</t>
  </si>
  <si>
    <t>Tomorrowland</t>
  </si>
  <si>
    <t>Inside Out</t>
  </si>
  <si>
    <t>Ant-Man</t>
  </si>
  <si>
    <t>Bridge of Spies</t>
  </si>
  <si>
    <t>The Good Dinosaur</t>
  </si>
  <si>
    <t>Star Wars Ep. VII: The Force Awakens</t>
  </si>
  <si>
    <t>The Finest Hours</t>
  </si>
  <si>
    <t>Zootopia</t>
  </si>
  <si>
    <t>A Beautiful Planet</t>
  </si>
  <si>
    <t>Captain America: Civil War</t>
  </si>
  <si>
    <t>Alice Through the Looking Glass</t>
  </si>
  <si>
    <t>Finding Dory</t>
  </si>
  <si>
    <t>The BFG</t>
  </si>
  <si>
    <t>Peteâ€™s Dragon</t>
  </si>
  <si>
    <t>The Light Between Oceans</t>
  </si>
  <si>
    <t>Queen of Katwe</t>
  </si>
  <si>
    <t>Doctor Strange</t>
  </si>
  <si>
    <t>Moana</t>
  </si>
  <si>
    <t>Rogue One: A Star Wars Story</t>
  </si>
  <si>
    <t>MOVIE TITLE</t>
  </si>
  <si>
    <t>RELEASE DATE</t>
  </si>
  <si>
    <t>GENRE</t>
  </si>
  <si>
    <t>MPAA RATING</t>
  </si>
  <si>
    <t>TOTAL GROSS</t>
  </si>
  <si>
    <t>INFLATION ADJUSTED GROSS</t>
  </si>
  <si>
    <t>Row Labels</t>
  </si>
  <si>
    <t>Grand Total</t>
  </si>
  <si>
    <t xml:space="preserve">DAY </t>
  </si>
  <si>
    <t>MONTH</t>
  </si>
  <si>
    <t>YEAR</t>
  </si>
  <si>
    <t>DAY, MONTH, YEAR Function</t>
  </si>
  <si>
    <t>WEEKNUM Function</t>
  </si>
  <si>
    <t>DATE Function</t>
  </si>
  <si>
    <t>EOMONTH Function</t>
  </si>
  <si>
    <t>Last Day of the Month</t>
  </si>
  <si>
    <t>DAYS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</si>
</sst>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mmmm\ dd\,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7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6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33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19" fillId="37" borderId="10" xfId="0" applyNumberFormat="1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14" fontId="0" fillId="38" borderId="10" xfId="0" applyNumberFormat="1" applyFill="1" applyBorder="1" applyAlignment="1">
      <alignment horizontal="center" vertical="center"/>
    </xf>
    <xf numFmtId="164" fontId="0" fillId="38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color auto="1"/>
      </font>
    </dxf>
    <dxf>
      <fill>
        <patternFill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3409]mmmm\ dd\,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ah" refreshedDate="45203.794898148146" createdVersion="7" refreshedVersion="7" minRefreshableVersion="3" recordCount="274" xr:uid="{9909983E-8472-427F-8B16-2B30A3C72137}">
  <cacheSource type="worksheet">
    <worksheetSource name="Table1"/>
  </cacheSource>
  <cacheFields count="6">
    <cacheField name="MOVIE TITLE" numFmtId="0">
      <sharedItems count="274">
        <s v="Flight of the Navigator"/>
        <s v="Tarzan"/>
        <s v="Summer of Sam"/>
        <s v="Inspector Gadget"/>
        <s v="The Sixth Sense"/>
        <s v="The 13th Warrior"/>
        <s v="Breakfast of Champions"/>
        <s v="Mumford"/>
        <s v="Mystery, Alaska"/>
        <s v="The Straight Story"/>
        <s v="The Insider"/>
        <s v="Toy Story 2"/>
        <s v="Cradle Will Rock"/>
        <s v="Deuce Bigalow: Male Gigolo"/>
        <s v="Bicentennial Man"/>
        <s v="Play it to the Bone"/>
        <s v="Fantasia 2000 (IMAX)"/>
        <s v="Gun Shy"/>
        <s v="The Tigger Movie"/>
        <s v="Mission to Mars"/>
        <s v="High Fidelity"/>
        <s v="Keeping the Faith"/>
        <s v="Dinosaur"/>
        <s v="Shanghai Noon"/>
        <s v="Gone in 60 Seconds"/>
        <s v="Fantasia 2000 (Theatrical Release)"/>
        <s v="The Kid"/>
        <s v="Coyote Ugly"/>
        <s v="The Crew"/>
        <s v="Duets"/>
        <s v="Remember the Titans"/>
        <s v="Unbreakable"/>
        <s v="102 Dalmatians"/>
        <s v="The Emperor's New Groove"/>
        <s v="O Brother, Where Art Thou?"/>
        <s v="Double Take"/>
        <s v="Recess: School's Out"/>
        <s v="Just Visiting"/>
        <s v="Pearl Harbor"/>
        <s v="Atlantis: The Lost Empire"/>
        <s v="crazy/beautiful"/>
        <s v="The Princess Diaries"/>
        <s v="Bubble Boy"/>
        <s v="Max Keeble's Big Move"/>
        <s v="Corky Romano"/>
        <s v="High Heels and Low Lifes"/>
        <s v="Monsters, Inc."/>
        <s v="Out Cold"/>
        <s v="The Royal Tenenbaums"/>
        <s v="Beauty and the Beast (IMAX)"/>
        <s v="Frank McKlusky C.I."/>
        <s v="Snow Dogs"/>
        <s v="The Count of Monte Cristo"/>
        <s v="Peter Pan: Return to Neverland"/>
        <s v="Reign of Fire"/>
        <s v="Sorority Boys"/>
        <s v="The Rookie"/>
        <s v="Big Trouble"/>
        <s v="ESPN's Ultimate X - The Movie"/>
        <s v="Bad Company"/>
        <s v="Lilo &amp; Stitch"/>
        <s v="The Country Bears"/>
        <s v="Signs"/>
        <s v="Sen to Chihiro no Kamikakushi"/>
        <s v="Sweet Home Alabama"/>
        <s v="Moonlight Mile"/>
        <s v="Tuck Everlasting"/>
        <s v="The Santa Clause 2"/>
        <s v="Treasure Planet"/>
        <s v="The Hot Chick"/>
        <s v="25th Hour"/>
        <s v="The Recruit"/>
        <s v="Shanghai Knights"/>
        <s v="The Jungle Book 2"/>
        <s v="Bringing Down the House"/>
        <s v="Piglet's Big Movie"/>
        <s v="Ghosts of the Abyss"/>
        <s v="Holes"/>
        <s v="The Lizzie McGuire Movie"/>
        <s v="Finding Nemo"/>
        <s v="Pirates of the Caribbean: The Curse oâ€¦"/>
        <s v="Freaky Friday"/>
        <s v="Open Range"/>
        <s v="Cold Creek Manor"/>
        <s v="Under the Tuscan Sun"/>
        <s v="Veronica Guerin"/>
        <s v="Brother Bear"/>
        <s v="The Haunted Mansion"/>
        <s v="Calendar Girls"/>
        <s v="Young Black Stallion"/>
        <s v="Teacher's Pet: The Movie"/>
        <s v="Miracle"/>
        <s v="Confessions of a Teenage Drama Queen"/>
        <s v="Hidalgo"/>
        <s v="The Ladykillers"/>
        <s v="Home on the Range"/>
        <s v="The Alamo"/>
        <s v="Raising Helen"/>
        <s v="Around the World in 80 Days"/>
        <s v="America's Heart and Soul"/>
        <s v="King Arthur"/>
        <s v="The Village"/>
        <s v="The Princess Diaries 2: Royal Engagement"/>
        <s v="Mr. 3000"/>
        <s v="The Last Shot"/>
        <s v="Ladder 49"/>
        <s v="The Incredibles"/>
        <s v="National Treasure"/>
        <s v="The Life Aquatic with Steve Zissou"/>
        <s v="Aliens of the Deep"/>
        <s v="Pooh's Heffalump Movie"/>
        <s v="The Pacifier"/>
        <s v="Ice Princess"/>
        <s v="A Lot Like Love"/>
        <s v="The Hitchhiker's Guide to the Galaxy"/>
        <s v="Hauru no ugoku shiro"/>
        <s v="Herbie: Fully Loaded"/>
        <s v="Dark Water"/>
        <s v="Sky High"/>
        <s v="Valiant"/>
        <s v="Flightplan"/>
        <s v="The Greatest Game Ever Played"/>
        <s v="Shopgirl"/>
        <s v="Chicken Little"/>
        <s v="The Chronicles of Narnia: The Lion, tâ€¦"/>
        <s v="Casanova"/>
        <s v="Glory Road"/>
        <s v="Annapolis"/>
        <s v="Roving Mars"/>
        <s v="Eight Below"/>
        <s v="The Shaggy Dog"/>
        <s v="Stay Alive"/>
        <s v="The Wild"/>
        <s v="Stick It"/>
        <s v="Goal! The Dream Begins"/>
        <s v="Cars"/>
        <s v="Pirates of the Caribbean: Dead Manâ€™â€¦"/>
        <s v="Step Up"/>
        <s v="Invincible"/>
        <s v="The Guardian"/>
        <s v="The Prestige"/>
        <s v="Tim Burton's The Nightmare Before Chrâ€¦"/>
        <s v="The Santa Clause 3: The Escape Clause"/>
        <s v="DÃ©jÃ  Vu"/>
        <s v="Apocalypto"/>
        <s v="Primeval"/>
        <s v="Bridge to Terabithia"/>
        <s v="Wild Hogs"/>
        <s v="Meet the Robinsons"/>
        <s v="The Lookout"/>
        <s v="The Hoax"/>
        <s v="The Invisible"/>
        <s v="Pirates of the Caribbean: At Worldâ€™â€¦"/>
        <s v="Ratatouille"/>
        <s v="Underdog"/>
        <s v="The Game Plan"/>
        <s v="Dan in Real Life"/>
        <s v="Enchanted"/>
        <s v="National Treasure 2: Book of Secrets"/>
        <s v="Hannah Montana/Miley Cyrus: Best of Bâ€¦"/>
        <s v="Step Up 2 the Streets"/>
        <s v="College Road Trip"/>
        <s v="The Chronicles of Narnia: Prince Caspian"/>
        <s v="WALL-E"/>
        <s v="Swing Vote"/>
        <s v="Goal! 2: Living the Dream..."/>
        <s v="Miracle at St. Anna"/>
        <s v="Beverly Hills Chihuahua"/>
        <s v="Morning Light"/>
        <s v="High School Musical 3: Senior Year"/>
        <s v="Bolt"/>
        <s v="Bedtime Stories"/>
        <s v="Confessions of a Shopaholic"/>
        <s v="Jonas Brothers: The 3D Concert Experiâ€¦"/>
        <s v="Race to Witch Mountain"/>
        <s v="Hannah Montana the Movie"/>
        <s v="Earth"/>
        <s v="Up"/>
        <s v="The Proposal"/>
        <s v="G-Force"/>
        <s v="Gake no ue no Ponyo"/>
        <s v="X Games 3D: The Movie"/>
        <s v="Walt and El Grupo"/>
        <s v="Surrogates"/>
        <s v="Toy Story 3D Double Feature"/>
        <s v="Disney's A Christmas Carol"/>
        <s v="The Princess and the Frog"/>
        <s v="Old Dogs"/>
        <s v="When in Rome"/>
        <s v="Alice in Wonderland"/>
        <s v="Waking Sleeping Beauty"/>
        <s v="The Last Song"/>
        <s v="Oceans"/>
        <s v="Prince of Persia: Sands of Time"/>
        <s v="Toy Story 3"/>
        <s v="The Sorcerer's Apprentice"/>
        <s v="Step Up 3D"/>
        <s v="Gedo Senki (Tales from Earthsea)"/>
        <s v="You Again"/>
        <s v="Secretariat"/>
        <s v="Tangled"/>
        <s v="Tron: Legacy"/>
        <s v="Gnomeo and Juliet"/>
        <s v="I am Number Four"/>
        <s v="Mars Needs Moms"/>
        <s v="African Cats"/>
        <s v="Zokkomon"/>
        <s v="Prom"/>
        <s v="Pirates of the Caribbean: On Strangerâ€¦"/>
        <s v="Cars 2"/>
        <s v="Winnie the Pooh"/>
        <s v="The Help"/>
        <s v="Fright Night"/>
        <s v="Real Steel"/>
        <s v="The Muppets"/>
        <s v="War Horse"/>
        <s v="The Secret World of Arietty"/>
        <s v="John Carter"/>
        <s v="Chimpanzee"/>
        <s v="The Avengers"/>
        <s v="Brave"/>
        <s v="People Like Us"/>
        <s v="The Odd Life of Timothy Green"/>
        <s v="Frankenweenie"/>
        <s v="Wreck-It Ralph"/>
        <s v="Lincoln"/>
        <s v="Oz the Great and Powerful"/>
        <s v="Iron Man 3"/>
        <s v="Monsters University"/>
        <s v="The Lone Ranger"/>
        <s v="Disney Planes"/>
        <s v="The Fifth Estate"/>
        <s v="Thor: The Dark World"/>
        <s v="Kaze Tachinu"/>
        <s v="Frozen"/>
        <s v="Delivery Man"/>
        <s v="Saving Mr. Banks"/>
        <s v="Need for Speed"/>
        <s v="Muppets Most Wanted"/>
        <s v="Captain America: The Winter Soldier"/>
        <s v="Bears"/>
        <s v="Million Dollar Arm"/>
        <s v="Maleficent"/>
        <s v="Planes: Fire and Rescue"/>
        <s v="Guardians of the Galaxy"/>
        <s v="The Hundred-Foot Journey"/>
        <s v="Alexander and the Terrible, Horrible,â€¦"/>
        <s v="Big Hero 6"/>
        <s v="Into the Woods"/>
        <s v="Strange Magic"/>
        <s v="McFarland, USA"/>
        <s v="Cinderella"/>
        <s v="Monkey Kingdom"/>
        <s v="Avengers: Age of Ultron"/>
        <s v="Tomorrowland"/>
        <s v="Inside Out"/>
        <s v="Ant-Man"/>
        <s v="Bridge of Spies"/>
        <s v="The Good Dinosaur"/>
        <s v="Star Wars Ep. VII: The Force Awakens"/>
        <s v="The Finest Hours"/>
        <s v="Zootopia"/>
        <s v="The Jungle Book"/>
        <s v="A Beautiful Planet"/>
        <s v="Captain America: Civil War"/>
        <s v="Alice Through the Looking Glass"/>
        <s v="Finding Dory"/>
        <s v="The BFG"/>
        <s v="Peteâ€™s Dragon"/>
        <s v="The Light Between Oceans"/>
        <s v="Queen of Katwe"/>
        <s v="Doctor Strange"/>
        <s v="Moana"/>
        <s v="Rogue One: A Star Wars Story"/>
      </sharedItems>
    </cacheField>
    <cacheField name="RELEASE DATE" numFmtId="164">
      <sharedItems containsSemiMixedTypes="0" containsNonDate="0" containsDate="1" containsString="0" minDate="1986-07-30T00:00:00" maxDate="2016-12-17T00:00:00"/>
    </cacheField>
    <cacheField name="GENRE" numFmtId="0">
      <sharedItems containsBlank="1"/>
    </cacheField>
    <cacheField name="MPAA RATING" numFmtId="0">
      <sharedItems containsBlank="1"/>
    </cacheField>
    <cacheField name="TOTAL GROSS" numFmtId="0">
      <sharedItems containsSemiMixedTypes="0" containsString="0" containsNumber="1" containsInteger="1" minValue="0" maxValue="936662225"/>
    </cacheField>
    <cacheField name="INFLATION ADJUSTED GROSS" numFmtId="0">
      <sharedItems containsSemiMixedTypes="0" containsString="0" containsNumber="1" containsInteger="1" minValue="0" maxValue="9366622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d v="1986-07-30T00:00:00"/>
    <s v="Adventure"/>
    <m/>
    <n v="18564613"/>
    <n v="42183197"/>
  </r>
  <r>
    <x v="1"/>
    <d v="1999-06-16T00:00:00"/>
    <s v="Adventure"/>
    <s v="G"/>
    <n v="171091819"/>
    <n v="283900254"/>
  </r>
  <r>
    <x v="2"/>
    <d v="1999-07-02T00:00:00"/>
    <s v="Drama"/>
    <s v="R"/>
    <n v="19288130"/>
    <n v="32007656"/>
  </r>
  <r>
    <x v="3"/>
    <d v="1999-07-23T00:00:00"/>
    <s v="Comedy"/>
    <s v="PG"/>
    <n v="97387965"/>
    <n v="161610341"/>
  </r>
  <r>
    <x v="4"/>
    <d v="1999-08-06T00:00:00"/>
    <s v="Thriller/Suspense"/>
    <s v="PG-13"/>
    <n v="293506292"/>
    <n v="485424724"/>
  </r>
  <r>
    <x v="5"/>
    <d v="1999-08-27T00:00:00"/>
    <s v="Action"/>
    <s v="R"/>
    <n v="32698899"/>
    <n v="54262148"/>
  </r>
  <r>
    <x v="6"/>
    <d v="1999-09-17T00:00:00"/>
    <s v="Comedy"/>
    <s v="R"/>
    <n v="178287"/>
    <n v="295851"/>
  </r>
  <r>
    <x v="7"/>
    <d v="1999-09-24T00:00:00"/>
    <s v="Comedy"/>
    <s v="R"/>
    <n v="4559569"/>
    <n v="7566363"/>
  </r>
  <r>
    <x v="8"/>
    <d v="1999-10-01T00:00:00"/>
    <s v="Comedy"/>
    <s v="R"/>
    <n v="8891623"/>
    <n v="14755189"/>
  </r>
  <r>
    <x v="9"/>
    <d v="1999-10-15T00:00:00"/>
    <s v="Drama"/>
    <s v="G"/>
    <n v="6197866"/>
    <n v="10111144"/>
  </r>
  <r>
    <x v="10"/>
    <d v="1999-11-05T00:00:00"/>
    <s v="Drama"/>
    <s v="R"/>
    <n v="28965197"/>
    <n v="47794214"/>
  </r>
  <r>
    <x v="11"/>
    <d v="1999-11-19T00:00:00"/>
    <s v="Adventure"/>
    <s v="G"/>
    <n v="245852179"/>
    <n v="404450426"/>
  </r>
  <r>
    <x v="12"/>
    <d v="1999-12-08T00:00:00"/>
    <s v="Drama"/>
    <s v="R"/>
    <n v="2899970"/>
    <n v="4609153"/>
  </r>
  <r>
    <x v="13"/>
    <d v="1999-12-10T00:00:00"/>
    <s v="Comedy"/>
    <s v="R"/>
    <n v="65535067"/>
    <n v="106921374"/>
  </r>
  <r>
    <x v="14"/>
    <d v="1999-12-17T00:00:00"/>
    <s v="Drama"/>
    <s v="PG"/>
    <n v="58220776"/>
    <n v="94838225"/>
  </r>
  <r>
    <x v="15"/>
    <d v="1999-12-24T00:00:00"/>
    <s v="Comedy"/>
    <s v="R"/>
    <n v="8427204"/>
    <n v="13180524"/>
  </r>
  <r>
    <x v="16"/>
    <d v="2000-01-01T00:00:00"/>
    <s v="Musical"/>
    <s v="G"/>
    <n v="60507228"/>
    <n v="94852354"/>
  </r>
  <r>
    <x v="17"/>
    <d v="2000-02-04T00:00:00"/>
    <s v="Comedy"/>
    <s v="R"/>
    <n v="1638202"/>
    <n v="2562155"/>
  </r>
  <r>
    <x v="18"/>
    <d v="2000-02-11T00:00:00"/>
    <s v="Adventure"/>
    <s v="G"/>
    <n v="45542421"/>
    <n v="71228678"/>
  </r>
  <r>
    <x v="19"/>
    <d v="2000-03-10T00:00:00"/>
    <s v="Adventure"/>
    <s v="PG"/>
    <n v="60874615"/>
    <n v="95208344"/>
  </r>
  <r>
    <x v="20"/>
    <d v="2000-03-31T00:00:00"/>
    <s v="Comedy"/>
    <s v="R"/>
    <n v="27277055"/>
    <n v="42661516"/>
  </r>
  <r>
    <x v="21"/>
    <d v="2000-04-14T00:00:00"/>
    <s v="Romantic Comedy"/>
    <s v="PG-13"/>
    <n v="37036404"/>
    <n v="57925202"/>
  </r>
  <r>
    <x v="22"/>
    <d v="2000-05-19T00:00:00"/>
    <s v="Adventure"/>
    <s v="PG"/>
    <n v="137748063"/>
    <n v="215438985"/>
  </r>
  <r>
    <x v="23"/>
    <d v="2000-05-26T00:00:00"/>
    <s v="Western"/>
    <s v="PG-13"/>
    <n v="56932305"/>
    <n v="89042541"/>
  </r>
  <r>
    <x v="24"/>
    <d v="2000-06-09T00:00:00"/>
    <s v="Action"/>
    <s v="PG-13"/>
    <n v="101643008"/>
    <n v="158970411"/>
  </r>
  <r>
    <x v="25"/>
    <d v="2000-06-16T00:00:00"/>
    <s v="Musical"/>
    <s v="G"/>
    <n v="9103630"/>
    <n v="14238144"/>
  </r>
  <r>
    <x v="26"/>
    <d v="2000-07-07T00:00:00"/>
    <s v="Comedy"/>
    <s v="PG"/>
    <n v="69688384"/>
    <n v="108993148"/>
  </r>
  <r>
    <x v="27"/>
    <d v="2000-08-04T00:00:00"/>
    <s v="Drama"/>
    <s v="PG-13"/>
    <n v="60786269"/>
    <n v="95070168"/>
  </r>
  <r>
    <x v="28"/>
    <d v="2000-08-25T00:00:00"/>
    <s v="Comedy"/>
    <s v="PG-13"/>
    <n v="13019253"/>
    <n v="20362201"/>
  </r>
  <r>
    <x v="29"/>
    <d v="2000-09-15T00:00:00"/>
    <s v="Drama"/>
    <s v="R"/>
    <n v="4734235"/>
    <n v="7404372"/>
  </r>
  <r>
    <x v="30"/>
    <d v="2000-09-29T00:00:00"/>
    <s v="Drama"/>
    <s v="PG"/>
    <n v="115654751"/>
    <n v="180742479"/>
  </r>
  <r>
    <x v="31"/>
    <d v="2000-11-22T00:00:00"/>
    <s v="Thriller/Suspense"/>
    <s v="PG-13"/>
    <n v="94999143"/>
    <n v="148208901"/>
  </r>
  <r>
    <x v="32"/>
    <d v="2000-11-22T00:00:00"/>
    <s v="Comedy"/>
    <s v="G"/>
    <n v="66941559"/>
    <n v="104055039"/>
  </r>
  <r>
    <x v="33"/>
    <d v="2000-12-15T00:00:00"/>
    <s v="Adventure"/>
    <s v="G"/>
    <n v="89296573"/>
    <n v="136789252"/>
  </r>
  <r>
    <x v="34"/>
    <d v="2000-12-22T00:00:00"/>
    <s v="Comedy"/>
    <s v="PG-13"/>
    <n v="45506619"/>
    <n v="67922002"/>
  </r>
  <r>
    <x v="35"/>
    <d v="2001-01-12T00:00:00"/>
    <s v="Action"/>
    <s v="PG-13"/>
    <n v="29823162"/>
    <n v="44418589"/>
  </r>
  <r>
    <x v="36"/>
    <d v="2001-02-16T00:00:00"/>
    <s v="Comedy"/>
    <s v="G"/>
    <n v="36696761"/>
    <n v="54656124"/>
  </r>
  <r>
    <x v="37"/>
    <d v="2001-04-06T00:00:00"/>
    <s v="Comedy"/>
    <s v="PG-13"/>
    <n v="4777007"/>
    <n v="7114869"/>
  </r>
  <r>
    <x v="38"/>
    <d v="2001-05-25T00:00:00"/>
    <s v="Action"/>
    <s v="PG-13"/>
    <n v="198539855"/>
    <n v="295705112"/>
  </r>
  <r>
    <x v="39"/>
    <d v="2001-06-08T00:00:00"/>
    <s v="Adventure"/>
    <s v="PG"/>
    <n v="84052762"/>
    <n v="125188122"/>
  </r>
  <r>
    <x v="40"/>
    <d v="2001-06-29T00:00:00"/>
    <s v="Drama"/>
    <s v="PG-13"/>
    <n v="16929123"/>
    <n v="25214223"/>
  </r>
  <r>
    <x v="41"/>
    <d v="2001-08-03T00:00:00"/>
    <s v="Comedy"/>
    <s v="G"/>
    <n v="108244774"/>
    <n v="161218928"/>
  </r>
  <r>
    <x v="42"/>
    <d v="2001-08-24T00:00:00"/>
    <s v="Comedy"/>
    <s v="PG-13"/>
    <n v="5002310"/>
    <n v="7450434"/>
  </r>
  <r>
    <x v="43"/>
    <d v="2001-10-05T00:00:00"/>
    <s v="Comedy"/>
    <s v="PG"/>
    <n v="17292381"/>
    <n v="25749730"/>
  </r>
  <r>
    <x v="44"/>
    <d v="2001-10-12T00:00:00"/>
    <s v="Comedy"/>
    <s v="PG-13"/>
    <n v="23978402"/>
    <n v="35705805"/>
  </r>
  <r>
    <x v="45"/>
    <d v="2001-10-26T00:00:00"/>
    <m/>
    <s v="R"/>
    <n v="226792"/>
    <n v="337782"/>
  </r>
  <r>
    <x v="46"/>
    <d v="2001-11-02T00:00:00"/>
    <s v="Adventure"/>
    <s v="G"/>
    <n v="289423425"/>
    <n v="416073179"/>
  </r>
  <r>
    <x v="47"/>
    <d v="2001-11-21T00:00:00"/>
    <s v="Comedy"/>
    <s v="PG-13"/>
    <n v="13906394"/>
    <n v="20700691"/>
  </r>
  <r>
    <x v="48"/>
    <d v="2001-12-14T00:00:00"/>
    <s v="Black Comedy"/>
    <s v="R"/>
    <n v="52353636"/>
    <n v="76758193"/>
  </r>
  <r>
    <x v="49"/>
    <d v="2002-01-01T00:00:00"/>
    <s v="Musical"/>
    <s v="G"/>
    <n v="25487028"/>
    <n v="36980311"/>
  </r>
  <r>
    <x v="50"/>
    <d v="2002-01-01T00:00:00"/>
    <m/>
    <m/>
    <n v="0"/>
    <n v="0"/>
  </r>
  <r>
    <x v="51"/>
    <d v="2002-01-18T00:00:00"/>
    <s v="Comedy"/>
    <s v="PG"/>
    <n v="81150692"/>
    <n v="117745317"/>
  </r>
  <r>
    <x v="52"/>
    <d v="2002-01-25T00:00:00"/>
    <s v="Drama"/>
    <s v="PG-13"/>
    <n v="54228104"/>
    <n v="78682079"/>
  </r>
  <r>
    <x v="53"/>
    <d v="2002-02-15T00:00:00"/>
    <s v="Adventure"/>
    <s v="G"/>
    <n v="48430258"/>
    <n v="70269715"/>
  </r>
  <r>
    <x v="54"/>
    <d v="2002-02-19T00:00:00"/>
    <s v="Action"/>
    <s v="PG-13"/>
    <n v="43061982"/>
    <n v="62480631"/>
  </r>
  <r>
    <x v="55"/>
    <d v="2002-03-22T00:00:00"/>
    <s v="Comedy"/>
    <s v="R"/>
    <n v="10198766"/>
    <n v="14797862"/>
  </r>
  <r>
    <x v="56"/>
    <d v="2002-03-29T00:00:00"/>
    <s v="Drama"/>
    <s v="G"/>
    <n v="75600072"/>
    <n v="109691666"/>
  </r>
  <r>
    <x v="57"/>
    <d v="2002-04-05T00:00:00"/>
    <s v="Comedy"/>
    <s v="PG-13"/>
    <n v="7262288"/>
    <n v="10537188"/>
  </r>
  <r>
    <x v="58"/>
    <d v="2002-05-10T00:00:00"/>
    <s v="Documentary"/>
    <s v="PG"/>
    <n v="4197175"/>
    <n v="6089874"/>
  </r>
  <r>
    <x v="59"/>
    <d v="2002-06-07T00:00:00"/>
    <s v="Action"/>
    <s v="PG-13"/>
    <n v="30157016"/>
    <n v="43756218"/>
  </r>
  <r>
    <x v="60"/>
    <d v="2002-06-21T00:00:00"/>
    <s v="Adventure"/>
    <s v="PG"/>
    <n v="145771527"/>
    <n v="211506702"/>
  </r>
  <r>
    <x v="61"/>
    <d v="2002-07-26T00:00:00"/>
    <s v="Adventure"/>
    <s v="G"/>
    <n v="16988996"/>
    <n v="24650121"/>
  </r>
  <r>
    <x v="62"/>
    <d v="2002-08-02T00:00:00"/>
    <s v="Thriller/Suspense"/>
    <s v="PG-13"/>
    <n v="227965690"/>
    <n v="330754439"/>
  </r>
  <r>
    <x v="63"/>
    <d v="2002-09-20T00:00:00"/>
    <s v="Adventure"/>
    <s v="PG"/>
    <n v="10049886"/>
    <n v="14338992"/>
  </r>
  <r>
    <x v="64"/>
    <d v="2002-09-27T00:00:00"/>
    <s v="Comedy"/>
    <s v="PG-13"/>
    <n v="127214072"/>
    <n v="184521151"/>
  </r>
  <r>
    <x v="65"/>
    <d v="2002-09-27T00:00:00"/>
    <s v="Drama"/>
    <s v="PG-13"/>
    <n v="6830957"/>
    <n v="9909094"/>
  </r>
  <r>
    <x v="66"/>
    <d v="2002-10-11T00:00:00"/>
    <s v="Drama"/>
    <s v="PG"/>
    <n v="19161999"/>
    <n v="27789959"/>
  </r>
  <r>
    <x v="67"/>
    <d v="2002-11-01T00:00:00"/>
    <s v="Comedy"/>
    <s v="G"/>
    <n v="139225854"/>
    <n v="201959095"/>
  </r>
  <r>
    <x v="68"/>
    <d v="2002-11-27T00:00:00"/>
    <s v="Adventure"/>
    <s v="PG"/>
    <n v="38120554"/>
    <n v="55189145"/>
  </r>
  <r>
    <x v="69"/>
    <d v="2002-12-13T00:00:00"/>
    <s v="Comedy"/>
    <s v="PG-13"/>
    <n v="35081550"/>
    <n v="50624654"/>
  </r>
  <r>
    <x v="70"/>
    <d v="2002-12-19T00:00:00"/>
    <s v="Drama"/>
    <s v="R"/>
    <n v="13084595"/>
    <n v="18325463"/>
  </r>
  <r>
    <x v="71"/>
    <d v="2003-01-31T00:00:00"/>
    <s v="Thriller/Suspense"/>
    <s v="PG-13"/>
    <n v="52784696"/>
    <n v="73793522"/>
  </r>
  <r>
    <x v="72"/>
    <d v="2003-02-07T00:00:00"/>
    <s v="Adventure"/>
    <s v="PG-13"/>
    <n v="60470220"/>
    <n v="84537962"/>
  </r>
  <r>
    <x v="73"/>
    <d v="2003-02-14T00:00:00"/>
    <s v="Adventure"/>
    <s v="G"/>
    <n v="47901582"/>
    <n v="66966883"/>
  </r>
  <r>
    <x v="74"/>
    <d v="2003-03-07T00:00:00"/>
    <s v="Comedy"/>
    <s v="PG-13"/>
    <n v="132675402"/>
    <n v="185481530"/>
  </r>
  <r>
    <x v="75"/>
    <d v="2003-03-21T00:00:00"/>
    <s v="Comedy"/>
    <s v="G"/>
    <n v="23103423"/>
    <n v="32298812"/>
  </r>
  <r>
    <x v="76"/>
    <d v="2003-04-11T00:00:00"/>
    <s v="Documentary"/>
    <s v="G"/>
    <n v="17093668"/>
    <n v="23803108"/>
  </r>
  <r>
    <x v="77"/>
    <d v="2003-04-18T00:00:00"/>
    <s v="Drama"/>
    <s v="PG"/>
    <n v="67383924"/>
    <n v="94203395"/>
  </r>
  <r>
    <x v="78"/>
    <d v="2003-05-02T00:00:00"/>
    <s v="Comedy"/>
    <s v="PG"/>
    <n v="42734455"/>
    <n v="59743191"/>
  </r>
  <r>
    <x v="79"/>
    <d v="2003-05-30T00:00:00"/>
    <s v="Adventure"/>
    <s v="G"/>
    <n v="380529370"/>
    <n v="518148559"/>
  </r>
  <r>
    <x v="80"/>
    <d v="2003-07-09T00:00:00"/>
    <s v="Adventure"/>
    <s v="PG-13"/>
    <n v="305411224"/>
    <n v="426967926"/>
  </r>
  <r>
    <x v="81"/>
    <d v="2003-08-06T00:00:00"/>
    <s v="Comedy"/>
    <s v="PG"/>
    <n v="110222438"/>
    <n v="154090360"/>
  </r>
  <r>
    <x v="82"/>
    <d v="2003-08-15T00:00:00"/>
    <s v="Western"/>
    <s v="R"/>
    <n v="58331254"/>
    <n v="81547672"/>
  </r>
  <r>
    <x v="83"/>
    <d v="2003-09-19T00:00:00"/>
    <s v="Thriller/Suspense"/>
    <s v="R"/>
    <n v="21384035"/>
    <n v="29895090"/>
  </r>
  <r>
    <x v="84"/>
    <d v="2003-09-26T00:00:00"/>
    <s v="Comedy"/>
    <s v="PG-13"/>
    <n v="43601508"/>
    <n v="60944053"/>
  </r>
  <r>
    <x v="85"/>
    <d v="2003-10-17T00:00:00"/>
    <s v="Drama"/>
    <s v="R"/>
    <n v="1569918"/>
    <n v="2194759"/>
  </r>
  <r>
    <x v="86"/>
    <d v="2003-10-24T00:00:00"/>
    <s v="Adventure"/>
    <s v="G"/>
    <n v="85336277"/>
    <n v="119218333"/>
  </r>
  <r>
    <x v="87"/>
    <d v="2003-11-26T00:00:00"/>
    <s v="Comedy"/>
    <s v="PG"/>
    <n v="75817994"/>
    <n v="105775678"/>
  </r>
  <r>
    <x v="88"/>
    <d v="2003-12-19T00:00:00"/>
    <s v="Comedy"/>
    <s v="PG-13"/>
    <n v="31011616"/>
    <n v="42379650"/>
  </r>
  <r>
    <x v="89"/>
    <d v="2003-12-25T00:00:00"/>
    <s v="Adventure"/>
    <s v="G"/>
    <n v="6751389"/>
    <n v="9254344"/>
  </r>
  <r>
    <x v="90"/>
    <d v="2004-01-16T00:00:00"/>
    <s v="Comedy"/>
    <s v="PG"/>
    <n v="6491969"/>
    <n v="8812764"/>
  </r>
  <r>
    <x v="91"/>
    <d v="2004-02-06T00:00:00"/>
    <s v="Drama"/>
    <s v="PG"/>
    <n v="64378093"/>
    <n v="87392478"/>
  </r>
  <r>
    <x v="92"/>
    <d v="2004-02-20T00:00:00"/>
    <s v="Comedy"/>
    <s v="PG"/>
    <n v="29331068"/>
    <n v="39816568"/>
  </r>
  <r>
    <x v="93"/>
    <d v="2004-03-05T00:00:00"/>
    <s v="Western"/>
    <s v="PG-13"/>
    <n v="67286731"/>
    <n v="91340921"/>
  </r>
  <r>
    <x v="94"/>
    <d v="2004-03-26T00:00:00"/>
    <s v="Comedy"/>
    <s v="R"/>
    <n v="39692139"/>
    <n v="53881593"/>
  </r>
  <r>
    <x v="95"/>
    <d v="2004-04-02T00:00:00"/>
    <s v="Comedy"/>
    <s v="PG"/>
    <n v="50026353"/>
    <n v="67910166"/>
  </r>
  <r>
    <x v="96"/>
    <d v="2004-04-09T00:00:00"/>
    <s v="Western"/>
    <s v="PG-13"/>
    <n v="22406362"/>
    <n v="30416359"/>
  </r>
  <r>
    <x v="97"/>
    <d v="2004-05-28T00:00:00"/>
    <s v="Comedy"/>
    <s v="PG-13"/>
    <n v="37485528"/>
    <n v="50886144"/>
  </r>
  <r>
    <x v="98"/>
    <d v="2004-06-16T00:00:00"/>
    <s v="Adventure"/>
    <s v="PG"/>
    <n v="24004159"/>
    <n v="32585356"/>
  </r>
  <r>
    <x v="99"/>
    <d v="2004-07-02T00:00:00"/>
    <s v="Documentary"/>
    <s v="Not Rated"/>
    <n v="314000"/>
    <n v="426246"/>
  </r>
  <r>
    <x v="100"/>
    <d v="2004-07-07T00:00:00"/>
    <s v="Adventure"/>
    <s v="PG-13"/>
    <n v="51877963"/>
    <n v="70423706"/>
  </r>
  <r>
    <x v="101"/>
    <d v="2004-07-30T00:00:00"/>
    <s v="Thriller/Suspense"/>
    <s v="PG-13"/>
    <n v="114197520"/>
    <n v="155021748"/>
  </r>
  <r>
    <x v="102"/>
    <d v="2004-08-11T00:00:00"/>
    <s v="Romantic Comedy"/>
    <s v="G"/>
    <n v="95149435"/>
    <n v="129164207"/>
  </r>
  <r>
    <x v="103"/>
    <d v="2004-09-17T00:00:00"/>
    <s v="Comedy"/>
    <s v="PG-13"/>
    <n v="21800302"/>
    <n v="29593641"/>
  </r>
  <r>
    <x v="104"/>
    <d v="2004-09-24T00:00:00"/>
    <s v="Comedy"/>
    <s v="R"/>
    <n v="463730"/>
    <n v="629502"/>
  </r>
  <r>
    <x v="105"/>
    <d v="2004-10-01T00:00:00"/>
    <s v="Action"/>
    <s v="PG-13"/>
    <n v="74541707"/>
    <n v="101161045"/>
  </r>
  <r>
    <x v="106"/>
    <d v="2004-11-05T00:00:00"/>
    <s v="Adventure"/>
    <s v="PG"/>
    <n v="261441092"/>
    <n v="354488708"/>
  </r>
  <r>
    <x v="107"/>
    <d v="2004-11-19T00:00:00"/>
    <s v="Adventure"/>
    <s v="PG"/>
    <n v="173005002"/>
    <n v="234069353"/>
  </r>
  <r>
    <x v="108"/>
    <d v="2004-12-10T00:00:00"/>
    <s v="Comedy"/>
    <s v="R"/>
    <n v="24006726"/>
    <n v="32198655"/>
  </r>
  <r>
    <x v="109"/>
    <d v="2005-01-28T00:00:00"/>
    <s v="Documentary"/>
    <s v="G"/>
    <n v="8968684"/>
    <n v="11740942"/>
  </r>
  <r>
    <x v="110"/>
    <d v="2005-02-11T00:00:00"/>
    <s v="Adventure"/>
    <s v="G"/>
    <n v="18098433"/>
    <n v="23801835"/>
  </r>
  <r>
    <x v="111"/>
    <d v="2005-03-04T00:00:00"/>
    <s v="Comedy"/>
    <s v="PG"/>
    <n v="113006880"/>
    <n v="148619029"/>
  </r>
  <r>
    <x v="112"/>
    <d v="2005-03-18T00:00:00"/>
    <s v="Comedy"/>
    <s v="G"/>
    <n v="24381334"/>
    <n v="32064685"/>
  </r>
  <r>
    <x v="113"/>
    <d v="2005-04-22T00:00:00"/>
    <s v="Comedy"/>
    <s v="PG-13"/>
    <n v="21835784"/>
    <n v="28716947"/>
  </r>
  <r>
    <x v="114"/>
    <d v="2005-04-29T00:00:00"/>
    <s v="Comedy"/>
    <s v="PG"/>
    <n v="51019112"/>
    <n v="67096891"/>
  </r>
  <r>
    <x v="115"/>
    <d v="2005-06-10T00:00:00"/>
    <s v="Adventure"/>
    <s v="PG"/>
    <n v="4710455"/>
    <n v="6194870"/>
  </r>
  <r>
    <x v="116"/>
    <d v="2005-06-22T00:00:00"/>
    <s v="Comedy"/>
    <s v="G"/>
    <n v="66010682"/>
    <n v="86812798"/>
  </r>
  <r>
    <x v="117"/>
    <d v="2005-07-08T00:00:00"/>
    <s v="Thriller/Suspense"/>
    <s v="PG-13"/>
    <n v="25473093"/>
    <n v="33500491"/>
  </r>
  <r>
    <x v="118"/>
    <d v="2005-07-29T00:00:00"/>
    <s v="Adventure"/>
    <s v="PG"/>
    <n v="63939454"/>
    <n v="84088854"/>
  </r>
  <r>
    <x v="119"/>
    <d v="2005-08-19T00:00:00"/>
    <s v="Adventure"/>
    <s v="G"/>
    <n v="19478106"/>
    <n v="25616292"/>
  </r>
  <r>
    <x v="120"/>
    <d v="2005-09-23T00:00:00"/>
    <s v="Thriller/Suspense"/>
    <s v="PG-13"/>
    <n v="89706988"/>
    <n v="117960425"/>
  </r>
  <r>
    <x v="121"/>
    <d v="2005-09-30T00:00:00"/>
    <s v="Drama"/>
    <s v="PG"/>
    <n v="15331289"/>
    <n v="20162672"/>
  </r>
  <r>
    <x v="122"/>
    <d v="2005-10-21T00:00:00"/>
    <s v="Drama"/>
    <s v="R"/>
    <n v="10284523"/>
    <n v="13519621"/>
  </r>
  <r>
    <x v="123"/>
    <d v="2005-11-04T00:00:00"/>
    <s v="Adventure"/>
    <s v="G"/>
    <n v="135386665"/>
    <n v="177954661"/>
  </r>
  <r>
    <x v="124"/>
    <d v="2005-12-09T00:00:00"/>
    <s v="Adventure"/>
    <s v="PG"/>
    <n v="291710957"/>
    <n v="381557539"/>
  </r>
  <r>
    <x v="125"/>
    <d v="2005-12-25T00:00:00"/>
    <s v="Drama"/>
    <s v="R"/>
    <n v="11304403"/>
    <n v="14574087"/>
  </r>
  <r>
    <x v="126"/>
    <d v="2006-01-13T00:00:00"/>
    <s v="Drama"/>
    <s v="PG"/>
    <n v="42647449"/>
    <n v="54888236"/>
  </r>
  <r>
    <x v="127"/>
    <d v="2006-01-27T00:00:00"/>
    <s v="Drama"/>
    <s v="PG-13"/>
    <n v="17127992"/>
    <n v="22044113"/>
  </r>
  <r>
    <x v="128"/>
    <d v="2006-01-27T00:00:00"/>
    <s v="Documentary"/>
    <s v="G"/>
    <n v="10407978"/>
    <n v="12948025"/>
  </r>
  <r>
    <x v="129"/>
    <d v="2006-02-17T00:00:00"/>
    <s v="Adventure"/>
    <s v="PG"/>
    <n v="81612565"/>
    <n v="105037235"/>
  </r>
  <r>
    <x v="130"/>
    <d v="2006-03-10T00:00:00"/>
    <s v="Comedy"/>
    <s v="PG"/>
    <n v="61123569"/>
    <n v="78667428"/>
  </r>
  <r>
    <x v="131"/>
    <d v="2006-03-24T00:00:00"/>
    <s v="Horror"/>
    <s v="PG-13"/>
    <n v="23086480"/>
    <n v="29712825"/>
  </r>
  <r>
    <x v="132"/>
    <d v="2006-04-14T00:00:00"/>
    <s v="Adventure"/>
    <s v="G"/>
    <n v="37384046"/>
    <n v="48114115"/>
  </r>
  <r>
    <x v="133"/>
    <d v="2006-04-28T00:00:00"/>
    <s v="Comedy"/>
    <s v="PG-13"/>
    <n v="26910736"/>
    <n v="34634731"/>
  </r>
  <r>
    <x v="134"/>
    <d v="2006-05-12T00:00:00"/>
    <s v="Drama"/>
    <s v="PG"/>
    <n v="4283255"/>
    <n v="5512647"/>
  </r>
  <r>
    <x v="135"/>
    <d v="2006-06-09T00:00:00"/>
    <s v="Comedy"/>
    <s v="G"/>
    <n v="244082982"/>
    <n v="314140384"/>
  </r>
  <r>
    <x v="136"/>
    <d v="2006-07-07T00:00:00"/>
    <s v="Adventure"/>
    <s v="PG-13"/>
    <n v="423315812"/>
    <n v="544817142"/>
  </r>
  <r>
    <x v="137"/>
    <d v="2006-08-11T00:00:00"/>
    <s v="Drama"/>
    <s v="PG-13"/>
    <n v="65328121"/>
    <n v="84078780"/>
  </r>
  <r>
    <x v="138"/>
    <d v="2006-08-25T00:00:00"/>
    <s v="Drama"/>
    <s v="PG"/>
    <n v="57806952"/>
    <n v="74398864"/>
  </r>
  <r>
    <x v="139"/>
    <d v="2006-09-29T00:00:00"/>
    <s v="Action"/>
    <s v="PG-13"/>
    <n v="55011732"/>
    <n v="70801353"/>
  </r>
  <r>
    <x v="140"/>
    <d v="2006-10-20T00:00:00"/>
    <s v="Thriller/Suspense"/>
    <s v="PG-13"/>
    <n v="53089891"/>
    <n v="68289913"/>
  </r>
  <r>
    <x v="141"/>
    <d v="2006-10-20T00:00:00"/>
    <s v="Musical"/>
    <s v="PG"/>
    <n v="24732041"/>
    <n v="30737517"/>
  </r>
  <r>
    <x v="142"/>
    <d v="2006-11-03T00:00:00"/>
    <s v="Comedy"/>
    <s v="G"/>
    <n v="84500122"/>
    <n v="108694869"/>
  </r>
  <r>
    <x v="143"/>
    <d v="2006-11-22T00:00:00"/>
    <s v="Thriller/Suspense"/>
    <s v="PG-13"/>
    <n v="64038616"/>
    <n v="82267038"/>
  </r>
  <r>
    <x v="144"/>
    <d v="2006-12-08T00:00:00"/>
    <s v="Adventure"/>
    <s v="R"/>
    <n v="50866635"/>
    <n v="64959548"/>
  </r>
  <r>
    <x v="145"/>
    <d v="2007-01-12T00:00:00"/>
    <s v="Adventure"/>
    <s v="R"/>
    <n v="10597734"/>
    <n v="12985302"/>
  </r>
  <r>
    <x v="146"/>
    <d v="2007-02-16T00:00:00"/>
    <s v="Drama"/>
    <s v="PG"/>
    <n v="82234139"/>
    <n v="100760721"/>
  </r>
  <r>
    <x v="147"/>
    <d v="2007-03-02T00:00:00"/>
    <s v="Comedy"/>
    <s v="PG-13"/>
    <n v="168213584"/>
    <n v="206110533"/>
  </r>
  <r>
    <x v="148"/>
    <d v="2007-03-30T00:00:00"/>
    <s v="Adventure"/>
    <s v="G"/>
    <n v="97822171"/>
    <n v="119860589"/>
  </r>
  <r>
    <x v="149"/>
    <d v="2007-03-30T00:00:00"/>
    <s v="Drama"/>
    <s v="R"/>
    <n v="4600585"/>
    <n v="5637048"/>
  </r>
  <r>
    <x v="150"/>
    <d v="2007-04-06T00:00:00"/>
    <s v="Drama"/>
    <s v="R"/>
    <n v="7164995"/>
    <n v="8779196"/>
  </r>
  <r>
    <x v="151"/>
    <d v="2007-04-27T00:00:00"/>
    <s v="Thriller/Suspense"/>
    <s v="PG-13"/>
    <n v="20568319"/>
    <n v="25202168"/>
  </r>
  <r>
    <x v="152"/>
    <d v="2007-05-24T00:00:00"/>
    <s v="Adventure"/>
    <s v="PG-13"/>
    <n v="309420425"/>
    <n v="379129960"/>
  </r>
  <r>
    <x v="153"/>
    <d v="2007-06-29T00:00:00"/>
    <s v="Comedy"/>
    <s v="G"/>
    <n v="206445654"/>
    <n v="252955933"/>
  </r>
  <r>
    <x v="154"/>
    <d v="2007-08-03T00:00:00"/>
    <s v="Adventure"/>
    <s v="PG"/>
    <n v="43760605"/>
    <n v="53619462"/>
  </r>
  <r>
    <x v="155"/>
    <d v="2007-09-22T00:00:00"/>
    <s v="Comedy"/>
    <s v="PG"/>
    <n v="90648202"/>
    <n v="111010758"/>
  </r>
  <r>
    <x v="156"/>
    <d v="2007-10-20T00:00:00"/>
    <s v="Romantic Comedy"/>
    <s v="PG-13"/>
    <n v="47642963"/>
    <n v="58350234"/>
  </r>
  <r>
    <x v="157"/>
    <d v="2007-11-21T00:00:00"/>
    <s v="Romantic Comedy"/>
    <s v="PG"/>
    <n v="127706877"/>
    <n v="156074310"/>
  </r>
  <r>
    <x v="158"/>
    <d v="2007-12-21T00:00:00"/>
    <s v="Adventure"/>
    <s v="PG"/>
    <n v="219961501"/>
    <n v="267003525"/>
  </r>
  <r>
    <x v="159"/>
    <d v="2008-02-01T00:00:00"/>
    <s v="Concert/Performance"/>
    <s v="G"/>
    <n v="65281781"/>
    <n v="76646993"/>
  </r>
  <r>
    <x v="160"/>
    <d v="2008-02-14T00:00:00"/>
    <s v="Drama"/>
    <s v="PG-13"/>
    <n v="58017783"/>
    <n v="68118371"/>
  </r>
  <r>
    <x v="161"/>
    <d v="2008-03-07T00:00:00"/>
    <s v="Comedy"/>
    <s v="G"/>
    <n v="45610425"/>
    <n v="53550960"/>
  </r>
  <r>
    <x v="162"/>
    <d v="2008-05-16T00:00:00"/>
    <s v="Adventure"/>
    <s v="PG"/>
    <n v="141621490"/>
    <n v="166277038"/>
  </r>
  <r>
    <x v="163"/>
    <d v="2008-06-27T00:00:00"/>
    <s v="Adventure"/>
    <s v="G"/>
    <n v="223808164"/>
    <n v="262771918"/>
  </r>
  <r>
    <x v="164"/>
    <d v="2008-08-01T00:00:00"/>
    <s v="Comedy"/>
    <s v="PG-13"/>
    <n v="16289867"/>
    <n v="19125841"/>
  </r>
  <r>
    <x v="165"/>
    <d v="2008-08-29T00:00:00"/>
    <s v="Drama"/>
    <s v="PG-13"/>
    <n v="225067"/>
    <n v="264247"/>
  </r>
  <r>
    <x v="166"/>
    <d v="2008-09-26T00:00:00"/>
    <s v="Drama"/>
    <s v="R"/>
    <n v="7916887"/>
    <n v="9295171"/>
  </r>
  <r>
    <x v="167"/>
    <d v="2008-10-03T00:00:00"/>
    <s v="Comedy"/>
    <s v="PG"/>
    <n v="94514402"/>
    <n v="110932022"/>
  </r>
  <r>
    <x v="168"/>
    <d v="2008-10-17T00:00:00"/>
    <s v="Documentary"/>
    <s v="PG"/>
    <n v="275093"/>
    <n v="322979"/>
  </r>
  <r>
    <x v="169"/>
    <d v="2008-10-24T00:00:00"/>
    <s v="Musical"/>
    <s v="G"/>
    <n v="90559416"/>
    <n v="106308538"/>
  </r>
  <r>
    <x v="170"/>
    <d v="2008-11-21T00:00:00"/>
    <s v="Comedy"/>
    <s v="PG"/>
    <n v="114053759"/>
    <n v="133702498"/>
  </r>
  <r>
    <x v="171"/>
    <d v="2008-12-25T00:00:00"/>
    <s v="Comedy"/>
    <s v="PG"/>
    <n v="110101975"/>
    <n v="128039679"/>
  </r>
  <r>
    <x v="172"/>
    <d v="2009-02-13T00:00:00"/>
    <s v="Romantic Comedy"/>
    <s v="PG"/>
    <n v="44277350"/>
    <n v="49767744"/>
  </r>
  <r>
    <x v="173"/>
    <d v="2009-02-27T00:00:00"/>
    <s v="Concert/Performance"/>
    <s v="G"/>
    <n v="38174685"/>
    <n v="38174685"/>
  </r>
  <r>
    <x v="174"/>
    <d v="2009-03-13T00:00:00"/>
    <s v="Adventure"/>
    <s v="PG"/>
    <n v="67172594"/>
    <n v="75501997"/>
  </r>
  <r>
    <x v="175"/>
    <d v="2009-04-10T00:00:00"/>
    <s v="Drama"/>
    <s v="G"/>
    <n v="79576189"/>
    <n v="89443640"/>
  </r>
  <r>
    <x v="176"/>
    <d v="2009-04-22T00:00:00"/>
    <s v="Documentary"/>
    <s v="G"/>
    <n v="32011576"/>
    <n v="35981010"/>
  </r>
  <r>
    <x v="177"/>
    <d v="2009-05-29T00:00:00"/>
    <s v="Adventure"/>
    <s v="PG"/>
    <n v="293004164"/>
    <n v="329336681"/>
  </r>
  <r>
    <x v="178"/>
    <d v="2009-06-19T00:00:00"/>
    <s v="Romantic Comedy"/>
    <s v="PG-13"/>
    <n v="163958031"/>
    <n v="184288829"/>
  </r>
  <r>
    <x v="179"/>
    <d v="2009-07-24T00:00:00"/>
    <s v="Adventure"/>
    <s v="PG"/>
    <n v="119436770"/>
    <n v="134246932"/>
  </r>
  <r>
    <x v="180"/>
    <d v="2009-08-14T00:00:00"/>
    <s v="Adventure"/>
    <s v="G"/>
    <n v="15090399"/>
    <n v="16961607"/>
  </r>
  <r>
    <x v="181"/>
    <d v="2009-08-21T00:00:00"/>
    <s v="Documentary"/>
    <s v="PG"/>
    <n v="1391434"/>
    <n v="1563976"/>
  </r>
  <r>
    <x v="182"/>
    <d v="2009-09-10T00:00:00"/>
    <s v="Documentary"/>
    <s v="PG"/>
    <n v="20521"/>
    <n v="23064"/>
  </r>
  <r>
    <x v="183"/>
    <d v="2009-09-25T00:00:00"/>
    <s v="Action"/>
    <s v="PG-13"/>
    <n v="38577772"/>
    <n v="43361416"/>
  </r>
  <r>
    <x v="184"/>
    <d v="2009-10-02T00:00:00"/>
    <s v="Adventure"/>
    <s v="G"/>
    <n v="30702446"/>
    <n v="34509545"/>
  </r>
  <r>
    <x v="185"/>
    <d v="2009-11-06T00:00:00"/>
    <s v="Drama"/>
    <s v="PG"/>
    <n v="137855863"/>
    <n v="154927105"/>
  </r>
  <r>
    <x v="186"/>
    <d v="2009-11-25T00:00:00"/>
    <s v="Adventure"/>
    <s v="G"/>
    <n v="104400899"/>
    <n v="116316457"/>
  </r>
  <r>
    <x v="187"/>
    <d v="2009-11-25T00:00:00"/>
    <s v="Comedy"/>
    <s v="PG"/>
    <n v="49492060"/>
    <n v="55503929"/>
  </r>
  <r>
    <x v="188"/>
    <d v="2010-01-29T00:00:00"/>
    <s v="Romantic Comedy"/>
    <s v="PG-13"/>
    <n v="32680633"/>
    <n v="34917330"/>
  </r>
  <r>
    <x v="189"/>
    <d v="2010-03-05T00:00:00"/>
    <s v="Adventure"/>
    <s v="PG"/>
    <n v="334191110"/>
    <n v="357063499"/>
  </r>
  <r>
    <x v="190"/>
    <d v="2010-03-26T00:00:00"/>
    <s v="Documentary"/>
    <s v="PG"/>
    <n v="80741"/>
    <n v="86264"/>
  </r>
  <r>
    <x v="191"/>
    <d v="2010-03-31T00:00:00"/>
    <s v="Drama"/>
    <s v="PG"/>
    <n v="62950384"/>
    <n v="67258772"/>
  </r>
  <r>
    <x v="192"/>
    <d v="2010-04-22T00:00:00"/>
    <s v="Documentary"/>
    <s v="G"/>
    <n v="19422319"/>
    <n v="20751600"/>
  </r>
  <r>
    <x v="193"/>
    <d v="2010-05-28T00:00:00"/>
    <s v="Action"/>
    <s v="PG-13"/>
    <n v="90759676"/>
    <n v="96971361"/>
  </r>
  <r>
    <x v="194"/>
    <d v="2010-06-18T00:00:00"/>
    <s v="Adventure"/>
    <s v="G"/>
    <n v="415004880"/>
    <n v="443408255"/>
  </r>
  <r>
    <x v="195"/>
    <d v="2010-07-14T00:00:00"/>
    <s v="Adventure"/>
    <s v="PG"/>
    <n v="63150991"/>
    <n v="67473105"/>
  </r>
  <r>
    <x v="196"/>
    <d v="2010-08-06T00:00:00"/>
    <s v="Drama"/>
    <s v="PG-13"/>
    <n v="42400223"/>
    <n v="45302137"/>
  </r>
  <r>
    <x v="197"/>
    <d v="2010-08-13T00:00:00"/>
    <s v="Adventure"/>
    <s v="PG-13"/>
    <n v="48658"/>
    <n v="51988"/>
  </r>
  <r>
    <x v="198"/>
    <d v="2010-09-24T00:00:00"/>
    <s v="Comedy"/>
    <s v="PG"/>
    <n v="25702053"/>
    <n v="27461121"/>
  </r>
  <r>
    <x v="199"/>
    <d v="2010-10-08T00:00:00"/>
    <s v="Drama"/>
    <s v="PG"/>
    <n v="59699513"/>
    <n v="63781920"/>
  </r>
  <r>
    <x v="200"/>
    <d v="2010-11-24T00:00:00"/>
    <s v="Adventure"/>
    <s v="PG"/>
    <n v="200821936"/>
    <n v="214388548"/>
  </r>
  <r>
    <x v="201"/>
    <d v="2010-12-17T00:00:00"/>
    <s v="Adventure"/>
    <s v="PG"/>
    <n v="172062763"/>
    <n v="183619259"/>
  </r>
  <r>
    <x v="202"/>
    <d v="2011-02-11T00:00:00"/>
    <s v="Comedy"/>
    <s v="G"/>
    <n v="99967670"/>
    <n v="106270797"/>
  </r>
  <r>
    <x v="203"/>
    <d v="2011-02-18T00:00:00"/>
    <s v="Adventure"/>
    <s v="PG-13"/>
    <n v="55100437"/>
    <n v="58574607"/>
  </r>
  <r>
    <x v="204"/>
    <d v="2011-03-11T00:00:00"/>
    <s v="Adventure"/>
    <s v="PG"/>
    <n v="21392758"/>
    <n v="22741603"/>
  </r>
  <r>
    <x v="205"/>
    <d v="2011-04-22T00:00:00"/>
    <s v="Documentary"/>
    <s v="G"/>
    <n v="15428747"/>
    <n v="16401551"/>
  </r>
  <r>
    <x v="206"/>
    <d v="2011-04-22T00:00:00"/>
    <s v="Adventure"/>
    <s v="PG"/>
    <n v="2815"/>
    <n v="2984"/>
  </r>
  <r>
    <x v="207"/>
    <d v="2011-04-29T00:00:00"/>
    <s v="Comedy"/>
    <s v="PG"/>
    <n v="10130219"/>
    <n v="10768946"/>
  </r>
  <r>
    <x v="208"/>
    <d v="2011-05-20T00:00:00"/>
    <s v="Adventure"/>
    <s v="PG-13"/>
    <n v="241063875"/>
    <n v="256263359"/>
  </r>
  <r>
    <x v="209"/>
    <d v="2011-06-24T00:00:00"/>
    <s v="Adventure"/>
    <s v="G"/>
    <n v="191450875"/>
    <n v="203522177"/>
  </r>
  <r>
    <x v="210"/>
    <d v="2011-07-15T00:00:00"/>
    <s v="Adventure"/>
    <s v="G"/>
    <n v="26692846"/>
    <n v="28375869"/>
  </r>
  <r>
    <x v="211"/>
    <d v="2011-08-10T00:00:00"/>
    <s v="Drama"/>
    <s v="PG-13"/>
    <n v="169705587"/>
    <n v="180404976"/>
  </r>
  <r>
    <x v="212"/>
    <d v="2011-08-19T00:00:00"/>
    <s v="Horror"/>
    <s v="R"/>
    <n v="18298649"/>
    <n v="19452402"/>
  </r>
  <r>
    <x v="213"/>
    <d v="2011-10-07T00:00:00"/>
    <s v="Action"/>
    <s v="PG-13"/>
    <n v="85463309"/>
    <n v="90848019"/>
  </r>
  <r>
    <x v="214"/>
    <d v="2011-11-23T00:00:00"/>
    <s v="Comedy"/>
    <s v="PG"/>
    <n v="88625922"/>
    <n v="94189503"/>
  </r>
  <r>
    <x v="215"/>
    <d v="2011-12-25T00:00:00"/>
    <s v="Drama"/>
    <s v="PG-13"/>
    <n v="79883359"/>
    <n v="84762149"/>
  </r>
  <r>
    <x v="216"/>
    <d v="2012-02-17T00:00:00"/>
    <s v="Adventure"/>
    <s v="G"/>
    <n v="19192510"/>
    <n v="20325733"/>
  </r>
  <r>
    <x v="217"/>
    <d v="2012-03-09T00:00:00"/>
    <s v="Adventure"/>
    <s v="PG-13"/>
    <n v="73058679"/>
    <n v="77372445"/>
  </r>
  <r>
    <x v="218"/>
    <d v="2012-04-20T00:00:00"/>
    <s v="Documentary"/>
    <s v="G"/>
    <n v="28965459"/>
    <n v="30675725"/>
  </r>
  <r>
    <x v="219"/>
    <d v="2012-05-04T00:00:00"/>
    <s v="Action"/>
    <s v="PG-13"/>
    <n v="623279547"/>
    <n v="660081224"/>
  </r>
  <r>
    <x v="220"/>
    <d v="2012-06-22T00:00:00"/>
    <s v="Adventure"/>
    <s v="PG"/>
    <n v="237282182"/>
    <n v="251292441"/>
  </r>
  <r>
    <x v="221"/>
    <d v="2012-06-29T00:00:00"/>
    <s v="Drama"/>
    <s v="PG-13"/>
    <n v="12431792"/>
    <n v="13165822"/>
  </r>
  <r>
    <x v="222"/>
    <d v="2012-08-15T00:00:00"/>
    <s v="Drama"/>
    <s v="PG"/>
    <n v="51853450"/>
    <n v="54914942"/>
  </r>
  <r>
    <x v="223"/>
    <d v="2012-10-05T00:00:00"/>
    <s v="Comedy"/>
    <s v="PG"/>
    <n v="35287788"/>
    <n v="37363513"/>
  </r>
  <r>
    <x v="224"/>
    <d v="2012-11-02T00:00:00"/>
    <s v="Adventure"/>
    <s v="PG"/>
    <n v="189412677"/>
    <n v="200354959"/>
  </r>
  <r>
    <x v="225"/>
    <d v="2012-11-09T00:00:00"/>
    <s v="Drama"/>
    <s v="PG-13"/>
    <n v="182207973"/>
    <n v="192122330"/>
  </r>
  <r>
    <x v="226"/>
    <d v="2013-03-08T00:00:00"/>
    <s v="Adventure"/>
    <s v="PG"/>
    <n v="234770996"/>
    <n v="243434130"/>
  </r>
  <r>
    <x v="227"/>
    <d v="2013-05-03T00:00:00"/>
    <s v="Action"/>
    <s v="PG-13"/>
    <n v="408992272"/>
    <n v="424084233"/>
  </r>
  <r>
    <x v="228"/>
    <d v="2013-06-21T00:00:00"/>
    <s v="Adventure"/>
    <s v="G"/>
    <n v="268488329"/>
    <n v="278395641"/>
  </r>
  <r>
    <x v="229"/>
    <d v="2013-07-02T00:00:00"/>
    <s v="Western"/>
    <s v="PG-13"/>
    <n v="89302115"/>
    <n v="92597388"/>
  </r>
  <r>
    <x v="230"/>
    <d v="2013-08-09T00:00:00"/>
    <s v="Comedy"/>
    <s v="PG"/>
    <n v="90282580"/>
    <n v="93614037"/>
  </r>
  <r>
    <x v="231"/>
    <d v="2013-10-18T00:00:00"/>
    <s v="Drama"/>
    <s v="R"/>
    <n v="3254172"/>
    <n v="3374251"/>
  </r>
  <r>
    <x v="232"/>
    <d v="2013-11-08T00:00:00"/>
    <s v="Adventure"/>
    <s v="PG-13"/>
    <n v="206362140"/>
    <n v="213962184"/>
  </r>
  <r>
    <x v="233"/>
    <d v="2013-11-08T00:00:00"/>
    <s v="Drama"/>
    <s v="PG-13"/>
    <n v="5201879"/>
    <n v="5367415"/>
  </r>
  <r>
    <x v="234"/>
    <d v="2013-11-22T00:00:00"/>
    <s v="Adventure"/>
    <s v="PG"/>
    <n v="400738009"/>
    <n v="414997174"/>
  </r>
  <r>
    <x v="235"/>
    <d v="2013-11-22T00:00:00"/>
    <s v="Comedy"/>
    <s v="PG-13"/>
    <n v="30659817"/>
    <n v="31787136"/>
  </r>
  <r>
    <x v="236"/>
    <d v="2013-12-13T00:00:00"/>
    <s v="Drama"/>
    <s v="PG-13"/>
    <n v="83299761"/>
    <n v="86249969"/>
  </r>
  <r>
    <x v="237"/>
    <d v="2014-03-14T00:00:00"/>
    <s v="Action"/>
    <s v="PG-13"/>
    <n v="43568507"/>
    <n v="44955015"/>
  </r>
  <r>
    <x v="238"/>
    <d v="2014-03-21T00:00:00"/>
    <s v="Comedy"/>
    <s v="PG"/>
    <n v="51178893"/>
    <n v="52807594"/>
  </r>
  <r>
    <x v="239"/>
    <d v="2014-04-04T00:00:00"/>
    <s v="Action"/>
    <s v="PG-13"/>
    <n v="259746958"/>
    <n v="268013076"/>
  </r>
  <r>
    <x v="240"/>
    <d v="2014-04-18T00:00:00"/>
    <s v="Documentary"/>
    <s v="G"/>
    <n v="17780194"/>
    <n v="18346024"/>
  </r>
  <r>
    <x v="241"/>
    <d v="2014-05-10T00:00:00"/>
    <s v="Drama"/>
    <s v="PG"/>
    <n v="36447959"/>
    <n v="37607865"/>
  </r>
  <r>
    <x v="242"/>
    <d v="2014-05-30T00:00:00"/>
    <s v="Adventure"/>
    <s v="PG"/>
    <n v="241407328"/>
    <n v="249089809"/>
  </r>
  <r>
    <x v="243"/>
    <d v="2014-07-18T00:00:00"/>
    <s v="Adventure"/>
    <s v="PG"/>
    <n v="59157732"/>
    <n v="61040349"/>
  </r>
  <r>
    <x v="244"/>
    <d v="2014-08-01T00:00:00"/>
    <s v="Adventure"/>
    <s v="PG-13"/>
    <n v="333172112"/>
    <n v="343771168"/>
  </r>
  <r>
    <x v="245"/>
    <d v="2014-08-08T00:00:00"/>
    <s v="Romantic Comedy"/>
    <s v="PG"/>
    <n v="54235441"/>
    <n v="55961409"/>
  </r>
  <r>
    <x v="246"/>
    <d v="2014-10-10T00:00:00"/>
    <s v="Comedy"/>
    <s v="PG"/>
    <n v="66954149"/>
    <n v="69055550"/>
  </r>
  <r>
    <x v="247"/>
    <d v="2014-11-07T00:00:00"/>
    <s v="Adventure"/>
    <s v="PG"/>
    <n v="222527828"/>
    <n v="229249222"/>
  </r>
  <r>
    <x v="248"/>
    <d v="2014-12-25T00:00:00"/>
    <s v="Musical"/>
    <s v="PG"/>
    <n v="128002372"/>
    <n v="130894237"/>
  </r>
  <r>
    <x v="249"/>
    <d v="2015-01-23T00:00:00"/>
    <s v="Adventure"/>
    <s v="PG"/>
    <n v="12429583"/>
    <n v="12429583"/>
  </r>
  <r>
    <x v="250"/>
    <d v="2015-02-20T00:00:00"/>
    <s v="Drama"/>
    <s v="PG"/>
    <n v="44480275"/>
    <n v="44480275"/>
  </r>
  <r>
    <x v="251"/>
    <d v="2015-03-13T00:00:00"/>
    <s v="Drama"/>
    <s v="PG"/>
    <n v="201151353"/>
    <n v="201151353"/>
  </r>
  <r>
    <x v="252"/>
    <d v="2015-04-17T00:00:00"/>
    <s v="Documentary"/>
    <s v="G"/>
    <n v="16432322"/>
    <n v="16432322"/>
  </r>
  <r>
    <x v="253"/>
    <d v="2015-05-01T00:00:00"/>
    <s v="Action"/>
    <s v="PG-13"/>
    <n v="459005868"/>
    <n v="459005868"/>
  </r>
  <r>
    <x v="254"/>
    <d v="2015-05-22T00:00:00"/>
    <s v="Adventure"/>
    <s v="PG"/>
    <n v="93436322"/>
    <n v="93436322"/>
  </r>
  <r>
    <x v="255"/>
    <d v="2015-06-19T00:00:00"/>
    <s v="Adventure"/>
    <s v="PG"/>
    <n v="356461711"/>
    <n v="356461711"/>
  </r>
  <r>
    <x v="256"/>
    <d v="2015-07-17T00:00:00"/>
    <s v="Action"/>
    <s v="PG-13"/>
    <n v="180202163"/>
    <n v="180202163"/>
  </r>
  <r>
    <x v="257"/>
    <d v="2015-10-16T00:00:00"/>
    <s v="Thriller/Suspense"/>
    <s v="PG-13"/>
    <n v="72313754"/>
    <n v="72313754"/>
  </r>
  <r>
    <x v="258"/>
    <d v="2015-11-25T00:00:00"/>
    <s v="Adventure"/>
    <s v="PG"/>
    <n v="123087120"/>
    <n v="123087120"/>
  </r>
  <r>
    <x v="259"/>
    <d v="2015-12-18T00:00:00"/>
    <s v="Adventure"/>
    <s v="PG-13"/>
    <n v="936662225"/>
    <n v="936662225"/>
  </r>
  <r>
    <x v="260"/>
    <d v="2016-01-29T00:00:00"/>
    <s v="Thriller/Suspense"/>
    <s v="PG"/>
    <n v="27569558"/>
    <n v="27569558"/>
  </r>
  <r>
    <x v="261"/>
    <d v="2016-03-04T00:00:00"/>
    <s v="Adventure"/>
    <s v="PG"/>
    <n v="341268248"/>
    <n v="341268248"/>
  </r>
  <r>
    <x v="262"/>
    <d v="2016-04-15T00:00:00"/>
    <s v="Adventure"/>
    <s v="PG"/>
    <n v="364001123"/>
    <n v="364001123"/>
  </r>
  <r>
    <x v="263"/>
    <d v="2016-04-29T00:00:00"/>
    <s v="Documentary"/>
    <s v="G"/>
    <n v="7895708"/>
    <n v="7895708"/>
  </r>
  <r>
    <x v="264"/>
    <d v="2016-05-06T00:00:00"/>
    <s v="Action"/>
    <s v="PG-13"/>
    <n v="408084349"/>
    <n v="408084349"/>
  </r>
  <r>
    <x v="265"/>
    <d v="2016-05-27T00:00:00"/>
    <s v="Adventure"/>
    <s v="PG"/>
    <n v="77042381"/>
    <n v="77042381"/>
  </r>
  <r>
    <x v="266"/>
    <d v="2016-06-17T00:00:00"/>
    <s v="Adventure"/>
    <s v="PG"/>
    <n v="486295561"/>
    <n v="486295561"/>
  </r>
  <r>
    <x v="267"/>
    <d v="2016-07-01T00:00:00"/>
    <s v="Adventure"/>
    <s v="PG"/>
    <n v="55483770"/>
    <n v="55483770"/>
  </r>
  <r>
    <x v="268"/>
    <d v="2016-08-12T00:00:00"/>
    <s v="Adventure"/>
    <s v="PG"/>
    <n v="76233151"/>
    <n v="76233151"/>
  </r>
  <r>
    <x v="269"/>
    <d v="2016-09-02T00:00:00"/>
    <s v="Drama"/>
    <s v="PG-13"/>
    <n v="12545979"/>
    <n v="12545979"/>
  </r>
  <r>
    <x v="270"/>
    <d v="2016-09-23T00:00:00"/>
    <s v="Drama"/>
    <s v="PG"/>
    <n v="8874389"/>
    <n v="8874389"/>
  </r>
  <r>
    <x v="271"/>
    <d v="2016-11-04T00:00:00"/>
    <s v="Adventure"/>
    <s v="PG-13"/>
    <n v="232532923"/>
    <n v="232532923"/>
  </r>
  <r>
    <x v="272"/>
    <d v="2016-11-23T00:00:00"/>
    <s v="Adventure"/>
    <s v="PG"/>
    <n v="246082029"/>
    <n v="246082029"/>
  </r>
  <r>
    <x v="273"/>
    <d v="2016-12-16T00:00:00"/>
    <s v="Adventure"/>
    <s v="PG-13"/>
    <n v="529483936"/>
    <n v="5294839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DDDA0-FE13-4621-9DB8-BFA0A2DF10C0}" name="PivotTable7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278" firstHeaderRow="1" firstDataRow="1" firstDataCol="1"/>
  <pivotFields count="6">
    <pivotField axis="axisRow" showAll="0">
      <items count="275">
        <item x="32"/>
        <item x="70"/>
        <item x="263"/>
        <item x="113"/>
        <item x="205"/>
        <item x="246"/>
        <item x="189"/>
        <item x="265"/>
        <item x="109"/>
        <item x="99"/>
        <item x="127"/>
        <item x="256"/>
        <item x="144"/>
        <item x="98"/>
        <item x="39"/>
        <item x="253"/>
        <item x="59"/>
        <item x="240"/>
        <item x="49"/>
        <item x="171"/>
        <item x="167"/>
        <item x="14"/>
        <item x="247"/>
        <item x="57"/>
        <item x="170"/>
        <item x="220"/>
        <item x="6"/>
        <item x="257"/>
        <item x="146"/>
        <item x="74"/>
        <item x="86"/>
        <item x="42"/>
        <item x="88"/>
        <item x="264"/>
        <item x="239"/>
        <item x="135"/>
        <item x="209"/>
        <item x="125"/>
        <item x="123"/>
        <item x="218"/>
        <item x="251"/>
        <item x="83"/>
        <item x="161"/>
        <item x="172"/>
        <item x="92"/>
        <item x="44"/>
        <item x="27"/>
        <item x="12"/>
        <item x="40"/>
        <item x="143"/>
        <item x="156"/>
        <item x="117"/>
        <item x="235"/>
        <item x="13"/>
        <item x="22"/>
        <item x="230"/>
        <item x="185"/>
        <item x="271"/>
        <item x="35"/>
        <item x="29"/>
        <item x="176"/>
        <item x="129"/>
        <item x="157"/>
        <item x="58"/>
        <item x="16"/>
        <item x="25"/>
        <item x="266"/>
        <item x="79"/>
        <item x="0"/>
        <item x="120"/>
        <item x="50"/>
        <item x="223"/>
        <item x="81"/>
        <item x="212"/>
        <item x="234"/>
        <item x="180"/>
        <item x="197"/>
        <item x="179"/>
        <item x="76"/>
        <item x="126"/>
        <item x="202"/>
        <item x="165"/>
        <item x="134"/>
        <item x="24"/>
        <item x="244"/>
        <item x="17"/>
        <item x="175"/>
        <item x="159"/>
        <item x="115"/>
        <item x="116"/>
        <item x="93"/>
        <item x="20"/>
        <item x="45"/>
        <item x="169"/>
        <item x="77"/>
        <item x="95"/>
        <item x="203"/>
        <item x="112"/>
        <item x="255"/>
        <item x="3"/>
        <item x="248"/>
        <item x="138"/>
        <item x="227"/>
        <item x="217"/>
        <item x="173"/>
        <item x="37"/>
        <item x="233"/>
        <item x="21"/>
        <item x="100"/>
        <item x="105"/>
        <item x="60"/>
        <item x="225"/>
        <item x="242"/>
        <item x="204"/>
        <item x="43"/>
        <item x="250"/>
        <item x="148"/>
        <item x="241"/>
        <item x="91"/>
        <item x="166"/>
        <item x="19"/>
        <item x="272"/>
        <item x="252"/>
        <item x="228"/>
        <item x="46"/>
        <item x="65"/>
        <item x="168"/>
        <item x="103"/>
        <item x="7"/>
        <item x="238"/>
        <item x="8"/>
        <item x="107"/>
        <item x="158"/>
        <item x="237"/>
        <item x="34"/>
        <item x="192"/>
        <item x="187"/>
        <item x="82"/>
        <item x="47"/>
        <item x="226"/>
        <item x="38"/>
        <item x="221"/>
        <item x="268"/>
        <item x="53"/>
        <item x="75"/>
        <item x="152"/>
        <item x="136"/>
        <item x="208"/>
        <item x="80"/>
        <item x="243"/>
        <item x="15"/>
        <item x="110"/>
        <item x="145"/>
        <item x="193"/>
        <item x="207"/>
        <item x="270"/>
        <item x="174"/>
        <item x="97"/>
        <item x="153"/>
        <item x="213"/>
        <item x="36"/>
        <item x="54"/>
        <item x="30"/>
        <item x="273"/>
        <item x="128"/>
        <item x="236"/>
        <item x="199"/>
        <item x="63"/>
        <item x="72"/>
        <item x="23"/>
        <item x="122"/>
        <item x="62"/>
        <item x="118"/>
        <item x="51"/>
        <item x="55"/>
        <item x="259"/>
        <item x="131"/>
        <item x="137"/>
        <item x="160"/>
        <item x="196"/>
        <item x="133"/>
        <item x="249"/>
        <item x="2"/>
        <item x="183"/>
        <item x="64"/>
        <item x="164"/>
        <item x="200"/>
        <item x="1"/>
        <item x="90"/>
        <item x="5"/>
        <item x="96"/>
        <item x="219"/>
        <item x="267"/>
        <item x="162"/>
        <item x="124"/>
        <item x="52"/>
        <item x="61"/>
        <item x="28"/>
        <item x="33"/>
        <item x="231"/>
        <item x="260"/>
        <item x="155"/>
        <item x="258"/>
        <item x="121"/>
        <item x="139"/>
        <item x="87"/>
        <item x="211"/>
        <item x="114"/>
        <item x="150"/>
        <item x="69"/>
        <item x="245"/>
        <item x="106"/>
        <item x="10"/>
        <item x="151"/>
        <item x="262"/>
        <item x="73"/>
        <item x="26"/>
        <item x="94"/>
        <item x="104"/>
        <item x="191"/>
        <item x="108"/>
        <item x="269"/>
        <item x="78"/>
        <item x="229"/>
        <item x="149"/>
        <item x="214"/>
        <item x="222"/>
        <item x="111"/>
        <item x="140"/>
        <item x="186"/>
        <item x="41"/>
        <item x="102"/>
        <item x="178"/>
        <item x="71"/>
        <item x="56"/>
        <item x="48"/>
        <item x="67"/>
        <item x="142"/>
        <item x="216"/>
        <item x="130"/>
        <item x="4"/>
        <item x="195"/>
        <item x="9"/>
        <item x="18"/>
        <item x="101"/>
        <item x="132"/>
        <item x="232"/>
        <item x="141"/>
        <item x="254"/>
        <item x="11"/>
        <item x="194"/>
        <item x="184"/>
        <item x="68"/>
        <item x="201"/>
        <item x="66"/>
        <item x="31"/>
        <item x="84"/>
        <item x="154"/>
        <item x="177"/>
        <item x="119"/>
        <item x="85"/>
        <item x="190"/>
        <item x="163"/>
        <item x="182"/>
        <item x="215"/>
        <item x="188"/>
        <item x="147"/>
        <item x="210"/>
        <item x="224"/>
        <item x="181"/>
        <item x="198"/>
        <item x="89"/>
        <item x="206"/>
        <item x="261"/>
        <item t="default"/>
      </items>
    </pivotField>
    <pivotField numFmtId="164" showAll="0"/>
    <pivotField showAll="0"/>
    <pivotField showAll="0"/>
    <pivotField showAll="0"/>
    <pivotField showAll="0"/>
  </pivotFields>
  <rowFields count="1">
    <field x="0"/>
  </rowFields>
  <rowItems count="2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 t="grand">
      <x/>
    </i>
  </rowItems>
  <colItems count="1">
    <i/>
  </colItems>
  <formats count="37">
    <format dxfId="36">
      <pivotArea type="all" dataOnly="0" outline="0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3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2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1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0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9">
      <pivotArea dataOnly="0" labelOnly="1" fieldPosition="0">
        <references count="1">
          <reference field="0" count="2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</references>
      </pivotArea>
    </format>
    <format dxfId="28">
      <pivotArea dataOnly="0" labelOnly="1" grandRow="1" outline="0" fieldPosition="0"/>
    </format>
    <format dxfId="27">
      <pivotArea field="0" type="button" dataOnly="0" labelOnly="1" outline="0" axis="axisRow" fieldPosition="0"/>
    </format>
    <format dxfId="26">
      <pivotArea field="0" type="button" dataOnly="0" labelOnly="1" outline="0" axis="axisRow" fieldPosition="0"/>
    </format>
    <format dxfId="25">
      <pivotArea field="0" type="button" dataOnly="0" labelOnly="1" outline="0" axis="axisRow" fieldPosition="0"/>
    </format>
    <format dxfId="24">
      <pivotArea type="all" dataOnly="0" outline="0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0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9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8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7">
      <pivotArea dataOnly="0" labelOnly="1" fieldPosition="0">
        <references count="1">
          <reference field="0" count="2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</references>
      </pivotArea>
    </format>
    <format dxfId="16">
      <pivotArea dataOnly="0" labelOnly="1" grandRow="1" outline="0" fieldPosition="0"/>
    </format>
    <format dxfId="15">
      <pivotArea type="all" dataOnly="0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9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8">
      <pivotArea dataOnly="0" labelOnly="1" fieldPosition="0">
        <references count="1">
          <reference field="0" count="2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">
      <pivotArea dataOnly="0" labelOnly="1" fieldPosition="0">
        <references count="1">
          <reference field="0" count="2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4265E-7214-4963-BE59-77B2521B8EED}" name="Table1" displayName="Table1" ref="A1:F275" totalsRowShown="0" headerRowDxfId="47" dataDxfId="45" headerRowBorderDxfId="46" tableBorderDxfId="44" totalsRowBorderDxfId="43">
  <autoFilter ref="A1:F275" xr:uid="{E8A4265E-7214-4963-BE59-77B2521B8EED}"/>
  <tableColumns count="6">
    <tableColumn id="1" xr3:uid="{98D14963-2E2D-4785-848E-C42C95E7B049}" name="MOVIE TITLE" dataDxfId="42"/>
    <tableColumn id="2" xr3:uid="{9EAC48BF-AB56-43F2-8E1D-546D357E3546}" name="RELEASE DATE" dataDxfId="41"/>
    <tableColumn id="3" xr3:uid="{E460A2A5-76C3-43BE-9C3F-416BE522D8C3}" name="GENRE" dataDxfId="40"/>
    <tableColumn id="4" xr3:uid="{FF74ADDE-DEF5-4192-890A-4D1D03ED8F09}" name="MPAA RATING" dataDxfId="39"/>
    <tableColumn id="5" xr3:uid="{AE3EE0C8-D80A-4D8A-9D80-D000B55F7A28}" name="TOTAL GROSS" dataDxfId="38"/>
    <tableColumn id="6" xr3:uid="{E52FBC53-B613-4D6C-B4F0-D645B3F4A500}" name="INFLATION ADJUSTED GROSS" dataDxfId="37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6D02-39CD-48C6-A98F-6601448366FB}">
  <dimension ref="A2:I278"/>
  <sheetViews>
    <sheetView tabSelected="1" workbookViewId="0">
      <selection activeCell="C10" sqref="C10"/>
    </sheetView>
  </sheetViews>
  <sheetFormatPr defaultRowHeight="14.4" x14ac:dyDescent="0.3"/>
  <cols>
    <col min="1" max="1" width="37.21875" bestFit="1" customWidth="1"/>
    <col min="2" max="2" width="25" customWidth="1"/>
    <col min="3" max="3" width="10.21875" customWidth="1"/>
    <col min="5" max="5" width="10.21875" customWidth="1"/>
    <col min="6" max="6" width="20.6640625" style="15" customWidth="1"/>
    <col min="7" max="7" width="18.6640625" style="15" customWidth="1"/>
    <col min="8" max="8" width="21.6640625" customWidth="1"/>
    <col min="9" max="9" width="19.88671875" customWidth="1"/>
  </cols>
  <sheetData>
    <row r="2" spans="1:9" ht="15.6" x14ac:dyDescent="0.3">
      <c r="A2" s="1"/>
      <c r="B2" s="1"/>
      <c r="C2" s="17" t="s">
        <v>302</v>
      </c>
      <c r="D2" s="17"/>
      <c r="E2" s="17"/>
      <c r="F2" s="1"/>
      <c r="G2" s="1"/>
      <c r="H2" s="18" t="s">
        <v>305</v>
      </c>
      <c r="I2" s="19"/>
    </row>
    <row r="3" spans="1:9" ht="15.6" x14ac:dyDescent="0.3">
      <c r="A3" s="21" t="s">
        <v>297</v>
      </c>
      <c r="B3" s="16" t="s">
        <v>292</v>
      </c>
      <c r="C3" s="16" t="s">
        <v>299</v>
      </c>
      <c r="D3" s="16" t="s">
        <v>300</v>
      </c>
      <c r="E3" s="16" t="s">
        <v>301</v>
      </c>
      <c r="F3" s="16" t="s">
        <v>303</v>
      </c>
      <c r="G3" s="16" t="s">
        <v>304</v>
      </c>
      <c r="H3" s="16" t="s">
        <v>306</v>
      </c>
      <c r="I3" s="20" t="s">
        <v>307</v>
      </c>
    </row>
    <row r="4" spans="1:9" x14ac:dyDescent="0.3">
      <c r="A4" s="22" t="s">
        <v>51</v>
      </c>
      <c r="B4" s="14">
        <v>31623</v>
      </c>
      <c r="C4" s="22">
        <f>DAY(B4)</f>
        <v>30</v>
      </c>
      <c r="D4" s="22">
        <f>MONTH(B4)</f>
        <v>7</v>
      </c>
      <c r="E4" s="22">
        <f>YEAR(B4)</f>
        <v>1986</v>
      </c>
      <c r="F4" s="22">
        <f>WEEKNUM(B4)</f>
        <v>31</v>
      </c>
      <c r="G4" s="23">
        <f>DATE(E4,D4,C4)</f>
        <v>31623</v>
      </c>
      <c r="H4" s="23">
        <f>EOMONTH(G4,1)</f>
        <v>31655</v>
      </c>
      <c r="I4" s="22">
        <f>_xlfn.DAYS(H4,G4)</f>
        <v>32</v>
      </c>
    </row>
    <row r="5" spans="1:9" x14ac:dyDescent="0.3">
      <c r="A5" s="22" t="s">
        <v>89</v>
      </c>
      <c r="B5" s="24">
        <v>36327</v>
      </c>
      <c r="C5" s="22">
        <f t="shared" ref="C5:C68" si="0">DAY(B5)</f>
        <v>16</v>
      </c>
      <c r="D5" s="22">
        <f t="shared" ref="D5:D68" si="1">MONTH(B5)</f>
        <v>6</v>
      </c>
      <c r="E5" s="22">
        <f t="shared" ref="E5:E68" si="2">YEAR(B5)</f>
        <v>1999</v>
      </c>
      <c r="F5" s="22">
        <f t="shared" ref="F5:F68" si="3">WEEKNUM(B5)</f>
        <v>25</v>
      </c>
      <c r="G5" s="23">
        <f t="shared" ref="G5:G68" si="4">DATE(E5,D5,C5)</f>
        <v>36327</v>
      </c>
      <c r="H5" s="23">
        <f t="shared" ref="H5:H68" si="5">EOMONTH(G5,1)</f>
        <v>36372</v>
      </c>
      <c r="I5" s="22">
        <f t="shared" ref="I5:I68" si="6">_xlfn.DAYS(H5,G5)</f>
        <v>45</v>
      </c>
    </row>
    <row r="6" spans="1:9" x14ac:dyDescent="0.3">
      <c r="A6" s="22" t="s">
        <v>280</v>
      </c>
      <c r="B6" s="14">
        <v>36343</v>
      </c>
      <c r="C6" s="22">
        <f t="shared" si="0"/>
        <v>2</v>
      </c>
      <c r="D6" s="22">
        <f t="shared" si="1"/>
        <v>7</v>
      </c>
      <c r="E6" s="22">
        <f t="shared" si="2"/>
        <v>1999</v>
      </c>
      <c r="F6" s="22">
        <f t="shared" si="3"/>
        <v>27</v>
      </c>
      <c r="G6" s="23">
        <f t="shared" si="4"/>
        <v>36343</v>
      </c>
      <c r="H6" s="23">
        <f t="shared" si="5"/>
        <v>36403</v>
      </c>
      <c r="I6" s="22">
        <f t="shared" si="6"/>
        <v>60</v>
      </c>
    </row>
    <row r="7" spans="1:9" x14ac:dyDescent="0.3">
      <c r="A7" s="22" t="s">
        <v>131</v>
      </c>
      <c r="B7" s="24">
        <v>36364</v>
      </c>
      <c r="C7" s="22">
        <f t="shared" si="0"/>
        <v>23</v>
      </c>
      <c r="D7" s="22">
        <f t="shared" si="1"/>
        <v>7</v>
      </c>
      <c r="E7" s="22">
        <f t="shared" si="2"/>
        <v>1999</v>
      </c>
      <c r="F7" s="22">
        <f t="shared" si="3"/>
        <v>30</v>
      </c>
      <c r="G7" s="23">
        <f t="shared" si="4"/>
        <v>36364</v>
      </c>
      <c r="H7" s="23">
        <f t="shared" si="5"/>
        <v>36403</v>
      </c>
      <c r="I7" s="22">
        <f t="shared" si="6"/>
        <v>39</v>
      </c>
    </row>
    <row r="8" spans="1:9" x14ac:dyDescent="0.3">
      <c r="A8" s="22" t="s">
        <v>224</v>
      </c>
      <c r="B8" s="14">
        <v>36378</v>
      </c>
      <c r="C8" s="22">
        <f t="shared" si="0"/>
        <v>6</v>
      </c>
      <c r="D8" s="22">
        <f t="shared" si="1"/>
        <v>8</v>
      </c>
      <c r="E8" s="22">
        <f t="shared" si="2"/>
        <v>1999</v>
      </c>
      <c r="F8" s="22">
        <f t="shared" si="3"/>
        <v>32</v>
      </c>
      <c r="G8" s="23">
        <f t="shared" si="4"/>
        <v>36378</v>
      </c>
      <c r="H8" s="23">
        <f t="shared" si="5"/>
        <v>36433</v>
      </c>
      <c r="I8" s="22">
        <f t="shared" si="6"/>
        <v>55</v>
      </c>
    </row>
    <row r="9" spans="1:9" x14ac:dyDescent="0.3">
      <c r="A9" s="22" t="s">
        <v>265</v>
      </c>
      <c r="B9" s="24">
        <v>36399</v>
      </c>
      <c r="C9" s="22">
        <f t="shared" si="0"/>
        <v>27</v>
      </c>
      <c r="D9" s="22">
        <f t="shared" si="1"/>
        <v>8</v>
      </c>
      <c r="E9" s="22">
        <f t="shared" si="2"/>
        <v>1999</v>
      </c>
      <c r="F9" s="22">
        <f t="shared" si="3"/>
        <v>35</v>
      </c>
      <c r="G9" s="23">
        <f t="shared" si="4"/>
        <v>36399</v>
      </c>
      <c r="H9" s="23">
        <f t="shared" si="5"/>
        <v>36433</v>
      </c>
      <c r="I9" s="22">
        <f t="shared" si="6"/>
        <v>34</v>
      </c>
    </row>
    <row r="10" spans="1:9" x14ac:dyDescent="0.3">
      <c r="A10" s="22" t="s">
        <v>208</v>
      </c>
      <c r="B10" s="14">
        <v>36420</v>
      </c>
      <c r="C10" s="22">
        <f t="shared" si="0"/>
        <v>17</v>
      </c>
      <c r="D10" s="22">
        <f t="shared" si="1"/>
        <v>9</v>
      </c>
      <c r="E10" s="22">
        <f t="shared" si="2"/>
        <v>1999</v>
      </c>
      <c r="F10" s="22">
        <f t="shared" si="3"/>
        <v>38</v>
      </c>
      <c r="G10" s="23">
        <f t="shared" si="4"/>
        <v>36420</v>
      </c>
      <c r="H10" s="23">
        <f t="shared" si="5"/>
        <v>36464</v>
      </c>
      <c r="I10" s="22">
        <f t="shared" si="6"/>
        <v>44</v>
      </c>
    </row>
    <row r="11" spans="1:9" x14ac:dyDescent="0.3">
      <c r="A11" s="22" t="s">
        <v>282</v>
      </c>
      <c r="B11" s="24">
        <v>36427</v>
      </c>
      <c r="C11" s="22">
        <f t="shared" si="0"/>
        <v>24</v>
      </c>
      <c r="D11" s="22">
        <f t="shared" si="1"/>
        <v>9</v>
      </c>
      <c r="E11" s="22">
        <f t="shared" si="2"/>
        <v>1999</v>
      </c>
      <c r="F11" s="22">
        <f t="shared" si="3"/>
        <v>39</v>
      </c>
      <c r="G11" s="23">
        <f t="shared" si="4"/>
        <v>36427</v>
      </c>
      <c r="H11" s="23">
        <f t="shared" si="5"/>
        <v>36464</v>
      </c>
      <c r="I11" s="22">
        <f t="shared" si="6"/>
        <v>37</v>
      </c>
    </row>
    <row r="12" spans="1:9" x14ac:dyDescent="0.3">
      <c r="A12" s="22" t="s">
        <v>127</v>
      </c>
      <c r="B12" s="14">
        <v>36434</v>
      </c>
      <c r="C12" s="22">
        <f t="shared" si="0"/>
        <v>1</v>
      </c>
      <c r="D12" s="22">
        <f t="shared" si="1"/>
        <v>10</v>
      </c>
      <c r="E12" s="22">
        <f t="shared" si="2"/>
        <v>1999</v>
      </c>
      <c r="F12" s="22">
        <f t="shared" si="3"/>
        <v>40</v>
      </c>
      <c r="G12" s="23">
        <f t="shared" si="4"/>
        <v>36434</v>
      </c>
      <c r="H12" s="23">
        <f t="shared" si="5"/>
        <v>36494</v>
      </c>
      <c r="I12" s="22">
        <f t="shared" si="6"/>
        <v>60</v>
      </c>
    </row>
    <row r="13" spans="1:9" x14ac:dyDescent="0.3">
      <c r="A13" s="22" t="s">
        <v>117</v>
      </c>
      <c r="B13" s="24">
        <v>36448</v>
      </c>
      <c r="C13" s="22">
        <f t="shared" si="0"/>
        <v>15</v>
      </c>
      <c r="D13" s="22">
        <f t="shared" si="1"/>
        <v>10</v>
      </c>
      <c r="E13" s="22">
        <f t="shared" si="2"/>
        <v>1999</v>
      </c>
      <c r="F13" s="22">
        <f t="shared" si="3"/>
        <v>42</v>
      </c>
      <c r="G13" s="23">
        <f t="shared" si="4"/>
        <v>36448</v>
      </c>
      <c r="H13" s="23">
        <f t="shared" si="5"/>
        <v>36494</v>
      </c>
      <c r="I13" s="22">
        <f t="shared" si="6"/>
        <v>46</v>
      </c>
    </row>
    <row r="14" spans="1:9" x14ac:dyDescent="0.3">
      <c r="A14" s="22" t="s">
        <v>145</v>
      </c>
      <c r="B14" s="14">
        <v>36469</v>
      </c>
      <c r="C14" s="22">
        <f t="shared" si="0"/>
        <v>5</v>
      </c>
      <c r="D14" s="22">
        <f t="shared" si="1"/>
        <v>11</v>
      </c>
      <c r="E14" s="22">
        <f t="shared" si="2"/>
        <v>1999</v>
      </c>
      <c r="F14" s="22">
        <f t="shared" si="3"/>
        <v>45</v>
      </c>
      <c r="G14" s="23">
        <f t="shared" si="4"/>
        <v>36469</v>
      </c>
      <c r="H14" s="23">
        <f t="shared" si="5"/>
        <v>36525</v>
      </c>
      <c r="I14" s="22">
        <f t="shared" si="6"/>
        <v>56</v>
      </c>
    </row>
    <row r="15" spans="1:9" x14ac:dyDescent="0.3">
      <c r="A15" s="22" t="s">
        <v>274</v>
      </c>
      <c r="B15" s="24">
        <v>36483</v>
      </c>
      <c r="C15" s="22">
        <f t="shared" si="0"/>
        <v>19</v>
      </c>
      <c r="D15" s="22">
        <f t="shared" si="1"/>
        <v>11</v>
      </c>
      <c r="E15" s="22">
        <f t="shared" si="2"/>
        <v>1999</v>
      </c>
      <c r="F15" s="22">
        <f t="shared" si="3"/>
        <v>47</v>
      </c>
      <c r="G15" s="23">
        <f t="shared" si="4"/>
        <v>36483</v>
      </c>
      <c r="H15" s="23">
        <f t="shared" si="5"/>
        <v>36525</v>
      </c>
      <c r="I15" s="22">
        <f t="shared" si="6"/>
        <v>42</v>
      </c>
    </row>
    <row r="16" spans="1:9" x14ac:dyDescent="0.3">
      <c r="A16" s="22" t="s">
        <v>162</v>
      </c>
      <c r="B16" s="14">
        <v>36502</v>
      </c>
      <c r="C16" s="22">
        <f t="shared" si="0"/>
        <v>8</v>
      </c>
      <c r="D16" s="22">
        <f t="shared" si="1"/>
        <v>12</v>
      </c>
      <c r="E16" s="22">
        <f t="shared" si="2"/>
        <v>1999</v>
      </c>
      <c r="F16" s="22">
        <f t="shared" si="3"/>
        <v>50</v>
      </c>
      <c r="G16" s="23">
        <f t="shared" si="4"/>
        <v>36502</v>
      </c>
      <c r="H16" s="23">
        <f t="shared" si="5"/>
        <v>36556</v>
      </c>
      <c r="I16" s="22">
        <f t="shared" si="6"/>
        <v>54</v>
      </c>
    </row>
    <row r="17" spans="1:9" x14ac:dyDescent="0.3">
      <c r="A17" s="22" t="s">
        <v>116</v>
      </c>
      <c r="B17" s="24">
        <v>36504</v>
      </c>
      <c r="C17" s="22">
        <f t="shared" si="0"/>
        <v>10</v>
      </c>
      <c r="D17" s="22">
        <f t="shared" si="1"/>
        <v>12</v>
      </c>
      <c r="E17" s="22">
        <f t="shared" si="2"/>
        <v>1999</v>
      </c>
      <c r="F17" s="22">
        <f t="shared" si="3"/>
        <v>50</v>
      </c>
      <c r="G17" s="23">
        <f t="shared" si="4"/>
        <v>36504</v>
      </c>
      <c r="H17" s="23">
        <f t="shared" si="5"/>
        <v>36556</v>
      </c>
      <c r="I17" s="22">
        <f t="shared" si="6"/>
        <v>52</v>
      </c>
    </row>
    <row r="18" spans="1:9" x14ac:dyDescent="0.3">
      <c r="A18" s="22" t="s">
        <v>58</v>
      </c>
      <c r="B18" s="14">
        <v>36511</v>
      </c>
      <c r="C18" s="22">
        <f t="shared" si="0"/>
        <v>17</v>
      </c>
      <c r="D18" s="22">
        <f t="shared" si="1"/>
        <v>12</v>
      </c>
      <c r="E18" s="22">
        <f t="shared" si="2"/>
        <v>1999</v>
      </c>
      <c r="F18" s="22">
        <f t="shared" si="3"/>
        <v>51</v>
      </c>
      <c r="G18" s="23">
        <f t="shared" si="4"/>
        <v>36511</v>
      </c>
      <c r="H18" s="23">
        <f t="shared" si="5"/>
        <v>36556</v>
      </c>
      <c r="I18" s="22">
        <f t="shared" si="6"/>
        <v>45</v>
      </c>
    </row>
    <row r="19" spans="1:9" x14ac:dyDescent="0.3">
      <c r="A19" s="22" t="s">
        <v>271</v>
      </c>
      <c r="B19" s="24">
        <v>36518</v>
      </c>
      <c r="C19" s="22">
        <f t="shared" si="0"/>
        <v>24</v>
      </c>
      <c r="D19" s="22">
        <f t="shared" si="1"/>
        <v>12</v>
      </c>
      <c r="E19" s="22">
        <f t="shared" si="2"/>
        <v>1999</v>
      </c>
      <c r="F19" s="22">
        <f t="shared" si="3"/>
        <v>52</v>
      </c>
      <c r="G19" s="23">
        <f t="shared" si="4"/>
        <v>36518</v>
      </c>
      <c r="H19" s="23">
        <f t="shared" si="5"/>
        <v>36556</v>
      </c>
      <c r="I19" s="22">
        <f t="shared" si="6"/>
        <v>38</v>
      </c>
    </row>
    <row r="20" spans="1:9" x14ac:dyDescent="0.3">
      <c r="A20" s="22" t="s">
        <v>18</v>
      </c>
      <c r="B20" s="14">
        <v>36526</v>
      </c>
      <c r="C20" s="22">
        <f t="shared" si="0"/>
        <v>1</v>
      </c>
      <c r="D20" s="22">
        <f t="shared" si="1"/>
        <v>1</v>
      </c>
      <c r="E20" s="22">
        <f t="shared" si="2"/>
        <v>2000</v>
      </c>
      <c r="F20" s="22">
        <f t="shared" si="3"/>
        <v>1</v>
      </c>
      <c r="G20" s="23">
        <f t="shared" si="4"/>
        <v>36526</v>
      </c>
      <c r="H20" s="23">
        <f t="shared" si="5"/>
        <v>36585</v>
      </c>
      <c r="I20" s="22">
        <f t="shared" si="6"/>
        <v>59</v>
      </c>
    </row>
    <row r="21" spans="1:9" x14ac:dyDescent="0.3">
      <c r="A21" s="22" t="s">
        <v>259</v>
      </c>
      <c r="B21" s="24">
        <v>36560</v>
      </c>
      <c r="C21" s="22">
        <f t="shared" si="0"/>
        <v>4</v>
      </c>
      <c r="D21" s="22">
        <f t="shared" si="1"/>
        <v>2</v>
      </c>
      <c r="E21" s="22">
        <f t="shared" si="2"/>
        <v>2000</v>
      </c>
      <c r="F21" s="22">
        <f t="shared" si="3"/>
        <v>6</v>
      </c>
      <c r="G21" s="23">
        <f t="shared" si="4"/>
        <v>36560</v>
      </c>
      <c r="H21" s="23">
        <f t="shared" si="5"/>
        <v>36616</v>
      </c>
      <c r="I21" s="22">
        <f t="shared" si="6"/>
        <v>56</v>
      </c>
    </row>
    <row r="22" spans="1:9" x14ac:dyDescent="0.3">
      <c r="A22" s="22" t="s">
        <v>68</v>
      </c>
      <c r="B22" s="14">
        <v>36567</v>
      </c>
      <c r="C22" s="22">
        <f t="shared" si="0"/>
        <v>11</v>
      </c>
      <c r="D22" s="22">
        <f t="shared" si="1"/>
        <v>2</v>
      </c>
      <c r="E22" s="22">
        <f t="shared" si="2"/>
        <v>2000</v>
      </c>
      <c r="F22" s="22">
        <f t="shared" si="3"/>
        <v>7</v>
      </c>
      <c r="G22" s="23">
        <f t="shared" si="4"/>
        <v>36567</v>
      </c>
      <c r="H22" s="23">
        <f t="shared" si="5"/>
        <v>36616</v>
      </c>
      <c r="I22" s="22">
        <f t="shared" si="6"/>
        <v>49</v>
      </c>
    </row>
    <row r="23" spans="1:9" x14ac:dyDescent="0.3">
      <c r="A23" s="22" t="s">
        <v>190</v>
      </c>
      <c r="B23" s="24">
        <v>36595</v>
      </c>
      <c r="C23" s="22">
        <f t="shared" si="0"/>
        <v>10</v>
      </c>
      <c r="D23" s="22">
        <f t="shared" si="1"/>
        <v>3</v>
      </c>
      <c r="E23" s="22">
        <f t="shared" si="2"/>
        <v>2000</v>
      </c>
      <c r="F23" s="22">
        <f t="shared" si="3"/>
        <v>11</v>
      </c>
      <c r="G23" s="23">
        <f t="shared" si="4"/>
        <v>36595</v>
      </c>
      <c r="H23" s="23">
        <f t="shared" si="5"/>
        <v>36646</v>
      </c>
      <c r="I23" s="22">
        <f t="shared" si="6"/>
        <v>51</v>
      </c>
    </row>
    <row r="24" spans="1:9" x14ac:dyDescent="0.3">
      <c r="A24" s="22" t="s">
        <v>186</v>
      </c>
      <c r="B24" s="14">
        <v>36616</v>
      </c>
      <c r="C24" s="22">
        <f t="shared" si="0"/>
        <v>31</v>
      </c>
      <c r="D24" s="22">
        <f t="shared" si="1"/>
        <v>3</v>
      </c>
      <c r="E24" s="22">
        <f t="shared" si="2"/>
        <v>2000</v>
      </c>
      <c r="F24" s="22">
        <f t="shared" si="3"/>
        <v>14</v>
      </c>
      <c r="G24" s="23">
        <f t="shared" si="4"/>
        <v>36616</v>
      </c>
      <c r="H24" s="23">
        <f t="shared" si="5"/>
        <v>36646</v>
      </c>
      <c r="I24" s="22">
        <f t="shared" si="6"/>
        <v>30</v>
      </c>
    </row>
    <row r="25" spans="1:9" x14ac:dyDescent="0.3">
      <c r="A25" s="22" t="s">
        <v>33</v>
      </c>
      <c r="B25" s="24">
        <v>36630</v>
      </c>
      <c r="C25" s="22">
        <f t="shared" si="0"/>
        <v>14</v>
      </c>
      <c r="D25" s="22">
        <f t="shared" si="1"/>
        <v>4</v>
      </c>
      <c r="E25" s="22">
        <f t="shared" si="2"/>
        <v>2000</v>
      </c>
      <c r="F25" s="22">
        <f t="shared" si="3"/>
        <v>16</v>
      </c>
      <c r="G25" s="23">
        <f t="shared" si="4"/>
        <v>36630</v>
      </c>
      <c r="H25" s="23">
        <f t="shared" si="5"/>
        <v>36677</v>
      </c>
      <c r="I25" s="22">
        <f t="shared" si="6"/>
        <v>47</v>
      </c>
    </row>
    <row r="26" spans="1:9" x14ac:dyDescent="0.3">
      <c r="A26" s="22" t="s">
        <v>266</v>
      </c>
      <c r="B26" s="14">
        <v>36665</v>
      </c>
      <c r="C26" s="22">
        <f t="shared" si="0"/>
        <v>19</v>
      </c>
      <c r="D26" s="22">
        <f t="shared" si="1"/>
        <v>5</v>
      </c>
      <c r="E26" s="22">
        <f t="shared" si="2"/>
        <v>2000</v>
      </c>
      <c r="F26" s="22">
        <f t="shared" si="3"/>
        <v>21</v>
      </c>
      <c r="G26" s="23">
        <f t="shared" si="4"/>
        <v>36665</v>
      </c>
      <c r="H26" s="23">
        <f t="shared" si="5"/>
        <v>36707</v>
      </c>
      <c r="I26" s="22">
        <f t="shared" si="6"/>
        <v>42</v>
      </c>
    </row>
    <row r="27" spans="1:9" x14ac:dyDescent="0.3">
      <c r="A27" s="22" t="s">
        <v>76</v>
      </c>
      <c r="B27" s="24">
        <v>36672</v>
      </c>
      <c r="C27" s="22">
        <f t="shared" si="0"/>
        <v>26</v>
      </c>
      <c r="D27" s="22">
        <f t="shared" si="1"/>
        <v>5</v>
      </c>
      <c r="E27" s="22">
        <f t="shared" si="2"/>
        <v>2000</v>
      </c>
      <c r="F27" s="22">
        <f t="shared" si="3"/>
        <v>22</v>
      </c>
      <c r="G27" s="23">
        <f t="shared" si="4"/>
        <v>36672</v>
      </c>
      <c r="H27" s="23">
        <f t="shared" si="5"/>
        <v>36707</v>
      </c>
      <c r="I27" s="22">
        <f t="shared" si="6"/>
        <v>35</v>
      </c>
    </row>
    <row r="28" spans="1:9" x14ac:dyDescent="0.3">
      <c r="A28" s="22" t="s">
        <v>189</v>
      </c>
      <c r="B28" s="14">
        <v>36686</v>
      </c>
      <c r="C28" s="22">
        <f t="shared" si="0"/>
        <v>9</v>
      </c>
      <c r="D28" s="22">
        <f t="shared" si="1"/>
        <v>6</v>
      </c>
      <c r="E28" s="22">
        <f t="shared" si="2"/>
        <v>2000</v>
      </c>
      <c r="F28" s="22">
        <f t="shared" si="3"/>
        <v>24</v>
      </c>
      <c r="G28" s="23">
        <f t="shared" si="4"/>
        <v>36686</v>
      </c>
      <c r="H28" s="23">
        <f t="shared" si="5"/>
        <v>36738</v>
      </c>
      <c r="I28" s="22">
        <f t="shared" si="6"/>
        <v>52</v>
      </c>
    </row>
    <row r="29" spans="1:9" x14ac:dyDescent="0.3">
      <c r="A29" s="22" t="s">
        <v>239</v>
      </c>
      <c r="B29" s="24">
        <v>36693</v>
      </c>
      <c r="C29" s="22">
        <f t="shared" si="0"/>
        <v>16</v>
      </c>
      <c r="D29" s="22">
        <f t="shared" si="1"/>
        <v>6</v>
      </c>
      <c r="E29" s="22">
        <f t="shared" si="2"/>
        <v>2000</v>
      </c>
      <c r="F29" s="22">
        <f t="shared" si="3"/>
        <v>25</v>
      </c>
      <c r="G29" s="23">
        <f t="shared" si="4"/>
        <v>36693</v>
      </c>
      <c r="H29" s="23">
        <f t="shared" si="5"/>
        <v>36738</v>
      </c>
      <c r="I29" s="22">
        <f t="shared" si="6"/>
        <v>45</v>
      </c>
    </row>
    <row r="30" spans="1:9" x14ac:dyDescent="0.3">
      <c r="A30" s="22" t="s">
        <v>25</v>
      </c>
      <c r="B30" s="14">
        <v>36714</v>
      </c>
      <c r="C30" s="22">
        <f t="shared" si="0"/>
        <v>7</v>
      </c>
      <c r="D30" s="22">
        <f t="shared" si="1"/>
        <v>7</v>
      </c>
      <c r="E30" s="22">
        <f t="shared" si="2"/>
        <v>2000</v>
      </c>
      <c r="F30" s="22">
        <f t="shared" si="3"/>
        <v>28</v>
      </c>
      <c r="G30" s="23">
        <f t="shared" si="4"/>
        <v>36714</v>
      </c>
      <c r="H30" s="23">
        <f t="shared" si="5"/>
        <v>36769</v>
      </c>
      <c r="I30" s="22">
        <f t="shared" si="6"/>
        <v>55</v>
      </c>
    </row>
    <row r="31" spans="1:9" x14ac:dyDescent="0.3">
      <c r="A31" s="22" t="s">
        <v>275</v>
      </c>
      <c r="B31" s="24">
        <v>36742</v>
      </c>
      <c r="C31" s="22">
        <f t="shared" si="0"/>
        <v>4</v>
      </c>
      <c r="D31" s="22">
        <f t="shared" si="1"/>
        <v>8</v>
      </c>
      <c r="E31" s="22">
        <f t="shared" si="2"/>
        <v>2000</v>
      </c>
      <c r="F31" s="22">
        <f t="shared" si="3"/>
        <v>32</v>
      </c>
      <c r="G31" s="23">
        <f t="shared" si="4"/>
        <v>36742</v>
      </c>
      <c r="H31" s="23">
        <f t="shared" si="5"/>
        <v>36799</v>
      </c>
      <c r="I31" s="22">
        <f t="shared" si="6"/>
        <v>57</v>
      </c>
    </row>
    <row r="32" spans="1:9" x14ac:dyDescent="0.3">
      <c r="A32" s="22" t="s">
        <v>164</v>
      </c>
      <c r="B32" s="14">
        <v>36763</v>
      </c>
      <c r="C32" s="22">
        <f t="shared" si="0"/>
        <v>25</v>
      </c>
      <c r="D32" s="22">
        <f t="shared" si="1"/>
        <v>8</v>
      </c>
      <c r="E32" s="22">
        <f t="shared" si="2"/>
        <v>2000</v>
      </c>
      <c r="F32" s="22">
        <f t="shared" si="3"/>
        <v>35</v>
      </c>
      <c r="G32" s="23">
        <f t="shared" si="4"/>
        <v>36763</v>
      </c>
      <c r="H32" s="23">
        <f t="shared" si="5"/>
        <v>36799</v>
      </c>
      <c r="I32" s="22">
        <f t="shared" si="6"/>
        <v>36</v>
      </c>
    </row>
    <row r="33" spans="1:9" x14ac:dyDescent="0.3">
      <c r="A33" s="22" t="s">
        <v>93</v>
      </c>
      <c r="B33" s="24">
        <v>36784</v>
      </c>
      <c r="C33" s="22">
        <f t="shared" si="0"/>
        <v>15</v>
      </c>
      <c r="D33" s="22">
        <f t="shared" si="1"/>
        <v>9</v>
      </c>
      <c r="E33" s="22">
        <f t="shared" si="2"/>
        <v>2000</v>
      </c>
      <c r="F33" s="22">
        <f t="shared" si="3"/>
        <v>38</v>
      </c>
      <c r="G33" s="23">
        <f t="shared" si="4"/>
        <v>36784</v>
      </c>
      <c r="H33" s="23">
        <f t="shared" si="5"/>
        <v>36830</v>
      </c>
      <c r="I33" s="22">
        <f t="shared" si="6"/>
        <v>46</v>
      </c>
    </row>
    <row r="34" spans="1:9" x14ac:dyDescent="0.3">
      <c r="A34" s="22" t="s">
        <v>104</v>
      </c>
      <c r="B34" s="14">
        <v>36798</v>
      </c>
      <c r="C34" s="22">
        <f t="shared" si="0"/>
        <v>29</v>
      </c>
      <c r="D34" s="22">
        <f t="shared" si="1"/>
        <v>9</v>
      </c>
      <c r="E34" s="22">
        <f t="shared" si="2"/>
        <v>2000</v>
      </c>
      <c r="F34" s="22">
        <f t="shared" si="3"/>
        <v>40</v>
      </c>
      <c r="G34" s="23">
        <f t="shared" si="4"/>
        <v>36798</v>
      </c>
      <c r="H34" s="23">
        <f t="shared" si="5"/>
        <v>36830</v>
      </c>
      <c r="I34" s="22">
        <f t="shared" si="6"/>
        <v>32</v>
      </c>
    </row>
    <row r="35" spans="1:9" x14ac:dyDescent="0.3">
      <c r="A35" s="22" t="s">
        <v>61</v>
      </c>
      <c r="B35" s="24">
        <v>36852</v>
      </c>
      <c r="C35" s="22">
        <f t="shared" si="0"/>
        <v>22</v>
      </c>
      <c r="D35" s="22">
        <f t="shared" si="1"/>
        <v>11</v>
      </c>
      <c r="E35" s="22">
        <f t="shared" si="2"/>
        <v>2000</v>
      </c>
      <c r="F35" s="22">
        <f t="shared" si="3"/>
        <v>48</v>
      </c>
      <c r="G35" s="23">
        <f t="shared" si="4"/>
        <v>36852</v>
      </c>
      <c r="H35" s="23">
        <f t="shared" si="5"/>
        <v>36891</v>
      </c>
      <c r="I35" s="22">
        <f t="shared" si="6"/>
        <v>39</v>
      </c>
    </row>
    <row r="36" spans="1:9" x14ac:dyDescent="0.3">
      <c r="A36" s="22" t="s">
        <v>106</v>
      </c>
      <c r="B36" s="14">
        <v>36852</v>
      </c>
      <c r="C36" s="22">
        <f t="shared" si="0"/>
        <v>22</v>
      </c>
      <c r="D36" s="22">
        <f t="shared" si="1"/>
        <v>11</v>
      </c>
      <c r="E36" s="22">
        <f t="shared" si="2"/>
        <v>2000</v>
      </c>
      <c r="F36" s="22">
        <f t="shared" si="3"/>
        <v>48</v>
      </c>
      <c r="G36" s="23">
        <f t="shared" si="4"/>
        <v>36852</v>
      </c>
      <c r="H36" s="23">
        <f t="shared" si="5"/>
        <v>36891</v>
      </c>
      <c r="I36" s="22">
        <f t="shared" si="6"/>
        <v>39</v>
      </c>
    </row>
    <row r="37" spans="1:9" x14ac:dyDescent="0.3">
      <c r="A37" s="22" t="s">
        <v>281</v>
      </c>
      <c r="B37" s="24">
        <v>36875</v>
      </c>
      <c r="C37" s="22">
        <f t="shared" si="0"/>
        <v>15</v>
      </c>
      <c r="D37" s="22">
        <f t="shared" si="1"/>
        <v>12</v>
      </c>
      <c r="E37" s="22">
        <f t="shared" si="2"/>
        <v>2000</v>
      </c>
      <c r="F37" s="22">
        <f t="shared" si="3"/>
        <v>51</v>
      </c>
      <c r="G37" s="23">
        <f t="shared" si="4"/>
        <v>36875</v>
      </c>
      <c r="H37" s="23">
        <f t="shared" si="5"/>
        <v>36922</v>
      </c>
      <c r="I37" s="22">
        <f t="shared" si="6"/>
        <v>47</v>
      </c>
    </row>
    <row r="38" spans="1:9" x14ac:dyDescent="0.3">
      <c r="A38" s="22" t="s">
        <v>258</v>
      </c>
      <c r="B38" s="14">
        <v>36882</v>
      </c>
      <c r="C38" s="22">
        <f t="shared" si="0"/>
        <v>22</v>
      </c>
      <c r="D38" s="22">
        <f t="shared" si="1"/>
        <v>12</v>
      </c>
      <c r="E38" s="22">
        <f t="shared" si="2"/>
        <v>2000</v>
      </c>
      <c r="F38" s="22">
        <f t="shared" si="3"/>
        <v>52</v>
      </c>
      <c r="G38" s="23">
        <f t="shared" si="4"/>
        <v>36882</v>
      </c>
      <c r="H38" s="23">
        <f t="shared" si="5"/>
        <v>36922</v>
      </c>
      <c r="I38" s="22">
        <f t="shared" si="6"/>
        <v>40</v>
      </c>
    </row>
    <row r="39" spans="1:9" x14ac:dyDescent="0.3">
      <c r="A39" s="22" t="s">
        <v>153</v>
      </c>
      <c r="B39" s="24">
        <v>36903</v>
      </c>
      <c r="C39" s="22">
        <f t="shared" si="0"/>
        <v>12</v>
      </c>
      <c r="D39" s="22">
        <f t="shared" si="1"/>
        <v>1</v>
      </c>
      <c r="E39" s="22">
        <f t="shared" si="2"/>
        <v>2001</v>
      </c>
      <c r="F39" s="22">
        <f t="shared" si="3"/>
        <v>2</v>
      </c>
      <c r="G39" s="23">
        <f t="shared" si="4"/>
        <v>36903</v>
      </c>
      <c r="H39" s="23">
        <f t="shared" si="5"/>
        <v>36950</v>
      </c>
      <c r="I39" s="22">
        <f t="shared" si="6"/>
        <v>47</v>
      </c>
    </row>
    <row r="40" spans="1:9" x14ac:dyDescent="0.3">
      <c r="A40" s="22" t="s">
        <v>228</v>
      </c>
      <c r="B40" s="14">
        <v>36938</v>
      </c>
      <c r="C40" s="22">
        <f t="shared" si="0"/>
        <v>16</v>
      </c>
      <c r="D40" s="22">
        <f t="shared" si="1"/>
        <v>2</v>
      </c>
      <c r="E40" s="22">
        <f t="shared" si="2"/>
        <v>2001</v>
      </c>
      <c r="F40" s="22">
        <f t="shared" si="3"/>
        <v>7</v>
      </c>
      <c r="G40" s="23">
        <f t="shared" si="4"/>
        <v>36938</v>
      </c>
      <c r="H40" s="23">
        <f t="shared" si="5"/>
        <v>36981</v>
      </c>
      <c r="I40" s="22">
        <f t="shared" si="6"/>
        <v>43</v>
      </c>
    </row>
    <row r="41" spans="1:9" x14ac:dyDescent="0.3">
      <c r="A41" s="22" t="s">
        <v>143</v>
      </c>
      <c r="B41" s="24">
        <v>36987</v>
      </c>
      <c r="C41" s="22">
        <f t="shared" si="0"/>
        <v>6</v>
      </c>
      <c r="D41" s="22">
        <f t="shared" si="1"/>
        <v>4</v>
      </c>
      <c r="E41" s="22">
        <f t="shared" si="2"/>
        <v>2001</v>
      </c>
      <c r="F41" s="22">
        <f t="shared" si="3"/>
        <v>14</v>
      </c>
      <c r="G41" s="23">
        <f t="shared" si="4"/>
        <v>36987</v>
      </c>
      <c r="H41" s="23">
        <f t="shared" si="5"/>
        <v>37042</v>
      </c>
      <c r="I41" s="22">
        <f t="shared" si="6"/>
        <v>55</v>
      </c>
    </row>
    <row r="42" spans="1:9" x14ac:dyDescent="0.3">
      <c r="A42" s="22" t="s">
        <v>141</v>
      </c>
      <c r="B42" s="14">
        <v>37036</v>
      </c>
      <c r="C42" s="22">
        <f t="shared" si="0"/>
        <v>25</v>
      </c>
      <c r="D42" s="22">
        <f t="shared" si="1"/>
        <v>5</v>
      </c>
      <c r="E42" s="22">
        <f t="shared" si="2"/>
        <v>2001</v>
      </c>
      <c r="F42" s="22">
        <f t="shared" si="3"/>
        <v>21</v>
      </c>
      <c r="G42" s="23">
        <f t="shared" si="4"/>
        <v>37036</v>
      </c>
      <c r="H42" s="23">
        <f t="shared" si="5"/>
        <v>37072</v>
      </c>
      <c r="I42" s="22">
        <f t="shared" si="6"/>
        <v>36</v>
      </c>
    </row>
    <row r="43" spans="1:9" x14ac:dyDescent="0.3">
      <c r="A43" s="22" t="s">
        <v>237</v>
      </c>
      <c r="B43" s="24">
        <v>37050</v>
      </c>
      <c r="C43" s="22">
        <f t="shared" si="0"/>
        <v>8</v>
      </c>
      <c r="D43" s="22">
        <f t="shared" si="1"/>
        <v>6</v>
      </c>
      <c r="E43" s="22">
        <f t="shared" si="2"/>
        <v>2001</v>
      </c>
      <c r="F43" s="22">
        <f t="shared" si="3"/>
        <v>23</v>
      </c>
      <c r="G43" s="23">
        <f t="shared" si="4"/>
        <v>37050</v>
      </c>
      <c r="H43" s="23">
        <f t="shared" si="5"/>
        <v>37103</v>
      </c>
      <c r="I43" s="22">
        <f t="shared" si="6"/>
        <v>53</v>
      </c>
    </row>
    <row r="44" spans="1:9" x14ac:dyDescent="0.3">
      <c r="A44" s="22" t="s">
        <v>3</v>
      </c>
      <c r="B44" s="14">
        <v>37071</v>
      </c>
      <c r="C44" s="22">
        <f t="shared" si="0"/>
        <v>29</v>
      </c>
      <c r="D44" s="22">
        <f t="shared" si="1"/>
        <v>6</v>
      </c>
      <c r="E44" s="22">
        <f t="shared" si="2"/>
        <v>2001</v>
      </c>
      <c r="F44" s="22">
        <f t="shared" si="3"/>
        <v>26</v>
      </c>
      <c r="G44" s="23">
        <f t="shared" si="4"/>
        <v>37071</v>
      </c>
      <c r="H44" s="23">
        <f t="shared" si="5"/>
        <v>37103</v>
      </c>
      <c r="I44" s="22">
        <f t="shared" si="6"/>
        <v>32</v>
      </c>
    </row>
    <row r="45" spans="1:9" x14ac:dyDescent="0.3">
      <c r="A45" s="22" t="s">
        <v>101</v>
      </c>
      <c r="B45" s="24">
        <v>37106</v>
      </c>
      <c r="C45" s="22">
        <f t="shared" si="0"/>
        <v>3</v>
      </c>
      <c r="D45" s="22">
        <f t="shared" si="1"/>
        <v>8</v>
      </c>
      <c r="E45" s="22">
        <f t="shared" si="2"/>
        <v>2001</v>
      </c>
      <c r="F45" s="22">
        <f t="shared" si="3"/>
        <v>31</v>
      </c>
      <c r="G45" s="23">
        <f t="shared" si="4"/>
        <v>37106</v>
      </c>
      <c r="H45" s="23">
        <f t="shared" si="5"/>
        <v>37164</v>
      </c>
      <c r="I45" s="22">
        <f t="shared" si="6"/>
        <v>58</v>
      </c>
    </row>
    <row r="46" spans="1:9" x14ac:dyDescent="0.3">
      <c r="A46" s="22" t="s">
        <v>180</v>
      </c>
      <c r="B46" s="14">
        <v>37127</v>
      </c>
      <c r="C46" s="22">
        <f t="shared" si="0"/>
        <v>24</v>
      </c>
      <c r="D46" s="22">
        <f t="shared" si="1"/>
        <v>8</v>
      </c>
      <c r="E46" s="22">
        <f t="shared" si="2"/>
        <v>2001</v>
      </c>
      <c r="F46" s="22">
        <f t="shared" si="3"/>
        <v>34</v>
      </c>
      <c r="G46" s="23">
        <f t="shared" si="4"/>
        <v>37127</v>
      </c>
      <c r="H46" s="23">
        <f t="shared" si="5"/>
        <v>37164</v>
      </c>
      <c r="I46" s="22">
        <f t="shared" si="6"/>
        <v>37</v>
      </c>
    </row>
    <row r="47" spans="1:9" x14ac:dyDescent="0.3">
      <c r="A47" s="22" t="s">
        <v>191</v>
      </c>
      <c r="B47" s="24">
        <v>37169</v>
      </c>
      <c r="C47" s="22">
        <f t="shared" si="0"/>
        <v>5</v>
      </c>
      <c r="D47" s="22">
        <f t="shared" si="1"/>
        <v>10</v>
      </c>
      <c r="E47" s="22">
        <f t="shared" si="2"/>
        <v>2001</v>
      </c>
      <c r="F47" s="22">
        <f t="shared" si="3"/>
        <v>40</v>
      </c>
      <c r="G47" s="23">
        <f t="shared" si="4"/>
        <v>37169</v>
      </c>
      <c r="H47" s="23">
        <f t="shared" si="5"/>
        <v>37225</v>
      </c>
      <c r="I47" s="22">
        <f t="shared" si="6"/>
        <v>56</v>
      </c>
    </row>
    <row r="48" spans="1:9" x14ac:dyDescent="0.3">
      <c r="A48" s="22" t="s">
        <v>110</v>
      </c>
      <c r="B48" s="14">
        <v>37176</v>
      </c>
      <c r="C48" s="22">
        <f t="shared" si="0"/>
        <v>12</v>
      </c>
      <c r="D48" s="22">
        <f t="shared" si="1"/>
        <v>10</v>
      </c>
      <c r="E48" s="22">
        <f t="shared" si="2"/>
        <v>2001</v>
      </c>
      <c r="F48" s="22">
        <f t="shared" si="3"/>
        <v>41</v>
      </c>
      <c r="G48" s="23">
        <f t="shared" si="4"/>
        <v>37176</v>
      </c>
      <c r="H48" s="23">
        <f t="shared" si="5"/>
        <v>37225</v>
      </c>
      <c r="I48" s="22">
        <f t="shared" si="6"/>
        <v>49</v>
      </c>
    </row>
    <row r="49" spans="1:9" x14ac:dyDescent="0.3">
      <c r="A49" s="22" t="s">
        <v>63</v>
      </c>
      <c r="B49" s="24">
        <v>37190</v>
      </c>
      <c r="C49" s="22">
        <f t="shared" si="0"/>
        <v>26</v>
      </c>
      <c r="D49" s="22">
        <f t="shared" si="1"/>
        <v>10</v>
      </c>
      <c r="E49" s="22">
        <f t="shared" si="2"/>
        <v>2001</v>
      </c>
      <c r="F49" s="22">
        <f t="shared" si="3"/>
        <v>43</v>
      </c>
      <c r="G49" s="23">
        <f t="shared" si="4"/>
        <v>37190</v>
      </c>
      <c r="H49" s="23">
        <f t="shared" si="5"/>
        <v>37225</v>
      </c>
      <c r="I49" s="22">
        <f t="shared" si="6"/>
        <v>35</v>
      </c>
    </row>
    <row r="50" spans="1:9" x14ac:dyDescent="0.3">
      <c r="A50" s="22" t="s">
        <v>46</v>
      </c>
      <c r="B50" s="14">
        <v>37197</v>
      </c>
      <c r="C50" s="22">
        <f t="shared" si="0"/>
        <v>2</v>
      </c>
      <c r="D50" s="22">
        <f t="shared" si="1"/>
        <v>11</v>
      </c>
      <c r="E50" s="22">
        <f t="shared" si="2"/>
        <v>2001</v>
      </c>
      <c r="F50" s="22">
        <f t="shared" si="3"/>
        <v>44</v>
      </c>
      <c r="G50" s="23">
        <f t="shared" si="4"/>
        <v>37197</v>
      </c>
      <c r="H50" s="23">
        <f t="shared" si="5"/>
        <v>37256</v>
      </c>
      <c r="I50" s="22">
        <f t="shared" si="6"/>
        <v>59</v>
      </c>
    </row>
    <row r="51" spans="1:9" x14ac:dyDescent="0.3">
      <c r="A51" s="22" t="s">
        <v>31</v>
      </c>
      <c r="B51" s="24">
        <v>37216</v>
      </c>
      <c r="C51" s="22">
        <f t="shared" si="0"/>
        <v>21</v>
      </c>
      <c r="D51" s="22">
        <f t="shared" si="1"/>
        <v>11</v>
      </c>
      <c r="E51" s="22">
        <f t="shared" si="2"/>
        <v>2001</v>
      </c>
      <c r="F51" s="22">
        <f t="shared" si="3"/>
        <v>47</v>
      </c>
      <c r="G51" s="23">
        <f t="shared" si="4"/>
        <v>37216</v>
      </c>
      <c r="H51" s="23">
        <f t="shared" si="5"/>
        <v>37256</v>
      </c>
      <c r="I51" s="22">
        <f t="shared" si="6"/>
        <v>40</v>
      </c>
    </row>
    <row r="52" spans="1:9" x14ac:dyDescent="0.3">
      <c r="A52" s="22" t="s">
        <v>59</v>
      </c>
      <c r="B52" s="14">
        <v>37239</v>
      </c>
      <c r="C52" s="22">
        <f t="shared" si="0"/>
        <v>14</v>
      </c>
      <c r="D52" s="22">
        <f t="shared" si="1"/>
        <v>12</v>
      </c>
      <c r="E52" s="22">
        <f t="shared" si="2"/>
        <v>2001</v>
      </c>
      <c r="F52" s="22">
        <f t="shared" si="3"/>
        <v>50</v>
      </c>
      <c r="G52" s="23">
        <f t="shared" si="4"/>
        <v>37239</v>
      </c>
      <c r="H52" s="23">
        <f t="shared" si="5"/>
        <v>37287</v>
      </c>
      <c r="I52" s="22">
        <f t="shared" si="6"/>
        <v>48</v>
      </c>
    </row>
    <row r="53" spans="1:9" x14ac:dyDescent="0.3">
      <c r="A53" s="22" t="s">
        <v>161</v>
      </c>
      <c r="B53" s="24">
        <v>37257</v>
      </c>
      <c r="C53" s="22">
        <f t="shared" si="0"/>
        <v>1</v>
      </c>
      <c r="D53" s="22">
        <f t="shared" si="1"/>
        <v>1</v>
      </c>
      <c r="E53" s="22">
        <f t="shared" si="2"/>
        <v>2002</v>
      </c>
      <c r="F53" s="22">
        <f t="shared" si="3"/>
        <v>1</v>
      </c>
      <c r="G53" s="23">
        <f t="shared" si="4"/>
        <v>37257</v>
      </c>
      <c r="H53" s="23">
        <f t="shared" si="5"/>
        <v>37315</v>
      </c>
      <c r="I53" s="22">
        <f t="shared" si="6"/>
        <v>58</v>
      </c>
    </row>
    <row r="54" spans="1:9" x14ac:dyDescent="0.3">
      <c r="A54" s="22" t="s">
        <v>174</v>
      </c>
      <c r="B54" s="14">
        <v>37257</v>
      </c>
      <c r="C54" s="22">
        <f t="shared" si="0"/>
        <v>1</v>
      </c>
      <c r="D54" s="22">
        <f t="shared" si="1"/>
        <v>1</v>
      </c>
      <c r="E54" s="22">
        <f t="shared" si="2"/>
        <v>2002</v>
      </c>
      <c r="F54" s="22">
        <f t="shared" si="3"/>
        <v>1</v>
      </c>
      <c r="G54" s="23">
        <f t="shared" si="4"/>
        <v>37257</v>
      </c>
      <c r="H54" s="23">
        <f t="shared" si="5"/>
        <v>37315</v>
      </c>
      <c r="I54" s="22">
        <f t="shared" si="6"/>
        <v>58</v>
      </c>
    </row>
    <row r="55" spans="1:9" x14ac:dyDescent="0.3">
      <c r="A55" s="22" t="s">
        <v>135</v>
      </c>
      <c r="B55" s="24">
        <v>37274</v>
      </c>
      <c r="C55" s="22">
        <f t="shared" si="0"/>
        <v>18</v>
      </c>
      <c r="D55" s="22">
        <f t="shared" si="1"/>
        <v>1</v>
      </c>
      <c r="E55" s="22">
        <f t="shared" si="2"/>
        <v>2002</v>
      </c>
      <c r="F55" s="22">
        <f t="shared" si="3"/>
        <v>3</v>
      </c>
      <c r="G55" s="23">
        <f t="shared" si="4"/>
        <v>37274</v>
      </c>
      <c r="H55" s="23">
        <f t="shared" si="5"/>
        <v>37315</v>
      </c>
      <c r="I55" s="22">
        <f t="shared" si="6"/>
        <v>41</v>
      </c>
    </row>
    <row r="56" spans="1:9" x14ac:dyDescent="0.3">
      <c r="A56" s="22" t="s">
        <v>254</v>
      </c>
      <c r="B56" s="14">
        <v>37281</v>
      </c>
      <c r="C56" s="22">
        <f t="shared" si="0"/>
        <v>25</v>
      </c>
      <c r="D56" s="22">
        <f t="shared" si="1"/>
        <v>1</v>
      </c>
      <c r="E56" s="22">
        <f t="shared" si="2"/>
        <v>2002</v>
      </c>
      <c r="F56" s="22">
        <f t="shared" si="3"/>
        <v>4</v>
      </c>
      <c r="G56" s="23">
        <f t="shared" si="4"/>
        <v>37281</v>
      </c>
      <c r="H56" s="23">
        <f t="shared" si="5"/>
        <v>37315</v>
      </c>
      <c r="I56" s="22">
        <f t="shared" si="6"/>
        <v>34</v>
      </c>
    </row>
    <row r="57" spans="1:9" x14ac:dyDescent="0.3">
      <c r="A57" s="22" t="s">
        <v>32</v>
      </c>
      <c r="B57" s="24">
        <v>37302</v>
      </c>
      <c r="C57" s="22">
        <f t="shared" si="0"/>
        <v>15</v>
      </c>
      <c r="D57" s="22">
        <f t="shared" si="1"/>
        <v>2</v>
      </c>
      <c r="E57" s="22">
        <f t="shared" si="2"/>
        <v>2002</v>
      </c>
      <c r="F57" s="22">
        <f t="shared" si="3"/>
        <v>7</v>
      </c>
      <c r="G57" s="23">
        <f t="shared" si="4"/>
        <v>37302</v>
      </c>
      <c r="H57" s="23">
        <f t="shared" si="5"/>
        <v>37346</v>
      </c>
      <c r="I57" s="22">
        <f t="shared" si="6"/>
        <v>44</v>
      </c>
    </row>
    <row r="58" spans="1:9" x14ac:dyDescent="0.3">
      <c r="A58" s="22" t="s">
        <v>41</v>
      </c>
      <c r="B58" s="14">
        <v>37306</v>
      </c>
      <c r="C58" s="22">
        <f t="shared" si="0"/>
        <v>19</v>
      </c>
      <c r="D58" s="22">
        <f t="shared" si="1"/>
        <v>2</v>
      </c>
      <c r="E58" s="22">
        <f t="shared" si="2"/>
        <v>2002</v>
      </c>
      <c r="F58" s="22">
        <f t="shared" si="3"/>
        <v>8</v>
      </c>
      <c r="G58" s="23">
        <f t="shared" si="4"/>
        <v>37306</v>
      </c>
      <c r="H58" s="23">
        <f t="shared" si="5"/>
        <v>37346</v>
      </c>
      <c r="I58" s="22">
        <f t="shared" si="6"/>
        <v>40</v>
      </c>
    </row>
    <row r="59" spans="1:9" x14ac:dyDescent="0.3">
      <c r="A59" s="22" t="s">
        <v>249</v>
      </c>
      <c r="B59" s="24">
        <v>37337</v>
      </c>
      <c r="C59" s="22">
        <f t="shared" si="0"/>
        <v>22</v>
      </c>
      <c r="D59" s="22">
        <f t="shared" si="1"/>
        <v>3</v>
      </c>
      <c r="E59" s="22">
        <f t="shared" si="2"/>
        <v>2002</v>
      </c>
      <c r="F59" s="22">
        <f t="shared" si="3"/>
        <v>12</v>
      </c>
      <c r="G59" s="23">
        <f t="shared" si="4"/>
        <v>37337</v>
      </c>
      <c r="H59" s="23">
        <f t="shared" si="5"/>
        <v>37376</v>
      </c>
      <c r="I59" s="22">
        <f t="shared" si="6"/>
        <v>39</v>
      </c>
    </row>
    <row r="60" spans="1:9" x14ac:dyDescent="0.3">
      <c r="A60" s="22" t="s">
        <v>204</v>
      </c>
      <c r="B60" s="14">
        <v>37344</v>
      </c>
      <c r="C60" s="22">
        <f t="shared" si="0"/>
        <v>29</v>
      </c>
      <c r="D60" s="22">
        <f t="shared" si="1"/>
        <v>3</v>
      </c>
      <c r="E60" s="22">
        <f t="shared" si="2"/>
        <v>2002</v>
      </c>
      <c r="F60" s="22">
        <f t="shared" si="3"/>
        <v>13</v>
      </c>
      <c r="G60" s="23">
        <f t="shared" si="4"/>
        <v>37344</v>
      </c>
      <c r="H60" s="23">
        <f t="shared" si="5"/>
        <v>37376</v>
      </c>
      <c r="I60" s="22">
        <f t="shared" si="6"/>
        <v>32</v>
      </c>
    </row>
    <row r="61" spans="1:9" x14ac:dyDescent="0.3">
      <c r="A61" s="22" t="s">
        <v>288</v>
      </c>
      <c r="B61" s="24">
        <v>37351</v>
      </c>
      <c r="C61" s="22">
        <f t="shared" si="0"/>
        <v>5</v>
      </c>
      <c r="D61" s="22">
        <f t="shared" si="1"/>
        <v>4</v>
      </c>
      <c r="E61" s="22">
        <f t="shared" si="2"/>
        <v>2002</v>
      </c>
      <c r="F61" s="22">
        <f t="shared" si="3"/>
        <v>14</v>
      </c>
      <c r="G61" s="23">
        <f t="shared" si="4"/>
        <v>37351</v>
      </c>
      <c r="H61" s="23">
        <f t="shared" si="5"/>
        <v>37407</v>
      </c>
      <c r="I61" s="22">
        <f t="shared" si="6"/>
        <v>56</v>
      </c>
    </row>
    <row r="62" spans="1:9" x14ac:dyDescent="0.3">
      <c r="A62" s="22" t="s">
        <v>54</v>
      </c>
      <c r="B62" s="14">
        <v>37386</v>
      </c>
      <c r="C62" s="22">
        <f t="shared" si="0"/>
        <v>10</v>
      </c>
      <c r="D62" s="22">
        <f t="shared" si="1"/>
        <v>5</v>
      </c>
      <c r="E62" s="22">
        <f t="shared" si="2"/>
        <v>2002</v>
      </c>
      <c r="F62" s="22">
        <f t="shared" si="3"/>
        <v>19</v>
      </c>
      <c r="G62" s="23">
        <f t="shared" si="4"/>
        <v>37386</v>
      </c>
      <c r="H62" s="23">
        <f t="shared" si="5"/>
        <v>37437</v>
      </c>
      <c r="I62" s="22">
        <f t="shared" si="6"/>
        <v>51</v>
      </c>
    </row>
    <row r="63" spans="1:9" x14ac:dyDescent="0.3">
      <c r="A63" s="22" t="s">
        <v>48</v>
      </c>
      <c r="B63" s="24">
        <v>37414</v>
      </c>
      <c r="C63" s="22">
        <f t="shared" si="0"/>
        <v>7</v>
      </c>
      <c r="D63" s="22">
        <f t="shared" si="1"/>
        <v>6</v>
      </c>
      <c r="E63" s="22">
        <f t="shared" si="2"/>
        <v>2002</v>
      </c>
      <c r="F63" s="22">
        <f t="shared" si="3"/>
        <v>23</v>
      </c>
      <c r="G63" s="23">
        <f t="shared" si="4"/>
        <v>37414</v>
      </c>
      <c r="H63" s="23">
        <f t="shared" si="5"/>
        <v>37468</v>
      </c>
      <c r="I63" s="22">
        <f t="shared" si="6"/>
        <v>54</v>
      </c>
    </row>
    <row r="64" spans="1:9" x14ac:dyDescent="0.3">
      <c r="A64" s="22" t="s">
        <v>195</v>
      </c>
      <c r="B64" s="14">
        <v>37428</v>
      </c>
      <c r="C64" s="22">
        <f t="shared" si="0"/>
        <v>21</v>
      </c>
      <c r="D64" s="22">
        <f t="shared" si="1"/>
        <v>6</v>
      </c>
      <c r="E64" s="22">
        <f t="shared" si="2"/>
        <v>2002</v>
      </c>
      <c r="F64" s="22">
        <f t="shared" si="3"/>
        <v>25</v>
      </c>
      <c r="G64" s="23">
        <f t="shared" si="4"/>
        <v>37428</v>
      </c>
      <c r="H64" s="23">
        <f t="shared" si="5"/>
        <v>37468</v>
      </c>
      <c r="I64" s="22">
        <f t="shared" si="6"/>
        <v>40</v>
      </c>
    </row>
    <row r="65" spans="1:9" x14ac:dyDescent="0.3">
      <c r="A65" s="22" t="s">
        <v>147</v>
      </c>
      <c r="B65" s="24">
        <v>37463</v>
      </c>
      <c r="C65" s="22">
        <f t="shared" si="0"/>
        <v>26</v>
      </c>
      <c r="D65" s="22">
        <f t="shared" si="1"/>
        <v>7</v>
      </c>
      <c r="E65" s="22">
        <f t="shared" si="2"/>
        <v>2002</v>
      </c>
      <c r="F65" s="22">
        <f t="shared" si="3"/>
        <v>30</v>
      </c>
      <c r="G65" s="23">
        <f t="shared" si="4"/>
        <v>37463</v>
      </c>
      <c r="H65" s="23">
        <f t="shared" si="5"/>
        <v>37499</v>
      </c>
      <c r="I65" s="22">
        <f t="shared" si="6"/>
        <v>36</v>
      </c>
    </row>
    <row r="66" spans="1:9" x14ac:dyDescent="0.3">
      <c r="A66" s="22" t="s">
        <v>175</v>
      </c>
      <c r="B66" s="14">
        <v>37470</v>
      </c>
      <c r="C66" s="22">
        <f t="shared" si="0"/>
        <v>2</v>
      </c>
      <c r="D66" s="22">
        <f t="shared" si="1"/>
        <v>8</v>
      </c>
      <c r="E66" s="22">
        <f t="shared" si="2"/>
        <v>2002</v>
      </c>
      <c r="F66" s="22">
        <f t="shared" si="3"/>
        <v>31</v>
      </c>
      <c r="G66" s="23">
        <f t="shared" si="4"/>
        <v>37470</v>
      </c>
      <c r="H66" s="23">
        <f t="shared" si="5"/>
        <v>37529</v>
      </c>
      <c r="I66" s="22">
        <f t="shared" si="6"/>
        <v>59</v>
      </c>
    </row>
    <row r="67" spans="1:9" x14ac:dyDescent="0.3">
      <c r="A67" s="22" t="s">
        <v>77</v>
      </c>
      <c r="B67" s="24">
        <v>37519</v>
      </c>
      <c r="C67" s="22">
        <f t="shared" si="0"/>
        <v>20</v>
      </c>
      <c r="D67" s="22">
        <f t="shared" si="1"/>
        <v>9</v>
      </c>
      <c r="E67" s="22">
        <f t="shared" si="2"/>
        <v>2002</v>
      </c>
      <c r="F67" s="22">
        <f t="shared" si="3"/>
        <v>38</v>
      </c>
      <c r="G67" s="23">
        <f t="shared" si="4"/>
        <v>37519</v>
      </c>
      <c r="H67" s="23">
        <f t="shared" si="5"/>
        <v>37560</v>
      </c>
      <c r="I67" s="22">
        <f t="shared" si="6"/>
        <v>41</v>
      </c>
    </row>
    <row r="68" spans="1:9" x14ac:dyDescent="0.3">
      <c r="A68" s="22" t="s">
        <v>35</v>
      </c>
      <c r="B68" s="14">
        <v>37526</v>
      </c>
      <c r="C68" s="22">
        <f t="shared" si="0"/>
        <v>27</v>
      </c>
      <c r="D68" s="22">
        <f t="shared" si="1"/>
        <v>9</v>
      </c>
      <c r="E68" s="22">
        <f t="shared" si="2"/>
        <v>2002</v>
      </c>
      <c r="F68" s="22">
        <f t="shared" si="3"/>
        <v>39</v>
      </c>
      <c r="G68" s="23">
        <f t="shared" si="4"/>
        <v>37526</v>
      </c>
      <c r="H68" s="23">
        <f t="shared" si="5"/>
        <v>37560</v>
      </c>
      <c r="I68" s="22">
        <f t="shared" si="6"/>
        <v>34</v>
      </c>
    </row>
    <row r="69" spans="1:9" x14ac:dyDescent="0.3">
      <c r="A69" s="22" t="s">
        <v>44</v>
      </c>
      <c r="B69" s="24">
        <v>37526</v>
      </c>
      <c r="C69" s="22">
        <f t="shared" ref="C69:C132" si="7">DAY(B69)</f>
        <v>27</v>
      </c>
      <c r="D69" s="22">
        <f t="shared" ref="D69:D132" si="8">MONTH(B69)</f>
        <v>9</v>
      </c>
      <c r="E69" s="22">
        <f t="shared" ref="E69:E132" si="9">YEAR(B69)</f>
        <v>2002</v>
      </c>
      <c r="F69" s="22">
        <f t="shared" ref="F69:F132" si="10">WEEKNUM(B69)</f>
        <v>39</v>
      </c>
      <c r="G69" s="23">
        <f t="shared" ref="G69:G132" si="11">DATE(E69,D69,C69)</f>
        <v>37526</v>
      </c>
      <c r="H69" s="23">
        <f t="shared" ref="H69:H132" si="12">EOMONTH(G69,1)</f>
        <v>37560</v>
      </c>
      <c r="I69" s="22">
        <f t="shared" ref="I69:I132" si="13">_xlfn.DAYS(H69,G69)</f>
        <v>34</v>
      </c>
    </row>
    <row r="70" spans="1:9" x14ac:dyDescent="0.3">
      <c r="A70" s="22" t="s">
        <v>283</v>
      </c>
      <c r="B70" s="14">
        <v>37540</v>
      </c>
      <c r="C70" s="22">
        <f t="shared" si="7"/>
        <v>11</v>
      </c>
      <c r="D70" s="22">
        <f t="shared" si="8"/>
        <v>10</v>
      </c>
      <c r="E70" s="22">
        <f t="shared" si="9"/>
        <v>2002</v>
      </c>
      <c r="F70" s="22">
        <f t="shared" si="10"/>
        <v>41</v>
      </c>
      <c r="G70" s="23">
        <f t="shared" si="11"/>
        <v>37540</v>
      </c>
      <c r="H70" s="23">
        <f t="shared" si="12"/>
        <v>37590</v>
      </c>
      <c r="I70" s="22">
        <f t="shared" si="13"/>
        <v>50</v>
      </c>
    </row>
    <row r="71" spans="1:9" x14ac:dyDescent="0.3">
      <c r="A71" s="22" t="s">
        <v>98</v>
      </c>
      <c r="B71" s="24">
        <v>37561</v>
      </c>
      <c r="C71" s="22">
        <f t="shared" si="7"/>
        <v>1</v>
      </c>
      <c r="D71" s="22">
        <f t="shared" si="8"/>
        <v>11</v>
      </c>
      <c r="E71" s="22">
        <f t="shared" si="9"/>
        <v>2002</v>
      </c>
      <c r="F71" s="22">
        <f t="shared" si="10"/>
        <v>44</v>
      </c>
      <c r="G71" s="23">
        <f t="shared" si="11"/>
        <v>37561</v>
      </c>
      <c r="H71" s="23">
        <f t="shared" si="12"/>
        <v>37621</v>
      </c>
      <c r="I71" s="22">
        <f t="shared" si="13"/>
        <v>60</v>
      </c>
    </row>
    <row r="72" spans="1:9" x14ac:dyDescent="0.3">
      <c r="A72" s="22" t="s">
        <v>13</v>
      </c>
      <c r="B72" s="14">
        <v>37587</v>
      </c>
      <c r="C72" s="22">
        <f t="shared" si="7"/>
        <v>27</v>
      </c>
      <c r="D72" s="22">
        <f t="shared" si="8"/>
        <v>11</v>
      </c>
      <c r="E72" s="22">
        <f t="shared" si="9"/>
        <v>2002</v>
      </c>
      <c r="F72" s="22">
        <f t="shared" si="10"/>
        <v>48</v>
      </c>
      <c r="G72" s="23">
        <f t="shared" si="11"/>
        <v>37587</v>
      </c>
      <c r="H72" s="23">
        <f t="shared" si="12"/>
        <v>37621</v>
      </c>
      <c r="I72" s="22">
        <f t="shared" si="13"/>
        <v>34</v>
      </c>
    </row>
    <row r="73" spans="1:9" x14ac:dyDescent="0.3">
      <c r="A73" s="22" t="s">
        <v>138</v>
      </c>
      <c r="B73" s="24">
        <v>37603</v>
      </c>
      <c r="C73" s="22">
        <f t="shared" si="7"/>
        <v>13</v>
      </c>
      <c r="D73" s="22">
        <f t="shared" si="8"/>
        <v>12</v>
      </c>
      <c r="E73" s="22">
        <f t="shared" si="9"/>
        <v>2002</v>
      </c>
      <c r="F73" s="22">
        <f t="shared" si="10"/>
        <v>50</v>
      </c>
      <c r="G73" s="23">
        <f t="shared" si="11"/>
        <v>37603</v>
      </c>
      <c r="H73" s="23">
        <f t="shared" si="12"/>
        <v>37652</v>
      </c>
      <c r="I73" s="22">
        <f t="shared" si="13"/>
        <v>49</v>
      </c>
    </row>
    <row r="74" spans="1:9" x14ac:dyDescent="0.3">
      <c r="A74" s="22" t="s">
        <v>69</v>
      </c>
      <c r="B74" s="14">
        <v>37609</v>
      </c>
      <c r="C74" s="22">
        <f t="shared" si="7"/>
        <v>19</v>
      </c>
      <c r="D74" s="22">
        <f t="shared" si="8"/>
        <v>12</v>
      </c>
      <c r="E74" s="22">
        <f t="shared" si="9"/>
        <v>2002</v>
      </c>
      <c r="F74" s="22">
        <f t="shared" si="10"/>
        <v>51</v>
      </c>
      <c r="G74" s="23">
        <f t="shared" si="11"/>
        <v>37609</v>
      </c>
      <c r="H74" s="23">
        <f t="shared" si="12"/>
        <v>37652</v>
      </c>
      <c r="I74" s="22">
        <f t="shared" si="13"/>
        <v>43</v>
      </c>
    </row>
    <row r="75" spans="1:9" x14ac:dyDescent="0.3">
      <c r="A75" s="22" t="s">
        <v>242</v>
      </c>
      <c r="B75" s="24">
        <v>37652</v>
      </c>
      <c r="C75" s="22">
        <f t="shared" si="7"/>
        <v>31</v>
      </c>
      <c r="D75" s="22">
        <f t="shared" si="8"/>
        <v>1</v>
      </c>
      <c r="E75" s="22">
        <f t="shared" si="9"/>
        <v>2003</v>
      </c>
      <c r="F75" s="22">
        <f t="shared" si="10"/>
        <v>5</v>
      </c>
      <c r="G75" s="23">
        <f t="shared" si="11"/>
        <v>37652</v>
      </c>
      <c r="H75" s="23">
        <f t="shared" si="12"/>
        <v>37680</v>
      </c>
      <c r="I75" s="22">
        <f t="shared" si="13"/>
        <v>28</v>
      </c>
    </row>
    <row r="76" spans="1:9" x14ac:dyDescent="0.3">
      <c r="A76" s="22" t="s">
        <v>8</v>
      </c>
      <c r="B76" s="14">
        <v>37659</v>
      </c>
      <c r="C76" s="22">
        <f t="shared" si="7"/>
        <v>7</v>
      </c>
      <c r="D76" s="22">
        <f t="shared" si="8"/>
        <v>2</v>
      </c>
      <c r="E76" s="22">
        <f t="shared" si="9"/>
        <v>2003</v>
      </c>
      <c r="F76" s="22">
        <f t="shared" si="10"/>
        <v>6</v>
      </c>
      <c r="G76" s="23">
        <f t="shared" si="11"/>
        <v>37659</v>
      </c>
      <c r="H76" s="23">
        <f t="shared" si="12"/>
        <v>37711</v>
      </c>
      <c r="I76" s="22">
        <f t="shared" si="13"/>
        <v>52</v>
      </c>
    </row>
    <row r="77" spans="1:9" x14ac:dyDescent="0.3">
      <c r="A77" s="22" t="s">
        <v>231</v>
      </c>
      <c r="B77" s="24">
        <v>37666</v>
      </c>
      <c r="C77" s="22">
        <f t="shared" si="7"/>
        <v>14</v>
      </c>
      <c r="D77" s="22">
        <f t="shared" si="8"/>
        <v>2</v>
      </c>
      <c r="E77" s="22">
        <f t="shared" si="9"/>
        <v>2003</v>
      </c>
      <c r="F77" s="22">
        <f t="shared" si="10"/>
        <v>7</v>
      </c>
      <c r="G77" s="23">
        <f t="shared" si="11"/>
        <v>37666</v>
      </c>
      <c r="H77" s="23">
        <f t="shared" si="12"/>
        <v>37711</v>
      </c>
      <c r="I77" s="22">
        <f t="shared" si="13"/>
        <v>45</v>
      </c>
    </row>
    <row r="78" spans="1:9" x14ac:dyDescent="0.3">
      <c r="A78" s="22" t="s">
        <v>253</v>
      </c>
      <c r="B78" s="14">
        <v>37687</v>
      </c>
      <c r="C78" s="22">
        <f t="shared" si="7"/>
        <v>7</v>
      </c>
      <c r="D78" s="22">
        <f t="shared" si="8"/>
        <v>3</v>
      </c>
      <c r="E78" s="22">
        <f t="shared" si="9"/>
        <v>2003</v>
      </c>
      <c r="F78" s="22">
        <f t="shared" si="10"/>
        <v>10</v>
      </c>
      <c r="G78" s="23">
        <f t="shared" si="11"/>
        <v>37687</v>
      </c>
      <c r="H78" s="23">
        <f t="shared" si="12"/>
        <v>37741</v>
      </c>
      <c r="I78" s="22">
        <f t="shared" si="13"/>
        <v>54</v>
      </c>
    </row>
    <row r="79" spans="1:9" x14ac:dyDescent="0.3">
      <c r="A79" s="22" t="s">
        <v>199</v>
      </c>
      <c r="B79" s="24">
        <v>37701</v>
      </c>
      <c r="C79" s="22">
        <f t="shared" si="7"/>
        <v>21</v>
      </c>
      <c r="D79" s="22">
        <f t="shared" si="8"/>
        <v>3</v>
      </c>
      <c r="E79" s="22">
        <f t="shared" si="9"/>
        <v>2003</v>
      </c>
      <c r="F79" s="22">
        <f t="shared" si="10"/>
        <v>12</v>
      </c>
      <c r="G79" s="23">
        <f t="shared" si="11"/>
        <v>37701</v>
      </c>
      <c r="H79" s="23">
        <f t="shared" si="12"/>
        <v>37741</v>
      </c>
      <c r="I79" s="22">
        <f t="shared" si="13"/>
        <v>40</v>
      </c>
    </row>
    <row r="80" spans="1:9" x14ac:dyDescent="0.3">
      <c r="A80" s="22" t="s">
        <v>216</v>
      </c>
      <c r="B80" s="14">
        <v>37722</v>
      </c>
      <c r="C80" s="22">
        <f t="shared" si="7"/>
        <v>11</v>
      </c>
      <c r="D80" s="22">
        <f t="shared" si="8"/>
        <v>4</v>
      </c>
      <c r="E80" s="22">
        <f t="shared" si="9"/>
        <v>2003</v>
      </c>
      <c r="F80" s="22">
        <f t="shared" si="10"/>
        <v>15</v>
      </c>
      <c r="G80" s="23">
        <f t="shared" si="11"/>
        <v>37722</v>
      </c>
      <c r="H80" s="23">
        <f t="shared" si="12"/>
        <v>37772</v>
      </c>
      <c r="I80" s="22">
        <f t="shared" si="13"/>
        <v>50</v>
      </c>
    </row>
    <row r="81" spans="1:9" x14ac:dyDescent="0.3">
      <c r="A81" s="22" t="s">
        <v>198</v>
      </c>
      <c r="B81" s="24">
        <v>37729</v>
      </c>
      <c r="C81" s="22">
        <f t="shared" si="7"/>
        <v>18</v>
      </c>
      <c r="D81" s="22">
        <f t="shared" si="8"/>
        <v>4</v>
      </c>
      <c r="E81" s="22">
        <f t="shared" si="9"/>
        <v>2003</v>
      </c>
      <c r="F81" s="22">
        <f t="shared" si="10"/>
        <v>16</v>
      </c>
      <c r="G81" s="23">
        <f t="shared" si="11"/>
        <v>37729</v>
      </c>
      <c r="H81" s="23">
        <f t="shared" si="12"/>
        <v>37772</v>
      </c>
      <c r="I81" s="22">
        <f t="shared" si="13"/>
        <v>43</v>
      </c>
    </row>
    <row r="82" spans="1:9" x14ac:dyDescent="0.3">
      <c r="A82" s="22" t="s">
        <v>95</v>
      </c>
      <c r="B82" s="14">
        <v>37743</v>
      </c>
      <c r="C82" s="22">
        <f t="shared" si="7"/>
        <v>2</v>
      </c>
      <c r="D82" s="22">
        <f t="shared" si="8"/>
        <v>5</v>
      </c>
      <c r="E82" s="22">
        <f t="shared" si="9"/>
        <v>2003</v>
      </c>
      <c r="F82" s="22">
        <f t="shared" si="10"/>
        <v>18</v>
      </c>
      <c r="G82" s="23">
        <f t="shared" si="11"/>
        <v>37743</v>
      </c>
      <c r="H82" s="23">
        <f t="shared" si="12"/>
        <v>37802</v>
      </c>
      <c r="I82" s="22">
        <f t="shared" si="13"/>
        <v>59</v>
      </c>
    </row>
    <row r="83" spans="1:9" x14ac:dyDescent="0.3">
      <c r="A83" s="22" t="s">
        <v>144</v>
      </c>
      <c r="B83" s="24">
        <v>37771</v>
      </c>
      <c r="C83" s="22">
        <f t="shared" si="7"/>
        <v>30</v>
      </c>
      <c r="D83" s="22">
        <f t="shared" si="8"/>
        <v>5</v>
      </c>
      <c r="E83" s="22">
        <f t="shared" si="9"/>
        <v>2003</v>
      </c>
      <c r="F83" s="22">
        <f t="shared" si="10"/>
        <v>22</v>
      </c>
      <c r="G83" s="23">
        <f t="shared" si="11"/>
        <v>37771</v>
      </c>
      <c r="H83" s="23">
        <f t="shared" si="12"/>
        <v>37802</v>
      </c>
      <c r="I83" s="22">
        <f t="shared" si="13"/>
        <v>31</v>
      </c>
    </row>
    <row r="84" spans="1:9" x14ac:dyDescent="0.3">
      <c r="A84" s="22" t="s">
        <v>221</v>
      </c>
      <c r="B84" s="14">
        <v>37811</v>
      </c>
      <c r="C84" s="22">
        <f t="shared" si="7"/>
        <v>9</v>
      </c>
      <c r="D84" s="22">
        <f t="shared" si="8"/>
        <v>7</v>
      </c>
      <c r="E84" s="22">
        <f t="shared" si="9"/>
        <v>2003</v>
      </c>
      <c r="F84" s="22">
        <f t="shared" si="10"/>
        <v>28</v>
      </c>
      <c r="G84" s="23">
        <f t="shared" si="11"/>
        <v>37811</v>
      </c>
      <c r="H84" s="23">
        <f t="shared" si="12"/>
        <v>37864</v>
      </c>
      <c r="I84" s="22">
        <f t="shared" si="13"/>
        <v>53</v>
      </c>
    </row>
    <row r="85" spans="1:9" x14ac:dyDescent="0.3">
      <c r="A85" s="22" t="s">
        <v>184</v>
      </c>
      <c r="B85" s="24">
        <v>37839</v>
      </c>
      <c r="C85" s="22">
        <f t="shared" si="7"/>
        <v>6</v>
      </c>
      <c r="D85" s="22">
        <f t="shared" si="8"/>
        <v>8</v>
      </c>
      <c r="E85" s="22">
        <f t="shared" si="9"/>
        <v>2003</v>
      </c>
      <c r="F85" s="22">
        <f t="shared" si="10"/>
        <v>32</v>
      </c>
      <c r="G85" s="23">
        <f t="shared" si="11"/>
        <v>37839</v>
      </c>
      <c r="H85" s="23">
        <f t="shared" si="12"/>
        <v>37894</v>
      </c>
      <c r="I85" s="22">
        <f t="shared" si="13"/>
        <v>55</v>
      </c>
    </row>
    <row r="86" spans="1:9" x14ac:dyDescent="0.3">
      <c r="A86" s="22" t="s">
        <v>152</v>
      </c>
      <c r="B86" s="14">
        <v>37848</v>
      </c>
      <c r="C86" s="22">
        <f t="shared" si="7"/>
        <v>15</v>
      </c>
      <c r="D86" s="22">
        <f t="shared" si="8"/>
        <v>8</v>
      </c>
      <c r="E86" s="22">
        <f t="shared" si="9"/>
        <v>2003</v>
      </c>
      <c r="F86" s="22">
        <f t="shared" si="10"/>
        <v>33</v>
      </c>
      <c r="G86" s="23">
        <f t="shared" si="11"/>
        <v>37848</v>
      </c>
      <c r="H86" s="23">
        <f t="shared" si="12"/>
        <v>37894</v>
      </c>
      <c r="I86" s="22">
        <f t="shared" si="13"/>
        <v>46</v>
      </c>
    </row>
    <row r="87" spans="1:9" x14ac:dyDescent="0.3">
      <c r="A87" s="22" t="s">
        <v>43</v>
      </c>
      <c r="B87" s="24">
        <v>37883</v>
      </c>
      <c r="C87" s="22">
        <f t="shared" si="7"/>
        <v>19</v>
      </c>
      <c r="D87" s="22">
        <f t="shared" si="8"/>
        <v>9</v>
      </c>
      <c r="E87" s="22">
        <f t="shared" si="9"/>
        <v>2003</v>
      </c>
      <c r="F87" s="22">
        <f t="shared" si="10"/>
        <v>38</v>
      </c>
      <c r="G87" s="23">
        <f t="shared" si="11"/>
        <v>37883</v>
      </c>
      <c r="H87" s="23">
        <f t="shared" si="12"/>
        <v>37925</v>
      </c>
      <c r="I87" s="22">
        <f t="shared" si="13"/>
        <v>42</v>
      </c>
    </row>
    <row r="88" spans="1:9" x14ac:dyDescent="0.3">
      <c r="A88" s="22" t="s">
        <v>263</v>
      </c>
      <c r="B88" s="14">
        <v>37890</v>
      </c>
      <c r="C88" s="22">
        <f t="shared" si="7"/>
        <v>26</v>
      </c>
      <c r="D88" s="22">
        <f t="shared" si="8"/>
        <v>9</v>
      </c>
      <c r="E88" s="22">
        <f t="shared" si="9"/>
        <v>2003</v>
      </c>
      <c r="F88" s="22">
        <f t="shared" si="10"/>
        <v>39</v>
      </c>
      <c r="G88" s="23">
        <f t="shared" si="11"/>
        <v>37890</v>
      </c>
      <c r="H88" s="23">
        <f t="shared" si="12"/>
        <v>37925</v>
      </c>
      <c r="I88" s="22">
        <f t="shared" si="13"/>
        <v>35</v>
      </c>
    </row>
    <row r="89" spans="1:9" x14ac:dyDescent="0.3">
      <c r="A89" s="22" t="s">
        <v>36</v>
      </c>
      <c r="B89" s="24">
        <v>37911</v>
      </c>
      <c r="C89" s="22">
        <f t="shared" si="7"/>
        <v>17</v>
      </c>
      <c r="D89" s="22">
        <f t="shared" si="8"/>
        <v>10</v>
      </c>
      <c r="E89" s="22">
        <f t="shared" si="9"/>
        <v>2003</v>
      </c>
      <c r="F89" s="22">
        <f t="shared" si="10"/>
        <v>42</v>
      </c>
      <c r="G89" s="23">
        <f t="shared" si="11"/>
        <v>37911</v>
      </c>
      <c r="H89" s="23">
        <f t="shared" si="12"/>
        <v>37955</v>
      </c>
      <c r="I89" s="22">
        <f t="shared" si="13"/>
        <v>44</v>
      </c>
    </row>
    <row r="90" spans="1:9" x14ac:dyDescent="0.3">
      <c r="A90" s="22" t="s">
        <v>194</v>
      </c>
      <c r="B90" s="14">
        <v>37918</v>
      </c>
      <c r="C90" s="22">
        <f t="shared" si="7"/>
        <v>24</v>
      </c>
      <c r="D90" s="22">
        <f t="shared" si="8"/>
        <v>10</v>
      </c>
      <c r="E90" s="22">
        <f t="shared" si="9"/>
        <v>2003</v>
      </c>
      <c r="F90" s="22">
        <f t="shared" si="10"/>
        <v>43</v>
      </c>
      <c r="G90" s="23">
        <f t="shared" si="11"/>
        <v>37918</v>
      </c>
      <c r="H90" s="23">
        <f t="shared" si="12"/>
        <v>37955</v>
      </c>
      <c r="I90" s="22">
        <f t="shared" si="13"/>
        <v>37</v>
      </c>
    </row>
    <row r="91" spans="1:9" x14ac:dyDescent="0.3">
      <c r="A91" s="22" t="s">
        <v>177</v>
      </c>
      <c r="B91" s="24">
        <v>37951</v>
      </c>
      <c r="C91" s="22">
        <f t="shared" si="7"/>
        <v>26</v>
      </c>
      <c r="D91" s="22">
        <f t="shared" si="8"/>
        <v>11</v>
      </c>
      <c r="E91" s="22">
        <f t="shared" si="9"/>
        <v>2003</v>
      </c>
      <c r="F91" s="22">
        <f t="shared" si="10"/>
        <v>48</v>
      </c>
      <c r="G91" s="23">
        <f t="shared" si="11"/>
        <v>37951</v>
      </c>
      <c r="H91" s="23">
        <f t="shared" si="12"/>
        <v>37986</v>
      </c>
      <c r="I91" s="22">
        <f t="shared" si="13"/>
        <v>35</v>
      </c>
    </row>
    <row r="92" spans="1:9" x14ac:dyDescent="0.3">
      <c r="A92" s="22" t="s">
        <v>133</v>
      </c>
      <c r="B92" s="14">
        <v>37974</v>
      </c>
      <c r="C92" s="22">
        <f t="shared" si="7"/>
        <v>19</v>
      </c>
      <c r="D92" s="22">
        <f t="shared" si="8"/>
        <v>12</v>
      </c>
      <c r="E92" s="22">
        <f t="shared" si="9"/>
        <v>2003</v>
      </c>
      <c r="F92" s="22">
        <f t="shared" si="10"/>
        <v>51</v>
      </c>
      <c r="G92" s="23">
        <f t="shared" si="11"/>
        <v>37974</v>
      </c>
      <c r="H92" s="23">
        <f t="shared" si="12"/>
        <v>38017</v>
      </c>
      <c r="I92" s="22">
        <f t="shared" si="13"/>
        <v>43</v>
      </c>
    </row>
    <row r="93" spans="1:9" x14ac:dyDescent="0.3">
      <c r="A93" s="22" t="s">
        <v>134</v>
      </c>
      <c r="B93" s="24">
        <v>37980</v>
      </c>
      <c r="C93" s="22">
        <f t="shared" si="7"/>
        <v>25</v>
      </c>
      <c r="D93" s="22">
        <f t="shared" si="8"/>
        <v>12</v>
      </c>
      <c r="E93" s="22">
        <f t="shared" si="9"/>
        <v>2003</v>
      </c>
      <c r="F93" s="22">
        <f t="shared" si="10"/>
        <v>52</v>
      </c>
      <c r="G93" s="23">
        <f t="shared" si="11"/>
        <v>37980</v>
      </c>
      <c r="H93" s="23">
        <f t="shared" si="12"/>
        <v>38017</v>
      </c>
      <c r="I93" s="22">
        <f t="shared" si="13"/>
        <v>37</v>
      </c>
    </row>
    <row r="94" spans="1:9" x14ac:dyDescent="0.3">
      <c r="A94" s="22" t="s">
        <v>111</v>
      </c>
      <c r="B94" s="14">
        <v>38002</v>
      </c>
      <c r="C94" s="22">
        <f t="shared" si="7"/>
        <v>16</v>
      </c>
      <c r="D94" s="22">
        <f t="shared" si="8"/>
        <v>1</v>
      </c>
      <c r="E94" s="22">
        <f t="shared" si="9"/>
        <v>2004</v>
      </c>
      <c r="F94" s="22">
        <f t="shared" si="10"/>
        <v>3</v>
      </c>
      <c r="G94" s="23">
        <f t="shared" si="11"/>
        <v>38002</v>
      </c>
      <c r="H94" s="23">
        <f t="shared" si="12"/>
        <v>38046</v>
      </c>
      <c r="I94" s="22">
        <f t="shared" si="13"/>
        <v>44</v>
      </c>
    </row>
    <row r="95" spans="1:9" x14ac:dyDescent="0.3">
      <c r="A95" s="22" t="s">
        <v>39</v>
      </c>
      <c r="B95" s="24">
        <v>38023</v>
      </c>
      <c r="C95" s="22">
        <f t="shared" si="7"/>
        <v>6</v>
      </c>
      <c r="D95" s="22">
        <f t="shared" si="8"/>
        <v>2</v>
      </c>
      <c r="E95" s="22">
        <f t="shared" si="9"/>
        <v>2004</v>
      </c>
      <c r="F95" s="22">
        <f t="shared" si="10"/>
        <v>6</v>
      </c>
      <c r="G95" s="23">
        <f t="shared" si="11"/>
        <v>38023</v>
      </c>
      <c r="H95" s="23">
        <f t="shared" si="12"/>
        <v>38077</v>
      </c>
      <c r="I95" s="22">
        <f t="shared" si="13"/>
        <v>54</v>
      </c>
    </row>
    <row r="96" spans="1:9" x14ac:dyDescent="0.3">
      <c r="A96" s="22" t="s">
        <v>64</v>
      </c>
      <c r="B96" s="14">
        <v>38037</v>
      </c>
      <c r="C96" s="22">
        <f t="shared" si="7"/>
        <v>20</v>
      </c>
      <c r="D96" s="22">
        <f t="shared" si="8"/>
        <v>2</v>
      </c>
      <c r="E96" s="22">
        <f t="shared" si="9"/>
        <v>2004</v>
      </c>
      <c r="F96" s="22">
        <f t="shared" si="10"/>
        <v>8</v>
      </c>
      <c r="G96" s="23">
        <f t="shared" si="11"/>
        <v>38037</v>
      </c>
      <c r="H96" s="23">
        <f t="shared" si="12"/>
        <v>38077</v>
      </c>
      <c r="I96" s="22">
        <f t="shared" si="13"/>
        <v>40</v>
      </c>
    </row>
    <row r="97" spans="1:9" x14ac:dyDescent="0.3">
      <c r="A97" s="22" t="s">
        <v>188</v>
      </c>
      <c r="B97" s="24">
        <v>38051</v>
      </c>
      <c r="C97" s="22">
        <f t="shared" si="7"/>
        <v>5</v>
      </c>
      <c r="D97" s="22">
        <f t="shared" si="8"/>
        <v>3</v>
      </c>
      <c r="E97" s="22">
        <f t="shared" si="9"/>
        <v>2004</v>
      </c>
      <c r="F97" s="22">
        <f t="shared" si="10"/>
        <v>10</v>
      </c>
      <c r="G97" s="23">
        <f t="shared" si="11"/>
        <v>38051</v>
      </c>
      <c r="H97" s="23">
        <f t="shared" si="12"/>
        <v>38107</v>
      </c>
      <c r="I97" s="22">
        <f t="shared" si="13"/>
        <v>56</v>
      </c>
    </row>
    <row r="98" spans="1:9" x14ac:dyDescent="0.3">
      <c r="A98" s="22" t="s">
        <v>96</v>
      </c>
      <c r="B98" s="14">
        <v>38072</v>
      </c>
      <c r="C98" s="22">
        <f t="shared" si="7"/>
        <v>26</v>
      </c>
      <c r="D98" s="22">
        <f t="shared" si="8"/>
        <v>3</v>
      </c>
      <c r="E98" s="22">
        <f t="shared" si="9"/>
        <v>2004</v>
      </c>
      <c r="F98" s="22">
        <f t="shared" si="10"/>
        <v>13</v>
      </c>
      <c r="G98" s="23">
        <f t="shared" si="11"/>
        <v>38072</v>
      </c>
      <c r="H98" s="23">
        <f t="shared" si="12"/>
        <v>38107</v>
      </c>
      <c r="I98" s="22">
        <f t="shared" si="13"/>
        <v>35</v>
      </c>
    </row>
    <row r="99" spans="1:9" x14ac:dyDescent="0.3">
      <c r="A99" s="22" t="s">
        <v>113</v>
      </c>
      <c r="B99" s="24">
        <v>38079</v>
      </c>
      <c r="C99" s="22">
        <f t="shared" si="7"/>
        <v>2</v>
      </c>
      <c r="D99" s="22">
        <f t="shared" si="8"/>
        <v>4</v>
      </c>
      <c r="E99" s="22">
        <f t="shared" si="9"/>
        <v>2004</v>
      </c>
      <c r="F99" s="22">
        <f t="shared" si="10"/>
        <v>14</v>
      </c>
      <c r="G99" s="23">
        <f t="shared" si="11"/>
        <v>38079</v>
      </c>
      <c r="H99" s="23">
        <f t="shared" si="12"/>
        <v>38138</v>
      </c>
      <c r="I99" s="22">
        <f t="shared" si="13"/>
        <v>59</v>
      </c>
    </row>
    <row r="100" spans="1:9" x14ac:dyDescent="0.3">
      <c r="A100" s="22" t="s">
        <v>222</v>
      </c>
      <c r="B100" s="14">
        <v>38086</v>
      </c>
      <c r="C100" s="22">
        <f t="shared" si="7"/>
        <v>9</v>
      </c>
      <c r="D100" s="22">
        <f t="shared" si="8"/>
        <v>4</v>
      </c>
      <c r="E100" s="22">
        <f t="shared" si="9"/>
        <v>2004</v>
      </c>
      <c r="F100" s="22">
        <f t="shared" si="10"/>
        <v>15</v>
      </c>
      <c r="G100" s="23">
        <f t="shared" si="11"/>
        <v>38086</v>
      </c>
      <c r="H100" s="23">
        <f t="shared" si="12"/>
        <v>38138</v>
      </c>
      <c r="I100" s="22">
        <f t="shared" si="13"/>
        <v>52</v>
      </c>
    </row>
    <row r="101" spans="1:9" x14ac:dyDescent="0.3">
      <c r="A101" s="22" t="s">
        <v>130</v>
      </c>
      <c r="B101" s="24">
        <v>38135</v>
      </c>
      <c r="C101" s="22">
        <f t="shared" si="7"/>
        <v>28</v>
      </c>
      <c r="D101" s="22">
        <f t="shared" si="8"/>
        <v>5</v>
      </c>
      <c r="E101" s="22">
        <f t="shared" si="9"/>
        <v>2004</v>
      </c>
      <c r="F101" s="22">
        <f t="shared" si="10"/>
        <v>22</v>
      </c>
      <c r="G101" s="23">
        <f t="shared" si="11"/>
        <v>38135</v>
      </c>
      <c r="H101" s="23">
        <f t="shared" si="12"/>
        <v>38168</v>
      </c>
      <c r="I101" s="22">
        <f t="shared" si="13"/>
        <v>33</v>
      </c>
    </row>
    <row r="102" spans="1:9" x14ac:dyDescent="0.3">
      <c r="A102" s="22" t="s">
        <v>273</v>
      </c>
      <c r="B102" s="14">
        <v>38154</v>
      </c>
      <c r="C102" s="22">
        <f t="shared" si="7"/>
        <v>16</v>
      </c>
      <c r="D102" s="22">
        <f t="shared" si="8"/>
        <v>6</v>
      </c>
      <c r="E102" s="22">
        <f t="shared" si="9"/>
        <v>2004</v>
      </c>
      <c r="F102" s="22">
        <f t="shared" si="10"/>
        <v>25</v>
      </c>
      <c r="G102" s="23">
        <f t="shared" si="11"/>
        <v>38154</v>
      </c>
      <c r="H102" s="23">
        <f t="shared" si="12"/>
        <v>38199</v>
      </c>
      <c r="I102" s="22">
        <f t="shared" si="13"/>
        <v>45</v>
      </c>
    </row>
    <row r="103" spans="1:9" x14ac:dyDescent="0.3">
      <c r="A103" s="22" t="s">
        <v>22</v>
      </c>
      <c r="B103" s="24">
        <v>38170</v>
      </c>
      <c r="C103" s="22">
        <f t="shared" si="7"/>
        <v>2</v>
      </c>
      <c r="D103" s="22">
        <f t="shared" si="8"/>
        <v>7</v>
      </c>
      <c r="E103" s="22">
        <f t="shared" si="9"/>
        <v>2004</v>
      </c>
      <c r="F103" s="22">
        <f t="shared" si="10"/>
        <v>27</v>
      </c>
      <c r="G103" s="23">
        <f t="shared" si="11"/>
        <v>38170</v>
      </c>
      <c r="H103" s="23">
        <f t="shared" si="12"/>
        <v>38230</v>
      </c>
      <c r="I103" s="22">
        <f t="shared" si="13"/>
        <v>60</v>
      </c>
    </row>
    <row r="104" spans="1:9" x14ac:dyDescent="0.3">
      <c r="A104" s="22" t="s">
        <v>267</v>
      </c>
      <c r="B104" s="14">
        <v>38175</v>
      </c>
      <c r="C104" s="22">
        <f t="shared" si="7"/>
        <v>7</v>
      </c>
      <c r="D104" s="22">
        <f t="shared" si="8"/>
        <v>7</v>
      </c>
      <c r="E104" s="22">
        <f t="shared" si="9"/>
        <v>2004</v>
      </c>
      <c r="F104" s="22">
        <f t="shared" si="10"/>
        <v>28</v>
      </c>
      <c r="G104" s="23">
        <f t="shared" si="11"/>
        <v>38175</v>
      </c>
      <c r="H104" s="23">
        <f t="shared" si="12"/>
        <v>38230</v>
      </c>
      <c r="I104" s="22">
        <f t="shared" si="13"/>
        <v>55</v>
      </c>
    </row>
    <row r="105" spans="1:9" x14ac:dyDescent="0.3">
      <c r="A105" s="22" t="s">
        <v>156</v>
      </c>
      <c r="B105" s="24">
        <v>38198</v>
      </c>
      <c r="C105" s="22">
        <f t="shared" si="7"/>
        <v>30</v>
      </c>
      <c r="D105" s="22">
        <f t="shared" si="8"/>
        <v>7</v>
      </c>
      <c r="E105" s="22">
        <f t="shared" si="9"/>
        <v>2004</v>
      </c>
      <c r="F105" s="22">
        <f t="shared" si="10"/>
        <v>31</v>
      </c>
      <c r="G105" s="23">
        <f t="shared" si="11"/>
        <v>38198</v>
      </c>
      <c r="H105" s="23">
        <f t="shared" si="12"/>
        <v>38230</v>
      </c>
      <c r="I105" s="22">
        <f t="shared" si="13"/>
        <v>32</v>
      </c>
    </row>
    <row r="106" spans="1:9" x14ac:dyDescent="0.3">
      <c r="A106" s="22" t="s">
        <v>246</v>
      </c>
      <c r="B106" s="14">
        <v>38210</v>
      </c>
      <c r="C106" s="22">
        <f t="shared" si="7"/>
        <v>11</v>
      </c>
      <c r="D106" s="22">
        <f t="shared" si="8"/>
        <v>8</v>
      </c>
      <c r="E106" s="22">
        <f t="shared" si="9"/>
        <v>2004</v>
      </c>
      <c r="F106" s="22">
        <f t="shared" si="10"/>
        <v>33</v>
      </c>
      <c r="G106" s="23">
        <f t="shared" si="11"/>
        <v>38210</v>
      </c>
      <c r="H106" s="23">
        <f t="shared" si="12"/>
        <v>38260</v>
      </c>
      <c r="I106" s="22">
        <f t="shared" si="13"/>
        <v>50</v>
      </c>
    </row>
    <row r="107" spans="1:9" x14ac:dyDescent="0.3">
      <c r="A107" s="22" t="s">
        <v>236</v>
      </c>
      <c r="B107" s="24">
        <v>38247</v>
      </c>
      <c r="C107" s="22">
        <f t="shared" si="7"/>
        <v>17</v>
      </c>
      <c r="D107" s="22">
        <f t="shared" si="8"/>
        <v>9</v>
      </c>
      <c r="E107" s="22">
        <f t="shared" si="9"/>
        <v>2004</v>
      </c>
      <c r="F107" s="22">
        <f t="shared" si="10"/>
        <v>38</v>
      </c>
      <c r="G107" s="23">
        <f t="shared" si="11"/>
        <v>38247</v>
      </c>
      <c r="H107" s="23">
        <f t="shared" si="12"/>
        <v>38291</v>
      </c>
      <c r="I107" s="22">
        <f t="shared" si="13"/>
        <v>44</v>
      </c>
    </row>
    <row r="108" spans="1:9" x14ac:dyDescent="0.3">
      <c r="A108" s="22" t="s">
        <v>192</v>
      </c>
      <c r="B108" s="14">
        <v>38254</v>
      </c>
      <c r="C108" s="22">
        <f t="shared" si="7"/>
        <v>24</v>
      </c>
      <c r="D108" s="22">
        <f t="shared" si="8"/>
        <v>9</v>
      </c>
      <c r="E108" s="22">
        <f t="shared" si="9"/>
        <v>2004</v>
      </c>
      <c r="F108" s="22">
        <f t="shared" si="10"/>
        <v>39</v>
      </c>
      <c r="G108" s="23">
        <f t="shared" si="11"/>
        <v>38254</v>
      </c>
      <c r="H108" s="23">
        <f t="shared" si="12"/>
        <v>38291</v>
      </c>
      <c r="I108" s="22">
        <f t="shared" si="13"/>
        <v>37</v>
      </c>
    </row>
    <row r="109" spans="1:9" x14ac:dyDescent="0.3">
      <c r="A109" s="22" t="s">
        <v>56</v>
      </c>
      <c r="B109" s="24">
        <v>38261</v>
      </c>
      <c r="C109" s="22">
        <f t="shared" si="7"/>
        <v>1</v>
      </c>
      <c r="D109" s="22">
        <f t="shared" si="8"/>
        <v>10</v>
      </c>
      <c r="E109" s="22">
        <f t="shared" si="9"/>
        <v>2004</v>
      </c>
      <c r="F109" s="22">
        <f t="shared" si="10"/>
        <v>40</v>
      </c>
      <c r="G109" s="23">
        <f t="shared" si="11"/>
        <v>38261</v>
      </c>
      <c r="H109" s="23">
        <f t="shared" si="12"/>
        <v>38321</v>
      </c>
      <c r="I109" s="22">
        <f t="shared" si="13"/>
        <v>60</v>
      </c>
    </row>
    <row r="110" spans="1:9" x14ac:dyDescent="0.3">
      <c r="A110" s="22" t="s">
        <v>252</v>
      </c>
      <c r="B110" s="14">
        <v>38296</v>
      </c>
      <c r="C110" s="22">
        <f t="shared" si="7"/>
        <v>5</v>
      </c>
      <c r="D110" s="22">
        <f t="shared" si="8"/>
        <v>11</v>
      </c>
      <c r="E110" s="22">
        <f t="shared" si="9"/>
        <v>2004</v>
      </c>
      <c r="F110" s="22">
        <f t="shared" si="10"/>
        <v>45</v>
      </c>
      <c r="G110" s="23">
        <f t="shared" si="11"/>
        <v>38296</v>
      </c>
      <c r="H110" s="23">
        <f t="shared" si="12"/>
        <v>38352</v>
      </c>
      <c r="I110" s="22">
        <f t="shared" si="13"/>
        <v>56</v>
      </c>
    </row>
    <row r="111" spans="1:9" x14ac:dyDescent="0.3">
      <c r="A111" s="22" t="s">
        <v>40</v>
      </c>
      <c r="B111" s="24">
        <v>38310</v>
      </c>
      <c r="C111" s="22">
        <f t="shared" si="7"/>
        <v>19</v>
      </c>
      <c r="D111" s="22">
        <f t="shared" si="8"/>
        <v>11</v>
      </c>
      <c r="E111" s="22">
        <f t="shared" si="9"/>
        <v>2004</v>
      </c>
      <c r="F111" s="22">
        <f t="shared" si="10"/>
        <v>47</v>
      </c>
      <c r="G111" s="23">
        <f t="shared" si="11"/>
        <v>38310</v>
      </c>
      <c r="H111" s="23">
        <f t="shared" si="12"/>
        <v>38352</v>
      </c>
      <c r="I111" s="22">
        <f t="shared" si="13"/>
        <v>42</v>
      </c>
    </row>
    <row r="112" spans="1:9" x14ac:dyDescent="0.3">
      <c r="A112" s="22" t="s">
        <v>118</v>
      </c>
      <c r="B112" s="14">
        <v>38331</v>
      </c>
      <c r="C112" s="22">
        <f t="shared" si="7"/>
        <v>10</v>
      </c>
      <c r="D112" s="22">
        <f t="shared" si="8"/>
        <v>12</v>
      </c>
      <c r="E112" s="22">
        <f t="shared" si="9"/>
        <v>2004</v>
      </c>
      <c r="F112" s="22">
        <f t="shared" si="10"/>
        <v>50</v>
      </c>
      <c r="G112" s="23">
        <f t="shared" si="11"/>
        <v>38331</v>
      </c>
      <c r="H112" s="23">
        <f t="shared" si="12"/>
        <v>38383</v>
      </c>
      <c r="I112" s="22">
        <f t="shared" si="13"/>
        <v>52</v>
      </c>
    </row>
    <row r="113" spans="1:9" x14ac:dyDescent="0.3">
      <c r="A113" s="22" t="s">
        <v>123</v>
      </c>
      <c r="B113" s="24">
        <v>38380</v>
      </c>
      <c r="C113" s="22">
        <f t="shared" si="7"/>
        <v>28</v>
      </c>
      <c r="D113" s="22">
        <f t="shared" si="8"/>
        <v>1</v>
      </c>
      <c r="E113" s="22">
        <f t="shared" si="9"/>
        <v>2005</v>
      </c>
      <c r="F113" s="22">
        <f t="shared" si="10"/>
        <v>5</v>
      </c>
      <c r="G113" s="23">
        <f t="shared" si="11"/>
        <v>38380</v>
      </c>
      <c r="H113" s="23">
        <f t="shared" si="12"/>
        <v>38411</v>
      </c>
      <c r="I113" s="22">
        <f t="shared" si="13"/>
        <v>31</v>
      </c>
    </row>
    <row r="114" spans="1:9" x14ac:dyDescent="0.3">
      <c r="A114" s="22" t="s">
        <v>79</v>
      </c>
      <c r="B114" s="14">
        <v>38394</v>
      </c>
      <c r="C114" s="22">
        <f t="shared" si="7"/>
        <v>11</v>
      </c>
      <c r="D114" s="22">
        <f t="shared" si="8"/>
        <v>2</v>
      </c>
      <c r="E114" s="22">
        <f t="shared" si="9"/>
        <v>2005</v>
      </c>
      <c r="F114" s="22">
        <f t="shared" si="10"/>
        <v>7</v>
      </c>
      <c r="G114" s="23">
        <f t="shared" si="11"/>
        <v>38394</v>
      </c>
      <c r="H114" s="23">
        <f t="shared" si="12"/>
        <v>38442</v>
      </c>
      <c r="I114" s="22">
        <f t="shared" si="13"/>
        <v>48</v>
      </c>
    </row>
    <row r="115" spans="1:9" x14ac:dyDescent="0.3">
      <c r="A115" s="22" t="s">
        <v>244</v>
      </c>
      <c r="B115" s="24">
        <v>38415</v>
      </c>
      <c r="C115" s="22">
        <f t="shared" si="7"/>
        <v>4</v>
      </c>
      <c r="D115" s="22">
        <f t="shared" si="8"/>
        <v>3</v>
      </c>
      <c r="E115" s="22">
        <f t="shared" si="9"/>
        <v>2005</v>
      </c>
      <c r="F115" s="22">
        <f t="shared" si="10"/>
        <v>10</v>
      </c>
      <c r="G115" s="23">
        <f t="shared" si="11"/>
        <v>38415</v>
      </c>
      <c r="H115" s="23">
        <f t="shared" si="12"/>
        <v>38472</v>
      </c>
      <c r="I115" s="22">
        <f t="shared" si="13"/>
        <v>57</v>
      </c>
    </row>
    <row r="116" spans="1:9" x14ac:dyDescent="0.3">
      <c r="A116" s="22" t="s">
        <v>261</v>
      </c>
      <c r="B116" s="14">
        <v>38429</v>
      </c>
      <c r="C116" s="22">
        <f t="shared" si="7"/>
        <v>18</v>
      </c>
      <c r="D116" s="22">
        <f t="shared" si="8"/>
        <v>3</v>
      </c>
      <c r="E116" s="22">
        <f t="shared" si="9"/>
        <v>2005</v>
      </c>
      <c r="F116" s="22">
        <f t="shared" si="10"/>
        <v>12</v>
      </c>
      <c r="G116" s="23">
        <f t="shared" si="11"/>
        <v>38429</v>
      </c>
      <c r="H116" s="23">
        <f t="shared" si="12"/>
        <v>38472</v>
      </c>
      <c r="I116" s="22">
        <f t="shared" si="13"/>
        <v>43</v>
      </c>
    </row>
    <row r="117" spans="1:9" x14ac:dyDescent="0.3">
      <c r="A117" s="22" t="s">
        <v>223</v>
      </c>
      <c r="B117" s="24">
        <v>38464</v>
      </c>
      <c r="C117" s="22">
        <f t="shared" si="7"/>
        <v>22</v>
      </c>
      <c r="D117" s="22">
        <f t="shared" si="8"/>
        <v>4</v>
      </c>
      <c r="E117" s="22">
        <f t="shared" si="9"/>
        <v>2005</v>
      </c>
      <c r="F117" s="22">
        <f t="shared" si="10"/>
        <v>17</v>
      </c>
      <c r="G117" s="23">
        <f t="shared" si="11"/>
        <v>38464</v>
      </c>
      <c r="H117" s="23">
        <f t="shared" si="12"/>
        <v>38503</v>
      </c>
      <c r="I117" s="22">
        <f t="shared" si="13"/>
        <v>39</v>
      </c>
    </row>
    <row r="118" spans="1:9" x14ac:dyDescent="0.3">
      <c r="A118" s="22" t="s">
        <v>62</v>
      </c>
      <c r="B118" s="14">
        <v>38471</v>
      </c>
      <c r="C118" s="22">
        <f t="shared" si="7"/>
        <v>29</v>
      </c>
      <c r="D118" s="22">
        <f t="shared" si="8"/>
        <v>4</v>
      </c>
      <c r="E118" s="22">
        <f t="shared" si="9"/>
        <v>2005</v>
      </c>
      <c r="F118" s="22">
        <f t="shared" si="10"/>
        <v>18</v>
      </c>
      <c r="G118" s="23">
        <f t="shared" si="11"/>
        <v>38471</v>
      </c>
      <c r="H118" s="23">
        <f t="shared" si="12"/>
        <v>38503</v>
      </c>
      <c r="I118" s="22">
        <f t="shared" si="13"/>
        <v>32</v>
      </c>
    </row>
    <row r="119" spans="1:9" x14ac:dyDescent="0.3">
      <c r="A119" s="22" t="s">
        <v>269</v>
      </c>
      <c r="B119" s="24">
        <v>38513</v>
      </c>
      <c r="C119" s="22">
        <f t="shared" si="7"/>
        <v>10</v>
      </c>
      <c r="D119" s="22">
        <f t="shared" si="8"/>
        <v>6</v>
      </c>
      <c r="E119" s="22">
        <f t="shared" si="9"/>
        <v>2005</v>
      </c>
      <c r="F119" s="22">
        <f t="shared" si="10"/>
        <v>24</v>
      </c>
      <c r="G119" s="23">
        <f t="shared" si="11"/>
        <v>38513</v>
      </c>
      <c r="H119" s="23">
        <f t="shared" si="12"/>
        <v>38564</v>
      </c>
      <c r="I119" s="22">
        <f t="shared" si="13"/>
        <v>51</v>
      </c>
    </row>
    <row r="120" spans="1:9" x14ac:dyDescent="0.3">
      <c r="A120" s="22" t="s">
        <v>166</v>
      </c>
      <c r="B120" s="14">
        <v>38525</v>
      </c>
      <c r="C120" s="22">
        <f t="shared" si="7"/>
        <v>22</v>
      </c>
      <c r="D120" s="22">
        <f t="shared" si="8"/>
        <v>6</v>
      </c>
      <c r="E120" s="22">
        <f t="shared" si="9"/>
        <v>2005</v>
      </c>
      <c r="F120" s="22">
        <f t="shared" si="10"/>
        <v>26</v>
      </c>
      <c r="G120" s="23">
        <f t="shared" si="11"/>
        <v>38525</v>
      </c>
      <c r="H120" s="23">
        <f t="shared" si="12"/>
        <v>38564</v>
      </c>
      <c r="I120" s="22">
        <f t="shared" si="13"/>
        <v>39</v>
      </c>
    </row>
    <row r="121" spans="1:9" x14ac:dyDescent="0.3">
      <c r="A121" s="22" t="s">
        <v>260</v>
      </c>
      <c r="B121" s="24">
        <v>38541</v>
      </c>
      <c r="C121" s="22">
        <f t="shared" si="7"/>
        <v>8</v>
      </c>
      <c r="D121" s="22">
        <f t="shared" si="8"/>
        <v>7</v>
      </c>
      <c r="E121" s="22">
        <f t="shared" si="9"/>
        <v>2005</v>
      </c>
      <c r="F121" s="22">
        <f t="shared" si="10"/>
        <v>28</v>
      </c>
      <c r="G121" s="23">
        <f t="shared" si="11"/>
        <v>38541</v>
      </c>
      <c r="H121" s="23">
        <f t="shared" si="12"/>
        <v>38595</v>
      </c>
      <c r="I121" s="22">
        <f t="shared" si="13"/>
        <v>54</v>
      </c>
    </row>
    <row r="122" spans="1:9" x14ac:dyDescent="0.3">
      <c r="A122" s="22" t="s">
        <v>109</v>
      </c>
      <c r="B122" s="14">
        <v>38562</v>
      </c>
      <c r="C122" s="22">
        <f t="shared" si="7"/>
        <v>29</v>
      </c>
      <c r="D122" s="22">
        <f t="shared" si="8"/>
        <v>7</v>
      </c>
      <c r="E122" s="22">
        <f t="shared" si="9"/>
        <v>2005</v>
      </c>
      <c r="F122" s="22">
        <f t="shared" si="10"/>
        <v>31</v>
      </c>
      <c r="G122" s="23">
        <f t="shared" si="11"/>
        <v>38562</v>
      </c>
      <c r="H122" s="23">
        <f t="shared" si="12"/>
        <v>38595</v>
      </c>
      <c r="I122" s="22">
        <f t="shared" si="13"/>
        <v>33</v>
      </c>
    </row>
    <row r="123" spans="1:9" x14ac:dyDescent="0.3">
      <c r="A123" s="22" t="s">
        <v>185</v>
      </c>
      <c r="B123" s="24">
        <v>38583</v>
      </c>
      <c r="C123" s="22">
        <f t="shared" si="7"/>
        <v>19</v>
      </c>
      <c r="D123" s="22">
        <f t="shared" si="8"/>
        <v>8</v>
      </c>
      <c r="E123" s="22">
        <f t="shared" si="9"/>
        <v>2005</v>
      </c>
      <c r="F123" s="22">
        <f t="shared" si="10"/>
        <v>34</v>
      </c>
      <c r="G123" s="23">
        <f t="shared" si="11"/>
        <v>38583</v>
      </c>
      <c r="H123" s="23">
        <f t="shared" si="12"/>
        <v>38625</v>
      </c>
      <c r="I123" s="22">
        <f t="shared" si="13"/>
        <v>42</v>
      </c>
    </row>
    <row r="124" spans="1:9" x14ac:dyDescent="0.3">
      <c r="A124" s="22" t="s">
        <v>38</v>
      </c>
      <c r="B124" s="14">
        <v>38618</v>
      </c>
      <c r="C124" s="22">
        <f t="shared" si="7"/>
        <v>23</v>
      </c>
      <c r="D124" s="22">
        <f t="shared" si="8"/>
        <v>9</v>
      </c>
      <c r="E124" s="22">
        <f t="shared" si="9"/>
        <v>2005</v>
      </c>
      <c r="F124" s="22">
        <f t="shared" si="10"/>
        <v>39</v>
      </c>
      <c r="G124" s="23">
        <f t="shared" si="11"/>
        <v>38618</v>
      </c>
      <c r="H124" s="23">
        <f t="shared" si="12"/>
        <v>38656</v>
      </c>
      <c r="I124" s="22">
        <f t="shared" si="13"/>
        <v>38</v>
      </c>
    </row>
    <row r="125" spans="1:9" x14ac:dyDescent="0.3">
      <c r="A125" s="22" t="s">
        <v>289</v>
      </c>
      <c r="B125" s="24">
        <v>38625</v>
      </c>
      <c r="C125" s="22">
        <f t="shared" si="7"/>
        <v>30</v>
      </c>
      <c r="D125" s="22">
        <f t="shared" si="8"/>
        <v>9</v>
      </c>
      <c r="E125" s="22">
        <f t="shared" si="9"/>
        <v>2005</v>
      </c>
      <c r="F125" s="22">
        <f t="shared" si="10"/>
        <v>40</v>
      </c>
      <c r="G125" s="23">
        <f t="shared" si="11"/>
        <v>38625</v>
      </c>
      <c r="H125" s="23">
        <f t="shared" si="12"/>
        <v>38656</v>
      </c>
      <c r="I125" s="22">
        <f t="shared" si="13"/>
        <v>31</v>
      </c>
    </row>
    <row r="126" spans="1:9" x14ac:dyDescent="0.3">
      <c r="A126" s="22" t="s">
        <v>270</v>
      </c>
      <c r="B126" s="14">
        <v>38646</v>
      </c>
      <c r="C126" s="22">
        <f t="shared" si="7"/>
        <v>21</v>
      </c>
      <c r="D126" s="22">
        <f t="shared" si="8"/>
        <v>10</v>
      </c>
      <c r="E126" s="22">
        <f t="shared" si="9"/>
        <v>2005</v>
      </c>
      <c r="F126" s="22">
        <f t="shared" si="10"/>
        <v>43</v>
      </c>
      <c r="G126" s="23">
        <f t="shared" si="11"/>
        <v>38646</v>
      </c>
      <c r="H126" s="23">
        <f t="shared" si="12"/>
        <v>38686</v>
      </c>
      <c r="I126" s="22">
        <f t="shared" si="13"/>
        <v>40</v>
      </c>
    </row>
    <row r="127" spans="1:9" x14ac:dyDescent="0.3">
      <c r="A127" s="22" t="s">
        <v>247</v>
      </c>
      <c r="B127" s="24">
        <v>38660</v>
      </c>
      <c r="C127" s="22">
        <f t="shared" si="7"/>
        <v>4</v>
      </c>
      <c r="D127" s="22">
        <f t="shared" si="8"/>
        <v>11</v>
      </c>
      <c r="E127" s="22">
        <f t="shared" si="9"/>
        <v>2005</v>
      </c>
      <c r="F127" s="22">
        <f t="shared" si="10"/>
        <v>45</v>
      </c>
      <c r="G127" s="23">
        <f t="shared" si="11"/>
        <v>38660</v>
      </c>
      <c r="H127" s="23">
        <f t="shared" si="12"/>
        <v>38717</v>
      </c>
      <c r="I127" s="22">
        <f t="shared" si="13"/>
        <v>57</v>
      </c>
    </row>
    <row r="128" spans="1:9" x14ac:dyDescent="0.3">
      <c r="A128" s="22" t="s">
        <v>65</v>
      </c>
      <c r="B128" s="14">
        <v>38695</v>
      </c>
      <c r="C128" s="22">
        <f t="shared" si="7"/>
        <v>9</v>
      </c>
      <c r="D128" s="22">
        <f t="shared" si="8"/>
        <v>12</v>
      </c>
      <c r="E128" s="22">
        <f t="shared" si="9"/>
        <v>2005</v>
      </c>
      <c r="F128" s="22">
        <f t="shared" si="10"/>
        <v>50</v>
      </c>
      <c r="G128" s="23">
        <f t="shared" si="11"/>
        <v>38695</v>
      </c>
      <c r="H128" s="23">
        <f t="shared" si="12"/>
        <v>38748</v>
      </c>
      <c r="I128" s="22">
        <f t="shared" si="13"/>
        <v>53</v>
      </c>
    </row>
    <row r="129" spans="1:9" x14ac:dyDescent="0.3">
      <c r="A129" s="22" t="s">
        <v>84</v>
      </c>
      <c r="B129" s="24">
        <v>38711</v>
      </c>
      <c r="C129" s="22">
        <f t="shared" si="7"/>
        <v>25</v>
      </c>
      <c r="D129" s="22">
        <f t="shared" si="8"/>
        <v>12</v>
      </c>
      <c r="E129" s="22">
        <f t="shared" si="9"/>
        <v>2005</v>
      </c>
      <c r="F129" s="22">
        <f t="shared" si="10"/>
        <v>53</v>
      </c>
      <c r="G129" s="23">
        <f t="shared" si="11"/>
        <v>38711</v>
      </c>
      <c r="H129" s="23">
        <f t="shared" si="12"/>
        <v>38748</v>
      </c>
      <c r="I129" s="22">
        <f t="shared" si="13"/>
        <v>37</v>
      </c>
    </row>
    <row r="130" spans="1:9" x14ac:dyDescent="0.3">
      <c r="A130" s="22" t="s">
        <v>187</v>
      </c>
      <c r="B130" s="14">
        <v>38730</v>
      </c>
      <c r="C130" s="22">
        <f t="shared" si="7"/>
        <v>13</v>
      </c>
      <c r="D130" s="22">
        <f t="shared" si="8"/>
        <v>1</v>
      </c>
      <c r="E130" s="22">
        <f t="shared" si="9"/>
        <v>2006</v>
      </c>
      <c r="F130" s="22">
        <f t="shared" si="10"/>
        <v>2</v>
      </c>
      <c r="G130" s="23">
        <f t="shared" si="11"/>
        <v>38730</v>
      </c>
      <c r="H130" s="23">
        <f t="shared" si="12"/>
        <v>38776</v>
      </c>
      <c r="I130" s="22">
        <f t="shared" si="13"/>
        <v>46</v>
      </c>
    </row>
    <row r="131" spans="1:9" x14ac:dyDescent="0.3">
      <c r="A131" s="22" t="s">
        <v>121</v>
      </c>
      <c r="B131" s="24">
        <v>38744</v>
      </c>
      <c r="C131" s="22">
        <f t="shared" si="7"/>
        <v>27</v>
      </c>
      <c r="D131" s="22">
        <f t="shared" si="8"/>
        <v>1</v>
      </c>
      <c r="E131" s="22">
        <f t="shared" si="9"/>
        <v>2006</v>
      </c>
      <c r="F131" s="22">
        <f t="shared" si="10"/>
        <v>4</v>
      </c>
      <c r="G131" s="23">
        <f t="shared" si="11"/>
        <v>38744</v>
      </c>
      <c r="H131" s="23">
        <f t="shared" si="12"/>
        <v>38776</v>
      </c>
      <c r="I131" s="22">
        <f t="shared" si="13"/>
        <v>32</v>
      </c>
    </row>
    <row r="132" spans="1:9" x14ac:dyDescent="0.3">
      <c r="A132" s="22" t="s">
        <v>26</v>
      </c>
      <c r="B132" s="14">
        <v>38744</v>
      </c>
      <c r="C132" s="22">
        <f t="shared" si="7"/>
        <v>27</v>
      </c>
      <c r="D132" s="22">
        <f t="shared" si="8"/>
        <v>1</v>
      </c>
      <c r="E132" s="22">
        <f t="shared" si="9"/>
        <v>2006</v>
      </c>
      <c r="F132" s="22">
        <f t="shared" si="10"/>
        <v>4</v>
      </c>
      <c r="G132" s="23">
        <f t="shared" si="11"/>
        <v>38744</v>
      </c>
      <c r="H132" s="23">
        <f t="shared" si="12"/>
        <v>38776</v>
      </c>
      <c r="I132" s="22">
        <f t="shared" si="13"/>
        <v>32</v>
      </c>
    </row>
    <row r="133" spans="1:9" x14ac:dyDescent="0.3">
      <c r="A133" s="22" t="s">
        <v>257</v>
      </c>
      <c r="B133" s="24">
        <v>38765</v>
      </c>
      <c r="C133" s="22">
        <f t="shared" ref="C133:C196" si="14">DAY(B133)</f>
        <v>17</v>
      </c>
      <c r="D133" s="22">
        <f t="shared" ref="D133:D196" si="15">MONTH(B133)</f>
        <v>2</v>
      </c>
      <c r="E133" s="22">
        <f t="shared" ref="E133:E196" si="16">YEAR(B133)</f>
        <v>2006</v>
      </c>
      <c r="F133" s="22">
        <f t="shared" ref="F133:F196" si="17">WEEKNUM(B133)</f>
        <v>7</v>
      </c>
      <c r="G133" s="23">
        <f t="shared" ref="G133:G196" si="18">DATE(E133,D133,C133)</f>
        <v>38765</v>
      </c>
      <c r="H133" s="23">
        <f t="shared" ref="H133:H196" si="19">EOMONTH(G133,1)</f>
        <v>38807</v>
      </c>
      <c r="I133" s="22">
        <f t="shared" ref="I133:I196" si="20">_xlfn.DAYS(H133,G133)</f>
        <v>42</v>
      </c>
    </row>
    <row r="134" spans="1:9" x14ac:dyDescent="0.3">
      <c r="A134" s="22" t="s">
        <v>27</v>
      </c>
      <c r="B134" s="14">
        <v>38786</v>
      </c>
      <c r="C134" s="22">
        <f t="shared" si="14"/>
        <v>10</v>
      </c>
      <c r="D134" s="22">
        <f t="shared" si="15"/>
        <v>3</v>
      </c>
      <c r="E134" s="22">
        <f t="shared" si="16"/>
        <v>2006</v>
      </c>
      <c r="F134" s="22">
        <f t="shared" si="17"/>
        <v>10</v>
      </c>
      <c r="G134" s="23">
        <f t="shared" si="18"/>
        <v>38786</v>
      </c>
      <c r="H134" s="23">
        <f t="shared" si="19"/>
        <v>38837</v>
      </c>
      <c r="I134" s="22">
        <f t="shared" si="20"/>
        <v>51</v>
      </c>
    </row>
    <row r="135" spans="1:9" x14ac:dyDescent="0.3">
      <c r="A135" s="22" t="s">
        <v>125</v>
      </c>
      <c r="B135" s="24">
        <v>38800</v>
      </c>
      <c r="C135" s="22">
        <f t="shared" si="14"/>
        <v>24</v>
      </c>
      <c r="D135" s="22">
        <f t="shared" si="15"/>
        <v>3</v>
      </c>
      <c r="E135" s="22">
        <f t="shared" si="16"/>
        <v>2006</v>
      </c>
      <c r="F135" s="22">
        <f t="shared" si="17"/>
        <v>12</v>
      </c>
      <c r="G135" s="23">
        <f t="shared" si="18"/>
        <v>38800</v>
      </c>
      <c r="H135" s="23">
        <f t="shared" si="19"/>
        <v>38837</v>
      </c>
      <c r="I135" s="22">
        <f t="shared" si="20"/>
        <v>37</v>
      </c>
    </row>
    <row r="136" spans="1:9" x14ac:dyDescent="0.3">
      <c r="A136" s="22" t="s">
        <v>176</v>
      </c>
      <c r="B136" s="14">
        <v>38821</v>
      </c>
      <c r="C136" s="22">
        <f t="shared" si="14"/>
        <v>14</v>
      </c>
      <c r="D136" s="22">
        <f t="shared" si="15"/>
        <v>4</v>
      </c>
      <c r="E136" s="22">
        <f t="shared" si="16"/>
        <v>2006</v>
      </c>
      <c r="F136" s="22">
        <f t="shared" si="17"/>
        <v>15</v>
      </c>
      <c r="G136" s="23">
        <f t="shared" si="18"/>
        <v>38821</v>
      </c>
      <c r="H136" s="23">
        <f t="shared" si="19"/>
        <v>38868</v>
      </c>
      <c r="I136" s="22">
        <f t="shared" si="20"/>
        <v>47</v>
      </c>
    </row>
    <row r="137" spans="1:9" x14ac:dyDescent="0.3">
      <c r="A137" s="22" t="s">
        <v>256</v>
      </c>
      <c r="B137" s="24">
        <v>38835</v>
      </c>
      <c r="C137" s="22">
        <f t="shared" si="14"/>
        <v>28</v>
      </c>
      <c r="D137" s="22">
        <f t="shared" si="15"/>
        <v>4</v>
      </c>
      <c r="E137" s="22">
        <f t="shared" si="16"/>
        <v>2006</v>
      </c>
      <c r="F137" s="22">
        <f t="shared" si="17"/>
        <v>17</v>
      </c>
      <c r="G137" s="23">
        <f t="shared" si="18"/>
        <v>38835</v>
      </c>
      <c r="H137" s="23">
        <f t="shared" si="19"/>
        <v>38868</v>
      </c>
      <c r="I137" s="22">
        <f t="shared" si="20"/>
        <v>33</v>
      </c>
    </row>
    <row r="138" spans="1:9" x14ac:dyDescent="0.3">
      <c r="A138" s="22" t="s">
        <v>53</v>
      </c>
      <c r="B138" s="14">
        <v>38849</v>
      </c>
      <c r="C138" s="22">
        <f t="shared" si="14"/>
        <v>12</v>
      </c>
      <c r="D138" s="22">
        <f t="shared" si="15"/>
        <v>5</v>
      </c>
      <c r="E138" s="22">
        <f t="shared" si="16"/>
        <v>2006</v>
      </c>
      <c r="F138" s="22">
        <f t="shared" si="17"/>
        <v>19</v>
      </c>
      <c r="G138" s="23">
        <f t="shared" si="18"/>
        <v>38849</v>
      </c>
      <c r="H138" s="23">
        <f t="shared" si="19"/>
        <v>38898</v>
      </c>
      <c r="I138" s="22">
        <f t="shared" si="20"/>
        <v>49</v>
      </c>
    </row>
    <row r="139" spans="1:9" x14ac:dyDescent="0.3">
      <c r="A139" s="22" t="s">
        <v>211</v>
      </c>
      <c r="B139" s="24">
        <v>38877</v>
      </c>
      <c r="C139" s="22">
        <f t="shared" si="14"/>
        <v>9</v>
      </c>
      <c r="D139" s="22">
        <f t="shared" si="15"/>
        <v>6</v>
      </c>
      <c r="E139" s="22">
        <f t="shared" si="16"/>
        <v>2006</v>
      </c>
      <c r="F139" s="22">
        <f t="shared" si="17"/>
        <v>23</v>
      </c>
      <c r="G139" s="23">
        <f t="shared" si="18"/>
        <v>38877</v>
      </c>
      <c r="H139" s="23">
        <f t="shared" si="19"/>
        <v>38929</v>
      </c>
      <c r="I139" s="22">
        <f t="shared" si="20"/>
        <v>52</v>
      </c>
    </row>
    <row r="140" spans="1:9" x14ac:dyDescent="0.3">
      <c r="A140" s="22" t="s">
        <v>206</v>
      </c>
      <c r="B140" s="14">
        <v>38905</v>
      </c>
      <c r="C140" s="22">
        <f t="shared" si="14"/>
        <v>7</v>
      </c>
      <c r="D140" s="22">
        <f t="shared" si="15"/>
        <v>7</v>
      </c>
      <c r="E140" s="22">
        <f t="shared" si="16"/>
        <v>2006</v>
      </c>
      <c r="F140" s="22">
        <f t="shared" si="17"/>
        <v>27</v>
      </c>
      <c r="G140" s="23">
        <f t="shared" si="18"/>
        <v>38905</v>
      </c>
      <c r="H140" s="23">
        <f t="shared" si="19"/>
        <v>38960</v>
      </c>
      <c r="I140" s="22">
        <f t="shared" si="20"/>
        <v>55</v>
      </c>
    </row>
    <row r="141" spans="1:9" x14ac:dyDescent="0.3">
      <c r="A141" s="22" t="s">
        <v>100</v>
      </c>
      <c r="B141" s="24">
        <v>38940</v>
      </c>
      <c r="C141" s="22">
        <f t="shared" si="14"/>
        <v>11</v>
      </c>
      <c r="D141" s="22">
        <f t="shared" si="15"/>
        <v>8</v>
      </c>
      <c r="E141" s="22">
        <f t="shared" si="16"/>
        <v>2006</v>
      </c>
      <c r="F141" s="22">
        <f t="shared" si="17"/>
        <v>32</v>
      </c>
      <c r="G141" s="23">
        <f t="shared" si="18"/>
        <v>38940</v>
      </c>
      <c r="H141" s="23">
        <f t="shared" si="19"/>
        <v>38990</v>
      </c>
      <c r="I141" s="22">
        <f t="shared" si="20"/>
        <v>50</v>
      </c>
    </row>
    <row r="142" spans="1:9" x14ac:dyDescent="0.3">
      <c r="A142" s="22" t="s">
        <v>66</v>
      </c>
      <c r="B142" s="14">
        <v>38954</v>
      </c>
      <c r="C142" s="22">
        <f t="shared" si="14"/>
        <v>25</v>
      </c>
      <c r="D142" s="22">
        <f t="shared" si="15"/>
        <v>8</v>
      </c>
      <c r="E142" s="22">
        <f t="shared" si="16"/>
        <v>2006</v>
      </c>
      <c r="F142" s="22">
        <f t="shared" si="17"/>
        <v>34</v>
      </c>
      <c r="G142" s="23">
        <f t="shared" si="18"/>
        <v>38954</v>
      </c>
      <c r="H142" s="23">
        <f t="shared" si="19"/>
        <v>38990</v>
      </c>
      <c r="I142" s="22">
        <f t="shared" si="20"/>
        <v>36</v>
      </c>
    </row>
    <row r="143" spans="1:9" x14ac:dyDescent="0.3">
      <c r="A143" s="22" t="s">
        <v>245</v>
      </c>
      <c r="B143" s="24">
        <v>38989</v>
      </c>
      <c r="C143" s="22">
        <f t="shared" si="14"/>
        <v>29</v>
      </c>
      <c r="D143" s="22">
        <f t="shared" si="15"/>
        <v>9</v>
      </c>
      <c r="E143" s="22">
        <f t="shared" si="16"/>
        <v>2006</v>
      </c>
      <c r="F143" s="22">
        <f t="shared" si="17"/>
        <v>39</v>
      </c>
      <c r="G143" s="23">
        <f t="shared" si="18"/>
        <v>38989</v>
      </c>
      <c r="H143" s="23">
        <f t="shared" si="19"/>
        <v>39021</v>
      </c>
      <c r="I143" s="22">
        <f t="shared" si="20"/>
        <v>32</v>
      </c>
    </row>
    <row r="144" spans="1:9" x14ac:dyDescent="0.3">
      <c r="A144" s="22" t="s">
        <v>57</v>
      </c>
      <c r="B144" s="14">
        <v>39010</v>
      </c>
      <c r="C144" s="22">
        <f t="shared" si="14"/>
        <v>20</v>
      </c>
      <c r="D144" s="22">
        <f t="shared" si="15"/>
        <v>10</v>
      </c>
      <c r="E144" s="22">
        <f t="shared" si="16"/>
        <v>2006</v>
      </c>
      <c r="F144" s="22">
        <f t="shared" si="17"/>
        <v>42</v>
      </c>
      <c r="G144" s="23">
        <f t="shared" si="18"/>
        <v>39010</v>
      </c>
      <c r="H144" s="23">
        <f t="shared" si="19"/>
        <v>39051</v>
      </c>
      <c r="I144" s="22">
        <f t="shared" si="20"/>
        <v>41</v>
      </c>
    </row>
    <row r="145" spans="1:9" x14ac:dyDescent="0.3">
      <c r="A145" s="22" t="s">
        <v>240</v>
      </c>
      <c r="B145" s="24">
        <v>39010</v>
      </c>
      <c r="C145" s="22">
        <f t="shared" si="14"/>
        <v>20</v>
      </c>
      <c r="D145" s="22">
        <f t="shared" si="15"/>
        <v>10</v>
      </c>
      <c r="E145" s="22">
        <f t="shared" si="16"/>
        <v>2006</v>
      </c>
      <c r="F145" s="22">
        <f t="shared" si="17"/>
        <v>42</v>
      </c>
      <c r="G145" s="23">
        <f t="shared" si="18"/>
        <v>39010</v>
      </c>
      <c r="H145" s="23">
        <f t="shared" si="19"/>
        <v>39051</v>
      </c>
      <c r="I145" s="22">
        <f t="shared" si="20"/>
        <v>41</v>
      </c>
    </row>
    <row r="146" spans="1:9" x14ac:dyDescent="0.3">
      <c r="A146" s="22" t="s">
        <v>285</v>
      </c>
      <c r="B146" s="14">
        <v>39024</v>
      </c>
      <c r="C146" s="22">
        <f t="shared" si="14"/>
        <v>3</v>
      </c>
      <c r="D146" s="22">
        <f t="shared" si="15"/>
        <v>11</v>
      </c>
      <c r="E146" s="22">
        <f t="shared" si="16"/>
        <v>2006</v>
      </c>
      <c r="F146" s="22">
        <f t="shared" si="17"/>
        <v>44</v>
      </c>
      <c r="G146" s="23">
        <f t="shared" si="18"/>
        <v>39024</v>
      </c>
      <c r="H146" s="23">
        <f t="shared" si="19"/>
        <v>39082</v>
      </c>
      <c r="I146" s="22">
        <f t="shared" si="20"/>
        <v>58</v>
      </c>
    </row>
    <row r="147" spans="1:9" x14ac:dyDescent="0.3">
      <c r="A147" s="22" t="s">
        <v>72</v>
      </c>
      <c r="B147" s="24">
        <v>39043</v>
      </c>
      <c r="C147" s="22">
        <f t="shared" si="14"/>
        <v>22</v>
      </c>
      <c r="D147" s="22">
        <f t="shared" si="15"/>
        <v>11</v>
      </c>
      <c r="E147" s="22">
        <f t="shared" si="16"/>
        <v>2006</v>
      </c>
      <c r="F147" s="22">
        <f t="shared" si="17"/>
        <v>47</v>
      </c>
      <c r="G147" s="23">
        <f t="shared" si="18"/>
        <v>39043</v>
      </c>
      <c r="H147" s="23">
        <f t="shared" si="19"/>
        <v>39082</v>
      </c>
      <c r="I147" s="22">
        <f t="shared" si="20"/>
        <v>39</v>
      </c>
    </row>
    <row r="148" spans="1:9" x14ac:dyDescent="0.3">
      <c r="A148" s="22" t="s">
        <v>94</v>
      </c>
      <c r="B148" s="14">
        <v>39059</v>
      </c>
      <c r="C148" s="22">
        <f t="shared" si="14"/>
        <v>8</v>
      </c>
      <c r="D148" s="22">
        <f t="shared" si="15"/>
        <v>12</v>
      </c>
      <c r="E148" s="22">
        <f t="shared" si="16"/>
        <v>2006</v>
      </c>
      <c r="F148" s="22">
        <f t="shared" si="17"/>
        <v>49</v>
      </c>
      <c r="G148" s="23">
        <f t="shared" si="18"/>
        <v>39059</v>
      </c>
      <c r="H148" s="23">
        <f t="shared" si="19"/>
        <v>39113</v>
      </c>
      <c r="I148" s="22">
        <f t="shared" si="20"/>
        <v>54</v>
      </c>
    </row>
    <row r="149" spans="1:9" x14ac:dyDescent="0.3">
      <c r="A149" s="22" t="s">
        <v>170</v>
      </c>
      <c r="B149" s="24">
        <v>39094</v>
      </c>
      <c r="C149" s="22">
        <f t="shared" si="14"/>
        <v>12</v>
      </c>
      <c r="D149" s="22">
        <f t="shared" si="15"/>
        <v>1</v>
      </c>
      <c r="E149" s="22">
        <f t="shared" si="16"/>
        <v>2007</v>
      </c>
      <c r="F149" s="22">
        <f t="shared" si="17"/>
        <v>2</v>
      </c>
      <c r="G149" s="23">
        <f t="shared" si="18"/>
        <v>39094</v>
      </c>
      <c r="H149" s="23">
        <f t="shared" si="19"/>
        <v>39141</v>
      </c>
      <c r="I149" s="22">
        <f t="shared" si="20"/>
        <v>47</v>
      </c>
    </row>
    <row r="150" spans="1:9" x14ac:dyDescent="0.3">
      <c r="A150" s="22" t="s">
        <v>154</v>
      </c>
      <c r="B150" s="14">
        <v>39129</v>
      </c>
      <c r="C150" s="22">
        <f t="shared" si="14"/>
        <v>16</v>
      </c>
      <c r="D150" s="22">
        <f t="shared" si="15"/>
        <v>2</v>
      </c>
      <c r="E150" s="22">
        <f t="shared" si="16"/>
        <v>2007</v>
      </c>
      <c r="F150" s="22">
        <f t="shared" si="17"/>
        <v>7</v>
      </c>
      <c r="G150" s="23">
        <f t="shared" si="18"/>
        <v>39129</v>
      </c>
      <c r="H150" s="23">
        <f t="shared" si="19"/>
        <v>39172</v>
      </c>
      <c r="I150" s="22">
        <f t="shared" si="20"/>
        <v>43</v>
      </c>
    </row>
    <row r="151" spans="1:9" x14ac:dyDescent="0.3">
      <c r="A151" s="22" t="s">
        <v>227</v>
      </c>
      <c r="B151" s="24">
        <v>39143</v>
      </c>
      <c r="C151" s="22">
        <f t="shared" si="14"/>
        <v>2</v>
      </c>
      <c r="D151" s="22">
        <f t="shared" si="15"/>
        <v>3</v>
      </c>
      <c r="E151" s="22">
        <f t="shared" si="16"/>
        <v>2007</v>
      </c>
      <c r="F151" s="22">
        <f t="shared" si="17"/>
        <v>9</v>
      </c>
      <c r="G151" s="23">
        <f t="shared" si="18"/>
        <v>39143</v>
      </c>
      <c r="H151" s="23">
        <f t="shared" si="19"/>
        <v>39202</v>
      </c>
      <c r="I151" s="22">
        <f t="shared" si="20"/>
        <v>59</v>
      </c>
    </row>
    <row r="152" spans="1:9" x14ac:dyDescent="0.3">
      <c r="A152" s="22" t="s">
        <v>99</v>
      </c>
      <c r="B152" s="14">
        <v>39171</v>
      </c>
      <c r="C152" s="22">
        <f t="shared" si="14"/>
        <v>30</v>
      </c>
      <c r="D152" s="22">
        <f t="shared" si="15"/>
        <v>3</v>
      </c>
      <c r="E152" s="22">
        <f t="shared" si="16"/>
        <v>2007</v>
      </c>
      <c r="F152" s="22">
        <f t="shared" si="17"/>
        <v>13</v>
      </c>
      <c r="G152" s="23">
        <f t="shared" si="18"/>
        <v>39171</v>
      </c>
      <c r="H152" s="23">
        <f t="shared" si="19"/>
        <v>39202</v>
      </c>
      <c r="I152" s="22">
        <f t="shared" si="20"/>
        <v>31</v>
      </c>
    </row>
    <row r="153" spans="1:9" x14ac:dyDescent="0.3">
      <c r="A153" s="22" t="s">
        <v>262</v>
      </c>
      <c r="B153" s="24">
        <v>39171</v>
      </c>
      <c r="C153" s="22">
        <f t="shared" si="14"/>
        <v>30</v>
      </c>
      <c r="D153" s="22">
        <f t="shared" si="15"/>
        <v>3</v>
      </c>
      <c r="E153" s="22">
        <f t="shared" si="16"/>
        <v>2007</v>
      </c>
      <c r="F153" s="22">
        <f t="shared" si="17"/>
        <v>13</v>
      </c>
      <c r="G153" s="23">
        <f t="shared" si="18"/>
        <v>39171</v>
      </c>
      <c r="H153" s="23">
        <f t="shared" si="19"/>
        <v>39202</v>
      </c>
      <c r="I153" s="22">
        <f t="shared" si="20"/>
        <v>31</v>
      </c>
    </row>
    <row r="154" spans="1:9" x14ac:dyDescent="0.3">
      <c r="A154" s="22" t="s">
        <v>34</v>
      </c>
      <c r="B154" s="14">
        <v>39178</v>
      </c>
      <c r="C154" s="22">
        <f t="shared" si="14"/>
        <v>6</v>
      </c>
      <c r="D154" s="22">
        <f t="shared" si="15"/>
        <v>4</v>
      </c>
      <c r="E154" s="22">
        <f t="shared" si="16"/>
        <v>2007</v>
      </c>
      <c r="F154" s="22">
        <f t="shared" si="17"/>
        <v>14</v>
      </c>
      <c r="G154" s="23">
        <f t="shared" si="18"/>
        <v>39178</v>
      </c>
      <c r="H154" s="23">
        <f t="shared" si="19"/>
        <v>39233</v>
      </c>
      <c r="I154" s="22">
        <f t="shared" si="20"/>
        <v>55</v>
      </c>
    </row>
    <row r="155" spans="1:9" x14ac:dyDescent="0.3">
      <c r="A155" s="22" t="s">
        <v>128</v>
      </c>
      <c r="B155" s="24">
        <v>39199</v>
      </c>
      <c r="C155" s="22">
        <f t="shared" si="14"/>
        <v>27</v>
      </c>
      <c r="D155" s="22">
        <f t="shared" si="15"/>
        <v>4</v>
      </c>
      <c r="E155" s="22">
        <f t="shared" si="16"/>
        <v>2007</v>
      </c>
      <c r="F155" s="22">
        <f t="shared" si="17"/>
        <v>17</v>
      </c>
      <c r="G155" s="23">
        <f t="shared" si="18"/>
        <v>39199</v>
      </c>
      <c r="H155" s="23">
        <f t="shared" si="19"/>
        <v>39233</v>
      </c>
      <c r="I155" s="22">
        <f t="shared" si="20"/>
        <v>34</v>
      </c>
    </row>
    <row r="156" spans="1:9" x14ac:dyDescent="0.3">
      <c r="A156" s="22" t="s">
        <v>163</v>
      </c>
      <c r="B156" s="14">
        <v>39226</v>
      </c>
      <c r="C156" s="22">
        <f t="shared" si="14"/>
        <v>24</v>
      </c>
      <c r="D156" s="22">
        <f t="shared" si="15"/>
        <v>5</v>
      </c>
      <c r="E156" s="22">
        <f t="shared" si="16"/>
        <v>2007</v>
      </c>
      <c r="F156" s="22">
        <f t="shared" si="17"/>
        <v>21</v>
      </c>
      <c r="G156" s="23">
        <f t="shared" si="18"/>
        <v>39226</v>
      </c>
      <c r="H156" s="23">
        <f t="shared" si="19"/>
        <v>39263</v>
      </c>
      <c r="I156" s="22">
        <f t="shared" si="20"/>
        <v>37</v>
      </c>
    </row>
    <row r="157" spans="1:9" x14ac:dyDescent="0.3">
      <c r="A157" s="22" t="s">
        <v>212</v>
      </c>
      <c r="B157" s="24">
        <v>39262</v>
      </c>
      <c r="C157" s="22">
        <f t="shared" si="14"/>
        <v>29</v>
      </c>
      <c r="D157" s="22">
        <f t="shared" si="15"/>
        <v>6</v>
      </c>
      <c r="E157" s="22">
        <f t="shared" si="16"/>
        <v>2007</v>
      </c>
      <c r="F157" s="22">
        <f t="shared" si="17"/>
        <v>26</v>
      </c>
      <c r="G157" s="23">
        <f t="shared" si="18"/>
        <v>39262</v>
      </c>
      <c r="H157" s="23">
        <f t="shared" si="19"/>
        <v>39294</v>
      </c>
      <c r="I157" s="22">
        <f t="shared" si="20"/>
        <v>32</v>
      </c>
    </row>
    <row r="158" spans="1:9" x14ac:dyDescent="0.3">
      <c r="A158" s="22" t="s">
        <v>226</v>
      </c>
      <c r="B158" s="14">
        <v>39297</v>
      </c>
      <c r="C158" s="22">
        <f t="shared" si="14"/>
        <v>3</v>
      </c>
      <c r="D158" s="22">
        <f t="shared" si="15"/>
        <v>8</v>
      </c>
      <c r="E158" s="22">
        <f t="shared" si="16"/>
        <v>2007</v>
      </c>
      <c r="F158" s="22">
        <f t="shared" si="17"/>
        <v>31</v>
      </c>
      <c r="G158" s="23">
        <f t="shared" si="18"/>
        <v>39297</v>
      </c>
      <c r="H158" s="23">
        <f t="shared" si="19"/>
        <v>39355</v>
      </c>
      <c r="I158" s="22">
        <f t="shared" si="20"/>
        <v>58</v>
      </c>
    </row>
    <row r="159" spans="1:9" x14ac:dyDescent="0.3">
      <c r="A159" s="22" t="s">
        <v>287</v>
      </c>
      <c r="B159" s="24">
        <v>39347</v>
      </c>
      <c r="C159" s="22">
        <f t="shared" si="14"/>
        <v>22</v>
      </c>
      <c r="D159" s="22">
        <f t="shared" si="15"/>
        <v>9</v>
      </c>
      <c r="E159" s="22">
        <f t="shared" si="16"/>
        <v>2007</v>
      </c>
      <c r="F159" s="22">
        <f t="shared" si="17"/>
        <v>38</v>
      </c>
      <c r="G159" s="23">
        <f t="shared" si="18"/>
        <v>39347</v>
      </c>
      <c r="H159" s="23">
        <f t="shared" si="19"/>
        <v>39386</v>
      </c>
      <c r="I159" s="22">
        <f t="shared" si="20"/>
        <v>39</v>
      </c>
    </row>
    <row r="160" spans="1:9" x14ac:dyDescent="0.3">
      <c r="A160" s="22" t="s">
        <v>193</v>
      </c>
      <c r="B160" s="14">
        <v>39375</v>
      </c>
      <c r="C160" s="22">
        <f t="shared" si="14"/>
        <v>20</v>
      </c>
      <c r="D160" s="22">
        <f t="shared" si="15"/>
        <v>10</v>
      </c>
      <c r="E160" s="22">
        <f t="shared" si="16"/>
        <v>2007</v>
      </c>
      <c r="F160" s="22">
        <f t="shared" si="17"/>
        <v>42</v>
      </c>
      <c r="G160" s="23">
        <f t="shared" si="18"/>
        <v>39375</v>
      </c>
      <c r="H160" s="23">
        <f t="shared" si="19"/>
        <v>39416</v>
      </c>
      <c r="I160" s="22">
        <f t="shared" si="20"/>
        <v>41</v>
      </c>
    </row>
    <row r="161" spans="1:9" x14ac:dyDescent="0.3">
      <c r="A161" s="22" t="s">
        <v>115</v>
      </c>
      <c r="B161" s="24">
        <v>39407</v>
      </c>
      <c r="C161" s="22">
        <f t="shared" si="14"/>
        <v>21</v>
      </c>
      <c r="D161" s="22">
        <f t="shared" si="15"/>
        <v>11</v>
      </c>
      <c r="E161" s="22">
        <f t="shared" si="16"/>
        <v>2007</v>
      </c>
      <c r="F161" s="22">
        <f t="shared" si="17"/>
        <v>47</v>
      </c>
      <c r="G161" s="23">
        <f t="shared" si="18"/>
        <v>39407</v>
      </c>
      <c r="H161" s="23">
        <f t="shared" si="19"/>
        <v>39447</v>
      </c>
      <c r="I161" s="22">
        <f t="shared" si="20"/>
        <v>40</v>
      </c>
    </row>
    <row r="162" spans="1:9" x14ac:dyDescent="0.3">
      <c r="A162" s="22" t="s">
        <v>171</v>
      </c>
      <c r="B162" s="14">
        <v>39437</v>
      </c>
      <c r="C162" s="22">
        <f t="shared" si="14"/>
        <v>21</v>
      </c>
      <c r="D162" s="22">
        <f t="shared" si="15"/>
        <v>12</v>
      </c>
      <c r="E162" s="22">
        <f t="shared" si="16"/>
        <v>2007</v>
      </c>
      <c r="F162" s="22">
        <f t="shared" si="17"/>
        <v>51</v>
      </c>
      <c r="G162" s="23">
        <f t="shared" si="18"/>
        <v>39437</v>
      </c>
      <c r="H162" s="23">
        <f t="shared" si="19"/>
        <v>39478</v>
      </c>
      <c r="I162" s="22">
        <f t="shared" si="20"/>
        <v>41</v>
      </c>
    </row>
    <row r="163" spans="1:9" x14ac:dyDescent="0.3">
      <c r="A163" s="22" t="s">
        <v>232</v>
      </c>
      <c r="B163" s="24">
        <v>39479</v>
      </c>
      <c r="C163" s="22">
        <f t="shared" si="14"/>
        <v>1</v>
      </c>
      <c r="D163" s="22">
        <f t="shared" si="15"/>
        <v>2</v>
      </c>
      <c r="E163" s="22">
        <f t="shared" si="16"/>
        <v>2008</v>
      </c>
      <c r="F163" s="22">
        <f t="shared" si="17"/>
        <v>5</v>
      </c>
      <c r="G163" s="23">
        <f t="shared" si="18"/>
        <v>39479</v>
      </c>
      <c r="H163" s="23">
        <f t="shared" si="19"/>
        <v>39538</v>
      </c>
      <c r="I163" s="22">
        <f t="shared" si="20"/>
        <v>59</v>
      </c>
    </row>
    <row r="164" spans="1:9" x14ac:dyDescent="0.3">
      <c r="A164" s="22" t="s">
        <v>55</v>
      </c>
      <c r="B164" s="14">
        <v>39492</v>
      </c>
      <c r="C164" s="22">
        <f t="shared" si="14"/>
        <v>14</v>
      </c>
      <c r="D164" s="22">
        <f t="shared" si="15"/>
        <v>2</v>
      </c>
      <c r="E164" s="22">
        <f t="shared" si="16"/>
        <v>2008</v>
      </c>
      <c r="F164" s="22">
        <f t="shared" si="17"/>
        <v>7</v>
      </c>
      <c r="G164" s="23">
        <f t="shared" si="18"/>
        <v>39492</v>
      </c>
      <c r="H164" s="23">
        <f t="shared" si="19"/>
        <v>39538</v>
      </c>
      <c r="I164" s="22">
        <f t="shared" si="20"/>
        <v>46</v>
      </c>
    </row>
    <row r="165" spans="1:9" x14ac:dyDescent="0.3">
      <c r="A165" s="22" t="s">
        <v>73</v>
      </c>
      <c r="B165" s="24">
        <v>39514</v>
      </c>
      <c r="C165" s="22">
        <f t="shared" si="14"/>
        <v>7</v>
      </c>
      <c r="D165" s="22">
        <f t="shared" si="15"/>
        <v>3</v>
      </c>
      <c r="E165" s="22">
        <f t="shared" si="16"/>
        <v>2008</v>
      </c>
      <c r="F165" s="22">
        <f t="shared" si="17"/>
        <v>10</v>
      </c>
      <c r="G165" s="23">
        <f t="shared" si="18"/>
        <v>39514</v>
      </c>
      <c r="H165" s="23">
        <f t="shared" si="19"/>
        <v>39568</v>
      </c>
      <c r="I165" s="22">
        <f t="shared" si="20"/>
        <v>54</v>
      </c>
    </row>
    <row r="166" spans="1:9" x14ac:dyDescent="0.3">
      <c r="A166" s="22" t="s">
        <v>49</v>
      </c>
      <c r="B166" s="14">
        <v>39584</v>
      </c>
      <c r="C166" s="22">
        <f t="shared" si="14"/>
        <v>16</v>
      </c>
      <c r="D166" s="22">
        <f t="shared" si="15"/>
        <v>5</v>
      </c>
      <c r="E166" s="22">
        <f t="shared" si="16"/>
        <v>2008</v>
      </c>
      <c r="F166" s="22">
        <f t="shared" si="17"/>
        <v>20</v>
      </c>
      <c r="G166" s="23">
        <f t="shared" si="18"/>
        <v>39584</v>
      </c>
      <c r="H166" s="23">
        <f t="shared" si="19"/>
        <v>39629</v>
      </c>
      <c r="I166" s="22">
        <f t="shared" si="20"/>
        <v>45</v>
      </c>
    </row>
    <row r="167" spans="1:9" x14ac:dyDescent="0.3">
      <c r="A167" s="22" t="s">
        <v>290</v>
      </c>
      <c r="B167" s="24">
        <v>39626</v>
      </c>
      <c r="C167" s="22">
        <f t="shared" si="14"/>
        <v>27</v>
      </c>
      <c r="D167" s="22">
        <f t="shared" si="15"/>
        <v>6</v>
      </c>
      <c r="E167" s="22">
        <f t="shared" si="16"/>
        <v>2008</v>
      </c>
      <c r="F167" s="22">
        <f t="shared" si="17"/>
        <v>26</v>
      </c>
      <c r="G167" s="23">
        <f t="shared" si="18"/>
        <v>39626</v>
      </c>
      <c r="H167" s="23">
        <f t="shared" si="19"/>
        <v>39660</v>
      </c>
      <c r="I167" s="22">
        <f t="shared" si="20"/>
        <v>34</v>
      </c>
    </row>
    <row r="168" spans="1:9" x14ac:dyDescent="0.3">
      <c r="A168" s="22" t="s">
        <v>146</v>
      </c>
      <c r="B168" s="14">
        <v>39661</v>
      </c>
      <c r="C168" s="22">
        <f t="shared" si="14"/>
        <v>1</v>
      </c>
      <c r="D168" s="22">
        <f t="shared" si="15"/>
        <v>8</v>
      </c>
      <c r="E168" s="22">
        <f t="shared" si="16"/>
        <v>2008</v>
      </c>
      <c r="F168" s="22">
        <f t="shared" si="17"/>
        <v>31</v>
      </c>
      <c r="G168" s="23">
        <f t="shared" si="18"/>
        <v>39661</v>
      </c>
      <c r="H168" s="23">
        <f t="shared" si="19"/>
        <v>39721</v>
      </c>
      <c r="I168" s="22">
        <f t="shared" si="20"/>
        <v>60</v>
      </c>
    </row>
    <row r="169" spans="1:9" x14ac:dyDescent="0.3">
      <c r="A169" s="22" t="s">
        <v>255</v>
      </c>
      <c r="B169" s="24">
        <v>39689</v>
      </c>
      <c r="C169" s="22">
        <f t="shared" si="14"/>
        <v>29</v>
      </c>
      <c r="D169" s="22">
        <f t="shared" si="15"/>
        <v>8</v>
      </c>
      <c r="E169" s="22">
        <f t="shared" si="16"/>
        <v>2008</v>
      </c>
      <c r="F169" s="22">
        <f t="shared" si="17"/>
        <v>35</v>
      </c>
      <c r="G169" s="23">
        <f t="shared" si="18"/>
        <v>39689</v>
      </c>
      <c r="H169" s="23">
        <f t="shared" si="19"/>
        <v>39721</v>
      </c>
      <c r="I169" s="22">
        <f t="shared" si="20"/>
        <v>32</v>
      </c>
    </row>
    <row r="170" spans="1:9" x14ac:dyDescent="0.3">
      <c r="A170" s="22" t="s">
        <v>218</v>
      </c>
      <c r="B170" s="14">
        <v>39717</v>
      </c>
      <c r="C170" s="22">
        <f t="shared" si="14"/>
        <v>26</v>
      </c>
      <c r="D170" s="22">
        <f t="shared" si="15"/>
        <v>9</v>
      </c>
      <c r="E170" s="22">
        <f t="shared" si="16"/>
        <v>2008</v>
      </c>
      <c r="F170" s="22">
        <f t="shared" si="17"/>
        <v>39</v>
      </c>
      <c r="G170" s="23">
        <f t="shared" si="18"/>
        <v>39717</v>
      </c>
      <c r="H170" s="23">
        <f t="shared" si="19"/>
        <v>39752</v>
      </c>
      <c r="I170" s="22">
        <f t="shared" si="20"/>
        <v>35</v>
      </c>
    </row>
    <row r="171" spans="1:9" x14ac:dyDescent="0.3">
      <c r="A171" s="22" t="s">
        <v>82</v>
      </c>
      <c r="B171" s="24">
        <v>39724</v>
      </c>
      <c r="C171" s="22">
        <f t="shared" si="14"/>
        <v>3</v>
      </c>
      <c r="D171" s="22">
        <f t="shared" si="15"/>
        <v>10</v>
      </c>
      <c r="E171" s="22">
        <f t="shared" si="16"/>
        <v>2008</v>
      </c>
      <c r="F171" s="22">
        <f t="shared" si="17"/>
        <v>40</v>
      </c>
      <c r="G171" s="23">
        <f t="shared" si="18"/>
        <v>39724</v>
      </c>
      <c r="H171" s="23">
        <f t="shared" si="19"/>
        <v>39782</v>
      </c>
      <c r="I171" s="22">
        <f t="shared" si="20"/>
        <v>58</v>
      </c>
    </row>
    <row r="172" spans="1:9" x14ac:dyDescent="0.3">
      <c r="A172" s="22" t="s">
        <v>91</v>
      </c>
      <c r="B172" s="14">
        <v>39738</v>
      </c>
      <c r="C172" s="22">
        <f t="shared" si="14"/>
        <v>17</v>
      </c>
      <c r="D172" s="22">
        <f t="shared" si="15"/>
        <v>10</v>
      </c>
      <c r="E172" s="22">
        <f t="shared" si="16"/>
        <v>2008</v>
      </c>
      <c r="F172" s="22">
        <f t="shared" si="17"/>
        <v>42</v>
      </c>
      <c r="G172" s="23">
        <f t="shared" si="18"/>
        <v>39738</v>
      </c>
      <c r="H172" s="23">
        <f t="shared" si="19"/>
        <v>39782</v>
      </c>
      <c r="I172" s="22">
        <f t="shared" si="20"/>
        <v>44</v>
      </c>
    </row>
    <row r="173" spans="1:9" x14ac:dyDescent="0.3">
      <c r="A173" s="22" t="s">
        <v>42</v>
      </c>
      <c r="B173" s="24">
        <v>39745</v>
      </c>
      <c r="C173" s="22">
        <f t="shared" si="14"/>
        <v>24</v>
      </c>
      <c r="D173" s="22">
        <f t="shared" si="15"/>
        <v>10</v>
      </c>
      <c r="E173" s="22">
        <f t="shared" si="16"/>
        <v>2008</v>
      </c>
      <c r="F173" s="22">
        <f t="shared" si="17"/>
        <v>43</v>
      </c>
      <c r="G173" s="23">
        <f t="shared" si="18"/>
        <v>39745</v>
      </c>
      <c r="H173" s="23">
        <f t="shared" si="19"/>
        <v>39782</v>
      </c>
      <c r="I173" s="22">
        <f t="shared" si="20"/>
        <v>37</v>
      </c>
    </row>
    <row r="174" spans="1:9" x14ac:dyDescent="0.3">
      <c r="A174" s="22" t="s">
        <v>140</v>
      </c>
      <c r="B174" s="14">
        <v>39773</v>
      </c>
      <c r="C174" s="22">
        <f t="shared" si="14"/>
        <v>21</v>
      </c>
      <c r="D174" s="22">
        <f t="shared" si="15"/>
        <v>11</v>
      </c>
      <c r="E174" s="22">
        <f t="shared" si="16"/>
        <v>2008</v>
      </c>
      <c r="F174" s="22">
        <f t="shared" si="17"/>
        <v>47</v>
      </c>
      <c r="G174" s="23">
        <f t="shared" si="18"/>
        <v>39773</v>
      </c>
      <c r="H174" s="23">
        <f t="shared" si="19"/>
        <v>39813</v>
      </c>
      <c r="I174" s="22">
        <f t="shared" si="20"/>
        <v>40</v>
      </c>
    </row>
    <row r="175" spans="1:9" x14ac:dyDescent="0.3">
      <c r="A175" s="22" t="s">
        <v>81</v>
      </c>
      <c r="B175" s="24">
        <v>39807</v>
      </c>
      <c r="C175" s="22">
        <f t="shared" si="14"/>
        <v>25</v>
      </c>
      <c r="D175" s="22">
        <f t="shared" si="15"/>
        <v>12</v>
      </c>
      <c r="E175" s="22">
        <f t="shared" si="16"/>
        <v>2008</v>
      </c>
      <c r="F175" s="22">
        <f t="shared" si="17"/>
        <v>52</v>
      </c>
      <c r="G175" s="23">
        <f t="shared" si="18"/>
        <v>39807</v>
      </c>
      <c r="H175" s="23">
        <f t="shared" si="19"/>
        <v>39844</v>
      </c>
      <c r="I175" s="22">
        <f t="shared" si="20"/>
        <v>37</v>
      </c>
    </row>
    <row r="176" spans="1:9" x14ac:dyDescent="0.3">
      <c r="A176" s="22" t="s">
        <v>136</v>
      </c>
      <c r="B176" s="14">
        <v>39857</v>
      </c>
      <c r="C176" s="22">
        <f t="shared" si="14"/>
        <v>13</v>
      </c>
      <c r="D176" s="22">
        <f t="shared" si="15"/>
        <v>2</v>
      </c>
      <c r="E176" s="22">
        <f t="shared" si="16"/>
        <v>2009</v>
      </c>
      <c r="F176" s="22">
        <f t="shared" si="17"/>
        <v>7</v>
      </c>
      <c r="G176" s="23">
        <f t="shared" si="18"/>
        <v>39857</v>
      </c>
      <c r="H176" s="23">
        <f t="shared" si="19"/>
        <v>39903</v>
      </c>
      <c r="I176" s="22">
        <f t="shared" si="20"/>
        <v>46</v>
      </c>
    </row>
    <row r="177" spans="1:9" x14ac:dyDescent="0.3">
      <c r="A177" s="22" t="s">
        <v>70</v>
      </c>
      <c r="B177" s="24">
        <v>39871</v>
      </c>
      <c r="C177" s="22">
        <f t="shared" si="14"/>
        <v>27</v>
      </c>
      <c r="D177" s="22">
        <f t="shared" si="15"/>
        <v>2</v>
      </c>
      <c r="E177" s="22">
        <f t="shared" si="16"/>
        <v>2009</v>
      </c>
      <c r="F177" s="22">
        <f t="shared" si="17"/>
        <v>9</v>
      </c>
      <c r="G177" s="23">
        <f t="shared" si="18"/>
        <v>39871</v>
      </c>
      <c r="H177" s="23">
        <f t="shared" si="19"/>
        <v>39903</v>
      </c>
      <c r="I177" s="22">
        <f t="shared" si="20"/>
        <v>32</v>
      </c>
    </row>
    <row r="178" spans="1:9" x14ac:dyDescent="0.3">
      <c r="A178" s="22" t="s">
        <v>74</v>
      </c>
      <c r="B178" s="14">
        <v>39885</v>
      </c>
      <c r="C178" s="22">
        <f t="shared" si="14"/>
        <v>13</v>
      </c>
      <c r="D178" s="22">
        <f t="shared" si="15"/>
        <v>3</v>
      </c>
      <c r="E178" s="22">
        <f t="shared" si="16"/>
        <v>2009</v>
      </c>
      <c r="F178" s="22">
        <f t="shared" si="17"/>
        <v>11</v>
      </c>
      <c r="G178" s="23">
        <f t="shared" si="18"/>
        <v>39885</v>
      </c>
      <c r="H178" s="23">
        <f t="shared" si="19"/>
        <v>39933</v>
      </c>
      <c r="I178" s="22">
        <f t="shared" si="20"/>
        <v>48</v>
      </c>
    </row>
    <row r="179" spans="1:9" x14ac:dyDescent="0.3">
      <c r="A179" s="22" t="s">
        <v>277</v>
      </c>
      <c r="B179" s="24">
        <v>39913</v>
      </c>
      <c r="C179" s="22">
        <f t="shared" si="14"/>
        <v>10</v>
      </c>
      <c r="D179" s="22">
        <f t="shared" si="15"/>
        <v>4</v>
      </c>
      <c r="E179" s="22">
        <f t="shared" si="16"/>
        <v>2009</v>
      </c>
      <c r="F179" s="22">
        <f t="shared" si="17"/>
        <v>15</v>
      </c>
      <c r="G179" s="23">
        <f t="shared" si="18"/>
        <v>39913</v>
      </c>
      <c r="H179" s="23">
        <f t="shared" si="19"/>
        <v>39964</v>
      </c>
      <c r="I179" s="22">
        <f t="shared" si="20"/>
        <v>51</v>
      </c>
    </row>
    <row r="180" spans="1:9" x14ac:dyDescent="0.3">
      <c r="A180" s="22" t="s">
        <v>149</v>
      </c>
      <c r="B180" s="14">
        <v>39925</v>
      </c>
      <c r="C180" s="22">
        <f t="shared" si="14"/>
        <v>22</v>
      </c>
      <c r="D180" s="22">
        <f t="shared" si="15"/>
        <v>4</v>
      </c>
      <c r="E180" s="22">
        <f t="shared" si="16"/>
        <v>2009</v>
      </c>
      <c r="F180" s="22">
        <f t="shared" si="17"/>
        <v>17</v>
      </c>
      <c r="G180" s="23">
        <f t="shared" si="18"/>
        <v>39925</v>
      </c>
      <c r="H180" s="23">
        <f t="shared" si="19"/>
        <v>39964</v>
      </c>
      <c r="I180" s="22">
        <f t="shared" si="20"/>
        <v>39</v>
      </c>
    </row>
    <row r="181" spans="1:9" x14ac:dyDescent="0.3">
      <c r="A181" s="22" t="s">
        <v>155</v>
      </c>
      <c r="B181" s="24">
        <v>39962</v>
      </c>
      <c r="C181" s="22">
        <f t="shared" si="14"/>
        <v>29</v>
      </c>
      <c r="D181" s="22">
        <f t="shared" si="15"/>
        <v>5</v>
      </c>
      <c r="E181" s="22">
        <f t="shared" si="16"/>
        <v>2009</v>
      </c>
      <c r="F181" s="22">
        <f t="shared" si="17"/>
        <v>22</v>
      </c>
      <c r="G181" s="23">
        <f t="shared" si="18"/>
        <v>39962</v>
      </c>
      <c r="H181" s="23">
        <f t="shared" si="19"/>
        <v>39994</v>
      </c>
      <c r="I181" s="22">
        <f t="shared" si="20"/>
        <v>32</v>
      </c>
    </row>
    <row r="182" spans="1:9" x14ac:dyDescent="0.3">
      <c r="A182" s="22" t="s">
        <v>179</v>
      </c>
      <c r="B182" s="14">
        <v>39983</v>
      </c>
      <c r="C182" s="22">
        <f t="shared" si="14"/>
        <v>19</v>
      </c>
      <c r="D182" s="22">
        <f t="shared" si="15"/>
        <v>6</v>
      </c>
      <c r="E182" s="22">
        <f t="shared" si="16"/>
        <v>2009</v>
      </c>
      <c r="F182" s="22">
        <f t="shared" si="17"/>
        <v>25</v>
      </c>
      <c r="G182" s="23">
        <f t="shared" si="18"/>
        <v>39983</v>
      </c>
      <c r="H182" s="23">
        <f t="shared" si="19"/>
        <v>40025</v>
      </c>
      <c r="I182" s="22">
        <f t="shared" si="20"/>
        <v>42</v>
      </c>
    </row>
    <row r="183" spans="1:9" x14ac:dyDescent="0.3">
      <c r="A183" s="22" t="s">
        <v>215</v>
      </c>
      <c r="B183" s="24">
        <v>40018</v>
      </c>
      <c r="C183" s="22">
        <f t="shared" si="14"/>
        <v>24</v>
      </c>
      <c r="D183" s="22">
        <f t="shared" si="15"/>
        <v>7</v>
      </c>
      <c r="E183" s="22">
        <f t="shared" si="16"/>
        <v>2009</v>
      </c>
      <c r="F183" s="22">
        <f t="shared" si="17"/>
        <v>30</v>
      </c>
      <c r="G183" s="23">
        <f t="shared" si="18"/>
        <v>40018</v>
      </c>
      <c r="H183" s="23">
        <f t="shared" si="19"/>
        <v>40056</v>
      </c>
      <c r="I183" s="22">
        <f t="shared" si="20"/>
        <v>38</v>
      </c>
    </row>
    <row r="184" spans="1:9" x14ac:dyDescent="0.3">
      <c r="A184" s="22" t="s">
        <v>151</v>
      </c>
      <c r="B184" s="14">
        <v>40039</v>
      </c>
      <c r="C184" s="22">
        <f t="shared" si="14"/>
        <v>14</v>
      </c>
      <c r="D184" s="22">
        <f t="shared" si="15"/>
        <v>8</v>
      </c>
      <c r="E184" s="22">
        <f t="shared" si="16"/>
        <v>2009</v>
      </c>
      <c r="F184" s="22">
        <f t="shared" si="17"/>
        <v>33</v>
      </c>
      <c r="G184" s="23">
        <f t="shared" si="18"/>
        <v>40039</v>
      </c>
      <c r="H184" s="23">
        <f t="shared" si="19"/>
        <v>40086</v>
      </c>
      <c r="I184" s="22">
        <f t="shared" si="20"/>
        <v>47</v>
      </c>
    </row>
    <row r="185" spans="1:9" x14ac:dyDescent="0.3">
      <c r="A185" s="22" t="s">
        <v>268</v>
      </c>
      <c r="B185" s="24">
        <v>40046</v>
      </c>
      <c r="C185" s="22">
        <f t="shared" si="14"/>
        <v>21</v>
      </c>
      <c r="D185" s="22">
        <f t="shared" si="15"/>
        <v>8</v>
      </c>
      <c r="E185" s="22">
        <f t="shared" si="16"/>
        <v>2009</v>
      </c>
      <c r="F185" s="22">
        <f t="shared" si="17"/>
        <v>34</v>
      </c>
      <c r="G185" s="23">
        <f t="shared" si="18"/>
        <v>40046</v>
      </c>
      <c r="H185" s="23">
        <f t="shared" si="19"/>
        <v>40086</v>
      </c>
      <c r="I185" s="22">
        <f t="shared" si="20"/>
        <v>40</v>
      </c>
    </row>
    <row r="186" spans="1:9" x14ac:dyDescent="0.3">
      <c r="A186" s="22" t="s">
        <v>21</v>
      </c>
      <c r="B186" s="14">
        <v>40066</v>
      </c>
      <c r="C186" s="22">
        <f t="shared" si="14"/>
        <v>10</v>
      </c>
      <c r="D186" s="22">
        <f t="shared" si="15"/>
        <v>9</v>
      </c>
      <c r="E186" s="22">
        <f t="shared" si="16"/>
        <v>2009</v>
      </c>
      <c r="F186" s="22">
        <f t="shared" si="17"/>
        <v>37</v>
      </c>
      <c r="G186" s="23">
        <f t="shared" si="18"/>
        <v>40066</v>
      </c>
      <c r="H186" s="23">
        <f t="shared" si="19"/>
        <v>40117</v>
      </c>
      <c r="I186" s="22">
        <f t="shared" si="20"/>
        <v>51</v>
      </c>
    </row>
    <row r="187" spans="1:9" x14ac:dyDescent="0.3">
      <c r="A187" s="22" t="s">
        <v>202</v>
      </c>
      <c r="B187" s="24">
        <v>40081</v>
      </c>
      <c r="C187" s="22">
        <f t="shared" si="14"/>
        <v>25</v>
      </c>
      <c r="D187" s="22">
        <f t="shared" si="15"/>
        <v>9</v>
      </c>
      <c r="E187" s="22">
        <f t="shared" si="16"/>
        <v>2009</v>
      </c>
      <c r="F187" s="22">
        <f t="shared" si="17"/>
        <v>39</v>
      </c>
      <c r="G187" s="23">
        <f t="shared" si="18"/>
        <v>40081</v>
      </c>
      <c r="H187" s="23">
        <f t="shared" si="19"/>
        <v>40117</v>
      </c>
      <c r="I187" s="22">
        <f t="shared" si="20"/>
        <v>36</v>
      </c>
    </row>
    <row r="188" spans="1:9" x14ac:dyDescent="0.3">
      <c r="A188" s="22" t="s">
        <v>83</v>
      </c>
      <c r="B188" s="14">
        <v>40088</v>
      </c>
      <c r="C188" s="22">
        <f t="shared" si="14"/>
        <v>2</v>
      </c>
      <c r="D188" s="22">
        <f t="shared" si="15"/>
        <v>10</v>
      </c>
      <c r="E188" s="22">
        <f t="shared" si="16"/>
        <v>2009</v>
      </c>
      <c r="F188" s="22">
        <f t="shared" si="17"/>
        <v>40</v>
      </c>
      <c r="G188" s="23">
        <f t="shared" si="18"/>
        <v>40088</v>
      </c>
      <c r="H188" s="23">
        <f t="shared" si="19"/>
        <v>40147</v>
      </c>
      <c r="I188" s="22">
        <f t="shared" si="20"/>
        <v>59</v>
      </c>
    </row>
    <row r="189" spans="1:9" x14ac:dyDescent="0.3">
      <c r="A189" s="22" t="s">
        <v>183</v>
      </c>
      <c r="B189" s="24">
        <v>40123</v>
      </c>
      <c r="C189" s="22">
        <f t="shared" si="14"/>
        <v>6</v>
      </c>
      <c r="D189" s="22">
        <f t="shared" si="15"/>
        <v>11</v>
      </c>
      <c r="E189" s="22">
        <f t="shared" si="16"/>
        <v>2009</v>
      </c>
      <c r="F189" s="22">
        <f t="shared" si="17"/>
        <v>45</v>
      </c>
      <c r="G189" s="23">
        <f t="shared" si="18"/>
        <v>40123</v>
      </c>
      <c r="H189" s="23">
        <f t="shared" si="19"/>
        <v>40178</v>
      </c>
      <c r="I189" s="22">
        <f t="shared" si="20"/>
        <v>55</v>
      </c>
    </row>
    <row r="190" spans="1:9" x14ac:dyDescent="0.3">
      <c r="A190" s="22" t="s">
        <v>219</v>
      </c>
      <c r="B190" s="14">
        <v>40142</v>
      </c>
      <c r="C190" s="22">
        <f t="shared" si="14"/>
        <v>25</v>
      </c>
      <c r="D190" s="22">
        <f t="shared" si="15"/>
        <v>11</v>
      </c>
      <c r="E190" s="22">
        <f t="shared" si="16"/>
        <v>2009</v>
      </c>
      <c r="F190" s="22">
        <f t="shared" si="17"/>
        <v>48</v>
      </c>
      <c r="G190" s="23">
        <f t="shared" si="18"/>
        <v>40142</v>
      </c>
      <c r="H190" s="23">
        <f t="shared" si="19"/>
        <v>40178</v>
      </c>
      <c r="I190" s="22">
        <f t="shared" si="20"/>
        <v>36</v>
      </c>
    </row>
    <row r="191" spans="1:9" x14ac:dyDescent="0.3">
      <c r="A191" s="22" t="s">
        <v>20</v>
      </c>
      <c r="B191" s="24">
        <v>40142</v>
      </c>
      <c r="C191" s="22">
        <f t="shared" si="14"/>
        <v>25</v>
      </c>
      <c r="D191" s="22">
        <f t="shared" si="15"/>
        <v>11</v>
      </c>
      <c r="E191" s="22">
        <f t="shared" si="16"/>
        <v>2009</v>
      </c>
      <c r="F191" s="22">
        <f t="shared" si="17"/>
        <v>48</v>
      </c>
      <c r="G191" s="23">
        <f t="shared" si="18"/>
        <v>40142</v>
      </c>
      <c r="H191" s="23">
        <f t="shared" si="19"/>
        <v>40178</v>
      </c>
      <c r="I191" s="22">
        <f t="shared" si="20"/>
        <v>36</v>
      </c>
    </row>
    <row r="192" spans="1:9" x14ac:dyDescent="0.3">
      <c r="A192" s="22" t="s">
        <v>108</v>
      </c>
      <c r="B192" s="14">
        <v>40207</v>
      </c>
      <c r="C192" s="22">
        <f t="shared" si="14"/>
        <v>29</v>
      </c>
      <c r="D192" s="22">
        <f t="shared" si="15"/>
        <v>1</v>
      </c>
      <c r="E192" s="22">
        <f t="shared" si="16"/>
        <v>2010</v>
      </c>
      <c r="F192" s="22">
        <f t="shared" si="17"/>
        <v>5</v>
      </c>
      <c r="G192" s="23">
        <f t="shared" si="18"/>
        <v>40207</v>
      </c>
      <c r="H192" s="23">
        <f t="shared" si="19"/>
        <v>40237</v>
      </c>
      <c r="I192" s="22">
        <f t="shared" si="20"/>
        <v>30</v>
      </c>
    </row>
    <row r="193" spans="1:9" x14ac:dyDescent="0.3">
      <c r="A193" s="22" t="s">
        <v>24</v>
      </c>
      <c r="B193" s="24">
        <v>40242</v>
      </c>
      <c r="C193" s="22">
        <f t="shared" si="14"/>
        <v>5</v>
      </c>
      <c r="D193" s="22">
        <f t="shared" si="15"/>
        <v>3</v>
      </c>
      <c r="E193" s="22">
        <f t="shared" si="16"/>
        <v>2010</v>
      </c>
      <c r="F193" s="22">
        <f t="shared" si="17"/>
        <v>10</v>
      </c>
      <c r="G193" s="23">
        <f t="shared" si="18"/>
        <v>40242</v>
      </c>
      <c r="H193" s="23">
        <f t="shared" si="19"/>
        <v>40298</v>
      </c>
      <c r="I193" s="22">
        <f t="shared" si="20"/>
        <v>56</v>
      </c>
    </row>
    <row r="194" spans="1:9" x14ac:dyDescent="0.3">
      <c r="A194" s="22" t="s">
        <v>114</v>
      </c>
      <c r="B194" s="14">
        <v>40263</v>
      </c>
      <c r="C194" s="22">
        <f t="shared" si="14"/>
        <v>26</v>
      </c>
      <c r="D194" s="22">
        <f t="shared" si="15"/>
        <v>3</v>
      </c>
      <c r="E194" s="22">
        <f t="shared" si="16"/>
        <v>2010</v>
      </c>
      <c r="F194" s="22">
        <f t="shared" si="17"/>
        <v>13</v>
      </c>
      <c r="G194" s="23">
        <f t="shared" si="18"/>
        <v>40263</v>
      </c>
      <c r="H194" s="23">
        <f t="shared" si="19"/>
        <v>40298</v>
      </c>
      <c r="I194" s="22">
        <f t="shared" si="20"/>
        <v>35</v>
      </c>
    </row>
    <row r="195" spans="1:9" x14ac:dyDescent="0.3">
      <c r="A195" s="22" t="s">
        <v>238</v>
      </c>
      <c r="B195" s="24">
        <v>40268</v>
      </c>
      <c r="C195" s="22">
        <f t="shared" si="14"/>
        <v>31</v>
      </c>
      <c r="D195" s="22">
        <f t="shared" si="15"/>
        <v>3</v>
      </c>
      <c r="E195" s="22">
        <f t="shared" si="16"/>
        <v>2010</v>
      </c>
      <c r="F195" s="22">
        <f t="shared" si="17"/>
        <v>14</v>
      </c>
      <c r="G195" s="23">
        <f t="shared" si="18"/>
        <v>40268</v>
      </c>
      <c r="H195" s="23">
        <f t="shared" si="19"/>
        <v>40298</v>
      </c>
      <c r="I195" s="22">
        <f t="shared" si="20"/>
        <v>30</v>
      </c>
    </row>
    <row r="196" spans="1:9" x14ac:dyDescent="0.3">
      <c r="A196" s="22" t="s">
        <v>284</v>
      </c>
      <c r="B196" s="14">
        <v>40290</v>
      </c>
      <c r="C196" s="22">
        <f t="shared" si="14"/>
        <v>22</v>
      </c>
      <c r="D196" s="22">
        <f t="shared" si="15"/>
        <v>4</v>
      </c>
      <c r="E196" s="22">
        <f t="shared" si="16"/>
        <v>2010</v>
      </c>
      <c r="F196" s="22">
        <f t="shared" si="17"/>
        <v>17</v>
      </c>
      <c r="G196" s="23">
        <f t="shared" si="18"/>
        <v>40290</v>
      </c>
      <c r="H196" s="23">
        <f t="shared" si="19"/>
        <v>40329</v>
      </c>
      <c r="I196" s="22">
        <f t="shared" si="20"/>
        <v>39</v>
      </c>
    </row>
    <row r="197" spans="1:9" x14ac:dyDescent="0.3">
      <c r="A197" s="22" t="s">
        <v>181</v>
      </c>
      <c r="B197" s="24">
        <v>40326</v>
      </c>
      <c r="C197" s="22">
        <f t="shared" ref="C197:C260" si="21">DAY(B197)</f>
        <v>28</v>
      </c>
      <c r="D197" s="22">
        <f t="shared" ref="D197:D260" si="22">MONTH(B197)</f>
        <v>5</v>
      </c>
      <c r="E197" s="22">
        <f t="shared" ref="E197:E260" si="23">YEAR(B197)</f>
        <v>2010</v>
      </c>
      <c r="F197" s="22">
        <f t="shared" ref="F197:F260" si="24">WEEKNUM(B197)</f>
        <v>22</v>
      </c>
      <c r="G197" s="23">
        <f t="shared" ref="G197:G260" si="25">DATE(E197,D197,C197)</f>
        <v>40326</v>
      </c>
      <c r="H197" s="23">
        <f t="shared" ref="H197:H260" si="26">EOMONTH(G197,1)</f>
        <v>40359</v>
      </c>
      <c r="I197" s="22">
        <f t="shared" ref="I197:I260" si="27">_xlfn.DAYS(H197,G197)</f>
        <v>33</v>
      </c>
    </row>
    <row r="198" spans="1:9" x14ac:dyDescent="0.3">
      <c r="A198" s="22" t="s">
        <v>142</v>
      </c>
      <c r="B198" s="14">
        <v>40347</v>
      </c>
      <c r="C198" s="22">
        <f t="shared" si="21"/>
        <v>18</v>
      </c>
      <c r="D198" s="22">
        <f t="shared" si="22"/>
        <v>6</v>
      </c>
      <c r="E198" s="22">
        <f t="shared" si="23"/>
        <v>2010</v>
      </c>
      <c r="F198" s="22">
        <f t="shared" si="24"/>
        <v>25</v>
      </c>
      <c r="G198" s="23">
        <f t="shared" si="25"/>
        <v>40347</v>
      </c>
      <c r="H198" s="23">
        <f t="shared" si="26"/>
        <v>40390</v>
      </c>
      <c r="I198" s="22">
        <f t="shared" si="27"/>
        <v>43</v>
      </c>
    </row>
    <row r="199" spans="1:9" x14ac:dyDescent="0.3">
      <c r="A199" s="22" t="s">
        <v>71</v>
      </c>
      <c r="B199" s="24">
        <v>40373</v>
      </c>
      <c r="C199" s="22">
        <f t="shared" si="21"/>
        <v>14</v>
      </c>
      <c r="D199" s="22">
        <f t="shared" si="22"/>
        <v>7</v>
      </c>
      <c r="E199" s="22">
        <f t="shared" si="23"/>
        <v>2010</v>
      </c>
      <c r="F199" s="22">
        <f t="shared" si="24"/>
        <v>29</v>
      </c>
      <c r="G199" s="23">
        <f t="shared" si="25"/>
        <v>40373</v>
      </c>
      <c r="H199" s="23">
        <f t="shared" si="26"/>
        <v>40421</v>
      </c>
      <c r="I199" s="22">
        <f t="shared" si="27"/>
        <v>48</v>
      </c>
    </row>
    <row r="200" spans="1:9" x14ac:dyDescent="0.3">
      <c r="A200" s="22" t="s">
        <v>80</v>
      </c>
      <c r="B200" s="14">
        <v>40396</v>
      </c>
      <c r="C200" s="22">
        <f t="shared" si="21"/>
        <v>6</v>
      </c>
      <c r="D200" s="22">
        <f t="shared" si="22"/>
        <v>8</v>
      </c>
      <c r="E200" s="22">
        <f t="shared" si="23"/>
        <v>2010</v>
      </c>
      <c r="F200" s="22">
        <f t="shared" si="24"/>
        <v>32</v>
      </c>
      <c r="G200" s="23">
        <f t="shared" si="25"/>
        <v>40396</v>
      </c>
      <c r="H200" s="23">
        <f t="shared" si="26"/>
        <v>40451</v>
      </c>
      <c r="I200" s="22">
        <f t="shared" si="27"/>
        <v>55</v>
      </c>
    </row>
    <row r="201" spans="1:9" x14ac:dyDescent="0.3">
      <c r="A201" s="22" t="s">
        <v>47</v>
      </c>
      <c r="B201" s="24">
        <v>40403</v>
      </c>
      <c r="C201" s="22">
        <f t="shared" si="21"/>
        <v>13</v>
      </c>
      <c r="D201" s="22">
        <f t="shared" si="22"/>
        <v>8</v>
      </c>
      <c r="E201" s="22">
        <f t="shared" si="23"/>
        <v>2010</v>
      </c>
      <c r="F201" s="22">
        <f t="shared" si="24"/>
        <v>33</v>
      </c>
      <c r="G201" s="23">
        <f t="shared" si="25"/>
        <v>40403</v>
      </c>
      <c r="H201" s="23">
        <f t="shared" si="26"/>
        <v>40451</v>
      </c>
      <c r="I201" s="22">
        <f t="shared" si="27"/>
        <v>48</v>
      </c>
    </row>
    <row r="202" spans="1:9" x14ac:dyDescent="0.3">
      <c r="A202" s="22" t="s">
        <v>52</v>
      </c>
      <c r="B202" s="14">
        <v>40445</v>
      </c>
      <c r="C202" s="22">
        <f t="shared" si="21"/>
        <v>24</v>
      </c>
      <c r="D202" s="22">
        <f t="shared" si="22"/>
        <v>9</v>
      </c>
      <c r="E202" s="22">
        <f t="shared" si="23"/>
        <v>2010</v>
      </c>
      <c r="F202" s="22">
        <f t="shared" si="24"/>
        <v>39</v>
      </c>
      <c r="G202" s="23">
        <f t="shared" si="25"/>
        <v>40445</v>
      </c>
      <c r="H202" s="23">
        <f t="shared" si="26"/>
        <v>40482</v>
      </c>
      <c r="I202" s="22">
        <f t="shared" si="27"/>
        <v>37</v>
      </c>
    </row>
    <row r="203" spans="1:9" x14ac:dyDescent="0.3">
      <c r="A203" s="22" t="s">
        <v>250</v>
      </c>
      <c r="B203" s="24">
        <v>40459</v>
      </c>
      <c r="C203" s="22">
        <f t="shared" si="21"/>
        <v>8</v>
      </c>
      <c r="D203" s="22">
        <f t="shared" si="22"/>
        <v>10</v>
      </c>
      <c r="E203" s="22">
        <f t="shared" si="23"/>
        <v>2010</v>
      </c>
      <c r="F203" s="22">
        <f t="shared" si="24"/>
        <v>41</v>
      </c>
      <c r="G203" s="23">
        <f t="shared" si="25"/>
        <v>40459</v>
      </c>
      <c r="H203" s="23">
        <f t="shared" si="26"/>
        <v>40512</v>
      </c>
      <c r="I203" s="22">
        <f t="shared" si="27"/>
        <v>53</v>
      </c>
    </row>
    <row r="204" spans="1:9" x14ac:dyDescent="0.3">
      <c r="A204" s="22" t="s">
        <v>278</v>
      </c>
      <c r="B204" s="14">
        <v>40506</v>
      </c>
      <c r="C204" s="22">
        <f t="shared" si="21"/>
        <v>24</v>
      </c>
      <c r="D204" s="22">
        <f t="shared" si="22"/>
        <v>11</v>
      </c>
      <c r="E204" s="22">
        <f t="shared" si="23"/>
        <v>2010</v>
      </c>
      <c r="F204" s="22">
        <f t="shared" si="24"/>
        <v>48</v>
      </c>
      <c r="G204" s="23">
        <f t="shared" si="25"/>
        <v>40506</v>
      </c>
      <c r="H204" s="23">
        <f t="shared" si="26"/>
        <v>40543</v>
      </c>
      <c r="I204" s="22">
        <f t="shared" si="27"/>
        <v>37</v>
      </c>
    </row>
    <row r="205" spans="1:9" x14ac:dyDescent="0.3">
      <c r="A205" s="22" t="s">
        <v>173</v>
      </c>
      <c r="B205" s="24">
        <v>40529</v>
      </c>
      <c r="C205" s="22">
        <f t="shared" si="21"/>
        <v>17</v>
      </c>
      <c r="D205" s="22">
        <f t="shared" si="22"/>
        <v>12</v>
      </c>
      <c r="E205" s="22">
        <f t="shared" si="23"/>
        <v>2010</v>
      </c>
      <c r="F205" s="22">
        <f t="shared" si="24"/>
        <v>51</v>
      </c>
      <c r="G205" s="23">
        <f t="shared" si="25"/>
        <v>40529</v>
      </c>
      <c r="H205" s="23">
        <f t="shared" si="26"/>
        <v>40574</v>
      </c>
      <c r="I205" s="22">
        <f t="shared" si="27"/>
        <v>45</v>
      </c>
    </row>
    <row r="206" spans="1:9" x14ac:dyDescent="0.3">
      <c r="A206" s="22" t="s">
        <v>276</v>
      </c>
      <c r="B206" s="14">
        <v>40585</v>
      </c>
      <c r="C206" s="22">
        <f t="shared" si="21"/>
        <v>11</v>
      </c>
      <c r="D206" s="22">
        <f t="shared" si="22"/>
        <v>2</v>
      </c>
      <c r="E206" s="22">
        <f t="shared" si="23"/>
        <v>2011</v>
      </c>
      <c r="F206" s="22">
        <f t="shared" si="24"/>
        <v>7</v>
      </c>
      <c r="G206" s="23">
        <f t="shared" si="25"/>
        <v>40585</v>
      </c>
      <c r="H206" s="23">
        <f t="shared" si="26"/>
        <v>40633</v>
      </c>
      <c r="I206" s="22">
        <f t="shared" si="27"/>
        <v>48</v>
      </c>
    </row>
    <row r="207" spans="1:9" x14ac:dyDescent="0.3">
      <c r="A207" s="22" t="s">
        <v>139</v>
      </c>
      <c r="B207" s="24">
        <v>40592</v>
      </c>
      <c r="C207" s="22">
        <f t="shared" si="21"/>
        <v>18</v>
      </c>
      <c r="D207" s="22">
        <f t="shared" si="22"/>
        <v>2</v>
      </c>
      <c r="E207" s="22">
        <f t="shared" si="23"/>
        <v>2011</v>
      </c>
      <c r="F207" s="22">
        <f t="shared" si="24"/>
        <v>8</v>
      </c>
      <c r="G207" s="23">
        <f t="shared" si="25"/>
        <v>40592</v>
      </c>
      <c r="H207" s="23">
        <f t="shared" si="26"/>
        <v>40633</v>
      </c>
      <c r="I207" s="22">
        <f t="shared" si="27"/>
        <v>41</v>
      </c>
    </row>
    <row r="208" spans="1:9" x14ac:dyDescent="0.3">
      <c r="A208" s="22" t="s">
        <v>157</v>
      </c>
      <c r="B208" s="14">
        <v>40613</v>
      </c>
      <c r="C208" s="22">
        <f t="shared" si="21"/>
        <v>11</v>
      </c>
      <c r="D208" s="22">
        <f t="shared" si="22"/>
        <v>3</v>
      </c>
      <c r="E208" s="22">
        <f t="shared" si="23"/>
        <v>2011</v>
      </c>
      <c r="F208" s="22">
        <f t="shared" si="24"/>
        <v>11</v>
      </c>
      <c r="G208" s="23">
        <f t="shared" si="25"/>
        <v>40613</v>
      </c>
      <c r="H208" s="23">
        <f t="shared" si="26"/>
        <v>40663</v>
      </c>
      <c r="I208" s="22">
        <f t="shared" si="27"/>
        <v>50</v>
      </c>
    </row>
    <row r="209" spans="1:9" x14ac:dyDescent="0.3">
      <c r="A209" s="22" t="s">
        <v>105</v>
      </c>
      <c r="B209" s="24">
        <v>40655</v>
      </c>
      <c r="C209" s="22">
        <f t="shared" si="21"/>
        <v>22</v>
      </c>
      <c r="D209" s="22">
        <f t="shared" si="22"/>
        <v>4</v>
      </c>
      <c r="E209" s="22">
        <f t="shared" si="23"/>
        <v>2011</v>
      </c>
      <c r="F209" s="22">
        <f t="shared" si="24"/>
        <v>17</v>
      </c>
      <c r="G209" s="23">
        <f t="shared" si="25"/>
        <v>40655</v>
      </c>
      <c r="H209" s="23">
        <f t="shared" si="26"/>
        <v>40694</v>
      </c>
      <c r="I209" s="22">
        <f t="shared" si="27"/>
        <v>39</v>
      </c>
    </row>
    <row r="210" spans="1:9" x14ac:dyDescent="0.3">
      <c r="A210" s="22" t="s">
        <v>230</v>
      </c>
      <c r="B210" s="14">
        <v>40655</v>
      </c>
      <c r="C210" s="22">
        <f t="shared" si="21"/>
        <v>22</v>
      </c>
      <c r="D210" s="22">
        <f t="shared" si="22"/>
        <v>4</v>
      </c>
      <c r="E210" s="22">
        <f t="shared" si="23"/>
        <v>2011</v>
      </c>
      <c r="F210" s="22">
        <f t="shared" si="24"/>
        <v>17</v>
      </c>
      <c r="G210" s="23">
        <f t="shared" si="25"/>
        <v>40655</v>
      </c>
      <c r="H210" s="23">
        <f t="shared" si="26"/>
        <v>40694</v>
      </c>
      <c r="I210" s="22">
        <f t="shared" si="27"/>
        <v>39</v>
      </c>
    </row>
    <row r="211" spans="1:9" x14ac:dyDescent="0.3">
      <c r="A211" s="22" t="s">
        <v>132</v>
      </c>
      <c r="B211" s="24">
        <v>40662</v>
      </c>
      <c r="C211" s="22">
        <f t="shared" si="21"/>
        <v>29</v>
      </c>
      <c r="D211" s="22">
        <f t="shared" si="22"/>
        <v>4</v>
      </c>
      <c r="E211" s="22">
        <f t="shared" si="23"/>
        <v>2011</v>
      </c>
      <c r="F211" s="22">
        <f t="shared" si="24"/>
        <v>18</v>
      </c>
      <c r="G211" s="23">
        <f t="shared" si="25"/>
        <v>40662</v>
      </c>
      <c r="H211" s="23">
        <f t="shared" si="26"/>
        <v>40694</v>
      </c>
      <c r="I211" s="22">
        <f t="shared" si="27"/>
        <v>32</v>
      </c>
    </row>
    <row r="212" spans="1:9" x14ac:dyDescent="0.3">
      <c r="A212" s="22" t="s">
        <v>168</v>
      </c>
      <c r="B212" s="14">
        <v>40683</v>
      </c>
      <c r="C212" s="22">
        <f t="shared" si="21"/>
        <v>20</v>
      </c>
      <c r="D212" s="22">
        <f t="shared" si="22"/>
        <v>5</v>
      </c>
      <c r="E212" s="22">
        <f t="shared" si="23"/>
        <v>2011</v>
      </c>
      <c r="F212" s="22">
        <f t="shared" si="24"/>
        <v>21</v>
      </c>
      <c r="G212" s="23">
        <f t="shared" si="25"/>
        <v>40683</v>
      </c>
      <c r="H212" s="23">
        <f t="shared" si="26"/>
        <v>40724</v>
      </c>
      <c r="I212" s="22">
        <f t="shared" si="27"/>
        <v>41</v>
      </c>
    </row>
    <row r="213" spans="1:9" x14ac:dyDescent="0.3">
      <c r="A213" s="22" t="s">
        <v>88</v>
      </c>
      <c r="B213" s="24">
        <v>40718</v>
      </c>
      <c r="C213" s="22">
        <f t="shared" si="21"/>
        <v>24</v>
      </c>
      <c r="D213" s="22">
        <f t="shared" si="22"/>
        <v>6</v>
      </c>
      <c r="E213" s="22">
        <f t="shared" si="23"/>
        <v>2011</v>
      </c>
      <c r="F213" s="22">
        <f t="shared" si="24"/>
        <v>26</v>
      </c>
      <c r="G213" s="23">
        <f t="shared" si="25"/>
        <v>40718</v>
      </c>
      <c r="H213" s="23">
        <f t="shared" si="26"/>
        <v>40755</v>
      </c>
      <c r="I213" s="22">
        <f t="shared" si="27"/>
        <v>37</v>
      </c>
    </row>
    <row r="214" spans="1:9" x14ac:dyDescent="0.3">
      <c r="A214" s="22" t="s">
        <v>264</v>
      </c>
      <c r="B214" s="14">
        <v>40739</v>
      </c>
      <c r="C214" s="22">
        <f t="shared" si="21"/>
        <v>15</v>
      </c>
      <c r="D214" s="22">
        <f t="shared" si="22"/>
        <v>7</v>
      </c>
      <c r="E214" s="22">
        <f t="shared" si="23"/>
        <v>2011</v>
      </c>
      <c r="F214" s="22">
        <f t="shared" si="24"/>
        <v>29</v>
      </c>
      <c r="G214" s="23">
        <f t="shared" si="25"/>
        <v>40739</v>
      </c>
      <c r="H214" s="23">
        <f t="shared" si="26"/>
        <v>40786</v>
      </c>
      <c r="I214" s="22">
        <f t="shared" si="27"/>
        <v>47</v>
      </c>
    </row>
    <row r="215" spans="1:9" x14ac:dyDescent="0.3">
      <c r="A215" s="22" t="s">
        <v>124</v>
      </c>
      <c r="B215" s="24">
        <v>40765</v>
      </c>
      <c r="C215" s="22">
        <f t="shared" si="21"/>
        <v>10</v>
      </c>
      <c r="D215" s="22">
        <f t="shared" si="22"/>
        <v>8</v>
      </c>
      <c r="E215" s="22">
        <f t="shared" si="23"/>
        <v>2011</v>
      </c>
      <c r="F215" s="22">
        <f t="shared" si="24"/>
        <v>33</v>
      </c>
      <c r="G215" s="23">
        <f t="shared" si="25"/>
        <v>40765</v>
      </c>
      <c r="H215" s="23">
        <f t="shared" si="26"/>
        <v>40816</v>
      </c>
      <c r="I215" s="22">
        <f t="shared" si="27"/>
        <v>51</v>
      </c>
    </row>
    <row r="216" spans="1:9" x14ac:dyDescent="0.3">
      <c r="A216" s="22" t="s">
        <v>29</v>
      </c>
      <c r="B216" s="14">
        <v>40774</v>
      </c>
      <c r="C216" s="22">
        <f t="shared" si="21"/>
        <v>19</v>
      </c>
      <c r="D216" s="22">
        <f t="shared" si="22"/>
        <v>8</v>
      </c>
      <c r="E216" s="22">
        <f t="shared" si="23"/>
        <v>2011</v>
      </c>
      <c r="F216" s="22">
        <f t="shared" si="24"/>
        <v>34</v>
      </c>
      <c r="G216" s="23">
        <f t="shared" si="25"/>
        <v>40774</v>
      </c>
      <c r="H216" s="23">
        <f t="shared" si="26"/>
        <v>40816</v>
      </c>
      <c r="I216" s="22">
        <f t="shared" si="27"/>
        <v>42</v>
      </c>
    </row>
    <row r="217" spans="1:9" x14ac:dyDescent="0.3">
      <c r="A217" s="22" t="s">
        <v>169</v>
      </c>
      <c r="B217" s="24">
        <v>40823</v>
      </c>
      <c r="C217" s="22">
        <f t="shared" si="21"/>
        <v>7</v>
      </c>
      <c r="D217" s="22">
        <f t="shared" si="22"/>
        <v>10</v>
      </c>
      <c r="E217" s="22">
        <f t="shared" si="23"/>
        <v>2011</v>
      </c>
      <c r="F217" s="22">
        <f t="shared" si="24"/>
        <v>41</v>
      </c>
      <c r="G217" s="23">
        <f t="shared" si="25"/>
        <v>40823</v>
      </c>
      <c r="H217" s="23">
        <f t="shared" si="26"/>
        <v>40877</v>
      </c>
      <c r="I217" s="22">
        <f t="shared" si="27"/>
        <v>54</v>
      </c>
    </row>
    <row r="218" spans="1:9" x14ac:dyDescent="0.3">
      <c r="A218" s="22" t="s">
        <v>7</v>
      </c>
      <c r="B218" s="14">
        <v>40870</v>
      </c>
      <c r="C218" s="22">
        <f t="shared" si="21"/>
        <v>23</v>
      </c>
      <c r="D218" s="22">
        <f t="shared" si="22"/>
        <v>11</v>
      </c>
      <c r="E218" s="22">
        <f t="shared" si="23"/>
        <v>2011</v>
      </c>
      <c r="F218" s="22">
        <f t="shared" si="24"/>
        <v>48</v>
      </c>
      <c r="G218" s="23">
        <f t="shared" si="25"/>
        <v>40870</v>
      </c>
      <c r="H218" s="23">
        <f t="shared" si="26"/>
        <v>40908</v>
      </c>
      <c r="I218" s="22">
        <f t="shared" si="27"/>
        <v>38</v>
      </c>
    </row>
    <row r="219" spans="1:9" x14ac:dyDescent="0.3">
      <c r="A219" s="22" t="s">
        <v>92</v>
      </c>
      <c r="B219" s="24">
        <v>40902</v>
      </c>
      <c r="C219" s="22">
        <f t="shared" si="21"/>
        <v>25</v>
      </c>
      <c r="D219" s="22">
        <f t="shared" si="22"/>
        <v>12</v>
      </c>
      <c r="E219" s="22">
        <f t="shared" si="23"/>
        <v>2011</v>
      </c>
      <c r="F219" s="22">
        <f t="shared" si="24"/>
        <v>53</v>
      </c>
      <c r="G219" s="23">
        <f t="shared" si="25"/>
        <v>40902</v>
      </c>
      <c r="H219" s="23">
        <f t="shared" si="26"/>
        <v>40939</v>
      </c>
      <c r="I219" s="22">
        <f t="shared" si="27"/>
        <v>37</v>
      </c>
    </row>
    <row r="220" spans="1:9" x14ac:dyDescent="0.3">
      <c r="A220" s="22" t="s">
        <v>45</v>
      </c>
      <c r="B220" s="14">
        <v>40956</v>
      </c>
      <c r="C220" s="22">
        <f t="shared" si="21"/>
        <v>17</v>
      </c>
      <c r="D220" s="22">
        <f t="shared" si="22"/>
        <v>2</v>
      </c>
      <c r="E220" s="22">
        <f t="shared" si="23"/>
        <v>2012</v>
      </c>
      <c r="F220" s="22">
        <f t="shared" si="24"/>
        <v>7</v>
      </c>
      <c r="G220" s="23">
        <f t="shared" si="25"/>
        <v>40956</v>
      </c>
      <c r="H220" s="23">
        <f t="shared" si="26"/>
        <v>40999</v>
      </c>
      <c r="I220" s="22">
        <f t="shared" si="27"/>
        <v>43</v>
      </c>
    </row>
    <row r="221" spans="1:9" x14ac:dyDescent="0.3">
      <c r="A221" s="22" t="s">
        <v>112</v>
      </c>
      <c r="B221" s="24">
        <v>40977</v>
      </c>
      <c r="C221" s="22">
        <f t="shared" si="21"/>
        <v>9</v>
      </c>
      <c r="D221" s="22">
        <f t="shared" si="22"/>
        <v>3</v>
      </c>
      <c r="E221" s="22">
        <f t="shared" si="23"/>
        <v>2012</v>
      </c>
      <c r="F221" s="22">
        <f t="shared" si="24"/>
        <v>10</v>
      </c>
      <c r="G221" s="23">
        <f t="shared" si="25"/>
        <v>40977</v>
      </c>
      <c r="H221" s="23">
        <f t="shared" si="26"/>
        <v>41029</v>
      </c>
      <c r="I221" s="22">
        <f t="shared" si="27"/>
        <v>52</v>
      </c>
    </row>
    <row r="222" spans="1:9" x14ac:dyDescent="0.3">
      <c r="A222" s="22" t="s">
        <v>122</v>
      </c>
      <c r="B222" s="14">
        <v>41019</v>
      </c>
      <c r="C222" s="22">
        <f t="shared" si="21"/>
        <v>20</v>
      </c>
      <c r="D222" s="22">
        <f t="shared" si="22"/>
        <v>4</v>
      </c>
      <c r="E222" s="22">
        <f t="shared" si="23"/>
        <v>2012</v>
      </c>
      <c r="F222" s="22">
        <f t="shared" si="24"/>
        <v>16</v>
      </c>
      <c r="G222" s="23">
        <f t="shared" si="25"/>
        <v>41019</v>
      </c>
      <c r="H222" s="23">
        <f t="shared" si="26"/>
        <v>41060</v>
      </c>
      <c r="I222" s="22">
        <f t="shared" si="27"/>
        <v>41</v>
      </c>
    </row>
    <row r="223" spans="1:9" x14ac:dyDescent="0.3">
      <c r="A223" s="22" t="s">
        <v>210</v>
      </c>
      <c r="B223" s="24">
        <v>41033</v>
      </c>
      <c r="C223" s="22">
        <f t="shared" si="21"/>
        <v>4</v>
      </c>
      <c r="D223" s="22">
        <f t="shared" si="22"/>
        <v>5</v>
      </c>
      <c r="E223" s="22">
        <f t="shared" si="23"/>
        <v>2012</v>
      </c>
      <c r="F223" s="22">
        <f t="shared" si="24"/>
        <v>18</v>
      </c>
      <c r="G223" s="23">
        <f t="shared" si="25"/>
        <v>41033</v>
      </c>
      <c r="H223" s="23">
        <f t="shared" si="26"/>
        <v>41090</v>
      </c>
      <c r="I223" s="22">
        <f t="shared" si="27"/>
        <v>57</v>
      </c>
    </row>
    <row r="224" spans="1:9" x14ac:dyDescent="0.3">
      <c r="A224" s="22" t="s">
        <v>126</v>
      </c>
      <c r="B224" s="14">
        <v>41082</v>
      </c>
      <c r="C224" s="22">
        <f t="shared" si="21"/>
        <v>22</v>
      </c>
      <c r="D224" s="22">
        <f t="shared" si="22"/>
        <v>6</v>
      </c>
      <c r="E224" s="22">
        <f t="shared" si="23"/>
        <v>2012</v>
      </c>
      <c r="F224" s="22">
        <f t="shared" si="24"/>
        <v>25</v>
      </c>
      <c r="G224" s="23">
        <f t="shared" si="25"/>
        <v>41082</v>
      </c>
      <c r="H224" s="23">
        <f t="shared" si="26"/>
        <v>41121</v>
      </c>
      <c r="I224" s="22">
        <f t="shared" si="27"/>
        <v>39</v>
      </c>
    </row>
    <row r="225" spans="1:9" x14ac:dyDescent="0.3">
      <c r="A225" s="22" t="s">
        <v>286</v>
      </c>
      <c r="B225" s="24">
        <v>41089</v>
      </c>
      <c r="C225" s="22">
        <f t="shared" si="21"/>
        <v>29</v>
      </c>
      <c r="D225" s="22">
        <f t="shared" si="22"/>
        <v>6</v>
      </c>
      <c r="E225" s="22">
        <f t="shared" si="23"/>
        <v>2012</v>
      </c>
      <c r="F225" s="22">
        <f t="shared" si="24"/>
        <v>26</v>
      </c>
      <c r="G225" s="23">
        <f t="shared" si="25"/>
        <v>41089</v>
      </c>
      <c r="H225" s="23">
        <f t="shared" si="26"/>
        <v>41121</v>
      </c>
      <c r="I225" s="22">
        <f t="shared" si="27"/>
        <v>32</v>
      </c>
    </row>
    <row r="226" spans="1:9" x14ac:dyDescent="0.3">
      <c r="A226" s="22" t="s">
        <v>97</v>
      </c>
      <c r="B226" s="14">
        <v>41136</v>
      </c>
      <c r="C226" s="22">
        <f t="shared" si="21"/>
        <v>15</v>
      </c>
      <c r="D226" s="22">
        <f t="shared" si="22"/>
        <v>8</v>
      </c>
      <c r="E226" s="22">
        <f t="shared" si="23"/>
        <v>2012</v>
      </c>
      <c r="F226" s="22">
        <f t="shared" si="24"/>
        <v>33</v>
      </c>
      <c r="G226" s="23">
        <f t="shared" si="25"/>
        <v>41136</v>
      </c>
      <c r="H226" s="23">
        <f t="shared" si="26"/>
        <v>41182</v>
      </c>
      <c r="I226" s="22">
        <f t="shared" si="27"/>
        <v>46</v>
      </c>
    </row>
    <row r="227" spans="1:9" x14ac:dyDescent="0.3">
      <c r="A227" s="22" t="s">
        <v>248</v>
      </c>
      <c r="B227" s="24">
        <v>41187</v>
      </c>
      <c r="C227" s="22">
        <f t="shared" si="21"/>
        <v>5</v>
      </c>
      <c r="D227" s="22">
        <f t="shared" si="22"/>
        <v>10</v>
      </c>
      <c r="E227" s="22">
        <f t="shared" si="23"/>
        <v>2012</v>
      </c>
      <c r="F227" s="22">
        <f t="shared" si="24"/>
        <v>40</v>
      </c>
      <c r="G227" s="23">
        <f t="shared" si="25"/>
        <v>41187</v>
      </c>
      <c r="H227" s="23">
        <f t="shared" si="26"/>
        <v>41243</v>
      </c>
      <c r="I227" s="22">
        <f t="shared" si="27"/>
        <v>56</v>
      </c>
    </row>
    <row r="228" spans="1:9" x14ac:dyDescent="0.3">
      <c r="A228" s="22" t="s">
        <v>167</v>
      </c>
      <c r="B228" s="14">
        <v>41215</v>
      </c>
      <c r="C228" s="22">
        <f t="shared" si="21"/>
        <v>2</v>
      </c>
      <c r="D228" s="22">
        <f t="shared" si="22"/>
        <v>11</v>
      </c>
      <c r="E228" s="22">
        <f t="shared" si="23"/>
        <v>2012</v>
      </c>
      <c r="F228" s="22">
        <f t="shared" si="24"/>
        <v>44</v>
      </c>
      <c r="G228" s="23">
        <f t="shared" si="25"/>
        <v>41215</v>
      </c>
      <c r="H228" s="23">
        <f t="shared" si="26"/>
        <v>41274</v>
      </c>
      <c r="I228" s="22">
        <f t="shared" si="27"/>
        <v>59</v>
      </c>
    </row>
    <row r="229" spans="1:9" x14ac:dyDescent="0.3">
      <c r="A229" s="22" t="s">
        <v>233</v>
      </c>
      <c r="B229" s="24">
        <v>41222</v>
      </c>
      <c r="C229" s="22">
        <f t="shared" si="21"/>
        <v>9</v>
      </c>
      <c r="D229" s="22">
        <f t="shared" si="22"/>
        <v>11</v>
      </c>
      <c r="E229" s="22">
        <f t="shared" si="23"/>
        <v>2012</v>
      </c>
      <c r="F229" s="22">
        <f t="shared" si="24"/>
        <v>45</v>
      </c>
      <c r="G229" s="23">
        <f t="shared" si="25"/>
        <v>41222</v>
      </c>
      <c r="H229" s="23">
        <f t="shared" si="26"/>
        <v>41274</v>
      </c>
      <c r="I229" s="22">
        <f t="shared" si="27"/>
        <v>52</v>
      </c>
    </row>
    <row r="230" spans="1:9" x14ac:dyDescent="0.3">
      <c r="A230" s="22" t="s">
        <v>241</v>
      </c>
      <c r="B230" s="14">
        <v>41341</v>
      </c>
      <c r="C230" s="22">
        <f t="shared" si="21"/>
        <v>8</v>
      </c>
      <c r="D230" s="22">
        <f t="shared" si="22"/>
        <v>3</v>
      </c>
      <c r="E230" s="22">
        <f t="shared" si="23"/>
        <v>2013</v>
      </c>
      <c r="F230" s="22">
        <f t="shared" si="24"/>
        <v>10</v>
      </c>
      <c r="G230" s="23">
        <f t="shared" si="25"/>
        <v>41341</v>
      </c>
      <c r="H230" s="23">
        <f t="shared" si="26"/>
        <v>41394</v>
      </c>
      <c r="I230" s="22">
        <f t="shared" si="27"/>
        <v>53</v>
      </c>
    </row>
    <row r="231" spans="1:9" x14ac:dyDescent="0.3">
      <c r="A231" s="22" t="s">
        <v>129</v>
      </c>
      <c r="B231" s="24">
        <v>41397</v>
      </c>
      <c r="C231" s="22">
        <f t="shared" si="21"/>
        <v>3</v>
      </c>
      <c r="D231" s="22">
        <f t="shared" si="22"/>
        <v>5</v>
      </c>
      <c r="E231" s="22">
        <f t="shared" si="23"/>
        <v>2013</v>
      </c>
      <c r="F231" s="22">
        <f t="shared" si="24"/>
        <v>18</v>
      </c>
      <c r="G231" s="23">
        <f t="shared" si="25"/>
        <v>41397</v>
      </c>
      <c r="H231" s="23">
        <f t="shared" si="26"/>
        <v>41455</v>
      </c>
      <c r="I231" s="22">
        <f t="shared" si="27"/>
        <v>58</v>
      </c>
    </row>
    <row r="232" spans="1:9" x14ac:dyDescent="0.3">
      <c r="A232" s="22" t="s">
        <v>158</v>
      </c>
      <c r="B232" s="14">
        <v>41446</v>
      </c>
      <c r="C232" s="22">
        <f t="shared" si="21"/>
        <v>21</v>
      </c>
      <c r="D232" s="22">
        <f t="shared" si="22"/>
        <v>6</v>
      </c>
      <c r="E232" s="22">
        <f t="shared" si="23"/>
        <v>2013</v>
      </c>
      <c r="F232" s="22">
        <f t="shared" si="24"/>
        <v>25</v>
      </c>
      <c r="G232" s="23">
        <f t="shared" si="25"/>
        <v>41446</v>
      </c>
      <c r="H232" s="23">
        <f t="shared" si="26"/>
        <v>41486</v>
      </c>
      <c r="I232" s="22">
        <f t="shared" si="27"/>
        <v>40</v>
      </c>
    </row>
    <row r="233" spans="1:9" x14ac:dyDescent="0.3">
      <c r="A233" s="22" t="s">
        <v>205</v>
      </c>
      <c r="B233" s="24">
        <v>41457</v>
      </c>
      <c r="C233" s="22">
        <f t="shared" si="21"/>
        <v>2</v>
      </c>
      <c r="D233" s="22">
        <f t="shared" si="22"/>
        <v>7</v>
      </c>
      <c r="E233" s="22">
        <f t="shared" si="23"/>
        <v>2013</v>
      </c>
      <c r="F233" s="22">
        <f t="shared" si="24"/>
        <v>27</v>
      </c>
      <c r="G233" s="23">
        <f t="shared" si="25"/>
        <v>41457</v>
      </c>
      <c r="H233" s="23">
        <f t="shared" si="26"/>
        <v>41517</v>
      </c>
      <c r="I233" s="22">
        <f t="shared" si="27"/>
        <v>60</v>
      </c>
    </row>
    <row r="234" spans="1:9" x14ac:dyDescent="0.3">
      <c r="A234" s="22" t="s">
        <v>60</v>
      </c>
      <c r="B234" s="14">
        <v>41495</v>
      </c>
      <c r="C234" s="22">
        <f t="shared" si="21"/>
        <v>9</v>
      </c>
      <c r="D234" s="22">
        <f t="shared" si="22"/>
        <v>8</v>
      </c>
      <c r="E234" s="22">
        <f t="shared" si="23"/>
        <v>2013</v>
      </c>
      <c r="F234" s="22">
        <f t="shared" si="24"/>
        <v>32</v>
      </c>
      <c r="G234" s="23">
        <f t="shared" si="25"/>
        <v>41495</v>
      </c>
      <c r="H234" s="23">
        <f t="shared" si="26"/>
        <v>41547</v>
      </c>
      <c r="I234" s="22">
        <f t="shared" si="27"/>
        <v>52</v>
      </c>
    </row>
    <row r="235" spans="1:9" x14ac:dyDescent="0.3">
      <c r="A235" s="22" t="s">
        <v>120</v>
      </c>
      <c r="B235" s="24">
        <v>41565</v>
      </c>
      <c r="C235" s="22">
        <f t="shared" si="21"/>
        <v>18</v>
      </c>
      <c r="D235" s="22">
        <f t="shared" si="22"/>
        <v>10</v>
      </c>
      <c r="E235" s="22">
        <f t="shared" si="23"/>
        <v>2013</v>
      </c>
      <c r="F235" s="22">
        <f t="shared" si="24"/>
        <v>42</v>
      </c>
      <c r="G235" s="23">
        <f t="shared" si="25"/>
        <v>41565</v>
      </c>
      <c r="H235" s="23">
        <f t="shared" si="26"/>
        <v>41608</v>
      </c>
      <c r="I235" s="22">
        <f t="shared" si="27"/>
        <v>43</v>
      </c>
    </row>
    <row r="236" spans="1:9" x14ac:dyDescent="0.3">
      <c r="A236" s="22" t="s">
        <v>197</v>
      </c>
      <c r="B236" s="14">
        <v>41586</v>
      </c>
      <c r="C236" s="22">
        <f t="shared" si="21"/>
        <v>8</v>
      </c>
      <c r="D236" s="22">
        <f t="shared" si="22"/>
        <v>11</v>
      </c>
      <c r="E236" s="22">
        <f t="shared" si="23"/>
        <v>2013</v>
      </c>
      <c r="F236" s="22">
        <f t="shared" si="24"/>
        <v>45</v>
      </c>
      <c r="G236" s="23">
        <f t="shared" si="25"/>
        <v>41586</v>
      </c>
      <c r="H236" s="23">
        <f t="shared" si="26"/>
        <v>41639</v>
      </c>
      <c r="I236" s="22">
        <f t="shared" si="27"/>
        <v>53</v>
      </c>
    </row>
    <row r="237" spans="1:9" x14ac:dyDescent="0.3">
      <c r="A237" s="22" t="s">
        <v>90</v>
      </c>
      <c r="B237" s="24">
        <v>41586</v>
      </c>
      <c r="C237" s="22">
        <f t="shared" si="21"/>
        <v>8</v>
      </c>
      <c r="D237" s="22">
        <f t="shared" si="22"/>
        <v>11</v>
      </c>
      <c r="E237" s="22">
        <f t="shared" si="23"/>
        <v>2013</v>
      </c>
      <c r="F237" s="22">
        <f t="shared" si="24"/>
        <v>45</v>
      </c>
      <c r="G237" s="23">
        <f t="shared" si="25"/>
        <v>41586</v>
      </c>
      <c r="H237" s="23">
        <f t="shared" si="26"/>
        <v>41639</v>
      </c>
      <c r="I237" s="22">
        <f t="shared" si="27"/>
        <v>53</v>
      </c>
    </row>
    <row r="238" spans="1:9" x14ac:dyDescent="0.3">
      <c r="A238" s="22" t="s">
        <v>75</v>
      </c>
      <c r="B238" s="14">
        <v>41600</v>
      </c>
      <c r="C238" s="22">
        <f t="shared" si="21"/>
        <v>22</v>
      </c>
      <c r="D238" s="22">
        <f t="shared" si="22"/>
        <v>11</v>
      </c>
      <c r="E238" s="22">
        <f t="shared" si="23"/>
        <v>2013</v>
      </c>
      <c r="F238" s="22">
        <f t="shared" si="24"/>
        <v>47</v>
      </c>
      <c r="G238" s="23">
        <f t="shared" si="25"/>
        <v>41600</v>
      </c>
      <c r="H238" s="23">
        <f t="shared" si="26"/>
        <v>41639</v>
      </c>
      <c r="I238" s="22">
        <f t="shared" si="27"/>
        <v>39</v>
      </c>
    </row>
    <row r="239" spans="1:9" x14ac:dyDescent="0.3">
      <c r="A239" s="22" t="s">
        <v>67</v>
      </c>
      <c r="B239" s="24">
        <v>41600</v>
      </c>
      <c r="C239" s="22">
        <f t="shared" si="21"/>
        <v>22</v>
      </c>
      <c r="D239" s="22">
        <f t="shared" si="22"/>
        <v>11</v>
      </c>
      <c r="E239" s="22">
        <f t="shared" si="23"/>
        <v>2013</v>
      </c>
      <c r="F239" s="22">
        <f t="shared" si="24"/>
        <v>47</v>
      </c>
      <c r="G239" s="23">
        <f t="shared" si="25"/>
        <v>41600</v>
      </c>
      <c r="H239" s="23">
        <f t="shared" si="26"/>
        <v>41639</v>
      </c>
      <c r="I239" s="22">
        <f t="shared" si="27"/>
        <v>39</v>
      </c>
    </row>
    <row r="240" spans="1:9" x14ac:dyDescent="0.3">
      <c r="A240" s="22" t="s">
        <v>86</v>
      </c>
      <c r="B240" s="14">
        <v>41621</v>
      </c>
      <c r="C240" s="22">
        <f t="shared" si="21"/>
        <v>13</v>
      </c>
      <c r="D240" s="22">
        <f t="shared" si="22"/>
        <v>12</v>
      </c>
      <c r="E240" s="22">
        <f t="shared" si="23"/>
        <v>2013</v>
      </c>
      <c r="F240" s="22">
        <f t="shared" si="24"/>
        <v>50</v>
      </c>
      <c r="G240" s="23">
        <f t="shared" si="25"/>
        <v>41621</v>
      </c>
      <c r="H240" s="23">
        <f t="shared" si="26"/>
        <v>41670</v>
      </c>
      <c r="I240" s="22">
        <f t="shared" si="27"/>
        <v>49</v>
      </c>
    </row>
    <row r="241" spans="1:9" x14ac:dyDescent="0.3">
      <c r="A241" s="22" t="s">
        <v>160</v>
      </c>
      <c r="B241" s="24">
        <v>41712</v>
      </c>
      <c r="C241" s="22">
        <f t="shared" si="21"/>
        <v>14</v>
      </c>
      <c r="D241" s="22">
        <f t="shared" si="22"/>
        <v>3</v>
      </c>
      <c r="E241" s="22">
        <f t="shared" si="23"/>
        <v>2014</v>
      </c>
      <c r="F241" s="22">
        <f t="shared" si="24"/>
        <v>11</v>
      </c>
      <c r="G241" s="23">
        <f t="shared" si="25"/>
        <v>41712</v>
      </c>
      <c r="H241" s="23">
        <f t="shared" si="26"/>
        <v>41759</v>
      </c>
      <c r="I241" s="22">
        <f t="shared" si="27"/>
        <v>47</v>
      </c>
    </row>
    <row r="242" spans="1:9" x14ac:dyDescent="0.3">
      <c r="A242" s="22" t="s">
        <v>235</v>
      </c>
      <c r="B242" s="14">
        <v>41719</v>
      </c>
      <c r="C242" s="22">
        <f t="shared" si="21"/>
        <v>21</v>
      </c>
      <c r="D242" s="22">
        <f t="shared" si="22"/>
        <v>3</v>
      </c>
      <c r="E242" s="22">
        <f t="shared" si="23"/>
        <v>2014</v>
      </c>
      <c r="F242" s="22">
        <f t="shared" si="24"/>
        <v>12</v>
      </c>
      <c r="G242" s="23">
        <f t="shared" si="25"/>
        <v>41719</v>
      </c>
      <c r="H242" s="23">
        <f t="shared" si="26"/>
        <v>41759</v>
      </c>
      <c r="I242" s="22">
        <f t="shared" si="27"/>
        <v>40</v>
      </c>
    </row>
    <row r="243" spans="1:9" x14ac:dyDescent="0.3">
      <c r="A243" s="22" t="s">
        <v>148</v>
      </c>
      <c r="B243" s="24">
        <v>41733</v>
      </c>
      <c r="C243" s="22">
        <f t="shared" si="21"/>
        <v>4</v>
      </c>
      <c r="D243" s="22">
        <f t="shared" si="22"/>
        <v>4</v>
      </c>
      <c r="E243" s="22">
        <f t="shared" si="23"/>
        <v>2014</v>
      </c>
      <c r="F243" s="22">
        <f t="shared" si="24"/>
        <v>14</v>
      </c>
      <c r="G243" s="23">
        <f t="shared" si="25"/>
        <v>41733</v>
      </c>
      <c r="H243" s="23">
        <f t="shared" si="26"/>
        <v>41790</v>
      </c>
      <c r="I243" s="22">
        <f t="shared" si="27"/>
        <v>57</v>
      </c>
    </row>
    <row r="244" spans="1:9" x14ac:dyDescent="0.3">
      <c r="A244" s="22" t="s">
        <v>23</v>
      </c>
      <c r="B244" s="14">
        <v>41747</v>
      </c>
      <c r="C244" s="22">
        <f t="shared" si="21"/>
        <v>18</v>
      </c>
      <c r="D244" s="22">
        <f t="shared" si="22"/>
        <v>4</v>
      </c>
      <c r="E244" s="22">
        <f t="shared" si="23"/>
        <v>2014</v>
      </c>
      <c r="F244" s="22">
        <f t="shared" si="24"/>
        <v>16</v>
      </c>
      <c r="G244" s="23">
        <f t="shared" si="25"/>
        <v>41747</v>
      </c>
      <c r="H244" s="23">
        <f t="shared" si="26"/>
        <v>41790</v>
      </c>
      <c r="I244" s="22">
        <f t="shared" si="27"/>
        <v>43</v>
      </c>
    </row>
    <row r="245" spans="1:9" x14ac:dyDescent="0.3">
      <c r="A245" s="22" t="s">
        <v>214</v>
      </c>
      <c r="B245" s="24">
        <v>41769</v>
      </c>
      <c r="C245" s="22">
        <f t="shared" si="21"/>
        <v>10</v>
      </c>
      <c r="D245" s="22">
        <f t="shared" si="22"/>
        <v>5</v>
      </c>
      <c r="E245" s="22">
        <f t="shared" si="23"/>
        <v>2014</v>
      </c>
      <c r="F245" s="22">
        <f t="shared" si="24"/>
        <v>19</v>
      </c>
      <c r="G245" s="23">
        <f t="shared" si="25"/>
        <v>41769</v>
      </c>
      <c r="H245" s="23">
        <f t="shared" si="26"/>
        <v>41820</v>
      </c>
      <c r="I245" s="22">
        <f t="shared" si="27"/>
        <v>51</v>
      </c>
    </row>
    <row r="246" spans="1:9" x14ac:dyDescent="0.3">
      <c r="A246" s="22" t="s">
        <v>28</v>
      </c>
      <c r="B246" s="14">
        <v>41789</v>
      </c>
      <c r="C246" s="22">
        <f t="shared" si="21"/>
        <v>30</v>
      </c>
      <c r="D246" s="22">
        <f t="shared" si="22"/>
        <v>5</v>
      </c>
      <c r="E246" s="22">
        <f t="shared" si="23"/>
        <v>2014</v>
      </c>
      <c r="F246" s="22">
        <f t="shared" si="24"/>
        <v>22</v>
      </c>
      <c r="G246" s="23">
        <f t="shared" si="25"/>
        <v>41789</v>
      </c>
      <c r="H246" s="23">
        <f t="shared" si="26"/>
        <v>41820</v>
      </c>
      <c r="I246" s="22">
        <f t="shared" si="27"/>
        <v>31</v>
      </c>
    </row>
    <row r="247" spans="1:9" x14ac:dyDescent="0.3">
      <c r="A247" s="22" t="s">
        <v>37</v>
      </c>
      <c r="B247" s="24">
        <v>41838</v>
      </c>
      <c r="C247" s="22">
        <f t="shared" si="21"/>
        <v>18</v>
      </c>
      <c r="D247" s="22">
        <f t="shared" si="22"/>
        <v>7</v>
      </c>
      <c r="E247" s="22">
        <f t="shared" si="23"/>
        <v>2014</v>
      </c>
      <c r="F247" s="22">
        <f t="shared" si="24"/>
        <v>29</v>
      </c>
      <c r="G247" s="23">
        <f t="shared" si="25"/>
        <v>41838</v>
      </c>
      <c r="H247" s="23">
        <f t="shared" si="26"/>
        <v>41882</v>
      </c>
      <c r="I247" s="22">
        <f t="shared" si="27"/>
        <v>44</v>
      </c>
    </row>
    <row r="248" spans="1:9" x14ac:dyDescent="0.3">
      <c r="A248" s="22" t="s">
        <v>119</v>
      </c>
      <c r="B248" s="14">
        <v>41852</v>
      </c>
      <c r="C248" s="22">
        <f t="shared" si="21"/>
        <v>1</v>
      </c>
      <c r="D248" s="22">
        <f t="shared" si="22"/>
        <v>8</v>
      </c>
      <c r="E248" s="22">
        <f t="shared" si="23"/>
        <v>2014</v>
      </c>
      <c r="F248" s="22">
        <f t="shared" si="24"/>
        <v>31</v>
      </c>
      <c r="G248" s="23">
        <f t="shared" si="25"/>
        <v>41852</v>
      </c>
      <c r="H248" s="23">
        <f t="shared" si="26"/>
        <v>41912</v>
      </c>
      <c r="I248" s="22">
        <f t="shared" si="27"/>
        <v>60</v>
      </c>
    </row>
    <row r="249" spans="1:9" x14ac:dyDescent="0.3">
      <c r="A249" s="22" t="s">
        <v>150</v>
      </c>
      <c r="B249" s="24">
        <v>41859</v>
      </c>
      <c r="C249" s="22">
        <f t="shared" si="21"/>
        <v>8</v>
      </c>
      <c r="D249" s="22">
        <f t="shared" si="22"/>
        <v>8</v>
      </c>
      <c r="E249" s="22">
        <f t="shared" si="23"/>
        <v>2014</v>
      </c>
      <c r="F249" s="22">
        <f t="shared" si="24"/>
        <v>32</v>
      </c>
      <c r="G249" s="23">
        <f t="shared" si="25"/>
        <v>41859</v>
      </c>
      <c r="H249" s="23">
        <f t="shared" si="26"/>
        <v>41912</v>
      </c>
      <c r="I249" s="22">
        <f t="shared" si="27"/>
        <v>53</v>
      </c>
    </row>
    <row r="250" spans="1:9" x14ac:dyDescent="0.3">
      <c r="A250" s="22" t="s">
        <v>251</v>
      </c>
      <c r="B250" s="14">
        <v>41922</v>
      </c>
      <c r="C250" s="22">
        <f t="shared" si="21"/>
        <v>10</v>
      </c>
      <c r="D250" s="22">
        <f t="shared" si="22"/>
        <v>10</v>
      </c>
      <c r="E250" s="22">
        <f t="shared" si="23"/>
        <v>2014</v>
      </c>
      <c r="F250" s="22">
        <f t="shared" si="24"/>
        <v>41</v>
      </c>
      <c r="G250" s="23">
        <f t="shared" si="25"/>
        <v>41922</v>
      </c>
      <c r="H250" s="23">
        <f t="shared" si="26"/>
        <v>41973</v>
      </c>
      <c r="I250" s="22">
        <f t="shared" si="27"/>
        <v>51</v>
      </c>
    </row>
    <row r="251" spans="1:9" x14ac:dyDescent="0.3">
      <c r="A251" s="22" t="s">
        <v>159</v>
      </c>
      <c r="B251" s="24">
        <v>41950</v>
      </c>
      <c r="C251" s="22">
        <f t="shared" si="21"/>
        <v>7</v>
      </c>
      <c r="D251" s="22">
        <f t="shared" si="22"/>
        <v>11</v>
      </c>
      <c r="E251" s="22">
        <f t="shared" si="23"/>
        <v>2014</v>
      </c>
      <c r="F251" s="22">
        <f t="shared" si="24"/>
        <v>45</v>
      </c>
      <c r="G251" s="23">
        <f t="shared" si="25"/>
        <v>41950</v>
      </c>
      <c r="H251" s="23">
        <f t="shared" si="26"/>
        <v>42004</v>
      </c>
      <c r="I251" s="22">
        <f t="shared" si="27"/>
        <v>54</v>
      </c>
    </row>
    <row r="252" spans="1:9" x14ac:dyDescent="0.3">
      <c r="A252" s="22" t="s">
        <v>272</v>
      </c>
      <c r="B252" s="14">
        <v>41998</v>
      </c>
      <c r="C252" s="22">
        <f t="shared" si="21"/>
        <v>25</v>
      </c>
      <c r="D252" s="22">
        <f t="shared" si="22"/>
        <v>12</v>
      </c>
      <c r="E252" s="22">
        <f t="shared" si="23"/>
        <v>2014</v>
      </c>
      <c r="F252" s="22">
        <f t="shared" si="24"/>
        <v>52</v>
      </c>
      <c r="G252" s="23">
        <f t="shared" si="25"/>
        <v>41998</v>
      </c>
      <c r="H252" s="23">
        <f t="shared" si="26"/>
        <v>42035</v>
      </c>
      <c r="I252" s="22">
        <f t="shared" si="27"/>
        <v>37</v>
      </c>
    </row>
    <row r="253" spans="1:9" x14ac:dyDescent="0.3">
      <c r="A253" s="22" t="s">
        <v>30</v>
      </c>
      <c r="B253" s="24">
        <v>42027</v>
      </c>
      <c r="C253" s="22">
        <f t="shared" si="21"/>
        <v>23</v>
      </c>
      <c r="D253" s="22">
        <f t="shared" si="22"/>
        <v>1</v>
      </c>
      <c r="E253" s="22">
        <f t="shared" si="23"/>
        <v>2015</v>
      </c>
      <c r="F253" s="22">
        <f t="shared" si="24"/>
        <v>4</v>
      </c>
      <c r="G253" s="23">
        <f t="shared" si="25"/>
        <v>42027</v>
      </c>
      <c r="H253" s="23">
        <f t="shared" si="26"/>
        <v>42063</v>
      </c>
      <c r="I253" s="22">
        <f t="shared" si="27"/>
        <v>36</v>
      </c>
    </row>
    <row r="254" spans="1:9" x14ac:dyDescent="0.3">
      <c r="A254" s="22" t="s">
        <v>213</v>
      </c>
      <c r="B254" s="14">
        <v>42055</v>
      </c>
      <c r="C254" s="22">
        <f t="shared" si="21"/>
        <v>20</v>
      </c>
      <c r="D254" s="22">
        <f t="shared" si="22"/>
        <v>2</v>
      </c>
      <c r="E254" s="22">
        <f t="shared" si="23"/>
        <v>2015</v>
      </c>
      <c r="F254" s="22">
        <f t="shared" si="24"/>
        <v>8</v>
      </c>
      <c r="G254" s="23">
        <f t="shared" si="25"/>
        <v>42055</v>
      </c>
      <c r="H254" s="23">
        <f t="shared" si="26"/>
        <v>42094</v>
      </c>
      <c r="I254" s="22">
        <f t="shared" si="27"/>
        <v>39</v>
      </c>
    </row>
    <row r="255" spans="1:9" x14ac:dyDescent="0.3">
      <c r="A255" s="22" t="s">
        <v>203</v>
      </c>
      <c r="B255" s="24">
        <v>42076</v>
      </c>
      <c r="C255" s="22">
        <f t="shared" si="21"/>
        <v>13</v>
      </c>
      <c r="D255" s="22">
        <f t="shared" si="22"/>
        <v>3</v>
      </c>
      <c r="E255" s="22">
        <f t="shared" si="23"/>
        <v>2015</v>
      </c>
      <c r="F255" s="22">
        <f t="shared" si="24"/>
        <v>11</v>
      </c>
      <c r="G255" s="23">
        <f t="shared" si="25"/>
        <v>42076</v>
      </c>
      <c r="H255" s="23">
        <f t="shared" si="26"/>
        <v>42124</v>
      </c>
      <c r="I255" s="22">
        <f t="shared" si="27"/>
        <v>48</v>
      </c>
    </row>
    <row r="256" spans="1:9" x14ac:dyDescent="0.3">
      <c r="A256" s="22" t="s">
        <v>87</v>
      </c>
      <c r="B256" s="14">
        <v>42111</v>
      </c>
      <c r="C256" s="22">
        <f t="shared" si="21"/>
        <v>17</v>
      </c>
      <c r="D256" s="22">
        <f t="shared" si="22"/>
        <v>4</v>
      </c>
      <c r="E256" s="22">
        <f t="shared" si="23"/>
        <v>2015</v>
      </c>
      <c r="F256" s="22">
        <f t="shared" si="24"/>
        <v>16</v>
      </c>
      <c r="G256" s="23">
        <f t="shared" si="25"/>
        <v>42111</v>
      </c>
      <c r="H256" s="23">
        <f t="shared" si="26"/>
        <v>42155</v>
      </c>
      <c r="I256" s="22">
        <f t="shared" si="27"/>
        <v>44</v>
      </c>
    </row>
    <row r="257" spans="1:9" x14ac:dyDescent="0.3">
      <c r="A257" s="22" t="s">
        <v>220</v>
      </c>
      <c r="B257" s="24">
        <v>42125</v>
      </c>
      <c r="C257" s="22">
        <f t="shared" si="21"/>
        <v>1</v>
      </c>
      <c r="D257" s="22">
        <f t="shared" si="22"/>
        <v>5</v>
      </c>
      <c r="E257" s="22">
        <f t="shared" si="23"/>
        <v>2015</v>
      </c>
      <c r="F257" s="22">
        <f t="shared" si="24"/>
        <v>18</v>
      </c>
      <c r="G257" s="23">
        <f t="shared" si="25"/>
        <v>42125</v>
      </c>
      <c r="H257" s="23">
        <f t="shared" si="26"/>
        <v>42185</v>
      </c>
      <c r="I257" s="22">
        <f t="shared" si="27"/>
        <v>60</v>
      </c>
    </row>
    <row r="258" spans="1:9" x14ac:dyDescent="0.3">
      <c r="A258" s="22" t="s">
        <v>85</v>
      </c>
      <c r="B258" s="14">
        <v>42146</v>
      </c>
      <c r="C258" s="22">
        <f t="shared" si="21"/>
        <v>22</v>
      </c>
      <c r="D258" s="22">
        <f t="shared" si="22"/>
        <v>5</v>
      </c>
      <c r="E258" s="22">
        <f t="shared" si="23"/>
        <v>2015</v>
      </c>
      <c r="F258" s="22">
        <f t="shared" si="24"/>
        <v>21</v>
      </c>
      <c r="G258" s="23">
        <f t="shared" si="25"/>
        <v>42146</v>
      </c>
      <c r="H258" s="23">
        <f t="shared" si="26"/>
        <v>42185</v>
      </c>
      <c r="I258" s="22">
        <f t="shared" si="27"/>
        <v>39</v>
      </c>
    </row>
    <row r="259" spans="1:9" x14ac:dyDescent="0.3">
      <c r="A259" s="22" t="s">
        <v>50</v>
      </c>
      <c r="B259" s="24">
        <v>42174</v>
      </c>
      <c r="C259" s="22">
        <f t="shared" si="21"/>
        <v>19</v>
      </c>
      <c r="D259" s="22">
        <f t="shared" si="22"/>
        <v>6</v>
      </c>
      <c r="E259" s="22">
        <f t="shared" si="23"/>
        <v>2015</v>
      </c>
      <c r="F259" s="22">
        <f t="shared" si="24"/>
        <v>25</v>
      </c>
      <c r="G259" s="23">
        <f t="shared" si="25"/>
        <v>42174</v>
      </c>
      <c r="H259" s="23">
        <f t="shared" si="26"/>
        <v>42216</v>
      </c>
      <c r="I259" s="22">
        <f t="shared" si="27"/>
        <v>42</v>
      </c>
    </row>
    <row r="260" spans="1:9" x14ac:dyDescent="0.3">
      <c r="A260" s="22" t="s">
        <v>102</v>
      </c>
      <c r="B260" s="14">
        <v>42202</v>
      </c>
      <c r="C260" s="22">
        <f t="shared" si="21"/>
        <v>17</v>
      </c>
      <c r="D260" s="22">
        <f t="shared" si="22"/>
        <v>7</v>
      </c>
      <c r="E260" s="22">
        <f t="shared" si="23"/>
        <v>2015</v>
      </c>
      <c r="F260" s="22">
        <f t="shared" si="24"/>
        <v>29</v>
      </c>
      <c r="G260" s="23">
        <f t="shared" si="25"/>
        <v>42202</v>
      </c>
      <c r="H260" s="23">
        <f t="shared" si="26"/>
        <v>42247</v>
      </c>
      <c r="I260" s="22">
        <f t="shared" si="27"/>
        <v>45</v>
      </c>
    </row>
    <row r="261" spans="1:9" x14ac:dyDescent="0.3">
      <c r="A261" s="22" t="s">
        <v>172</v>
      </c>
      <c r="B261" s="24">
        <v>42293</v>
      </c>
      <c r="C261" s="22">
        <f t="shared" ref="C261:C278" si="28">DAY(B261)</f>
        <v>16</v>
      </c>
      <c r="D261" s="22">
        <f t="shared" ref="D261:D278" si="29">MONTH(B261)</f>
        <v>10</v>
      </c>
      <c r="E261" s="22">
        <f t="shared" ref="E261:E278" si="30">YEAR(B261)</f>
        <v>2015</v>
      </c>
      <c r="F261" s="22">
        <f t="shared" ref="F261:F278" si="31">WEEKNUM(B261)</f>
        <v>42</v>
      </c>
      <c r="G261" s="23">
        <f t="shared" ref="G261:G278" si="32">DATE(E261,D261,C261)</f>
        <v>42293</v>
      </c>
      <c r="H261" s="23">
        <f t="shared" ref="H261:H278" si="33">EOMONTH(G261,1)</f>
        <v>42338</v>
      </c>
      <c r="I261" s="22">
        <f t="shared" ref="I261:I278" si="34">_xlfn.DAYS(H261,G261)</f>
        <v>45</v>
      </c>
    </row>
    <row r="262" spans="1:9" x14ac:dyDescent="0.3">
      <c r="A262" s="22" t="s">
        <v>196</v>
      </c>
      <c r="B262" s="14">
        <v>42333</v>
      </c>
      <c r="C262" s="22">
        <f t="shared" si="28"/>
        <v>25</v>
      </c>
      <c r="D262" s="22">
        <f t="shared" si="29"/>
        <v>11</v>
      </c>
      <c r="E262" s="22">
        <f t="shared" si="30"/>
        <v>2015</v>
      </c>
      <c r="F262" s="22">
        <f t="shared" si="31"/>
        <v>48</v>
      </c>
      <c r="G262" s="23">
        <f t="shared" si="32"/>
        <v>42333</v>
      </c>
      <c r="H262" s="23">
        <f t="shared" si="33"/>
        <v>42369</v>
      </c>
      <c r="I262" s="22">
        <f t="shared" si="34"/>
        <v>36</v>
      </c>
    </row>
    <row r="263" spans="1:9" x14ac:dyDescent="0.3">
      <c r="A263" s="22" t="s">
        <v>137</v>
      </c>
      <c r="B263" s="24">
        <v>42356</v>
      </c>
      <c r="C263" s="22">
        <f t="shared" si="28"/>
        <v>18</v>
      </c>
      <c r="D263" s="22">
        <f t="shared" si="29"/>
        <v>12</v>
      </c>
      <c r="E263" s="22">
        <f t="shared" si="30"/>
        <v>2015</v>
      </c>
      <c r="F263" s="22">
        <f t="shared" si="31"/>
        <v>51</v>
      </c>
      <c r="G263" s="23">
        <f t="shared" si="32"/>
        <v>42356</v>
      </c>
      <c r="H263" s="23">
        <f t="shared" si="33"/>
        <v>42400</v>
      </c>
      <c r="I263" s="22">
        <f t="shared" si="34"/>
        <v>44</v>
      </c>
    </row>
    <row r="264" spans="1:9" x14ac:dyDescent="0.3">
      <c r="A264" s="22" t="s">
        <v>103</v>
      </c>
      <c r="B264" s="14">
        <v>42398</v>
      </c>
      <c r="C264" s="22">
        <f t="shared" si="28"/>
        <v>29</v>
      </c>
      <c r="D264" s="22">
        <f t="shared" si="29"/>
        <v>1</v>
      </c>
      <c r="E264" s="22">
        <f t="shared" si="30"/>
        <v>2016</v>
      </c>
      <c r="F264" s="22">
        <f t="shared" si="31"/>
        <v>5</v>
      </c>
      <c r="G264" s="23">
        <f t="shared" si="32"/>
        <v>42398</v>
      </c>
      <c r="H264" s="23">
        <f t="shared" si="33"/>
        <v>42429</v>
      </c>
      <c r="I264" s="22">
        <f t="shared" si="34"/>
        <v>31</v>
      </c>
    </row>
    <row r="265" spans="1:9" x14ac:dyDescent="0.3">
      <c r="A265" s="22" t="s">
        <v>209</v>
      </c>
      <c r="B265" s="24">
        <v>42433</v>
      </c>
      <c r="C265" s="22">
        <f t="shared" si="28"/>
        <v>4</v>
      </c>
      <c r="D265" s="22">
        <f t="shared" si="29"/>
        <v>3</v>
      </c>
      <c r="E265" s="22">
        <f t="shared" si="30"/>
        <v>2016</v>
      </c>
      <c r="F265" s="22">
        <f t="shared" si="31"/>
        <v>10</v>
      </c>
      <c r="G265" s="23">
        <f t="shared" si="32"/>
        <v>42433</v>
      </c>
      <c r="H265" s="23">
        <f t="shared" si="33"/>
        <v>42490</v>
      </c>
      <c r="I265" s="22">
        <f t="shared" si="34"/>
        <v>57</v>
      </c>
    </row>
    <row r="266" spans="1:9" x14ac:dyDescent="0.3">
      <c r="A266" s="22" t="s">
        <v>182</v>
      </c>
      <c r="B266" s="14">
        <v>42475</v>
      </c>
      <c r="C266" s="22">
        <f t="shared" si="28"/>
        <v>15</v>
      </c>
      <c r="D266" s="22">
        <f t="shared" si="29"/>
        <v>4</v>
      </c>
      <c r="E266" s="22">
        <f t="shared" si="30"/>
        <v>2016</v>
      </c>
      <c r="F266" s="22">
        <f t="shared" si="31"/>
        <v>16</v>
      </c>
      <c r="G266" s="23">
        <f t="shared" si="32"/>
        <v>42475</v>
      </c>
      <c r="H266" s="23">
        <f t="shared" si="33"/>
        <v>42521</v>
      </c>
      <c r="I266" s="22">
        <f t="shared" si="34"/>
        <v>46</v>
      </c>
    </row>
    <row r="267" spans="1:9" x14ac:dyDescent="0.3">
      <c r="A267" s="22" t="s">
        <v>201</v>
      </c>
      <c r="B267" s="24">
        <v>42489</v>
      </c>
      <c r="C267" s="22">
        <f t="shared" si="28"/>
        <v>29</v>
      </c>
      <c r="D267" s="22">
        <f t="shared" si="29"/>
        <v>4</v>
      </c>
      <c r="E267" s="22">
        <f t="shared" si="30"/>
        <v>2016</v>
      </c>
      <c r="F267" s="22">
        <f t="shared" si="31"/>
        <v>18</v>
      </c>
      <c r="G267" s="23">
        <f t="shared" si="32"/>
        <v>42489</v>
      </c>
      <c r="H267" s="23">
        <f t="shared" si="33"/>
        <v>42521</v>
      </c>
      <c r="I267" s="22">
        <f t="shared" si="34"/>
        <v>32</v>
      </c>
    </row>
    <row r="268" spans="1:9" x14ac:dyDescent="0.3">
      <c r="A268" s="22" t="s">
        <v>234</v>
      </c>
      <c r="B268" s="14">
        <v>42496</v>
      </c>
      <c r="C268" s="22">
        <f t="shared" si="28"/>
        <v>6</v>
      </c>
      <c r="D268" s="22">
        <f t="shared" si="29"/>
        <v>5</v>
      </c>
      <c r="E268" s="22">
        <f t="shared" si="30"/>
        <v>2016</v>
      </c>
      <c r="F268" s="22">
        <f t="shared" si="31"/>
        <v>19</v>
      </c>
      <c r="G268" s="23">
        <f t="shared" si="32"/>
        <v>42496</v>
      </c>
      <c r="H268" s="23">
        <f t="shared" si="33"/>
        <v>42551</v>
      </c>
      <c r="I268" s="22">
        <f t="shared" si="34"/>
        <v>55</v>
      </c>
    </row>
    <row r="269" spans="1:9" x14ac:dyDescent="0.3">
      <c r="A269" s="22" t="s">
        <v>207</v>
      </c>
      <c r="B269" s="24">
        <v>42517</v>
      </c>
      <c r="C269" s="22">
        <f t="shared" si="28"/>
        <v>27</v>
      </c>
      <c r="D269" s="22">
        <f t="shared" si="29"/>
        <v>5</v>
      </c>
      <c r="E269" s="22">
        <f t="shared" si="30"/>
        <v>2016</v>
      </c>
      <c r="F269" s="22">
        <f t="shared" si="31"/>
        <v>22</v>
      </c>
      <c r="G269" s="23">
        <f t="shared" si="32"/>
        <v>42517</v>
      </c>
      <c r="H269" s="23">
        <f t="shared" si="33"/>
        <v>42551</v>
      </c>
      <c r="I269" s="22">
        <f t="shared" si="34"/>
        <v>34</v>
      </c>
    </row>
    <row r="270" spans="1:9" x14ac:dyDescent="0.3">
      <c r="A270" s="22" t="s">
        <v>165</v>
      </c>
      <c r="B270" s="14">
        <v>42538</v>
      </c>
      <c r="C270" s="22">
        <f t="shared" si="28"/>
        <v>17</v>
      </c>
      <c r="D270" s="22">
        <f t="shared" si="29"/>
        <v>6</v>
      </c>
      <c r="E270" s="22">
        <f t="shared" si="30"/>
        <v>2016</v>
      </c>
      <c r="F270" s="22">
        <f t="shared" si="31"/>
        <v>25</v>
      </c>
      <c r="G270" s="23">
        <f t="shared" si="32"/>
        <v>42538</v>
      </c>
      <c r="H270" s="23">
        <f t="shared" si="33"/>
        <v>42582</v>
      </c>
      <c r="I270" s="22">
        <f t="shared" si="34"/>
        <v>44</v>
      </c>
    </row>
    <row r="271" spans="1:9" x14ac:dyDescent="0.3">
      <c r="A271" s="22" t="s">
        <v>229</v>
      </c>
      <c r="B271" s="24">
        <v>42552</v>
      </c>
      <c r="C271" s="22">
        <f t="shared" si="28"/>
        <v>1</v>
      </c>
      <c r="D271" s="22">
        <f t="shared" si="29"/>
        <v>7</v>
      </c>
      <c r="E271" s="22">
        <f t="shared" si="30"/>
        <v>2016</v>
      </c>
      <c r="F271" s="22">
        <f t="shared" si="31"/>
        <v>27</v>
      </c>
      <c r="G271" s="23">
        <f t="shared" si="32"/>
        <v>42552</v>
      </c>
      <c r="H271" s="23">
        <f t="shared" si="33"/>
        <v>42613</v>
      </c>
      <c r="I271" s="22">
        <f t="shared" si="34"/>
        <v>61</v>
      </c>
    </row>
    <row r="272" spans="1:9" x14ac:dyDescent="0.3">
      <c r="A272" s="22" t="s">
        <v>243</v>
      </c>
      <c r="B272" s="14">
        <v>42594</v>
      </c>
      <c r="C272" s="22">
        <f t="shared" si="28"/>
        <v>12</v>
      </c>
      <c r="D272" s="22">
        <f t="shared" si="29"/>
        <v>8</v>
      </c>
      <c r="E272" s="22">
        <f t="shared" si="30"/>
        <v>2016</v>
      </c>
      <c r="F272" s="22">
        <f t="shared" si="31"/>
        <v>33</v>
      </c>
      <c r="G272" s="23">
        <f t="shared" si="32"/>
        <v>42594</v>
      </c>
      <c r="H272" s="23">
        <f t="shared" si="33"/>
        <v>42643</v>
      </c>
      <c r="I272" s="22">
        <f t="shared" si="34"/>
        <v>49</v>
      </c>
    </row>
    <row r="273" spans="1:9" x14ac:dyDescent="0.3">
      <c r="A273" s="22" t="s">
        <v>200</v>
      </c>
      <c r="B273" s="24">
        <v>42615</v>
      </c>
      <c r="C273" s="22">
        <f t="shared" si="28"/>
        <v>2</v>
      </c>
      <c r="D273" s="22">
        <f t="shared" si="29"/>
        <v>9</v>
      </c>
      <c r="E273" s="22">
        <f t="shared" si="30"/>
        <v>2016</v>
      </c>
      <c r="F273" s="22">
        <f t="shared" si="31"/>
        <v>36</v>
      </c>
      <c r="G273" s="23">
        <f t="shared" si="32"/>
        <v>42615</v>
      </c>
      <c r="H273" s="23">
        <f t="shared" si="33"/>
        <v>42674</v>
      </c>
      <c r="I273" s="22">
        <f t="shared" si="34"/>
        <v>59</v>
      </c>
    </row>
    <row r="274" spans="1:9" x14ac:dyDescent="0.3">
      <c r="A274" s="22" t="s">
        <v>217</v>
      </c>
      <c r="B274" s="14">
        <v>42636</v>
      </c>
      <c r="C274" s="22">
        <f t="shared" si="28"/>
        <v>23</v>
      </c>
      <c r="D274" s="22">
        <f t="shared" si="29"/>
        <v>9</v>
      </c>
      <c r="E274" s="22">
        <f t="shared" si="30"/>
        <v>2016</v>
      </c>
      <c r="F274" s="22">
        <f t="shared" si="31"/>
        <v>39</v>
      </c>
      <c r="G274" s="23">
        <f t="shared" si="32"/>
        <v>42636</v>
      </c>
      <c r="H274" s="23">
        <f t="shared" si="33"/>
        <v>42674</v>
      </c>
      <c r="I274" s="22">
        <f t="shared" si="34"/>
        <v>38</v>
      </c>
    </row>
    <row r="275" spans="1:9" x14ac:dyDescent="0.3">
      <c r="A275" s="22" t="s">
        <v>107</v>
      </c>
      <c r="B275" s="24">
        <v>42678</v>
      </c>
      <c r="C275" s="22">
        <f t="shared" si="28"/>
        <v>4</v>
      </c>
      <c r="D275" s="22">
        <f t="shared" si="29"/>
        <v>11</v>
      </c>
      <c r="E275" s="22">
        <f t="shared" si="30"/>
        <v>2016</v>
      </c>
      <c r="F275" s="22">
        <f t="shared" si="31"/>
        <v>45</v>
      </c>
      <c r="G275" s="23">
        <f t="shared" si="32"/>
        <v>42678</v>
      </c>
      <c r="H275" s="23">
        <f t="shared" si="33"/>
        <v>42735</v>
      </c>
      <c r="I275" s="22">
        <f t="shared" si="34"/>
        <v>57</v>
      </c>
    </row>
    <row r="276" spans="1:9" x14ac:dyDescent="0.3">
      <c r="A276" s="22" t="s">
        <v>225</v>
      </c>
      <c r="B276" s="14">
        <v>42697</v>
      </c>
      <c r="C276" s="22">
        <f t="shared" si="28"/>
        <v>23</v>
      </c>
      <c r="D276" s="22">
        <f t="shared" si="29"/>
        <v>11</v>
      </c>
      <c r="E276" s="22">
        <f t="shared" si="30"/>
        <v>2016</v>
      </c>
      <c r="F276" s="22">
        <f t="shared" si="31"/>
        <v>48</v>
      </c>
      <c r="G276" s="23">
        <f t="shared" si="32"/>
        <v>42697</v>
      </c>
      <c r="H276" s="23">
        <f t="shared" si="33"/>
        <v>42735</v>
      </c>
      <c r="I276" s="22">
        <f t="shared" si="34"/>
        <v>38</v>
      </c>
    </row>
    <row r="277" spans="1:9" x14ac:dyDescent="0.3">
      <c r="A277" s="22" t="s">
        <v>279</v>
      </c>
      <c r="B277" s="24">
        <v>42720</v>
      </c>
      <c r="C277" s="22">
        <f t="shared" si="28"/>
        <v>16</v>
      </c>
      <c r="D277" s="22">
        <f t="shared" si="29"/>
        <v>12</v>
      </c>
      <c r="E277" s="22">
        <f t="shared" si="30"/>
        <v>2016</v>
      </c>
      <c r="F277" s="22">
        <f t="shared" si="31"/>
        <v>51</v>
      </c>
      <c r="G277" s="23">
        <f t="shared" si="32"/>
        <v>42720</v>
      </c>
      <c r="H277" s="23">
        <f t="shared" si="33"/>
        <v>42766</v>
      </c>
      <c r="I277" s="22">
        <f t="shared" si="34"/>
        <v>46</v>
      </c>
    </row>
    <row r="278" spans="1:9" x14ac:dyDescent="0.3">
      <c r="A278" s="22" t="s">
        <v>298</v>
      </c>
      <c r="B278" s="22"/>
      <c r="C278" s="22">
        <f t="shared" si="28"/>
        <v>0</v>
      </c>
      <c r="D278" s="22">
        <f t="shared" si="29"/>
        <v>1</v>
      </c>
      <c r="E278" s="22">
        <f t="shared" si="30"/>
        <v>1900</v>
      </c>
      <c r="F278" s="22">
        <f t="shared" si="31"/>
        <v>0</v>
      </c>
      <c r="G278" s="23">
        <f t="shared" si="32"/>
        <v>0</v>
      </c>
      <c r="H278" s="23">
        <f t="shared" si="33"/>
        <v>59</v>
      </c>
      <c r="I278" s="22">
        <f t="shared" si="34"/>
        <v>59</v>
      </c>
    </row>
  </sheetData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5"/>
  <sheetViews>
    <sheetView zoomScaleNormal="100" workbookViewId="0">
      <selection activeCell="C11" sqref="C11"/>
    </sheetView>
  </sheetViews>
  <sheetFormatPr defaultRowHeight="14.4" x14ac:dyDescent="0.3"/>
  <cols>
    <col min="1" max="1" width="50.77734375" customWidth="1"/>
    <col min="2" max="2" width="24.5546875" style="3" customWidth="1"/>
    <col min="3" max="3" width="19.21875" customWidth="1"/>
    <col min="4" max="4" width="17.109375" customWidth="1"/>
    <col min="5" max="5" width="17.88671875" customWidth="1"/>
    <col min="6" max="6" width="29.33203125" customWidth="1"/>
    <col min="7" max="7" width="19.109375" customWidth="1"/>
  </cols>
  <sheetData>
    <row r="1" spans="1:6" ht="15.6" x14ac:dyDescent="0.3">
      <c r="A1" s="6" t="s">
        <v>291</v>
      </c>
      <c r="B1" s="7" t="s">
        <v>292</v>
      </c>
      <c r="C1" s="8" t="s">
        <v>293</v>
      </c>
      <c r="D1" s="8" t="s">
        <v>294</v>
      </c>
      <c r="E1" s="8" t="s">
        <v>295</v>
      </c>
      <c r="F1" s="9" t="s">
        <v>296</v>
      </c>
    </row>
    <row r="2" spans="1:6" x14ac:dyDescent="0.3">
      <c r="A2" s="4" t="s">
        <v>13</v>
      </c>
      <c r="B2" s="2">
        <v>31623</v>
      </c>
      <c r="C2" s="1" t="s">
        <v>2</v>
      </c>
      <c r="D2" s="1"/>
      <c r="E2" s="1">
        <v>18564613</v>
      </c>
      <c r="F2" s="5">
        <v>42183197</v>
      </c>
    </row>
    <row r="3" spans="1:6" x14ac:dyDescent="0.3">
      <c r="A3" s="4" t="s">
        <v>20</v>
      </c>
      <c r="B3" s="2">
        <v>36327</v>
      </c>
      <c r="C3" s="1" t="s">
        <v>2</v>
      </c>
      <c r="D3" s="1" t="s">
        <v>1</v>
      </c>
      <c r="E3" s="1">
        <v>171091819</v>
      </c>
      <c r="F3" s="5">
        <v>283900254</v>
      </c>
    </row>
    <row r="4" spans="1:6" ht="15.45" customHeight="1" x14ac:dyDescent="0.3">
      <c r="A4" s="4" t="s">
        <v>21</v>
      </c>
      <c r="B4" s="2">
        <v>36343</v>
      </c>
      <c r="C4" s="1" t="s">
        <v>4</v>
      </c>
      <c r="D4" s="1" t="s">
        <v>12</v>
      </c>
      <c r="E4" s="1">
        <v>19288130</v>
      </c>
      <c r="F4" s="5">
        <v>32007656</v>
      </c>
    </row>
    <row r="5" spans="1:6" ht="17.55" customHeight="1" x14ac:dyDescent="0.3">
      <c r="A5" s="4" t="s">
        <v>22</v>
      </c>
      <c r="B5" s="2">
        <v>36364</v>
      </c>
      <c r="C5" s="1" t="s">
        <v>5</v>
      </c>
      <c r="D5" s="1" t="s">
        <v>11</v>
      </c>
      <c r="E5" s="1">
        <v>97387965</v>
      </c>
      <c r="F5" s="5">
        <v>161610341</v>
      </c>
    </row>
    <row r="6" spans="1:6" x14ac:dyDescent="0.3">
      <c r="A6" s="4" t="s">
        <v>23</v>
      </c>
      <c r="B6" s="2">
        <v>36378</v>
      </c>
      <c r="C6" s="1" t="s">
        <v>15</v>
      </c>
      <c r="D6" s="1" t="s">
        <v>16</v>
      </c>
      <c r="E6" s="1">
        <v>293506292</v>
      </c>
      <c r="F6" s="5">
        <v>485424724</v>
      </c>
    </row>
    <row r="7" spans="1:6" x14ac:dyDescent="0.3">
      <c r="A7" s="4" t="s">
        <v>24</v>
      </c>
      <c r="B7" s="2">
        <v>36399</v>
      </c>
      <c r="C7" s="1" t="s">
        <v>9</v>
      </c>
      <c r="D7" s="1" t="s">
        <v>12</v>
      </c>
      <c r="E7" s="1">
        <v>32698899</v>
      </c>
      <c r="F7" s="5">
        <v>54262148</v>
      </c>
    </row>
    <row r="8" spans="1:6" x14ac:dyDescent="0.3">
      <c r="A8" s="4" t="s">
        <v>25</v>
      </c>
      <c r="B8" s="2">
        <v>36420</v>
      </c>
      <c r="C8" s="1" t="s">
        <v>5</v>
      </c>
      <c r="D8" s="1" t="s">
        <v>12</v>
      </c>
      <c r="E8" s="1">
        <v>178287</v>
      </c>
      <c r="F8" s="5">
        <v>295851</v>
      </c>
    </row>
    <row r="9" spans="1:6" x14ac:dyDescent="0.3">
      <c r="A9" s="4" t="s">
        <v>26</v>
      </c>
      <c r="B9" s="2">
        <v>36427</v>
      </c>
      <c r="C9" s="1" t="s">
        <v>5</v>
      </c>
      <c r="D9" s="1" t="s">
        <v>12</v>
      </c>
      <c r="E9" s="1">
        <v>4559569</v>
      </c>
      <c r="F9" s="5">
        <v>7566363</v>
      </c>
    </row>
    <row r="10" spans="1:6" x14ac:dyDescent="0.3">
      <c r="A10" s="4" t="s">
        <v>27</v>
      </c>
      <c r="B10" s="2">
        <v>36434</v>
      </c>
      <c r="C10" s="1" t="s">
        <v>5</v>
      </c>
      <c r="D10" s="1" t="s">
        <v>12</v>
      </c>
      <c r="E10" s="1">
        <v>8891623</v>
      </c>
      <c r="F10" s="5">
        <v>14755189</v>
      </c>
    </row>
    <row r="11" spans="1:6" x14ac:dyDescent="0.3">
      <c r="A11" s="4" t="s">
        <v>28</v>
      </c>
      <c r="B11" s="2">
        <v>36448</v>
      </c>
      <c r="C11" s="1" t="s">
        <v>4</v>
      </c>
      <c r="D11" s="1" t="s">
        <v>1</v>
      </c>
      <c r="E11" s="1">
        <v>6197866</v>
      </c>
      <c r="F11" s="5">
        <v>10111144</v>
      </c>
    </row>
    <row r="12" spans="1:6" x14ac:dyDescent="0.3">
      <c r="A12" s="4" t="s">
        <v>29</v>
      </c>
      <c r="B12" s="2">
        <v>36469</v>
      </c>
      <c r="C12" s="1" t="s">
        <v>4</v>
      </c>
      <c r="D12" s="1" t="s">
        <v>12</v>
      </c>
      <c r="E12" s="1">
        <v>28965197</v>
      </c>
      <c r="F12" s="5">
        <v>47794214</v>
      </c>
    </row>
    <row r="13" spans="1:6" x14ac:dyDescent="0.3">
      <c r="A13" s="4" t="s">
        <v>30</v>
      </c>
      <c r="B13" s="2">
        <v>36483</v>
      </c>
      <c r="C13" s="1" t="s">
        <v>2</v>
      </c>
      <c r="D13" s="1" t="s">
        <v>1</v>
      </c>
      <c r="E13" s="1">
        <v>245852179</v>
      </c>
      <c r="F13" s="5">
        <v>404450426</v>
      </c>
    </row>
    <row r="14" spans="1:6" x14ac:dyDescent="0.3">
      <c r="A14" s="4" t="s">
        <v>31</v>
      </c>
      <c r="B14" s="2">
        <v>36502</v>
      </c>
      <c r="C14" s="1" t="s">
        <v>4</v>
      </c>
      <c r="D14" s="1" t="s">
        <v>12</v>
      </c>
      <c r="E14" s="1">
        <v>2899970</v>
      </c>
      <c r="F14" s="5">
        <v>4609153</v>
      </c>
    </row>
    <row r="15" spans="1:6" x14ac:dyDescent="0.3">
      <c r="A15" s="4" t="s">
        <v>32</v>
      </c>
      <c r="B15" s="2">
        <v>36504</v>
      </c>
      <c r="C15" s="1" t="s">
        <v>5</v>
      </c>
      <c r="D15" s="1" t="s">
        <v>12</v>
      </c>
      <c r="E15" s="1">
        <v>65535067</v>
      </c>
      <c r="F15" s="5">
        <v>106921374</v>
      </c>
    </row>
    <row r="16" spans="1:6" x14ac:dyDescent="0.3">
      <c r="A16" s="4" t="s">
        <v>33</v>
      </c>
      <c r="B16" s="2">
        <v>36511</v>
      </c>
      <c r="C16" s="1" t="s">
        <v>4</v>
      </c>
      <c r="D16" s="1" t="s">
        <v>11</v>
      </c>
      <c r="E16" s="1">
        <v>58220776</v>
      </c>
      <c r="F16" s="5">
        <v>94838225</v>
      </c>
    </row>
    <row r="17" spans="1:6" x14ac:dyDescent="0.3">
      <c r="A17" s="4" t="s">
        <v>34</v>
      </c>
      <c r="B17" s="2">
        <v>36518</v>
      </c>
      <c r="C17" s="1" t="s">
        <v>5</v>
      </c>
      <c r="D17" s="1" t="s">
        <v>12</v>
      </c>
      <c r="E17" s="1">
        <v>8427204</v>
      </c>
      <c r="F17" s="5">
        <v>13180524</v>
      </c>
    </row>
    <row r="18" spans="1:6" x14ac:dyDescent="0.3">
      <c r="A18" s="4" t="s">
        <v>35</v>
      </c>
      <c r="B18" s="2">
        <v>36526</v>
      </c>
      <c r="C18" s="1" t="s">
        <v>0</v>
      </c>
      <c r="D18" s="1" t="s">
        <v>1</v>
      </c>
      <c r="E18" s="1">
        <v>60507228</v>
      </c>
      <c r="F18" s="5">
        <v>94852354</v>
      </c>
    </row>
    <row r="19" spans="1:6" x14ac:dyDescent="0.3">
      <c r="A19" s="4" t="s">
        <v>36</v>
      </c>
      <c r="B19" s="2">
        <v>36560</v>
      </c>
      <c r="C19" s="1" t="s">
        <v>5</v>
      </c>
      <c r="D19" s="1" t="s">
        <v>12</v>
      </c>
      <c r="E19" s="1">
        <v>1638202</v>
      </c>
      <c r="F19" s="5">
        <v>2562155</v>
      </c>
    </row>
    <row r="20" spans="1:6" x14ac:dyDescent="0.3">
      <c r="A20" s="4" t="s">
        <v>37</v>
      </c>
      <c r="B20" s="2">
        <v>36567</v>
      </c>
      <c r="C20" s="1" t="s">
        <v>2</v>
      </c>
      <c r="D20" s="1" t="s">
        <v>1</v>
      </c>
      <c r="E20" s="1">
        <v>45542421</v>
      </c>
      <c r="F20" s="5">
        <v>71228678</v>
      </c>
    </row>
    <row r="21" spans="1:6" x14ac:dyDescent="0.3">
      <c r="A21" s="4" t="s">
        <v>38</v>
      </c>
      <c r="B21" s="2">
        <v>36595</v>
      </c>
      <c r="C21" s="1" t="s">
        <v>2</v>
      </c>
      <c r="D21" s="1" t="s">
        <v>11</v>
      </c>
      <c r="E21" s="1">
        <v>60874615</v>
      </c>
      <c r="F21" s="5">
        <v>95208344</v>
      </c>
    </row>
    <row r="22" spans="1:6" x14ac:dyDescent="0.3">
      <c r="A22" s="4" t="s">
        <v>39</v>
      </c>
      <c r="B22" s="2">
        <v>36616</v>
      </c>
      <c r="C22" s="1" t="s">
        <v>5</v>
      </c>
      <c r="D22" s="1" t="s">
        <v>12</v>
      </c>
      <c r="E22" s="1">
        <v>27277055</v>
      </c>
      <c r="F22" s="5">
        <v>42661516</v>
      </c>
    </row>
    <row r="23" spans="1:6" x14ac:dyDescent="0.3">
      <c r="A23" s="4" t="s">
        <v>40</v>
      </c>
      <c r="B23" s="2">
        <v>36630</v>
      </c>
      <c r="C23" s="1" t="s">
        <v>14</v>
      </c>
      <c r="D23" s="1" t="s">
        <v>16</v>
      </c>
      <c r="E23" s="1">
        <v>37036404</v>
      </c>
      <c r="F23" s="5">
        <v>57925202</v>
      </c>
    </row>
    <row r="24" spans="1:6" x14ac:dyDescent="0.3">
      <c r="A24" s="4" t="s">
        <v>41</v>
      </c>
      <c r="B24" s="2">
        <v>36665</v>
      </c>
      <c r="C24" s="1" t="s">
        <v>2</v>
      </c>
      <c r="D24" s="1" t="s">
        <v>11</v>
      </c>
      <c r="E24" s="1">
        <v>137748063</v>
      </c>
      <c r="F24" s="5">
        <v>215438985</v>
      </c>
    </row>
    <row r="25" spans="1:6" x14ac:dyDescent="0.3">
      <c r="A25" s="4" t="s">
        <v>42</v>
      </c>
      <c r="B25" s="2">
        <v>36672</v>
      </c>
      <c r="C25" s="1" t="s">
        <v>17</v>
      </c>
      <c r="D25" s="1" t="s">
        <v>16</v>
      </c>
      <c r="E25" s="1">
        <v>56932305</v>
      </c>
      <c r="F25" s="5">
        <v>89042541</v>
      </c>
    </row>
    <row r="26" spans="1:6" x14ac:dyDescent="0.3">
      <c r="A26" s="4" t="s">
        <v>43</v>
      </c>
      <c r="B26" s="2">
        <v>36686</v>
      </c>
      <c r="C26" s="1" t="s">
        <v>9</v>
      </c>
      <c r="D26" s="1" t="s">
        <v>16</v>
      </c>
      <c r="E26" s="1">
        <v>101643008</v>
      </c>
      <c r="F26" s="5">
        <v>158970411</v>
      </c>
    </row>
    <row r="27" spans="1:6" x14ac:dyDescent="0.3">
      <c r="A27" s="4" t="s">
        <v>44</v>
      </c>
      <c r="B27" s="2">
        <v>36693</v>
      </c>
      <c r="C27" s="1" t="s">
        <v>0</v>
      </c>
      <c r="D27" s="1" t="s">
        <v>1</v>
      </c>
      <c r="E27" s="1">
        <v>9103630</v>
      </c>
      <c r="F27" s="5">
        <v>14238144</v>
      </c>
    </row>
    <row r="28" spans="1:6" x14ac:dyDescent="0.3">
      <c r="A28" s="4" t="s">
        <v>45</v>
      </c>
      <c r="B28" s="2">
        <v>36714</v>
      </c>
      <c r="C28" s="1" t="s">
        <v>5</v>
      </c>
      <c r="D28" s="1" t="s">
        <v>11</v>
      </c>
      <c r="E28" s="1">
        <v>69688384</v>
      </c>
      <c r="F28" s="5">
        <v>108993148</v>
      </c>
    </row>
    <row r="29" spans="1:6" x14ac:dyDescent="0.3">
      <c r="A29" s="4" t="s">
        <v>46</v>
      </c>
      <c r="B29" s="2">
        <v>36742</v>
      </c>
      <c r="C29" s="1" t="s">
        <v>4</v>
      </c>
      <c r="D29" s="1" t="s">
        <v>16</v>
      </c>
      <c r="E29" s="1">
        <v>60786269</v>
      </c>
      <c r="F29" s="5">
        <v>95070168</v>
      </c>
    </row>
    <row r="30" spans="1:6" x14ac:dyDescent="0.3">
      <c r="A30" s="4" t="s">
        <v>47</v>
      </c>
      <c r="B30" s="2">
        <v>36763</v>
      </c>
      <c r="C30" s="1" t="s">
        <v>5</v>
      </c>
      <c r="D30" s="1" t="s">
        <v>16</v>
      </c>
      <c r="E30" s="1">
        <v>13019253</v>
      </c>
      <c r="F30" s="5">
        <v>20362201</v>
      </c>
    </row>
    <row r="31" spans="1:6" x14ac:dyDescent="0.3">
      <c r="A31" s="4" t="s">
        <v>48</v>
      </c>
      <c r="B31" s="2">
        <v>36784</v>
      </c>
      <c r="C31" s="1" t="s">
        <v>4</v>
      </c>
      <c r="D31" s="1" t="s">
        <v>12</v>
      </c>
      <c r="E31" s="1">
        <v>4734235</v>
      </c>
      <c r="F31" s="5">
        <v>7404372</v>
      </c>
    </row>
    <row r="32" spans="1:6" x14ac:dyDescent="0.3">
      <c r="A32" s="4" t="s">
        <v>49</v>
      </c>
      <c r="B32" s="2">
        <v>36798</v>
      </c>
      <c r="C32" s="1" t="s">
        <v>4</v>
      </c>
      <c r="D32" s="1" t="s">
        <v>11</v>
      </c>
      <c r="E32" s="1">
        <v>115654751</v>
      </c>
      <c r="F32" s="5">
        <v>180742479</v>
      </c>
    </row>
    <row r="33" spans="1:6" x14ac:dyDescent="0.3">
      <c r="A33" s="4" t="s">
        <v>50</v>
      </c>
      <c r="B33" s="2">
        <v>36852</v>
      </c>
      <c r="C33" s="1" t="s">
        <v>15</v>
      </c>
      <c r="D33" s="1" t="s">
        <v>16</v>
      </c>
      <c r="E33" s="1">
        <v>94999143</v>
      </c>
      <c r="F33" s="5">
        <v>148208901</v>
      </c>
    </row>
    <row r="34" spans="1:6" x14ac:dyDescent="0.3">
      <c r="A34" s="4" t="s">
        <v>51</v>
      </c>
      <c r="B34" s="2">
        <v>36852</v>
      </c>
      <c r="C34" s="1" t="s">
        <v>5</v>
      </c>
      <c r="D34" s="1" t="s">
        <v>1</v>
      </c>
      <c r="E34" s="1">
        <v>66941559</v>
      </c>
      <c r="F34" s="5">
        <v>104055039</v>
      </c>
    </row>
    <row r="35" spans="1:6" x14ac:dyDescent="0.3">
      <c r="A35" s="4" t="s">
        <v>52</v>
      </c>
      <c r="B35" s="2">
        <v>36875</v>
      </c>
      <c r="C35" s="1" t="s">
        <v>2</v>
      </c>
      <c r="D35" s="1" t="s">
        <v>1</v>
      </c>
      <c r="E35" s="1">
        <v>89296573</v>
      </c>
      <c r="F35" s="5">
        <v>136789252</v>
      </c>
    </row>
    <row r="36" spans="1:6" x14ac:dyDescent="0.3">
      <c r="A36" s="4" t="s">
        <v>53</v>
      </c>
      <c r="B36" s="2">
        <v>36882</v>
      </c>
      <c r="C36" s="1" t="s">
        <v>5</v>
      </c>
      <c r="D36" s="1" t="s">
        <v>16</v>
      </c>
      <c r="E36" s="1">
        <v>45506619</v>
      </c>
      <c r="F36" s="5">
        <v>67922002</v>
      </c>
    </row>
    <row r="37" spans="1:6" x14ac:dyDescent="0.3">
      <c r="A37" s="4" t="s">
        <v>54</v>
      </c>
      <c r="B37" s="2">
        <v>36903</v>
      </c>
      <c r="C37" s="1" t="s">
        <v>9</v>
      </c>
      <c r="D37" s="1" t="s">
        <v>16</v>
      </c>
      <c r="E37" s="1">
        <v>29823162</v>
      </c>
      <c r="F37" s="5">
        <v>44418589</v>
      </c>
    </row>
    <row r="38" spans="1:6" x14ac:dyDescent="0.3">
      <c r="A38" s="4" t="s">
        <v>55</v>
      </c>
      <c r="B38" s="2">
        <v>36938</v>
      </c>
      <c r="C38" s="1" t="s">
        <v>5</v>
      </c>
      <c r="D38" s="1" t="s">
        <v>1</v>
      </c>
      <c r="E38" s="1">
        <v>36696761</v>
      </c>
      <c r="F38" s="5">
        <v>54656124</v>
      </c>
    </row>
    <row r="39" spans="1:6" x14ac:dyDescent="0.3">
      <c r="A39" s="4" t="s">
        <v>56</v>
      </c>
      <c r="B39" s="2">
        <v>36987</v>
      </c>
      <c r="C39" s="1" t="s">
        <v>5</v>
      </c>
      <c r="D39" s="1" t="s">
        <v>16</v>
      </c>
      <c r="E39" s="1">
        <v>4777007</v>
      </c>
      <c r="F39" s="5">
        <v>7114869</v>
      </c>
    </row>
    <row r="40" spans="1:6" x14ac:dyDescent="0.3">
      <c r="A40" s="4" t="s">
        <v>57</v>
      </c>
      <c r="B40" s="2">
        <v>37036</v>
      </c>
      <c r="C40" s="1" t="s">
        <v>9</v>
      </c>
      <c r="D40" s="1" t="s">
        <v>16</v>
      </c>
      <c r="E40" s="1">
        <v>198539855</v>
      </c>
      <c r="F40" s="5">
        <v>295705112</v>
      </c>
    </row>
    <row r="41" spans="1:6" x14ac:dyDescent="0.3">
      <c r="A41" s="4" t="s">
        <v>58</v>
      </c>
      <c r="B41" s="2">
        <v>37050</v>
      </c>
      <c r="C41" s="1" t="s">
        <v>2</v>
      </c>
      <c r="D41" s="1" t="s">
        <v>11</v>
      </c>
      <c r="E41" s="1">
        <v>84052762</v>
      </c>
      <c r="F41" s="5">
        <v>125188122</v>
      </c>
    </row>
    <row r="42" spans="1:6" x14ac:dyDescent="0.3">
      <c r="A42" s="4" t="s">
        <v>59</v>
      </c>
      <c r="B42" s="2">
        <v>37071</v>
      </c>
      <c r="C42" s="1" t="s">
        <v>4</v>
      </c>
      <c r="D42" s="1" t="s">
        <v>16</v>
      </c>
      <c r="E42" s="1">
        <v>16929123</v>
      </c>
      <c r="F42" s="5">
        <v>25214223</v>
      </c>
    </row>
    <row r="43" spans="1:6" x14ac:dyDescent="0.3">
      <c r="A43" s="4" t="s">
        <v>60</v>
      </c>
      <c r="B43" s="2">
        <v>37106</v>
      </c>
      <c r="C43" s="1" t="s">
        <v>5</v>
      </c>
      <c r="D43" s="1" t="s">
        <v>1</v>
      </c>
      <c r="E43" s="1">
        <v>108244774</v>
      </c>
      <c r="F43" s="5">
        <v>161218928</v>
      </c>
    </row>
    <row r="44" spans="1:6" x14ac:dyDescent="0.3">
      <c r="A44" s="4" t="s">
        <v>61</v>
      </c>
      <c r="B44" s="2">
        <v>37127</v>
      </c>
      <c r="C44" s="1" t="s">
        <v>5</v>
      </c>
      <c r="D44" s="1" t="s">
        <v>16</v>
      </c>
      <c r="E44" s="1">
        <v>5002310</v>
      </c>
      <c r="F44" s="5">
        <v>7450434</v>
      </c>
    </row>
    <row r="45" spans="1:6" x14ac:dyDescent="0.3">
      <c r="A45" s="4" t="s">
        <v>62</v>
      </c>
      <c r="B45" s="2">
        <v>37169</v>
      </c>
      <c r="C45" s="1" t="s">
        <v>5</v>
      </c>
      <c r="D45" s="1" t="s">
        <v>11</v>
      </c>
      <c r="E45" s="1">
        <v>17292381</v>
      </c>
      <c r="F45" s="5">
        <v>25749730</v>
      </c>
    </row>
    <row r="46" spans="1:6" x14ac:dyDescent="0.3">
      <c r="A46" s="4" t="s">
        <v>63</v>
      </c>
      <c r="B46" s="2">
        <v>37176</v>
      </c>
      <c r="C46" s="1" t="s">
        <v>5</v>
      </c>
      <c r="D46" s="1" t="s">
        <v>16</v>
      </c>
      <c r="E46" s="1">
        <v>23978402</v>
      </c>
      <c r="F46" s="5">
        <v>35705805</v>
      </c>
    </row>
    <row r="47" spans="1:6" x14ac:dyDescent="0.3">
      <c r="A47" s="4" t="s">
        <v>64</v>
      </c>
      <c r="B47" s="2">
        <v>37190</v>
      </c>
      <c r="C47" s="1"/>
      <c r="D47" s="1" t="s">
        <v>12</v>
      </c>
      <c r="E47" s="1">
        <v>226792</v>
      </c>
      <c r="F47" s="5">
        <v>337782</v>
      </c>
    </row>
    <row r="48" spans="1:6" x14ac:dyDescent="0.3">
      <c r="A48" s="4" t="s">
        <v>65</v>
      </c>
      <c r="B48" s="2">
        <v>37197</v>
      </c>
      <c r="C48" s="1" t="s">
        <v>2</v>
      </c>
      <c r="D48" s="1" t="s">
        <v>1</v>
      </c>
      <c r="E48" s="1">
        <v>289423425</v>
      </c>
      <c r="F48" s="5">
        <v>416073179</v>
      </c>
    </row>
    <row r="49" spans="1:6" x14ac:dyDescent="0.3">
      <c r="A49" s="4" t="s">
        <v>66</v>
      </c>
      <c r="B49" s="2">
        <v>37216</v>
      </c>
      <c r="C49" s="1" t="s">
        <v>5</v>
      </c>
      <c r="D49" s="1" t="s">
        <v>16</v>
      </c>
      <c r="E49" s="1">
        <v>13906394</v>
      </c>
      <c r="F49" s="5">
        <v>20700691</v>
      </c>
    </row>
    <row r="50" spans="1:6" x14ac:dyDescent="0.3">
      <c r="A50" s="4" t="s">
        <v>67</v>
      </c>
      <c r="B50" s="2">
        <v>37239</v>
      </c>
      <c r="C50" s="1" t="s">
        <v>19</v>
      </c>
      <c r="D50" s="1" t="s">
        <v>12</v>
      </c>
      <c r="E50" s="1">
        <v>52353636</v>
      </c>
      <c r="F50" s="5">
        <v>76758193</v>
      </c>
    </row>
    <row r="51" spans="1:6" x14ac:dyDescent="0.3">
      <c r="A51" s="4" t="s">
        <v>68</v>
      </c>
      <c r="B51" s="2">
        <v>37257</v>
      </c>
      <c r="C51" s="1" t="s">
        <v>0</v>
      </c>
      <c r="D51" s="1" t="s">
        <v>1</v>
      </c>
      <c r="E51" s="1">
        <v>25487028</v>
      </c>
      <c r="F51" s="5">
        <v>36980311</v>
      </c>
    </row>
    <row r="52" spans="1:6" x14ac:dyDescent="0.3">
      <c r="A52" s="4" t="s">
        <v>69</v>
      </c>
      <c r="B52" s="2">
        <v>37257</v>
      </c>
      <c r="C52" s="1"/>
      <c r="D52" s="1"/>
      <c r="E52" s="1">
        <v>0</v>
      </c>
      <c r="F52" s="5">
        <v>0</v>
      </c>
    </row>
    <row r="53" spans="1:6" x14ac:dyDescent="0.3">
      <c r="A53" s="4" t="s">
        <v>70</v>
      </c>
      <c r="B53" s="2">
        <v>37274</v>
      </c>
      <c r="C53" s="1" t="s">
        <v>5</v>
      </c>
      <c r="D53" s="1" t="s">
        <v>11</v>
      </c>
      <c r="E53" s="1">
        <v>81150692</v>
      </c>
      <c r="F53" s="5">
        <v>117745317</v>
      </c>
    </row>
    <row r="54" spans="1:6" x14ac:dyDescent="0.3">
      <c r="A54" s="4" t="s">
        <v>71</v>
      </c>
      <c r="B54" s="2">
        <v>37281</v>
      </c>
      <c r="C54" s="1" t="s">
        <v>4</v>
      </c>
      <c r="D54" s="1" t="s">
        <v>16</v>
      </c>
      <c r="E54" s="1">
        <v>54228104</v>
      </c>
      <c r="F54" s="5">
        <v>78682079</v>
      </c>
    </row>
    <row r="55" spans="1:6" x14ac:dyDescent="0.3">
      <c r="A55" s="4" t="s">
        <v>72</v>
      </c>
      <c r="B55" s="2">
        <v>37302</v>
      </c>
      <c r="C55" s="1" t="s">
        <v>2</v>
      </c>
      <c r="D55" s="1" t="s">
        <v>1</v>
      </c>
      <c r="E55" s="1">
        <v>48430258</v>
      </c>
      <c r="F55" s="5">
        <v>70269715</v>
      </c>
    </row>
    <row r="56" spans="1:6" x14ac:dyDescent="0.3">
      <c r="A56" s="4" t="s">
        <v>73</v>
      </c>
      <c r="B56" s="2">
        <v>37306</v>
      </c>
      <c r="C56" s="1" t="s">
        <v>9</v>
      </c>
      <c r="D56" s="1" t="s">
        <v>16</v>
      </c>
      <c r="E56" s="1">
        <v>43061982</v>
      </c>
      <c r="F56" s="5">
        <v>62480631</v>
      </c>
    </row>
    <row r="57" spans="1:6" x14ac:dyDescent="0.3">
      <c r="A57" s="4" t="s">
        <v>74</v>
      </c>
      <c r="B57" s="2">
        <v>37337</v>
      </c>
      <c r="C57" s="1" t="s">
        <v>5</v>
      </c>
      <c r="D57" s="1" t="s">
        <v>12</v>
      </c>
      <c r="E57" s="1">
        <v>10198766</v>
      </c>
      <c r="F57" s="5">
        <v>14797862</v>
      </c>
    </row>
    <row r="58" spans="1:6" x14ac:dyDescent="0.3">
      <c r="A58" s="4" t="s">
        <v>75</v>
      </c>
      <c r="B58" s="2">
        <v>37344</v>
      </c>
      <c r="C58" s="1" t="s">
        <v>4</v>
      </c>
      <c r="D58" s="1" t="s">
        <v>1</v>
      </c>
      <c r="E58" s="1">
        <v>75600072</v>
      </c>
      <c r="F58" s="5">
        <v>109691666</v>
      </c>
    </row>
    <row r="59" spans="1:6" x14ac:dyDescent="0.3">
      <c r="A59" s="4" t="s">
        <v>76</v>
      </c>
      <c r="B59" s="2">
        <v>37351</v>
      </c>
      <c r="C59" s="1" t="s">
        <v>5</v>
      </c>
      <c r="D59" s="1" t="s">
        <v>16</v>
      </c>
      <c r="E59" s="1">
        <v>7262288</v>
      </c>
      <c r="F59" s="5">
        <v>10537188</v>
      </c>
    </row>
    <row r="60" spans="1:6" x14ac:dyDescent="0.3">
      <c r="A60" s="4" t="s">
        <v>77</v>
      </c>
      <c r="B60" s="2">
        <v>37386</v>
      </c>
      <c r="C60" s="1" t="s">
        <v>78</v>
      </c>
      <c r="D60" s="1" t="s">
        <v>11</v>
      </c>
      <c r="E60" s="1">
        <v>4197175</v>
      </c>
      <c r="F60" s="5">
        <v>6089874</v>
      </c>
    </row>
    <row r="61" spans="1:6" x14ac:dyDescent="0.3">
      <c r="A61" s="4" t="s">
        <v>18</v>
      </c>
      <c r="B61" s="2">
        <v>37414</v>
      </c>
      <c r="C61" s="1" t="s">
        <v>9</v>
      </c>
      <c r="D61" s="1" t="s">
        <v>16</v>
      </c>
      <c r="E61" s="1">
        <v>30157016</v>
      </c>
      <c r="F61" s="5">
        <v>43756218</v>
      </c>
    </row>
    <row r="62" spans="1:6" x14ac:dyDescent="0.3">
      <c r="A62" s="4" t="s">
        <v>79</v>
      </c>
      <c r="B62" s="2">
        <v>37428</v>
      </c>
      <c r="C62" s="1" t="s">
        <v>2</v>
      </c>
      <c r="D62" s="1" t="s">
        <v>11</v>
      </c>
      <c r="E62" s="1">
        <v>145771527</v>
      </c>
      <c r="F62" s="5">
        <v>211506702</v>
      </c>
    </row>
    <row r="63" spans="1:6" x14ac:dyDescent="0.3">
      <c r="A63" s="4" t="s">
        <v>80</v>
      </c>
      <c r="B63" s="2">
        <v>37463</v>
      </c>
      <c r="C63" s="1" t="s">
        <v>2</v>
      </c>
      <c r="D63" s="1" t="s">
        <v>1</v>
      </c>
      <c r="E63" s="1">
        <v>16988996</v>
      </c>
      <c r="F63" s="5">
        <v>24650121</v>
      </c>
    </row>
    <row r="64" spans="1:6" x14ac:dyDescent="0.3">
      <c r="A64" s="4" t="s">
        <v>81</v>
      </c>
      <c r="B64" s="2">
        <v>37470</v>
      </c>
      <c r="C64" s="1" t="s">
        <v>15</v>
      </c>
      <c r="D64" s="1" t="s">
        <v>16</v>
      </c>
      <c r="E64" s="1">
        <v>227965690</v>
      </c>
      <c r="F64" s="5">
        <v>330754439</v>
      </c>
    </row>
    <row r="65" spans="1:6" x14ac:dyDescent="0.3">
      <c r="A65" s="4" t="s">
        <v>82</v>
      </c>
      <c r="B65" s="2">
        <v>37519</v>
      </c>
      <c r="C65" s="1" t="s">
        <v>2</v>
      </c>
      <c r="D65" s="1" t="s">
        <v>11</v>
      </c>
      <c r="E65" s="1">
        <v>10049886</v>
      </c>
      <c r="F65" s="5">
        <v>14338992</v>
      </c>
    </row>
    <row r="66" spans="1:6" x14ac:dyDescent="0.3">
      <c r="A66" s="4" t="s">
        <v>83</v>
      </c>
      <c r="B66" s="2">
        <v>37526</v>
      </c>
      <c r="C66" s="1" t="s">
        <v>5</v>
      </c>
      <c r="D66" s="1" t="s">
        <v>16</v>
      </c>
      <c r="E66" s="1">
        <v>127214072</v>
      </c>
      <c r="F66" s="5">
        <v>184521151</v>
      </c>
    </row>
    <row r="67" spans="1:6" x14ac:dyDescent="0.3">
      <c r="A67" s="4" t="s">
        <v>84</v>
      </c>
      <c r="B67" s="2">
        <v>37526</v>
      </c>
      <c r="C67" s="1" t="s">
        <v>4</v>
      </c>
      <c r="D67" s="1" t="s">
        <v>16</v>
      </c>
      <c r="E67" s="1">
        <v>6830957</v>
      </c>
      <c r="F67" s="5">
        <v>9909094</v>
      </c>
    </row>
    <row r="68" spans="1:6" x14ac:dyDescent="0.3">
      <c r="A68" s="4" t="s">
        <v>85</v>
      </c>
      <c r="B68" s="2">
        <v>37540</v>
      </c>
      <c r="C68" s="1" t="s">
        <v>4</v>
      </c>
      <c r="D68" s="1" t="s">
        <v>11</v>
      </c>
      <c r="E68" s="1">
        <v>19161999</v>
      </c>
      <c r="F68" s="5">
        <v>27789959</v>
      </c>
    </row>
    <row r="69" spans="1:6" x14ac:dyDescent="0.3">
      <c r="A69" s="4" t="s">
        <v>86</v>
      </c>
      <c r="B69" s="2">
        <v>37561</v>
      </c>
      <c r="C69" s="1" t="s">
        <v>5</v>
      </c>
      <c r="D69" s="1" t="s">
        <v>1</v>
      </c>
      <c r="E69" s="1">
        <v>139225854</v>
      </c>
      <c r="F69" s="5">
        <v>201959095</v>
      </c>
    </row>
    <row r="70" spans="1:6" x14ac:dyDescent="0.3">
      <c r="A70" s="4" t="s">
        <v>87</v>
      </c>
      <c r="B70" s="2">
        <v>37587</v>
      </c>
      <c r="C70" s="1" t="s">
        <v>2</v>
      </c>
      <c r="D70" s="1" t="s">
        <v>11</v>
      </c>
      <c r="E70" s="1">
        <v>38120554</v>
      </c>
      <c r="F70" s="5">
        <v>55189145</v>
      </c>
    </row>
    <row r="71" spans="1:6" x14ac:dyDescent="0.3">
      <c r="A71" s="4" t="s">
        <v>88</v>
      </c>
      <c r="B71" s="2">
        <v>37603</v>
      </c>
      <c r="C71" s="1" t="s">
        <v>5</v>
      </c>
      <c r="D71" s="1" t="s">
        <v>16</v>
      </c>
      <c r="E71" s="1">
        <v>35081550</v>
      </c>
      <c r="F71" s="5">
        <v>50624654</v>
      </c>
    </row>
    <row r="72" spans="1:6" x14ac:dyDescent="0.3">
      <c r="A72" s="4" t="s">
        <v>89</v>
      </c>
      <c r="B72" s="2">
        <v>37609</v>
      </c>
      <c r="C72" s="1" t="s">
        <v>4</v>
      </c>
      <c r="D72" s="1" t="s">
        <v>12</v>
      </c>
      <c r="E72" s="1">
        <v>13084595</v>
      </c>
      <c r="F72" s="5">
        <v>18325463</v>
      </c>
    </row>
    <row r="73" spans="1:6" x14ac:dyDescent="0.3">
      <c r="A73" s="4" t="s">
        <v>90</v>
      </c>
      <c r="B73" s="2">
        <v>37652</v>
      </c>
      <c r="C73" s="1" t="s">
        <v>15</v>
      </c>
      <c r="D73" s="1" t="s">
        <v>16</v>
      </c>
      <c r="E73" s="1">
        <v>52784696</v>
      </c>
      <c r="F73" s="5">
        <v>73793522</v>
      </c>
    </row>
    <row r="74" spans="1:6" x14ac:dyDescent="0.3">
      <c r="A74" s="4" t="s">
        <v>91</v>
      </c>
      <c r="B74" s="2">
        <v>37659</v>
      </c>
      <c r="C74" s="1" t="s">
        <v>2</v>
      </c>
      <c r="D74" s="1" t="s">
        <v>16</v>
      </c>
      <c r="E74" s="1">
        <v>60470220</v>
      </c>
      <c r="F74" s="5">
        <v>84537962</v>
      </c>
    </row>
    <row r="75" spans="1:6" x14ac:dyDescent="0.3">
      <c r="A75" s="4" t="s">
        <v>92</v>
      </c>
      <c r="B75" s="2">
        <v>37666</v>
      </c>
      <c r="C75" s="1" t="s">
        <v>2</v>
      </c>
      <c r="D75" s="1" t="s">
        <v>1</v>
      </c>
      <c r="E75" s="1">
        <v>47901582</v>
      </c>
      <c r="F75" s="5">
        <v>66966883</v>
      </c>
    </row>
    <row r="76" spans="1:6" x14ac:dyDescent="0.3">
      <c r="A76" s="4" t="s">
        <v>93</v>
      </c>
      <c r="B76" s="2">
        <v>37687</v>
      </c>
      <c r="C76" s="1" t="s">
        <v>5</v>
      </c>
      <c r="D76" s="1" t="s">
        <v>16</v>
      </c>
      <c r="E76" s="1">
        <v>132675402</v>
      </c>
      <c r="F76" s="5">
        <v>185481530</v>
      </c>
    </row>
    <row r="77" spans="1:6" x14ac:dyDescent="0.3">
      <c r="A77" s="4" t="s">
        <v>94</v>
      </c>
      <c r="B77" s="2">
        <v>37701</v>
      </c>
      <c r="C77" s="1" t="s">
        <v>5</v>
      </c>
      <c r="D77" s="1" t="s">
        <v>1</v>
      </c>
      <c r="E77" s="1">
        <v>23103423</v>
      </c>
      <c r="F77" s="5">
        <v>32298812</v>
      </c>
    </row>
    <row r="78" spans="1:6" x14ac:dyDescent="0.3">
      <c r="A78" s="4" t="s">
        <v>95</v>
      </c>
      <c r="B78" s="2">
        <v>37722</v>
      </c>
      <c r="C78" s="1" t="s">
        <v>78</v>
      </c>
      <c r="D78" s="1" t="s">
        <v>1</v>
      </c>
      <c r="E78" s="1">
        <v>17093668</v>
      </c>
      <c r="F78" s="5">
        <v>23803108</v>
      </c>
    </row>
    <row r="79" spans="1:6" x14ac:dyDescent="0.3">
      <c r="A79" s="4" t="s">
        <v>96</v>
      </c>
      <c r="B79" s="2">
        <v>37729</v>
      </c>
      <c r="C79" s="1" t="s">
        <v>4</v>
      </c>
      <c r="D79" s="1" t="s">
        <v>11</v>
      </c>
      <c r="E79" s="1">
        <v>67383924</v>
      </c>
      <c r="F79" s="5">
        <v>94203395</v>
      </c>
    </row>
    <row r="80" spans="1:6" x14ac:dyDescent="0.3">
      <c r="A80" s="4" t="s">
        <v>97</v>
      </c>
      <c r="B80" s="2">
        <v>37743</v>
      </c>
      <c r="C80" s="1" t="s">
        <v>5</v>
      </c>
      <c r="D80" s="1" t="s">
        <v>11</v>
      </c>
      <c r="E80" s="1">
        <v>42734455</v>
      </c>
      <c r="F80" s="5">
        <v>59743191</v>
      </c>
    </row>
    <row r="81" spans="1:6" x14ac:dyDescent="0.3">
      <c r="A81" s="4" t="s">
        <v>98</v>
      </c>
      <c r="B81" s="2">
        <v>37771</v>
      </c>
      <c r="C81" s="1" t="s">
        <v>2</v>
      </c>
      <c r="D81" s="1" t="s">
        <v>1</v>
      </c>
      <c r="E81" s="1">
        <v>380529370</v>
      </c>
      <c r="F81" s="5">
        <v>518148559</v>
      </c>
    </row>
    <row r="82" spans="1:6" x14ac:dyDescent="0.3">
      <c r="A82" s="4" t="s">
        <v>99</v>
      </c>
      <c r="B82" s="2">
        <v>37811</v>
      </c>
      <c r="C82" s="1" t="s">
        <v>2</v>
      </c>
      <c r="D82" s="1" t="s">
        <v>16</v>
      </c>
      <c r="E82" s="1">
        <v>305411224</v>
      </c>
      <c r="F82" s="5">
        <v>426967926</v>
      </c>
    </row>
    <row r="83" spans="1:6" x14ac:dyDescent="0.3">
      <c r="A83" s="4" t="s">
        <v>8</v>
      </c>
      <c r="B83" s="2">
        <v>37839</v>
      </c>
      <c r="C83" s="1" t="s">
        <v>5</v>
      </c>
      <c r="D83" s="1" t="s">
        <v>11</v>
      </c>
      <c r="E83" s="1">
        <v>110222438</v>
      </c>
      <c r="F83" s="5">
        <v>154090360</v>
      </c>
    </row>
    <row r="84" spans="1:6" x14ac:dyDescent="0.3">
      <c r="A84" s="4" t="s">
        <v>100</v>
      </c>
      <c r="B84" s="2">
        <v>37848</v>
      </c>
      <c r="C84" s="1" t="s">
        <v>17</v>
      </c>
      <c r="D84" s="1" t="s">
        <v>12</v>
      </c>
      <c r="E84" s="1">
        <v>58331254</v>
      </c>
      <c r="F84" s="5">
        <v>81547672</v>
      </c>
    </row>
    <row r="85" spans="1:6" x14ac:dyDescent="0.3">
      <c r="A85" s="4" t="s">
        <v>101</v>
      </c>
      <c r="B85" s="2">
        <v>37883</v>
      </c>
      <c r="C85" s="1" t="s">
        <v>15</v>
      </c>
      <c r="D85" s="1" t="s">
        <v>12</v>
      </c>
      <c r="E85" s="1">
        <v>21384035</v>
      </c>
      <c r="F85" s="5">
        <v>29895090</v>
      </c>
    </row>
    <row r="86" spans="1:6" x14ac:dyDescent="0.3">
      <c r="A86" s="4" t="s">
        <v>102</v>
      </c>
      <c r="B86" s="2">
        <v>37890</v>
      </c>
      <c r="C86" s="1" t="s">
        <v>5</v>
      </c>
      <c r="D86" s="1" t="s">
        <v>16</v>
      </c>
      <c r="E86" s="1">
        <v>43601508</v>
      </c>
      <c r="F86" s="5">
        <v>60944053</v>
      </c>
    </row>
    <row r="87" spans="1:6" x14ac:dyDescent="0.3">
      <c r="A87" s="4" t="s">
        <v>103</v>
      </c>
      <c r="B87" s="2">
        <v>37911</v>
      </c>
      <c r="C87" s="1" t="s">
        <v>4</v>
      </c>
      <c r="D87" s="1" t="s">
        <v>12</v>
      </c>
      <c r="E87" s="1">
        <v>1569918</v>
      </c>
      <c r="F87" s="5">
        <v>2194759</v>
      </c>
    </row>
    <row r="88" spans="1:6" x14ac:dyDescent="0.3">
      <c r="A88" s="4" t="s">
        <v>104</v>
      </c>
      <c r="B88" s="2">
        <v>37918</v>
      </c>
      <c r="C88" s="1" t="s">
        <v>2</v>
      </c>
      <c r="D88" s="1" t="s">
        <v>1</v>
      </c>
      <c r="E88" s="1">
        <v>85336277</v>
      </c>
      <c r="F88" s="5">
        <v>119218333</v>
      </c>
    </row>
    <row r="89" spans="1:6" x14ac:dyDescent="0.3">
      <c r="A89" s="4" t="s">
        <v>105</v>
      </c>
      <c r="B89" s="2">
        <v>37951</v>
      </c>
      <c r="C89" s="1" t="s">
        <v>5</v>
      </c>
      <c r="D89" s="1" t="s">
        <v>11</v>
      </c>
      <c r="E89" s="1">
        <v>75817994</v>
      </c>
      <c r="F89" s="5">
        <v>105775678</v>
      </c>
    </row>
    <row r="90" spans="1:6" x14ac:dyDescent="0.3">
      <c r="A90" s="4" t="s">
        <v>106</v>
      </c>
      <c r="B90" s="2">
        <v>37974</v>
      </c>
      <c r="C90" s="1" t="s">
        <v>5</v>
      </c>
      <c r="D90" s="1" t="s">
        <v>16</v>
      </c>
      <c r="E90" s="1">
        <v>31011616</v>
      </c>
      <c r="F90" s="5">
        <v>42379650</v>
      </c>
    </row>
    <row r="91" spans="1:6" x14ac:dyDescent="0.3">
      <c r="A91" s="4" t="s">
        <v>107</v>
      </c>
      <c r="B91" s="2">
        <v>37980</v>
      </c>
      <c r="C91" s="1" t="s">
        <v>2</v>
      </c>
      <c r="D91" s="1" t="s">
        <v>1</v>
      </c>
      <c r="E91" s="1">
        <v>6751389</v>
      </c>
      <c r="F91" s="5">
        <v>9254344</v>
      </c>
    </row>
    <row r="92" spans="1:6" x14ac:dyDescent="0.3">
      <c r="A92" s="4" t="s">
        <v>108</v>
      </c>
      <c r="B92" s="2">
        <v>38002</v>
      </c>
      <c r="C92" s="1" t="s">
        <v>5</v>
      </c>
      <c r="D92" s="1" t="s">
        <v>11</v>
      </c>
      <c r="E92" s="1">
        <v>6491969</v>
      </c>
      <c r="F92" s="5">
        <v>8812764</v>
      </c>
    </row>
    <row r="93" spans="1:6" x14ac:dyDescent="0.3">
      <c r="A93" s="4" t="s">
        <v>109</v>
      </c>
      <c r="B93" s="2">
        <v>38023</v>
      </c>
      <c r="C93" s="1" t="s">
        <v>4</v>
      </c>
      <c r="D93" s="1" t="s">
        <v>11</v>
      </c>
      <c r="E93" s="1">
        <v>64378093</v>
      </c>
      <c r="F93" s="5">
        <v>87392478</v>
      </c>
    </row>
    <row r="94" spans="1:6" x14ac:dyDescent="0.3">
      <c r="A94" s="4" t="s">
        <v>110</v>
      </c>
      <c r="B94" s="2">
        <v>38037</v>
      </c>
      <c r="C94" s="1" t="s">
        <v>5</v>
      </c>
      <c r="D94" s="1" t="s">
        <v>11</v>
      </c>
      <c r="E94" s="1">
        <v>29331068</v>
      </c>
      <c r="F94" s="5">
        <v>39816568</v>
      </c>
    </row>
    <row r="95" spans="1:6" x14ac:dyDescent="0.3">
      <c r="A95" s="4" t="s">
        <v>111</v>
      </c>
      <c r="B95" s="2">
        <v>38051</v>
      </c>
      <c r="C95" s="1" t="s">
        <v>17</v>
      </c>
      <c r="D95" s="1" t="s">
        <v>16</v>
      </c>
      <c r="E95" s="1">
        <v>67286731</v>
      </c>
      <c r="F95" s="5">
        <v>91340921</v>
      </c>
    </row>
    <row r="96" spans="1:6" x14ac:dyDescent="0.3">
      <c r="A96" s="4" t="s">
        <v>112</v>
      </c>
      <c r="B96" s="2">
        <v>38072</v>
      </c>
      <c r="C96" s="1" t="s">
        <v>5</v>
      </c>
      <c r="D96" s="1" t="s">
        <v>12</v>
      </c>
      <c r="E96" s="1">
        <v>39692139</v>
      </c>
      <c r="F96" s="5">
        <v>53881593</v>
      </c>
    </row>
    <row r="97" spans="1:6" x14ac:dyDescent="0.3">
      <c r="A97" s="4" t="s">
        <v>113</v>
      </c>
      <c r="B97" s="2">
        <v>38079</v>
      </c>
      <c r="C97" s="1" t="s">
        <v>5</v>
      </c>
      <c r="D97" s="1" t="s">
        <v>11</v>
      </c>
      <c r="E97" s="1">
        <v>50026353</v>
      </c>
      <c r="F97" s="5">
        <v>67910166</v>
      </c>
    </row>
    <row r="98" spans="1:6" x14ac:dyDescent="0.3">
      <c r="A98" s="4" t="s">
        <v>114</v>
      </c>
      <c r="B98" s="2">
        <v>38086</v>
      </c>
      <c r="C98" s="1" t="s">
        <v>17</v>
      </c>
      <c r="D98" s="1" t="s">
        <v>16</v>
      </c>
      <c r="E98" s="1">
        <v>22406362</v>
      </c>
      <c r="F98" s="5">
        <v>30416359</v>
      </c>
    </row>
    <row r="99" spans="1:6" x14ac:dyDescent="0.3">
      <c r="A99" s="4" t="s">
        <v>115</v>
      </c>
      <c r="B99" s="2">
        <v>38135</v>
      </c>
      <c r="C99" s="1" t="s">
        <v>5</v>
      </c>
      <c r="D99" s="1" t="s">
        <v>16</v>
      </c>
      <c r="E99" s="1">
        <v>37485528</v>
      </c>
      <c r="F99" s="5">
        <v>50886144</v>
      </c>
    </row>
    <row r="100" spans="1:6" x14ac:dyDescent="0.3">
      <c r="A100" s="4" t="s">
        <v>116</v>
      </c>
      <c r="B100" s="2">
        <v>38154</v>
      </c>
      <c r="C100" s="1" t="s">
        <v>2</v>
      </c>
      <c r="D100" s="1" t="s">
        <v>11</v>
      </c>
      <c r="E100" s="1">
        <v>24004159</v>
      </c>
      <c r="F100" s="5">
        <v>32585356</v>
      </c>
    </row>
    <row r="101" spans="1:6" x14ac:dyDescent="0.3">
      <c r="A101" s="4" t="s">
        <v>117</v>
      </c>
      <c r="B101" s="2">
        <v>38170</v>
      </c>
      <c r="C101" s="1" t="s">
        <v>78</v>
      </c>
      <c r="D101" s="1" t="s">
        <v>6</v>
      </c>
      <c r="E101" s="1">
        <v>314000</v>
      </c>
      <c r="F101" s="5">
        <v>426246</v>
      </c>
    </row>
    <row r="102" spans="1:6" x14ac:dyDescent="0.3">
      <c r="A102" s="4" t="s">
        <v>118</v>
      </c>
      <c r="B102" s="2">
        <v>38175</v>
      </c>
      <c r="C102" s="1" t="s">
        <v>2</v>
      </c>
      <c r="D102" s="1" t="s">
        <v>16</v>
      </c>
      <c r="E102" s="1">
        <v>51877963</v>
      </c>
      <c r="F102" s="5">
        <v>70423706</v>
      </c>
    </row>
    <row r="103" spans="1:6" x14ac:dyDescent="0.3">
      <c r="A103" s="4" t="s">
        <v>119</v>
      </c>
      <c r="B103" s="2">
        <v>38198</v>
      </c>
      <c r="C103" s="1" t="s">
        <v>15</v>
      </c>
      <c r="D103" s="1" t="s">
        <v>16</v>
      </c>
      <c r="E103" s="1">
        <v>114197520</v>
      </c>
      <c r="F103" s="5">
        <v>155021748</v>
      </c>
    </row>
    <row r="104" spans="1:6" x14ac:dyDescent="0.3">
      <c r="A104" s="4" t="s">
        <v>120</v>
      </c>
      <c r="B104" s="2">
        <v>38210</v>
      </c>
      <c r="C104" s="1" t="s">
        <v>14</v>
      </c>
      <c r="D104" s="1" t="s">
        <v>1</v>
      </c>
      <c r="E104" s="1">
        <v>95149435</v>
      </c>
      <c r="F104" s="5">
        <v>129164207</v>
      </c>
    </row>
    <row r="105" spans="1:6" x14ac:dyDescent="0.3">
      <c r="A105" s="4" t="s">
        <v>121</v>
      </c>
      <c r="B105" s="2">
        <v>38247</v>
      </c>
      <c r="C105" s="1" t="s">
        <v>5</v>
      </c>
      <c r="D105" s="1" t="s">
        <v>16</v>
      </c>
      <c r="E105" s="1">
        <v>21800302</v>
      </c>
      <c r="F105" s="5">
        <v>29593641</v>
      </c>
    </row>
    <row r="106" spans="1:6" x14ac:dyDescent="0.3">
      <c r="A106" s="4" t="s">
        <v>122</v>
      </c>
      <c r="B106" s="2">
        <v>38254</v>
      </c>
      <c r="C106" s="1" t="s">
        <v>5</v>
      </c>
      <c r="D106" s="1" t="s">
        <v>12</v>
      </c>
      <c r="E106" s="1">
        <v>463730</v>
      </c>
      <c r="F106" s="5">
        <v>629502</v>
      </c>
    </row>
    <row r="107" spans="1:6" x14ac:dyDescent="0.3">
      <c r="A107" s="4" t="s">
        <v>123</v>
      </c>
      <c r="B107" s="2">
        <v>38261</v>
      </c>
      <c r="C107" s="1" t="s">
        <v>9</v>
      </c>
      <c r="D107" s="1" t="s">
        <v>16</v>
      </c>
      <c r="E107" s="1">
        <v>74541707</v>
      </c>
      <c r="F107" s="5">
        <v>101161045</v>
      </c>
    </row>
    <row r="108" spans="1:6" x14ac:dyDescent="0.3">
      <c r="A108" s="4" t="s">
        <v>124</v>
      </c>
      <c r="B108" s="2">
        <v>38296</v>
      </c>
      <c r="C108" s="1" t="s">
        <v>2</v>
      </c>
      <c r="D108" s="1" t="s">
        <v>11</v>
      </c>
      <c r="E108" s="1">
        <v>261441092</v>
      </c>
      <c r="F108" s="5">
        <v>354488708</v>
      </c>
    </row>
    <row r="109" spans="1:6" x14ac:dyDescent="0.3">
      <c r="A109" s="4" t="s">
        <v>125</v>
      </c>
      <c r="B109" s="2">
        <v>38310</v>
      </c>
      <c r="C109" s="1" t="s">
        <v>2</v>
      </c>
      <c r="D109" s="1" t="s">
        <v>11</v>
      </c>
      <c r="E109" s="1">
        <v>173005002</v>
      </c>
      <c r="F109" s="5">
        <v>234069353</v>
      </c>
    </row>
    <row r="110" spans="1:6" x14ac:dyDescent="0.3">
      <c r="A110" s="4" t="s">
        <v>126</v>
      </c>
      <c r="B110" s="2">
        <v>38331</v>
      </c>
      <c r="C110" s="1" t="s">
        <v>5</v>
      </c>
      <c r="D110" s="1" t="s">
        <v>12</v>
      </c>
      <c r="E110" s="1">
        <v>24006726</v>
      </c>
      <c r="F110" s="5">
        <v>32198655</v>
      </c>
    </row>
    <row r="111" spans="1:6" x14ac:dyDescent="0.3">
      <c r="A111" s="4" t="s">
        <v>127</v>
      </c>
      <c r="B111" s="2">
        <v>38380</v>
      </c>
      <c r="C111" s="1" t="s">
        <v>78</v>
      </c>
      <c r="D111" s="1" t="s">
        <v>1</v>
      </c>
      <c r="E111" s="1">
        <v>8968684</v>
      </c>
      <c r="F111" s="5">
        <v>11740942</v>
      </c>
    </row>
    <row r="112" spans="1:6" x14ac:dyDescent="0.3">
      <c r="A112" s="4" t="s">
        <v>128</v>
      </c>
      <c r="B112" s="2">
        <v>38394</v>
      </c>
      <c r="C112" s="1" t="s">
        <v>2</v>
      </c>
      <c r="D112" s="1" t="s">
        <v>1</v>
      </c>
      <c r="E112" s="1">
        <v>18098433</v>
      </c>
      <c r="F112" s="5">
        <v>23801835</v>
      </c>
    </row>
    <row r="113" spans="1:6" x14ac:dyDescent="0.3">
      <c r="A113" s="4" t="s">
        <v>129</v>
      </c>
      <c r="B113" s="2">
        <v>38415</v>
      </c>
      <c r="C113" s="1" t="s">
        <v>5</v>
      </c>
      <c r="D113" s="1" t="s">
        <v>11</v>
      </c>
      <c r="E113" s="1">
        <v>113006880</v>
      </c>
      <c r="F113" s="5">
        <v>148619029</v>
      </c>
    </row>
    <row r="114" spans="1:6" x14ac:dyDescent="0.3">
      <c r="A114" s="4" t="s">
        <v>130</v>
      </c>
      <c r="B114" s="2">
        <v>38429</v>
      </c>
      <c r="C114" s="1" t="s">
        <v>5</v>
      </c>
      <c r="D114" s="1" t="s">
        <v>1</v>
      </c>
      <c r="E114" s="1">
        <v>24381334</v>
      </c>
      <c r="F114" s="5">
        <v>32064685</v>
      </c>
    </row>
    <row r="115" spans="1:6" x14ac:dyDescent="0.3">
      <c r="A115" s="4" t="s">
        <v>131</v>
      </c>
      <c r="B115" s="2">
        <v>38464</v>
      </c>
      <c r="C115" s="1" t="s">
        <v>5</v>
      </c>
      <c r="D115" s="1" t="s">
        <v>16</v>
      </c>
      <c r="E115" s="1">
        <v>21835784</v>
      </c>
      <c r="F115" s="5">
        <v>28716947</v>
      </c>
    </row>
    <row r="116" spans="1:6" x14ac:dyDescent="0.3">
      <c r="A116" s="4" t="s">
        <v>132</v>
      </c>
      <c r="B116" s="2">
        <v>38471</v>
      </c>
      <c r="C116" s="1" t="s">
        <v>5</v>
      </c>
      <c r="D116" s="1" t="s">
        <v>11</v>
      </c>
      <c r="E116" s="1">
        <v>51019112</v>
      </c>
      <c r="F116" s="5">
        <v>67096891</v>
      </c>
    </row>
    <row r="117" spans="1:6" x14ac:dyDescent="0.3">
      <c r="A117" s="4" t="s">
        <v>133</v>
      </c>
      <c r="B117" s="2">
        <v>38513</v>
      </c>
      <c r="C117" s="1" t="s">
        <v>2</v>
      </c>
      <c r="D117" s="1" t="s">
        <v>11</v>
      </c>
      <c r="E117" s="1">
        <v>4710455</v>
      </c>
      <c r="F117" s="5">
        <v>6194870</v>
      </c>
    </row>
    <row r="118" spans="1:6" x14ac:dyDescent="0.3">
      <c r="A118" s="4" t="s">
        <v>134</v>
      </c>
      <c r="B118" s="2">
        <v>38525</v>
      </c>
      <c r="C118" s="1" t="s">
        <v>5</v>
      </c>
      <c r="D118" s="1" t="s">
        <v>1</v>
      </c>
      <c r="E118" s="1">
        <v>66010682</v>
      </c>
      <c r="F118" s="5">
        <v>86812798</v>
      </c>
    </row>
    <row r="119" spans="1:6" x14ac:dyDescent="0.3">
      <c r="A119" s="4" t="s">
        <v>135</v>
      </c>
      <c r="B119" s="2">
        <v>38541</v>
      </c>
      <c r="C119" s="1" t="s">
        <v>15</v>
      </c>
      <c r="D119" s="1" t="s">
        <v>16</v>
      </c>
      <c r="E119" s="1">
        <v>25473093</v>
      </c>
      <c r="F119" s="5">
        <v>33500491</v>
      </c>
    </row>
    <row r="120" spans="1:6" x14ac:dyDescent="0.3">
      <c r="A120" s="4" t="s">
        <v>136</v>
      </c>
      <c r="B120" s="2">
        <v>38562</v>
      </c>
      <c r="C120" s="1" t="s">
        <v>2</v>
      </c>
      <c r="D120" s="1" t="s">
        <v>11</v>
      </c>
      <c r="E120" s="1">
        <v>63939454</v>
      </c>
      <c r="F120" s="5">
        <v>84088854</v>
      </c>
    </row>
    <row r="121" spans="1:6" x14ac:dyDescent="0.3">
      <c r="A121" s="4" t="s">
        <v>137</v>
      </c>
      <c r="B121" s="2">
        <v>38583</v>
      </c>
      <c r="C121" s="1" t="s">
        <v>2</v>
      </c>
      <c r="D121" s="1" t="s">
        <v>1</v>
      </c>
      <c r="E121" s="1">
        <v>19478106</v>
      </c>
      <c r="F121" s="5">
        <v>25616292</v>
      </c>
    </row>
    <row r="122" spans="1:6" x14ac:dyDescent="0.3">
      <c r="A122" s="4" t="s">
        <v>138</v>
      </c>
      <c r="B122" s="2">
        <v>38618</v>
      </c>
      <c r="C122" s="1" t="s">
        <v>15</v>
      </c>
      <c r="D122" s="1" t="s">
        <v>16</v>
      </c>
      <c r="E122" s="1">
        <v>89706988</v>
      </c>
      <c r="F122" s="5">
        <v>117960425</v>
      </c>
    </row>
    <row r="123" spans="1:6" x14ac:dyDescent="0.3">
      <c r="A123" s="4" t="s">
        <v>139</v>
      </c>
      <c r="B123" s="2">
        <v>38625</v>
      </c>
      <c r="C123" s="1" t="s">
        <v>4</v>
      </c>
      <c r="D123" s="1" t="s">
        <v>11</v>
      </c>
      <c r="E123" s="1">
        <v>15331289</v>
      </c>
      <c r="F123" s="5">
        <v>20162672</v>
      </c>
    </row>
    <row r="124" spans="1:6" x14ac:dyDescent="0.3">
      <c r="A124" s="4" t="s">
        <v>140</v>
      </c>
      <c r="B124" s="2">
        <v>38646</v>
      </c>
      <c r="C124" s="1" t="s">
        <v>4</v>
      </c>
      <c r="D124" s="1" t="s">
        <v>12</v>
      </c>
      <c r="E124" s="1">
        <v>10284523</v>
      </c>
      <c r="F124" s="5">
        <v>13519621</v>
      </c>
    </row>
    <row r="125" spans="1:6" x14ac:dyDescent="0.3">
      <c r="A125" s="4" t="s">
        <v>141</v>
      </c>
      <c r="B125" s="2">
        <v>38660</v>
      </c>
      <c r="C125" s="1" t="s">
        <v>2</v>
      </c>
      <c r="D125" s="1" t="s">
        <v>1</v>
      </c>
      <c r="E125" s="1">
        <v>135386665</v>
      </c>
      <c r="F125" s="5">
        <v>177954661</v>
      </c>
    </row>
    <row r="126" spans="1:6" x14ac:dyDescent="0.3">
      <c r="A126" s="4" t="s">
        <v>142</v>
      </c>
      <c r="B126" s="2">
        <v>38695</v>
      </c>
      <c r="C126" s="1" t="s">
        <v>2</v>
      </c>
      <c r="D126" s="1" t="s">
        <v>11</v>
      </c>
      <c r="E126" s="1">
        <v>291710957</v>
      </c>
      <c r="F126" s="5">
        <v>381557539</v>
      </c>
    </row>
    <row r="127" spans="1:6" x14ac:dyDescent="0.3">
      <c r="A127" s="4" t="s">
        <v>143</v>
      </c>
      <c r="B127" s="2">
        <v>38711</v>
      </c>
      <c r="C127" s="1" t="s">
        <v>4</v>
      </c>
      <c r="D127" s="1" t="s">
        <v>12</v>
      </c>
      <c r="E127" s="1">
        <v>11304403</v>
      </c>
      <c r="F127" s="5">
        <v>14574087</v>
      </c>
    </row>
    <row r="128" spans="1:6" x14ac:dyDescent="0.3">
      <c r="A128" s="4" t="s">
        <v>144</v>
      </c>
      <c r="B128" s="2">
        <v>38730</v>
      </c>
      <c r="C128" s="1" t="s">
        <v>4</v>
      </c>
      <c r="D128" s="1" t="s">
        <v>11</v>
      </c>
      <c r="E128" s="1">
        <v>42647449</v>
      </c>
      <c r="F128" s="5">
        <v>54888236</v>
      </c>
    </row>
    <row r="129" spans="1:6" x14ac:dyDescent="0.3">
      <c r="A129" s="4" t="s">
        <v>145</v>
      </c>
      <c r="B129" s="2">
        <v>38744</v>
      </c>
      <c r="C129" s="1" t="s">
        <v>4</v>
      </c>
      <c r="D129" s="1" t="s">
        <v>16</v>
      </c>
      <c r="E129" s="1">
        <v>17127992</v>
      </c>
      <c r="F129" s="5">
        <v>22044113</v>
      </c>
    </row>
    <row r="130" spans="1:6" x14ac:dyDescent="0.3">
      <c r="A130" s="4" t="s">
        <v>146</v>
      </c>
      <c r="B130" s="2">
        <v>38744</v>
      </c>
      <c r="C130" s="1" t="s">
        <v>78</v>
      </c>
      <c r="D130" s="1" t="s">
        <v>1</v>
      </c>
      <c r="E130" s="1">
        <v>10407978</v>
      </c>
      <c r="F130" s="5">
        <v>12948025</v>
      </c>
    </row>
    <row r="131" spans="1:6" x14ac:dyDescent="0.3">
      <c r="A131" s="4" t="s">
        <v>147</v>
      </c>
      <c r="B131" s="2">
        <v>38765</v>
      </c>
      <c r="C131" s="1" t="s">
        <v>2</v>
      </c>
      <c r="D131" s="1" t="s">
        <v>11</v>
      </c>
      <c r="E131" s="1">
        <v>81612565</v>
      </c>
      <c r="F131" s="5">
        <v>105037235</v>
      </c>
    </row>
    <row r="132" spans="1:6" x14ac:dyDescent="0.3">
      <c r="A132" s="4" t="s">
        <v>148</v>
      </c>
      <c r="B132" s="2">
        <v>38786</v>
      </c>
      <c r="C132" s="1" t="s">
        <v>5</v>
      </c>
      <c r="D132" s="1" t="s">
        <v>11</v>
      </c>
      <c r="E132" s="1">
        <v>61123569</v>
      </c>
      <c r="F132" s="5">
        <v>78667428</v>
      </c>
    </row>
    <row r="133" spans="1:6" x14ac:dyDescent="0.3">
      <c r="A133" s="4" t="s">
        <v>149</v>
      </c>
      <c r="B133" s="2">
        <v>38800</v>
      </c>
      <c r="C133" s="1" t="s">
        <v>10</v>
      </c>
      <c r="D133" s="1" t="s">
        <v>16</v>
      </c>
      <c r="E133" s="1">
        <v>23086480</v>
      </c>
      <c r="F133" s="5">
        <v>29712825</v>
      </c>
    </row>
    <row r="134" spans="1:6" x14ac:dyDescent="0.3">
      <c r="A134" s="4" t="s">
        <v>150</v>
      </c>
      <c r="B134" s="2">
        <v>38821</v>
      </c>
      <c r="C134" s="1" t="s">
        <v>2</v>
      </c>
      <c r="D134" s="1" t="s">
        <v>1</v>
      </c>
      <c r="E134" s="1">
        <v>37384046</v>
      </c>
      <c r="F134" s="5">
        <v>48114115</v>
      </c>
    </row>
    <row r="135" spans="1:6" x14ac:dyDescent="0.3">
      <c r="A135" s="4" t="s">
        <v>151</v>
      </c>
      <c r="B135" s="2">
        <v>38835</v>
      </c>
      <c r="C135" s="1" t="s">
        <v>5</v>
      </c>
      <c r="D135" s="1" t="s">
        <v>16</v>
      </c>
      <c r="E135" s="1">
        <v>26910736</v>
      </c>
      <c r="F135" s="5">
        <v>34634731</v>
      </c>
    </row>
    <row r="136" spans="1:6" x14ac:dyDescent="0.3">
      <c r="A136" s="4" t="s">
        <v>152</v>
      </c>
      <c r="B136" s="2">
        <v>38849</v>
      </c>
      <c r="C136" s="1" t="s">
        <v>4</v>
      </c>
      <c r="D136" s="1" t="s">
        <v>11</v>
      </c>
      <c r="E136" s="1">
        <v>4283255</v>
      </c>
      <c r="F136" s="5">
        <v>5512647</v>
      </c>
    </row>
    <row r="137" spans="1:6" x14ac:dyDescent="0.3">
      <c r="A137" s="4" t="s">
        <v>153</v>
      </c>
      <c r="B137" s="2">
        <v>38877</v>
      </c>
      <c r="C137" s="1" t="s">
        <v>5</v>
      </c>
      <c r="D137" s="1" t="s">
        <v>1</v>
      </c>
      <c r="E137" s="1">
        <v>244082982</v>
      </c>
      <c r="F137" s="5">
        <v>314140384</v>
      </c>
    </row>
    <row r="138" spans="1:6" x14ac:dyDescent="0.3">
      <c r="A138" s="4" t="s">
        <v>154</v>
      </c>
      <c r="B138" s="2">
        <v>38905</v>
      </c>
      <c r="C138" s="1" t="s">
        <v>2</v>
      </c>
      <c r="D138" s="1" t="s">
        <v>16</v>
      </c>
      <c r="E138" s="1">
        <v>423315812</v>
      </c>
      <c r="F138" s="5">
        <v>544817142</v>
      </c>
    </row>
    <row r="139" spans="1:6" x14ac:dyDescent="0.3">
      <c r="A139" s="4" t="s">
        <v>155</v>
      </c>
      <c r="B139" s="2">
        <v>38940</v>
      </c>
      <c r="C139" s="1" t="s">
        <v>4</v>
      </c>
      <c r="D139" s="1" t="s">
        <v>16</v>
      </c>
      <c r="E139" s="1">
        <v>65328121</v>
      </c>
      <c r="F139" s="5">
        <v>84078780</v>
      </c>
    </row>
    <row r="140" spans="1:6" x14ac:dyDescent="0.3">
      <c r="A140" s="4" t="s">
        <v>156</v>
      </c>
      <c r="B140" s="2">
        <v>38954</v>
      </c>
      <c r="C140" s="1" t="s">
        <v>4</v>
      </c>
      <c r="D140" s="1" t="s">
        <v>11</v>
      </c>
      <c r="E140" s="1">
        <v>57806952</v>
      </c>
      <c r="F140" s="5">
        <v>74398864</v>
      </c>
    </row>
    <row r="141" spans="1:6" x14ac:dyDescent="0.3">
      <c r="A141" s="4" t="s">
        <v>157</v>
      </c>
      <c r="B141" s="2">
        <v>38989</v>
      </c>
      <c r="C141" s="1" t="s">
        <v>9</v>
      </c>
      <c r="D141" s="1" t="s">
        <v>16</v>
      </c>
      <c r="E141" s="1">
        <v>55011732</v>
      </c>
      <c r="F141" s="5">
        <v>70801353</v>
      </c>
    </row>
    <row r="142" spans="1:6" x14ac:dyDescent="0.3">
      <c r="A142" s="4" t="s">
        <v>158</v>
      </c>
      <c r="B142" s="2">
        <v>39010</v>
      </c>
      <c r="C142" s="1" t="s">
        <v>15</v>
      </c>
      <c r="D142" s="1" t="s">
        <v>16</v>
      </c>
      <c r="E142" s="1">
        <v>53089891</v>
      </c>
      <c r="F142" s="5">
        <v>68289913</v>
      </c>
    </row>
    <row r="143" spans="1:6" x14ac:dyDescent="0.3">
      <c r="A143" s="4" t="s">
        <v>159</v>
      </c>
      <c r="B143" s="2">
        <v>39010</v>
      </c>
      <c r="C143" s="1" t="s">
        <v>0</v>
      </c>
      <c r="D143" s="1" t="s">
        <v>11</v>
      </c>
      <c r="E143" s="1">
        <v>24732041</v>
      </c>
      <c r="F143" s="5">
        <v>30737517</v>
      </c>
    </row>
    <row r="144" spans="1:6" x14ac:dyDescent="0.3">
      <c r="A144" s="4" t="s">
        <v>160</v>
      </c>
      <c r="B144" s="2">
        <v>39024</v>
      </c>
      <c r="C144" s="1" t="s">
        <v>5</v>
      </c>
      <c r="D144" s="1" t="s">
        <v>1</v>
      </c>
      <c r="E144" s="1">
        <v>84500122</v>
      </c>
      <c r="F144" s="5">
        <v>108694869</v>
      </c>
    </row>
    <row r="145" spans="1:6" x14ac:dyDescent="0.3">
      <c r="A145" s="4" t="s">
        <v>161</v>
      </c>
      <c r="B145" s="2">
        <v>39043</v>
      </c>
      <c r="C145" s="1" t="s">
        <v>15</v>
      </c>
      <c r="D145" s="1" t="s">
        <v>16</v>
      </c>
      <c r="E145" s="1">
        <v>64038616</v>
      </c>
      <c r="F145" s="5">
        <v>82267038</v>
      </c>
    </row>
    <row r="146" spans="1:6" x14ac:dyDescent="0.3">
      <c r="A146" s="4" t="s">
        <v>162</v>
      </c>
      <c r="B146" s="2">
        <v>39059</v>
      </c>
      <c r="C146" s="1" t="s">
        <v>2</v>
      </c>
      <c r="D146" s="1" t="s">
        <v>12</v>
      </c>
      <c r="E146" s="1">
        <v>50866635</v>
      </c>
      <c r="F146" s="5">
        <v>64959548</v>
      </c>
    </row>
    <row r="147" spans="1:6" x14ac:dyDescent="0.3">
      <c r="A147" s="4" t="s">
        <v>163</v>
      </c>
      <c r="B147" s="2">
        <v>39094</v>
      </c>
      <c r="C147" s="1" t="s">
        <v>2</v>
      </c>
      <c r="D147" s="1" t="s">
        <v>12</v>
      </c>
      <c r="E147" s="1">
        <v>10597734</v>
      </c>
      <c r="F147" s="5">
        <v>12985302</v>
      </c>
    </row>
    <row r="148" spans="1:6" x14ac:dyDescent="0.3">
      <c r="A148" s="4" t="s">
        <v>164</v>
      </c>
      <c r="B148" s="2">
        <v>39129</v>
      </c>
      <c r="C148" s="1" t="s">
        <v>4</v>
      </c>
      <c r="D148" s="1" t="s">
        <v>11</v>
      </c>
      <c r="E148" s="1">
        <v>82234139</v>
      </c>
      <c r="F148" s="5">
        <v>100760721</v>
      </c>
    </row>
    <row r="149" spans="1:6" x14ac:dyDescent="0.3">
      <c r="A149" s="4" t="s">
        <v>165</v>
      </c>
      <c r="B149" s="2">
        <v>39143</v>
      </c>
      <c r="C149" s="1" t="s">
        <v>5</v>
      </c>
      <c r="D149" s="1" t="s">
        <v>16</v>
      </c>
      <c r="E149" s="1">
        <v>168213584</v>
      </c>
      <c r="F149" s="5">
        <v>206110533</v>
      </c>
    </row>
    <row r="150" spans="1:6" x14ac:dyDescent="0.3">
      <c r="A150" s="4" t="s">
        <v>166</v>
      </c>
      <c r="B150" s="2">
        <v>39171</v>
      </c>
      <c r="C150" s="1" t="s">
        <v>2</v>
      </c>
      <c r="D150" s="1" t="s">
        <v>1</v>
      </c>
      <c r="E150" s="1">
        <v>97822171</v>
      </c>
      <c r="F150" s="5">
        <v>119860589</v>
      </c>
    </row>
    <row r="151" spans="1:6" x14ac:dyDescent="0.3">
      <c r="A151" s="4" t="s">
        <v>167</v>
      </c>
      <c r="B151" s="2">
        <v>39171</v>
      </c>
      <c r="C151" s="1" t="s">
        <v>4</v>
      </c>
      <c r="D151" s="1" t="s">
        <v>12</v>
      </c>
      <c r="E151" s="1">
        <v>4600585</v>
      </c>
      <c r="F151" s="5">
        <v>5637048</v>
      </c>
    </row>
    <row r="152" spans="1:6" x14ac:dyDescent="0.3">
      <c r="A152" s="4" t="s">
        <v>168</v>
      </c>
      <c r="B152" s="2">
        <v>39178</v>
      </c>
      <c r="C152" s="1" t="s">
        <v>4</v>
      </c>
      <c r="D152" s="1" t="s">
        <v>12</v>
      </c>
      <c r="E152" s="1">
        <v>7164995</v>
      </c>
      <c r="F152" s="5">
        <v>8779196</v>
      </c>
    </row>
    <row r="153" spans="1:6" x14ac:dyDescent="0.3">
      <c r="A153" s="4" t="s">
        <v>169</v>
      </c>
      <c r="B153" s="2">
        <v>39199</v>
      </c>
      <c r="C153" s="1" t="s">
        <v>15</v>
      </c>
      <c r="D153" s="1" t="s">
        <v>16</v>
      </c>
      <c r="E153" s="1">
        <v>20568319</v>
      </c>
      <c r="F153" s="5">
        <v>25202168</v>
      </c>
    </row>
    <row r="154" spans="1:6" x14ac:dyDescent="0.3">
      <c r="A154" s="4" t="s">
        <v>170</v>
      </c>
      <c r="B154" s="2">
        <v>39226</v>
      </c>
      <c r="C154" s="1" t="s">
        <v>2</v>
      </c>
      <c r="D154" s="1" t="s">
        <v>16</v>
      </c>
      <c r="E154" s="1">
        <v>309420425</v>
      </c>
      <c r="F154" s="5">
        <v>379129960</v>
      </c>
    </row>
    <row r="155" spans="1:6" x14ac:dyDescent="0.3">
      <c r="A155" s="4" t="s">
        <v>171</v>
      </c>
      <c r="B155" s="2">
        <v>39262</v>
      </c>
      <c r="C155" s="1" t="s">
        <v>5</v>
      </c>
      <c r="D155" s="1" t="s">
        <v>1</v>
      </c>
      <c r="E155" s="1">
        <v>206445654</v>
      </c>
      <c r="F155" s="5">
        <v>252955933</v>
      </c>
    </row>
    <row r="156" spans="1:6" x14ac:dyDescent="0.3">
      <c r="A156" s="4" t="s">
        <v>172</v>
      </c>
      <c r="B156" s="2">
        <v>39297</v>
      </c>
      <c r="C156" s="1" t="s">
        <v>2</v>
      </c>
      <c r="D156" s="1" t="s">
        <v>11</v>
      </c>
      <c r="E156" s="1">
        <v>43760605</v>
      </c>
      <c r="F156" s="5">
        <v>53619462</v>
      </c>
    </row>
    <row r="157" spans="1:6" x14ac:dyDescent="0.3">
      <c r="A157" s="4" t="s">
        <v>173</v>
      </c>
      <c r="B157" s="2">
        <v>39347</v>
      </c>
      <c r="C157" s="1" t="s">
        <v>5</v>
      </c>
      <c r="D157" s="1" t="s">
        <v>11</v>
      </c>
      <c r="E157" s="1">
        <v>90648202</v>
      </c>
      <c r="F157" s="5">
        <v>111010758</v>
      </c>
    </row>
    <row r="158" spans="1:6" x14ac:dyDescent="0.3">
      <c r="A158" s="4" t="s">
        <v>174</v>
      </c>
      <c r="B158" s="2">
        <v>39375</v>
      </c>
      <c r="C158" s="1" t="s">
        <v>14</v>
      </c>
      <c r="D158" s="1" t="s">
        <v>16</v>
      </c>
      <c r="E158" s="1">
        <v>47642963</v>
      </c>
      <c r="F158" s="5">
        <v>58350234</v>
      </c>
    </row>
    <row r="159" spans="1:6" x14ac:dyDescent="0.3">
      <c r="A159" s="4" t="s">
        <v>175</v>
      </c>
      <c r="B159" s="2">
        <v>39407</v>
      </c>
      <c r="C159" s="1" t="s">
        <v>14</v>
      </c>
      <c r="D159" s="1" t="s">
        <v>11</v>
      </c>
      <c r="E159" s="1">
        <v>127706877</v>
      </c>
      <c r="F159" s="5">
        <v>156074310</v>
      </c>
    </row>
    <row r="160" spans="1:6" x14ac:dyDescent="0.3">
      <c r="A160" s="4" t="s">
        <v>176</v>
      </c>
      <c r="B160" s="2">
        <v>39437</v>
      </c>
      <c r="C160" s="1" t="s">
        <v>2</v>
      </c>
      <c r="D160" s="1" t="s">
        <v>11</v>
      </c>
      <c r="E160" s="1">
        <v>219961501</v>
      </c>
      <c r="F160" s="5">
        <v>267003525</v>
      </c>
    </row>
    <row r="161" spans="1:6" x14ac:dyDescent="0.3">
      <c r="A161" s="4" t="s">
        <v>177</v>
      </c>
      <c r="B161" s="2">
        <v>39479</v>
      </c>
      <c r="C161" s="1" t="s">
        <v>178</v>
      </c>
      <c r="D161" s="1" t="s">
        <v>1</v>
      </c>
      <c r="E161" s="1">
        <v>65281781</v>
      </c>
      <c r="F161" s="5">
        <v>76646993</v>
      </c>
    </row>
    <row r="162" spans="1:6" x14ac:dyDescent="0.3">
      <c r="A162" s="4" t="s">
        <v>179</v>
      </c>
      <c r="B162" s="2">
        <v>39492</v>
      </c>
      <c r="C162" s="1" t="s">
        <v>4</v>
      </c>
      <c r="D162" s="1" t="s">
        <v>16</v>
      </c>
      <c r="E162" s="1">
        <v>58017783</v>
      </c>
      <c r="F162" s="5">
        <v>68118371</v>
      </c>
    </row>
    <row r="163" spans="1:6" x14ac:dyDescent="0.3">
      <c r="A163" s="4" t="s">
        <v>180</v>
      </c>
      <c r="B163" s="2">
        <v>39514</v>
      </c>
      <c r="C163" s="1" t="s">
        <v>5</v>
      </c>
      <c r="D163" s="1" t="s">
        <v>1</v>
      </c>
      <c r="E163" s="1">
        <v>45610425</v>
      </c>
      <c r="F163" s="5">
        <v>53550960</v>
      </c>
    </row>
    <row r="164" spans="1:6" x14ac:dyDescent="0.3">
      <c r="A164" s="4" t="s">
        <v>181</v>
      </c>
      <c r="B164" s="2">
        <v>39584</v>
      </c>
      <c r="C164" s="1" t="s">
        <v>2</v>
      </c>
      <c r="D164" s="1" t="s">
        <v>11</v>
      </c>
      <c r="E164" s="1">
        <v>141621490</v>
      </c>
      <c r="F164" s="5">
        <v>166277038</v>
      </c>
    </row>
    <row r="165" spans="1:6" x14ac:dyDescent="0.3">
      <c r="A165" s="4" t="s">
        <v>182</v>
      </c>
      <c r="B165" s="2">
        <v>39626</v>
      </c>
      <c r="C165" s="1" t="s">
        <v>2</v>
      </c>
      <c r="D165" s="1" t="s">
        <v>1</v>
      </c>
      <c r="E165" s="1">
        <v>223808164</v>
      </c>
      <c r="F165" s="5">
        <v>262771918</v>
      </c>
    </row>
    <row r="166" spans="1:6" x14ac:dyDescent="0.3">
      <c r="A166" s="4" t="s">
        <v>183</v>
      </c>
      <c r="B166" s="2">
        <v>39661</v>
      </c>
      <c r="C166" s="1" t="s">
        <v>5</v>
      </c>
      <c r="D166" s="1" t="s">
        <v>16</v>
      </c>
      <c r="E166" s="1">
        <v>16289867</v>
      </c>
      <c r="F166" s="5">
        <v>19125841</v>
      </c>
    </row>
    <row r="167" spans="1:6" x14ac:dyDescent="0.3">
      <c r="A167" s="4" t="s">
        <v>184</v>
      </c>
      <c r="B167" s="2">
        <v>39689</v>
      </c>
      <c r="C167" s="1" t="s">
        <v>4</v>
      </c>
      <c r="D167" s="1" t="s">
        <v>16</v>
      </c>
      <c r="E167" s="1">
        <v>225067</v>
      </c>
      <c r="F167" s="5">
        <v>264247</v>
      </c>
    </row>
    <row r="168" spans="1:6" x14ac:dyDescent="0.3">
      <c r="A168" s="4" t="s">
        <v>185</v>
      </c>
      <c r="B168" s="2">
        <v>39717</v>
      </c>
      <c r="C168" s="1" t="s">
        <v>4</v>
      </c>
      <c r="D168" s="1" t="s">
        <v>12</v>
      </c>
      <c r="E168" s="1">
        <v>7916887</v>
      </c>
      <c r="F168" s="5">
        <v>9295171</v>
      </c>
    </row>
    <row r="169" spans="1:6" x14ac:dyDescent="0.3">
      <c r="A169" s="4" t="s">
        <v>186</v>
      </c>
      <c r="B169" s="2">
        <v>39724</v>
      </c>
      <c r="C169" s="1" t="s">
        <v>5</v>
      </c>
      <c r="D169" s="1" t="s">
        <v>11</v>
      </c>
      <c r="E169" s="1">
        <v>94514402</v>
      </c>
      <c r="F169" s="5">
        <v>110932022</v>
      </c>
    </row>
    <row r="170" spans="1:6" x14ac:dyDescent="0.3">
      <c r="A170" s="4" t="s">
        <v>187</v>
      </c>
      <c r="B170" s="2">
        <v>39738</v>
      </c>
      <c r="C170" s="1" t="s">
        <v>78</v>
      </c>
      <c r="D170" s="1" t="s">
        <v>11</v>
      </c>
      <c r="E170" s="1">
        <v>275093</v>
      </c>
      <c r="F170" s="5">
        <v>322979</v>
      </c>
    </row>
    <row r="171" spans="1:6" x14ac:dyDescent="0.3">
      <c r="A171" s="4" t="s">
        <v>188</v>
      </c>
      <c r="B171" s="2">
        <v>39745</v>
      </c>
      <c r="C171" s="1" t="s">
        <v>0</v>
      </c>
      <c r="D171" s="1" t="s">
        <v>1</v>
      </c>
      <c r="E171" s="1">
        <v>90559416</v>
      </c>
      <c r="F171" s="5">
        <v>106308538</v>
      </c>
    </row>
    <row r="172" spans="1:6" x14ac:dyDescent="0.3">
      <c r="A172" s="4" t="s">
        <v>189</v>
      </c>
      <c r="B172" s="2">
        <v>39773</v>
      </c>
      <c r="C172" s="1" t="s">
        <v>5</v>
      </c>
      <c r="D172" s="1" t="s">
        <v>11</v>
      </c>
      <c r="E172" s="1">
        <v>114053759</v>
      </c>
      <c r="F172" s="5">
        <v>133702498</v>
      </c>
    </row>
    <row r="173" spans="1:6" x14ac:dyDescent="0.3">
      <c r="A173" s="4" t="s">
        <v>190</v>
      </c>
      <c r="B173" s="2">
        <v>39807</v>
      </c>
      <c r="C173" s="1" t="s">
        <v>5</v>
      </c>
      <c r="D173" s="1" t="s">
        <v>11</v>
      </c>
      <c r="E173" s="1">
        <v>110101975</v>
      </c>
      <c r="F173" s="5">
        <v>128039679</v>
      </c>
    </row>
    <row r="174" spans="1:6" x14ac:dyDescent="0.3">
      <c r="A174" s="4" t="s">
        <v>191</v>
      </c>
      <c r="B174" s="2">
        <v>39857</v>
      </c>
      <c r="C174" s="1" t="s">
        <v>14</v>
      </c>
      <c r="D174" s="1" t="s">
        <v>11</v>
      </c>
      <c r="E174" s="1">
        <v>44277350</v>
      </c>
      <c r="F174" s="5">
        <v>49767744</v>
      </c>
    </row>
    <row r="175" spans="1:6" x14ac:dyDescent="0.3">
      <c r="A175" s="4" t="s">
        <v>192</v>
      </c>
      <c r="B175" s="2">
        <v>39871</v>
      </c>
      <c r="C175" s="1" t="s">
        <v>178</v>
      </c>
      <c r="D175" s="1" t="s">
        <v>1</v>
      </c>
      <c r="E175" s="1">
        <v>38174685</v>
      </c>
      <c r="F175" s="5">
        <v>38174685</v>
      </c>
    </row>
    <row r="176" spans="1:6" x14ac:dyDescent="0.3">
      <c r="A176" s="4" t="s">
        <v>193</v>
      </c>
      <c r="B176" s="2">
        <v>39885</v>
      </c>
      <c r="C176" s="1" t="s">
        <v>2</v>
      </c>
      <c r="D176" s="1" t="s">
        <v>11</v>
      </c>
      <c r="E176" s="1">
        <v>67172594</v>
      </c>
      <c r="F176" s="5">
        <v>75501997</v>
      </c>
    </row>
    <row r="177" spans="1:6" x14ac:dyDescent="0.3">
      <c r="A177" s="4" t="s">
        <v>194</v>
      </c>
      <c r="B177" s="2">
        <v>39913</v>
      </c>
      <c r="C177" s="1" t="s">
        <v>4</v>
      </c>
      <c r="D177" s="1" t="s">
        <v>1</v>
      </c>
      <c r="E177" s="1">
        <v>79576189</v>
      </c>
      <c r="F177" s="5">
        <v>89443640</v>
      </c>
    </row>
    <row r="178" spans="1:6" x14ac:dyDescent="0.3">
      <c r="A178" s="4" t="s">
        <v>195</v>
      </c>
      <c r="B178" s="2">
        <v>39925</v>
      </c>
      <c r="C178" s="1" t="s">
        <v>78</v>
      </c>
      <c r="D178" s="1" t="s">
        <v>1</v>
      </c>
      <c r="E178" s="1">
        <v>32011576</v>
      </c>
      <c r="F178" s="5">
        <v>35981010</v>
      </c>
    </row>
    <row r="179" spans="1:6" x14ac:dyDescent="0.3">
      <c r="A179" s="4" t="s">
        <v>196</v>
      </c>
      <c r="B179" s="2">
        <v>39962</v>
      </c>
      <c r="C179" s="1" t="s">
        <v>2</v>
      </c>
      <c r="D179" s="1" t="s">
        <v>11</v>
      </c>
      <c r="E179" s="1">
        <v>293004164</v>
      </c>
      <c r="F179" s="5">
        <v>329336681</v>
      </c>
    </row>
    <row r="180" spans="1:6" x14ac:dyDescent="0.3">
      <c r="A180" s="4" t="s">
        <v>197</v>
      </c>
      <c r="B180" s="2">
        <v>39983</v>
      </c>
      <c r="C180" s="1" t="s">
        <v>14</v>
      </c>
      <c r="D180" s="1" t="s">
        <v>16</v>
      </c>
      <c r="E180" s="1">
        <v>163958031</v>
      </c>
      <c r="F180" s="5">
        <v>184288829</v>
      </c>
    </row>
    <row r="181" spans="1:6" x14ac:dyDescent="0.3">
      <c r="A181" s="4" t="s">
        <v>198</v>
      </c>
      <c r="B181" s="2">
        <v>40018</v>
      </c>
      <c r="C181" s="1" t="s">
        <v>2</v>
      </c>
      <c r="D181" s="1" t="s">
        <v>11</v>
      </c>
      <c r="E181" s="1">
        <v>119436770</v>
      </c>
      <c r="F181" s="5">
        <v>134246932</v>
      </c>
    </row>
    <row r="182" spans="1:6" x14ac:dyDescent="0.3">
      <c r="A182" s="4" t="s">
        <v>199</v>
      </c>
      <c r="B182" s="2">
        <v>40039</v>
      </c>
      <c r="C182" s="1" t="s">
        <v>2</v>
      </c>
      <c r="D182" s="1" t="s">
        <v>1</v>
      </c>
      <c r="E182" s="1">
        <v>15090399</v>
      </c>
      <c r="F182" s="5">
        <v>16961607</v>
      </c>
    </row>
    <row r="183" spans="1:6" x14ac:dyDescent="0.3">
      <c r="A183" s="4" t="s">
        <v>200</v>
      </c>
      <c r="B183" s="2">
        <v>40046</v>
      </c>
      <c r="C183" s="1" t="s">
        <v>78</v>
      </c>
      <c r="D183" s="1" t="s">
        <v>11</v>
      </c>
      <c r="E183" s="1">
        <v>1391434</v>
      </c>
      <c r="F183" s="5">
        <v>1563976</v>
      </c>
    </row>
    <row r="184" spans="1:6" x14ac:dyDescent="0.3">
      <c r="A184" s="4" t="s">
        <v>201</v>
      </c>
      <c r="B184" s="2">
        <v>40066</v>
      </c>
      <c r="C184" s="1" t="s">
        <v>78</v>
      </c>
      <c r="D184" s="1" t="s">
        <v>11</v>
      </c>
      <c r="E184" s="1">
        <v>20521</v>
      </c>
      <c r="F184" s="5">
        <v>23064</v>
      </c>
    </row>
    <row r="185" spans="1:6" x14ac:dyDescent="0.3">
      <c r="A185" s="4" t="s">
        <v>202</v>
      </c>
      <c r="B185" s="2">
        <v>40081</v>
      </c>
      <c r="C185" s="1" t="s">
        <v>9</v>
      </c>
      <c r="D185" s="1" t="s">
        <v>16</v>
      </c>
      <c r="E185" s="1">
        <v>38577772</v>
      </c>
      <c r="F185" s="5">
        <v>43361416</v>
      </c>
    </row>
    <row r="186" spans="1:6" x14ac:dyDescent="0.3">
      <c r="A186" s="4" t="s">
        <v>203</v>
      </c>
      <c r="B186" s="2">
        <v>40088</v>
      </c>
      <c r="C186" s="1" t="s">
        <v>2</v>
      </c>
      <c r="D186" s="1" t="s">
        <v>1</v>
      </c>
      <c r="E186" s="1">
        <v>30702446</v>
      </c>
      <c r="F186" s="5">
        <v>34509545</v>
      </c>
    </row>
    <row r="187" spans="1:6" x14ac:dyDescent="0.3">
      <c r="A187" s="4" t="s">
        <v>204</v>
      </c>
      <c r="B187" s="2">
        <v>40123</v>
      </c>
      <c r="C187" s="1" t="s">
        <v>4</v>
      </c>
      <c r="D187" s="1" t="s">
        <v>11</v>
      </c>
      <c r="E187" s="1">
        <v>137855863</v>
      </c>
      <c r="F187" s="5">
        <v>154927105</v>
      </c>
    </row>
    <row r="188" spans="1:6" x14ac:dyDescent="0.3">
      <c r="A188" s="4" t="s">
        <v>205</v>
      </c>
      <c r="B188" s="2">
        <v>40142</v>
      </c>
      <c r="C188" s="1" t="s">
        <v>2</v>
      </c>
      <c r="D188" s="1" t="s">
        <v>1</v>
      </c>
      <c r="E188" s="1">
        <v>104400899</v>
      </c>
      <c r="F188" s="5">
        <v>116316457</v>
      </c>
    </row>
    <row r="189" spans="1:6" x14ac:dyDescent="0.3">
      <c r="A189" s="4" t="s">
        <v>206</v>
      </c>
      <c r="B189" s="2">
        <v>40142</v>
      </c>
      <c r="C189" s="1" t="s">
        <v>5</v>
      </c>
      <c r="D189" s="1" t="s">
        <v>11</v>
      </c>
      <c r="E189" s="1">
        <v>49492060</v>
      </c>
      <c r="F189" s="5">
        <v>55503929</v>
      </c>
    </row>
    <row r="190" spans="1:6" x14ac:dyDescent="0.3">
      <c r="A190" s="4" t="s">
        <v>207</v>
      </c>
      <c r="B190" s="2">
        <v>40207</v>
      </c>
      <c r="C190" s="1" t="s">
        <v>14</v>
      </c>
      <c r="D190" s="1" t="s">
        <v>16</v>
      </c>
      <c r="E190" s="1">
        <v>32680633</v>
      </c>
      <c r="F190" s="5">
        <v>34917330</v>
      </c>
    </row>
    <row r="191" spans="1:6" x14ac:dyDescent="0.3">
      <c r="A191" s="4" t="s">
        <v>208</v>
      </c>
      <c r="B191" s="2">
        <v>40242</v>
      </c>
      <c r="C191" s="1" t="s">
        <v>2</v>
      </c>
      <c r="D191" s="1" t="s">
        <v>11</v>
      </c>
      <c r="E191" s="1">
        <v>334191110</v>
      </c>
      <c r="F191" s="5">
        <v>357063499</v>
      </c>
    </row>
    <row r="192" spans="1:6" x14ac:dyDescent="0.3">
      <c r="A192" s="4" t="s">
        <v>209</v>
      </c>
      <c r="B192" s="2">
        <v>40263</v>
      </c>
      <c r="C192" s="1" t="s">
        <v>78</v>
      </c>
      <c r="D192" s="1" t="s">
        <v>11</v>
      </c>
      <c r="E192" s="1">
        <v>80741</v>
      </c>
      <c r="F192" s="5">
        <v>86264</v>
      </c>
    </row>
    <row r="193" spans="1:6" x14ac:dyDescent="0.3">
      <c r="A193" s="4" t="s">
        <v>210</v>
      </c>
      <c r="B193" s="2">
        <v>40268</v>
      </c>
      <c r="C193" s="1" t="s">
        <v>4</v>
      </c>
      <c r="D193" s="1" t="s">
        <v>11</v>
      </c>
      <c r="E193" s="1">
        <v>62950384</v>
      </c>
      <c r="F193" s="5">
        <v>67258772</v>
      </c>
    </row>
    <row r="194" spans="1:6" x14ac:dyDescent="0.3">
      <c r="A194" s="4" t="s">
        <v>211</v>
      </c>
      <c r="B194" s="2">
        <v>40290</v>
      </c>
      <c r="C194" s="1" t="s">
        <v>78</v>
      </c>
      <c r="D194" s="1" t="s">
        <v>1</v>
      </c>
      <c r="E194" s="1">
        <v>19422319</v>
      </c>
      <c r="F194" s="5">
        <v>20751600</v>
      </c>
    </row>
    <row r="195" spans="1:6" x14ac:dyDescent="0.3">
      <c r="A195" s="4" t="s">
        <v>212</v>
      </c>
      <c r="B195" s="2">
        <v>40326</v>
      </c>
      <c r="C195" s="1" t="s">
        <v>9</v>
      </c>
      <c r="D195" s="1" t="s">
        <v>16</v>
      </c>
      <c r="E195" s="1">
        <v>90759676</v>
      </c>
      <c r="F195" s="5">
        <v>96971361</v>
      </c>
    </row>
    <row r="196" spans="1:6" x14ac:dyDescent="0.3">
      <c r="A196" s="4" t="s">
        <v>213</v>
      </c>
      <c r="B196" s="2">
        <v>40347</v>
      </c>
      <c r="C196" s="1" t="s">
        <v>2</v>
      </c>
      <c r="D196" s="1" t="s">
        <v>1</v>
      </c>
      <c r="E196" s="1">
        <v>415004880</v>
      </c>
      <c r="F196" s="5">
        <v>443408255</v>
      </c>
    </row>
    <row r="197" spans="1:6" x14ac:dyDescent="0.3">
      <c r="A197" s="4" t="s">
        <v>214</v>
      </c>
      <c r="B197" s="2">
        <v>40373</v>
      </c>
      <c r="C197" s="1" t="s">
        <v>2</v>
      </c>
      <c r="D197" s="1" t="s">
        <v>11</v>
      </c>
      <c r="E197" s="1">
        <v>63150991</v>
      </c>
      <c r="F197" s="5">
        <v>67473105</v>
      </c>
    </row>
    <row r="198" spans="1:6" x14ac:dyDescent="0.3">
      <c r="A198" s="4" t="s">
        <v>215</v>
      </c>
      <c r="B198" s="2">
        <v>40396</v>
      </c>
      <c r="C198" s="1" t="s">
        <v>4</v>
      </c>
      <c r="D198" s="1" t="s">
        <v>16</v>
      </c>
      <c r="E198" s="1">
        <v>42400223</v>
      </c>
      <c r="F198" s="5">
        <v>45302137</v>
      </c>
    </row>
    <row r="199" spans="1:6" x14ac:dyDescent="0.3">
      <c r="A199" s="4" t="s">
        <v>216</v>
      </c>
      <c r="B199" s="2">
        <v>40403</v>
      </c>
      <c r="C199" s="1" t="s">
        <v>2</v>
      </c>
      <c r="D199" s="1" t="s">
        <v>16</v>
      </c>
      <c r="E199" s="1">
        <v>48658</v>
      </c>
      <c r="F199" s="5">
        <v>51988</v>
      </c>
    </row>
    <row r="200" spans="1:6" x14ac:dyDescent="0.3">
      <c r="A200" s="4" t="s">
        <v>217</v>
      </c>
      <c r="B200" s="2">
        <v>40445</v>
      </c>
      <c r="C200" s="1" t="s">
        <v>5</v>
      </c>
      <c r="D200" s="1" t="s">
        <v>11</v>
      </c>
      <c r="E200" s="1">
        <v>25702053</v>
      </c>
      <c r="F200" s="5">
        <v>27461121</v>
      </c>
    </row>
    <row r="201" spans="1:6" x14ac:dyDescent="0.3">
      <c r="A201" s="4" t="s">
        <v>218</v>
      </c>
      <c r="B201" s="2">
        <v>40459</v>
      </c>
      <c r="C201" s="1" t="s">
        <v>4</v>
      </c>
      <c r="D201" s="1" t="s">
        <v>11</v>
      </c>
      <c r="E201" s="1">
        <v>59699513</v>
      </c>
      <c r="F201" s="5">
        <v>63781920</v>
      </c>
    </row>
    <row r="202" spans="1:6" x14ac:dyDescent="0.3">
      <c r="A202" s="4" t="s">
        <v>219</v>
      </c>
      <c r="B202" s="2">
        <v>40506</v>
      </c>
      <c r="C202" s="1" t="s">
        <v>2</v>
      </c>
      <c r="D202" s="1" t="s">
        <v>11</v>
      </c>
      <c r="E202" s="1">
        <v>200821936</v>
      </c>
      <c r="F202" s="5">
        <v>214388548</v>
      </c>
    </row>
    <row r="203" spans="1:6" x14ac:dyDescent="0.3">
      <c r="A203" s="4" t="s">
        <v>220</v>
      </c>
      <c r="B203" s="2">
        <v>40529</v>
      </c>
      <c r="C203" s="1" t="s">
        <v>2</v>
      </c>
      <c r="D203" s="1" t="s">
        <v>11</v>
      </c>
      <c r="E203" s="1">
        <v>172062763</v>
      </c>
      <c r="F203" s="5">
        <v>183619259</v>
      </c>
    </row>
    <row r="204" spans="1:6" x14ac:dyDescent="0.3">
      <c r="A204" s="4" t="s">
        <v>221</v>
      </c>
      <c r="B204" s="2">
        <v>40585</v>
      </c>
      <c r="C204" s="1" t="s">
        <v>5</v>
      </c>
      <c r="D204" s="1" t="s">
        <v>1</v>
      </c>
      <c r="E204" s="1">
        <v>99967670</v>
      </c>
      <c r="F204" s="5">
        <v>106270797</v>
      </c>
    </row>
    <row r="205" spans="1:6" x14ac:dyDescent="0.3">
      <c r="A205" s="4" t="s">
        <v>222</v>
      </c>
      <c r="B205" s="2">
        <v>40592</v>
      </c>
      <c r="C205" s="1" t="s">
        <v>2</v>
      </c>
      <c r="D205" s="1" t="s">
        <v>16</v>
      </c>
      <c r="E205" s="1">
        <v>55100437</v>
      </c>
      <c r="F205" s="5">
        <v>58574607</v>
      </c>
    </row>
    <row r="206" spans="1:6" x14ac:dyDescent="0.3">
      <c r="A206" s="4" t="s">
        <v>223</v>
      </c>
      <c r="B206" s="2">
        <v>40613</v>
      </c>
      <c r="C206" s="1" t="s">
        <v>2</v>
      </c>
      <c r="D206" s="1" t="s">
        <v>11</v>
      </c>
      <c r="E206" s="1">
        <v>21392758</v>
      </c>
      <c r="F206" s="5">
        <v>22741603</v>
      </c>
    </row>
    <row r="207" spans="1:6" x14ac:dyDescent="0.3">
      <c r="A207" s="4" t="s">
        <v>224</v>
      </c>
      <c r="B207" s="2">
        <v>40655</v>
      </c>
      <c r="C207" s="1" t="s">
        <v>78</v>
      </c>
      <c r="D207" s="1" t="s">
        <v>1</v>
      </c>
      <c r="E207" s="1">
        <v>15428747</v>
      </c>
      <c r="F207" s="5">
        <v>16401551</v>
      </c>
    </row>
    <row r="208" spans="1:6" x14ac:dyDescent="0.3">
      <c r="A208" s="4" t="s">
        <v>225</v>
      </c>
      <c r="B208" s="2">
        <v>40655</v>
      </c>
      <c r="C208" s="1" t="s">
        <v>2</v>
      </c>
      <c r="D208" s="1" t="s">
        <v>11</v>
      </c>
      <c r="E208" s="1">
        <v>2815</v>
      </c>
      <c r="F208" s="5">
        <v>2984</v>
      </c>
    </row>
    <row r="209" spans="1:6" x14ac:dyDescent="0.3">
      <c r="A209" s="4" t="s">
        <v>226</v>
      </c>
      <c r="B209" s="2">
        <v>40662</v>
      </c>
      <c r="C209" s="1" t="s">
        <v>5</v>
      </c>
      <c r="D209" s="1" t="s">
        <v>11</v>
      </c>
      <c r="E209" s="1">
        <v>10130219</v>
      </c>
      <c r="F209" s="5">
        <v>10768946</v>
      </c>
    </row>
    <row r="210" spans="1:6" x14ac:dyDescent="0.3">
      <c r="A210" s="4" t="s">
        <v>227</v>
      </c>
      <c r="B210" s="2">
        <v>40683</v>
      </c>
      <c r="C210" s="1" t="s">
        <v>2</v>
      </c>
      <c r="D210" s="1" t="s">
        <v>16</v>
      </c>
      <c r="E210" s="1">
        <v>241063875</v>
      </c>
      <c r="F210" s="5">
        <v>256263359</v>
      </c>
    </row>
    <row r="211" spans="1:6" x14ac:dyDescent="0.3">
      <c r="A211" s="4" t="s">
        <v>228</v>
      </c>
      <c r="B211" s="2">
        <v>40718</v>
      </c>
      <c r="C211" s="1" t="s">
        <v>2</v>
      </c>
      <c r="D211" s="1" t="s">
        <v>1</v>
      </c>
      <c r="E211" s="1">
        <v>191450875</v>
      </c>
      <c r="F211" s="5">
        <v>203522177</v>
      </c>
    </row>
    <row r="212" spans="1:6" x14ac:dyDescent="0.3">
      <c r="A212" s="4" t="s">
        <v>229</v>
      </c>
      <c r="B212" s="2">
        <v>40739</v>
      </c>
      <c r="C212" s="1" t="s">
        <v>2</v>
      </c>
      <c r="D212" s="1" t="s">
        <v>1</v>
      </c>
      <c r="E212" s="1">
        <v>26692846</v>
      </c>
      <c r="F212" s="5">
        <v>28375869</v>
      </c>
    </row>
    <row r="213" spans="1:6" x14ac:dyDescent="0.3">
      <c r="A213" s="4" t="s">
        <v>230</v>
      </c>
      <c r="B213" s="2">
        <v>40765</v>
      </c>
      <c r="C213" s="1" t="s">
        <v>4</v>
      </c>
      <c r="D213" s="1" t="s">
        <v>16</v>
      </c>
      <c r="E213" s="1">
        <v>169705587</v>
      </c>
      <c r="F213" s="5">
        <v>180404976</v>
      </c>
    </row>
    <row r="214" spans="1:6" x14ac:dyDescent="0.3">
      <c r="A214" s="4" t="s">
        <v>231</v>
      </c>
      <c r="B214" s="2">
        <v>40774</v>
      </c>
      <c r="C214" s="1" t="s">
        <v>10</v>
      </c>
      <c r="D214" s="1" t="s">
        <v>12</v>
      </c>
      <c r="E214" s="1">
        <v>18298649</v>
      </c>
      <c r="F214" s="5">
        <v>19452402</v>
      </c>
    </row>
    <row r="215" spans="1:6" x14ac:dyDescent="0.3">
      <c r="A215" s="4" t="s">
        <v>232</v>
      </c>
      <c r="B215" s="2">
        <v>40823</v>
      </c>
      <c r="C215" s="1" t="s">
        <v>9</v>
      </c>
      <c r="D215" s="1" t="s">
        <v>16</v>
      </c>
      <c r="E215" s="1">
        <v>85463309</v>
      </c>
      <c r="F215" s="5">
        <v>90848019</v>
      </c>
    </row>
    <row r="216" spans="1:6" x14ac:dyDescent="0.3">
      <c r="A216" s="4" t="s">
        <v>233</v>
      </c>
      <c r="B216" s="2">
        <v>40870</v>
      </c>
      <c r="C216" s="1" t="s">
        <v>5</v>
      </c>
      <c r="D216" s="1" t="s">
        <v>11</v>
      </c>
      <c r="E216" s="1">
        <v>88625922</v>
      </c>
      <c r="F216" s="5">
        <v>94189503</v>
      </c>
    </row>
    <row r="217" spans="1:6" x14ac:dyDescent="0.3">
      <c r="A217" s="4" t="s">
        <v>234</v>
      </c>
      <c r="B217" s="2">
        <v>40902</v>
      </c>
      <c r="C217" s="1" t="s">
        <v>4</v>
      </c>
      <c r="D217" s="1" t="s">
        <v>16</v>
      </c>
      <c r="E217" s="1">
        <v>79883359</v>
      </c>
      <c r="F217" s="5">
        <v>84762149</v>
      </c>
    </row>
    <row r="218" spans="1:6" x14ac:dyDescent="0.3">
      <c r="A218" s="4" t="s">
        <v>235</v>
      </c>
      <c r="B218" s="2">
        <v>40956</v>
      </c>
      <c r="C218" s="1" t="s">
        <v>2</v>
      </c>
      <c r="D218" s="1" t="s">
        <v>1</v>
      </c>
      <c r="E218" s="1">
        <v>19192510</v>
      </c>
      <c r="F218" s="5">
        <v>20325733</v>
      </c>
    </row>
    <row r="219" spans="1:6" x14ac:dyDescent="0.3">
      <c r="A219" s="4" t="s">
        <v>236</v>
      </c>
      <c r="B219" s="2">
        <v>40977</v>
      </c>
      <c r="C219" s="1" t="s">
        <v>2</v>
      </c>
      <c r="D219" s="1" t="s">
        <v>16</v>
      </c>
      <c r="E219" s="1">
        <v>73058679</v>
      </c>
      <c r="F219" s="5">
        <v>77372445</v>
      </c>
    </row>
    <row r="220" spans="1:6" x14ac:dyDescent="0.3">
      <c r="A220" s="4" t="s">
        <v>237</v>
      </c>
      <c r="B220" s="2">
        <v>41019</v>
      </c>
      <c r="C220" s="1" t="s">
        <v>78</v>
      </c>
      <c r="D220" s="1" t="s">
        <v>1</v>
      </c>
      <c r="E220" s="1">
        <v>28965459</v>
      </c>
      <c r="F220" s="5">
        <v>30675725</v>
      </c>
    </row>
    <row r="221" spans="1:6" x14ac:dyDescent="0.3">
      <c r="A221" s="4" t="s">
        <v>238</v>
      </c>
      <c r="B221" s="2">
        <v>41033</v>
      </c>
      <c r="C221" s="1" t="s">
        <v>9</v>
      </c>
      <c r="D221" s="1" t="s">
        <v>16</v>
      </c>
      <c r="E221" s="1">
        <v>623279547</v>
      </c>
      <c r="F221" s="5">
        <v>660081224</v>
      </c>
    </row>
    <row r="222" spans="1:6" x14ac:dyDescent="0.3">
      <c r="A222" s="4" t="s">
        <v>239</v>
      </c>
      <c r="B222" s="2">
        <v>41082</v>
      </c>
      <c r="C222" s="1" t="s">
        <v>2</v>
      </c>
      <c r="D222" s="1" t="s">
        <v>11</v>
      </c>
      <c r="E222" s="1">
        <v>237282182</v>
      </c>
      <c r="F222" s="5">
        <v>251292441</v>
      </c>
    </row>
    <row r="223" spans="1:6" x14ac:dyDescent="0.3">
      <c r="A223" s="4" t="s">
        <v>240</v>
      </c>
      <c r="B223" s="2">
        <v>41089</v>
      </c>
      <c r="C223" s="1" t="s">
        <v>4</v>
      </c>
      <c r="D223" s="1" t="s">
        <v>16</v>
      </c>
      <c r="E223" s="1">
        <v>12431792</v>
      </c>
      <c r="F223" s="5">
        <v>13165822</v>
      </c>
    </row>
    <row r="224" spans="1:6" x14ac:dyDescent="0.3">
      <c r="A224" s="4" t="s">
        <v>241</v>
      </c>
      <c r="B224" s="2">
        <v>41136</v>
      </c>
      <c r="C224" s="1" t="s">
        <v>4</v>
      </c>
      <c r="D224" s="1" t="s">
        <v>11</v>
      </c>
      <c r="E224" s="1">
        <v>51853450</v>
      </c>
      <c r="F224" s="5">
        <v>54914942</v>
      </c>
    </row>
    <row r="225" spans="1:6" x14ac:dyDescent="0.3">
      <c r="A225" s="4" t="s">
        <v>242</v>
      </c>
      <c r="B225" s="2">
        <v>41187</v>
      </c>
      <c r="C225" s="1" t="s">
        <v>5</v>
      </c>
      <c r="D225" s="1" t="s">
        <v>11</v>
      </c>
      <c r="E225" s="1">
        <v>35287788</v>
      </c>
      <c r="F225" s="5">
        <v>37363513</v>
      </c>
    </row>
    <row r="226" spans="1:6" x14ac:dyDescent="0.3">
      <c r="A226" s="4" t="s">
        <v>243</v>
      </c>
      <c r="B226" s="2">
        <v>41215</v>
      </c>
      <c r="C226" s="1" t="s">
        <v>2</v>
      </c>
      <c r="D226" s="1" t="s">
        <v>11</v>
      </c>
      <c r="E226" s="1">
        <v>189412677</v>
      </c>
      <c r="F226" s="5">
        <v>200354959</v>
      </c>
    </row>
    <row r="227" spans="1:6" x14ac:dyDescent="0.3">
      <c r="A227" s="4" t="s">
        <v>244</v>
      </c>
      <c r="B227" s="2">
        <v>41222</v>
      </c>
      <c r="C227" s="1" t="s">
        <v>4</v>
      </c>
      <c r="D227" s="1" t="s">
        <v>16</v>
      </c>
      <c r="E227" s="1">
        <v>182207973</v>
      </c>
      <c r="F227" s="5">
        <v>192122330</v>
      </c>
    </row>
    <row r="228" spans="1:6" x14ac:dyDescent="0.3">
      <c r="A228" s="4" t="s">
        <v>245</v>
      </c>
      <c r="B228" s="2">
        <v>41341</v>
      </c>
      <c r="C228" s="1" t="s">
        <v>2</v>
      </c>
      <c r="D228" s="1" t="s">
        <v>11</v>
      </c>
      <c r="E228" s="1">
        <v>234770996</v>
      </c>
      <c r="F228" s="5">
        <v>243434130</v>
      </c>
    </row>
    <row r="229" spans="1:6" x14ac:dyDescent="0.3">
      <c r="A229" s="4" t="s">
        <v>246</v>
      </c>
      <c r="B229" s="2">
        <v>41397</v>
      </c>
      <c r="C229" s="1" t="s">
        <v>9</v>
      </c>
      <c r="D229" s="1" t="s">
        <v>16</v>
      </c>
      <c r="E229" s="1">
        <v>408992272</v>
      </c>
      <c r="F229" s="5">
        <v>424084233</v>
      </c>
    </row>
    <row r="230" spans="1:6" x14ac:dyDescent="0.3">
      <c r="A230" s="4" t="s">
        <v>247</v>
      </c>
      <c r="B230" s="2">
        <v>41446</v>
      </c>
      <c r="C230" s="1" t="s">
        <v>2</v>
      </c>
      <c r="D230" s="1" t="s">
        <v>1</v>
      </c>
      <c r="E230" s="1">
        <v>268488329</v>
      </c>
      <c r="F230" s="5">
        <v>278395641</v>
      </c>
    </row>
    <row r="231" spans="1:6" x14ac:dyDescent="0.3">
      <c r="A231" s="4" t="s">
        <v>248</v>
      </c>
      <c r="B231" s="2">
        <v>41457</v>
      </c>
      <c r="C231" s="1" t="s">
        <v>17</v>
      </c>
      <c r="D231" s="1" t="s">
        <v>16</v>
      </c>
      <c r="E231" s="1">
        <v>89302115</v>
      </c>
      <c r="F231" s="5">
        <v>92597388</v>
      </c>
    </row>
    <row r="232" spans="1:6" x14ac:dyDescent="0.3">
      <c r="A232" s="4" t="s">
        <v>249</v>
      </c>
      <c r="B232" s="2">
        <v>41495</v>
      </c>
      <c r="C232" s="1" t="s">
        <v>5</v>
      </c>
      <c r="D232" s="1" t="s">
        <v>11</v>
      </c>
      <c r="E232" s="1">
        <v>90282580</v>
      </c>
      <c r="F232" s="5">
        <v>93614037</v>
      </c>
    </row>
    <row r="233" spans="1:6" x14ac:dyDescent="0.3">
      <c r="A233" s="4" t="s">
        <v>250</v>
      </c>
      <c r="B233" s="2">
        <v>41565</v>
      </c>
      <c r="C233" s="1" t="s">
        <v>4</v>
      </c>
      <c r="D233" s="1" t="s">
        <v>12</v>
      </c>
      <c r="E233" s="1">
        <v>3254172</v>
      </c>
      <c r="F233" s="5">
        <v>3374251</v>
      </c>
    </row>
    <row r="234" spans="1:6" x14ac:dyDescent="0.3">
      <c r="A234" s="4" t="s">
        <v>251</v>
      </c>
      <c r="B234" s="2">
        <v>41586</v>
      </c>
      <c r="C234" s="1" t="s">
        <v>2</v>
      </c>
      <c r="D234" s="1" t="s">
        <v>16</v>
      </c>
      <c r="E234" s="1">
        <v>206362140</v>
      </c>
      <c r="F234" s="5">
        <v>213962184</v>
      </c>
    </row>
    <row r="235" spans="1:6" x14ac:dyDescent="0.3">
      <c r="A235" s="4" t="s">
        <v>252</v>
      </c>
      <c r="B235" s="2">
        <v>41586</v>
      </c>
      <c r="C235" s="1" t="s">
        <v>4</v>
      </c>
      <c r="D235" s="1" t="s">
        <v>16</v>
      </c>
      <c r="E235" s="1">
        <v>5201879</v>
      </c>
      <c r="F235" s="5">
        <v>5367415</v>
      </c>
    </row>
    <row r="236" spans="1:6" x14ac:dyDescent="0.3">
      <c r="A236" s="4" t="s">
        <v>253</v>
      </c>
      <c r="B236" s="2">
        <v>41600</v>
      </c>
      <c r="C236" s="1" t="s">
        <v>2</v>
      </c>
      <c r="D236" s="1" t="s">
        <v>11</v>
      </c>
      <c r="E236" s="1">
        <v>400738009</v>
      </c>
      <c r="F236" s="5">
        <v>414997174</v>
      </c>
    </row>
    <row r="237" spans="1:6" x14ac:dyDescent="0.3">
      <c r="A237" s="4" t="s">
        <v>254</v>
      </c>
      <c r="B237" s="2">
        <v>41600</v>
      </c>
      <c r="C237" s="1" t="s">
        <v>5</v>
      </c>
      <c r="D237" s="1" t="s">
        <v>16</v>
      </c>
      <c r="E237" s="1">
        <v>30659817</v>
      </c>
      <c r="F237" s="5">
        <v>31787136</v>
      </c>
    </row>
    <row r="238" spans="1:6" x14ac:dyDescent="0.3">
      <c r="A238" s="4" t="s">
        <v>255</v>
      </c>
      <c r="B238" s="2">
        <v>41621</v>
      </c>
      <c r="C238" s="1" t="s">
        <v>4</v>
      </c>
      <c r="D238" s="1" t="s">
        <v>16</v>
      </c>
      <c r="E238" s="1">
        <v>83299761</v>
      </c>
      <c r="F238" s="5">
        <v>86249969</v>
      </c>
    </row>
    <row r="239" spans="1:6" x14ac:dyDescent="0.3">
      <c r="A239" s="4" t="s">
        <v>256</v>
      </c>
      <c r="B239" s="2">
        <v>41712</v>
      </c>
      <c r="C239" s="1" t="s">
        <v>9</v>
      </c>
      <c r="D239" s="1" t="s">
        <v>16</v>
      </c>
      <c r="E239" s="1">
        <v>43568507</v>
      </c>
      <c r="F239" s="5">
        <v>44955015</v>
      </c>
    </row>
    <row r="240" spans="1:6" x14ac:dyDescent="0.3">
      <c r="A240" s="4" t="s">
        <v>257</v>
      </c>
      <c r="B240" s="2">
        <v>41719</v>
      </c>
      <c r="C240" s="1" t="s">
        <v>5</v>
      </c>
      <c r="D240" s="1" t="s">
        <v>11</v>
      </c>
      <c r="E240" s="1">
        <v>51178893</v>
      </c>
      <c r="F240" s="5">
        <v>52807594</v>
      </c>
    </row>
    <row r="241" spans="1:6" x14ac:dyDescent="0.3">
      <c r="A241" s="4" t="s">
        <v>258</v>
      </c>
      <c r="B241" s="2">
        <v>41733</v>
      </c>
      <c r="C241" s="1" t="s">
        <v>9</v>
      </c>
      <c r="D241" s="1" t="s">
        <v>16</v>
      </c>
      <c r="E241" s="1">
        <v>259746958</v>
      </c>
      <c r="F241" s="5">
        <v>268013076</v>
      </c>
    </row>
    <row r="242" spans="1:6" x14ac:dyDescent="0.3">
      <c r="A242" s="4" t="s">
        <v>259</v>
      </c>
      <c r="B242" s="2">
        <v>41747</v>
      </c>
      <c r="C242" s="1" t="s">
        <v>78</v>
      </c>
      <c r="D242" s="1" t="s">
        <v>1</v>
      </c>
      <c r="E242" s="1">
        <v>17780194</v>
      </c>
      <c r="F242" s="5">
        <v>18346024</v>
      </c>
    </row>
    <row r="243" spans="1:6" x14ac:dyDescent="0.3">
      <c r="A243" s="4" t="s">
        <v>260</v>
      </c>
      <c r="B243" s="2">
        <v>41769</v>
      </c>
      <c r="C243" s="1" t="s">
        <v>4</v>
      </c>
      <c r="D243" s="1" t="s">
        <v>11</v>
      </c>
      <c r="E243" s="1">
        <v>36447959</v>
      </c>
      <c r="F243" s="5">
        <v>37607865</v>
      </c>
    </row>
    <row r="244" spans="1:6" x14ac:dyDescent="0.3">
      <c r="A244" s="4" t="s">
        <v>261</v>
      </c>
      <c r="B244" s="2">
        <v>41789</v>
      </c>
      <c r="C244" s="1" t="s">
        <v>2</v>
      </c>
      <c r="D244" s="1" t="s">
        <v>11</v>
      </c>
      <c r="E244" s="1">
        <v>241407328</v>
      </c>
      <c r="F244" s="5">
        <v>249089809</v>
      </c>
    </row>
    <row r="245" spans="1:6" x14ac:dyDescent="0.3">
      <c r="A245" s="4" t="s">
        <v>262</v>
      </c>
      <c r="B245" s="2">
        <v>41838</v>
      </c>
      <c r="C245" s="1" t="s">
        <v>2</v>
      </c>
      <c r="D245" s="1" t="s">
        <v>11</v>
      </c>
      <c r="E245" s="1">
        <v>59157732</v>
      </c>
      <c r="F245" s="5">
        <v>61040349</v>
      </c>
    </row>
    <row r="246" spans="1:6" x14ac:dyDescent="0.3">
      <c r="A246" s="4" t="s">
        <v>263</v>
      </c>
      <c r="B246" s="2">
        <v>41852</v>
      </c>
      <c r="C246" s="1" t="s">
        <v>2</v>
      </c>
      <c r="D246" s="1" t="s">
        <v>16</v>
      </c>
      <c r="E246" s="1">
        <v>333172112</v>
      </c>
      <c r="F246" s="5">
        <v>343771168</v>
      </c>
    </row>
    <row r="247" spans="1:6" x14ac:dyDescent="0.3">
      <c r="A247" s="4" t="s">
        <v>264</v>
      </c>
      <c r="B247" s="2">
        <v>41859</v>
      </c>
      <c r="C247" s="1" t="s">
        <v>14</v>
      </c>
      <c r="D247" s="1" t="s">
        <v>11</v>
      </c>
      <c r="E247" s="1">
        <v>54235441</v>
      </c>
      <c r="F247" s="5">
        <v>55961409</v>
      </c>
    </row>
    <row r="248" spans="1:6" x14ac:dyDescent="0.3">
      <c r="A248" s="4" t="s">
        <v>265</v>
      </c>
      <c r="B248" s="2">
        <v>41922</v>
      </c>
      <c r="C248" s="1" t="s">
        <v>5</v>
      </c>
      <c r="D248" s="1" t="s">
        <v>11</v>
      </c>
      <c r="E248" s="1">
        <v>66954149</v>
      </c>
      <c r="F248" s="5">
        <v>69055550</v>
      </c>
    </row>
    <row r="249" spans="1:6" x14ac:dyDescent="0.3">
      <c r="A249" s="4" t="s">
        <v>266</v>
      </c>
      <c r="B249" s="2">
        <v>41950</v>
      </c>
      <c r="C249" s="1" t="s">
        <v>2</v>
      </c>
      <c r="D249" s="1" t="s">
        <v>11</v>
      </c>
      <c r="E249" s="1">
        <v>222527828</v>
      </c>
      <c r="F249" s="5">
        <v>229249222</v>
      </c>
    </row>
    <row r="250" spans="1:6" x14ac:dyDescent="0.3">
      <c r="A250" s="4" t="s">
        <v>267</v>
      </c>
      <c r="B250" s="2">
        <v>41998</v>
      </c>
      <c r="C250" s="1" t="s">
        <v>0</v>
      </c>
      <c r="D250" s="1" t="s">
        <v>11</v>
      </c>
      <c r="E250" s="1">
        <v>128002372</v>
      </c>
      <c r="F250" s="5">
        <v>130894237</v>
      </c>
    </row>
    <row r="251" spans="1:6" x14ac:dyDescent="0.3">
      <c r="A251" s="4" t="s">
        <v>268</v>
      </c>
      <c r="B251" s="2">
        <v>42027</v>
      </c>
      <c r="C251" s="1" t="s">
        <v>2</v>
      </c>
      <c r="D251" s="1" t="s">
        <v>11</v>
      </c>
      <c r="E251" s="1">
        <v>12429583</v>
      </c>
      <c r="F251" s="5">
        <v>12429583</v>
      </c>
    </row>
    <row r="252" spans="1:6" x14ac:dyDescent="0.3">
      <c r="A252" s="4" t="s">
        <v>269</v>
      </c>
      <c r="B252" s="2">
        <v>42055</v>
      </c>
      <c r="C252" s="1" t="s">
        <v>4</v>
      </c>
      <c r="D252" s="1" t="s">
        <v>11</v>
      </c>
      <c r="E252" s="1">
        <v>44480275</v>
      </c>
      <c r="F252" s="5">
        <v>44480275</v>
      </c>
    </row>
    <row r="253" spans="1:6" x14ac:dyDescent="0.3">
      <c r="A253" s="4" t="s">
        <v>3</v>
      </c>
      <c r="B253" s="2">
        <v>42076</v>
      </c>
      <c r="C253" s="1" t="s">
        <v>4</v>
      </c>
      <c r="D253" s="1" t="s">
        <v>11</v>
      </c>
      <c r="E253" s="1">
        <v>201151353</v>
      </c>
      <c r="F253" s="5">
        <v>201151353</v>
      </c>
    </row>
    <row r="254" spans="1:6" x14ac:dyDescent="0.3">
      <c r="A254" s="4" t="s">
        <v>270</v>
      </c>
      <c r="B254" s="2">
        <v>42111</v>
      </c>
      <c r="C254" s="1" t="s">
        <v>78</v>
      </c>
      <c r="D254" s="1" t="s">
        <v>1</v>
      </c>
      <c r="E254" s="1">
        <v>16432322</v>
      </c>
      <c r="F254" s="5">
        <v>16432322</v>
      </c>
    </row>
    <row r="255" spans="1:6" x14ac:dyDescent="0.3">
      <c r="A255" s="4" t="s">
        <v>271</v>
      </c>
      <c r="B255" s="2">
        <v>42125</v>
      </c>
      <c r="C255" s="1" t="s">
        <v>9</v>
      </c>
      <c r="D255" s="1" t="s">
        <v>16</v>
      </c>
      <c r="E255" s="1">
        <v>459005868</v>
      </c>
      <c r="F255" s="5">
        <v>459005868</v>
      </c>
    </row>
    <row r="256" spans="1:6" x14ac:dyDescent="0.3">
      <c r="A256" s="4" t="s">
        <v>272</v>
      </c>
      <c r="B256" s="2">
        <v>42146</v>
      </c>
      <c r="C256" s="1" t="s">
        <v>2</v>
      </c>
      <c r="D256" s="1" t="s">
        <v>11</v>
      </c>
      <c r="E256" s="1">
        <v>93436322</v>
      </c>
      <c r="F256" s="5">
        <v>93436322</v>
      </c>
    </row>
    <row r="257" spans="1:6" x14ac:dyDescent="0.3">
      <c r="A257" s="4" t="s">
        <v>273</v>
      </c>
      <c r="B257" s="2">
        <v>42174</v>
      </c>
      <c r="C257" s="1" t="s">
        <v>2</v>
      </c>
      <c r="D257" s="1" t="s">
        <v>11</v>
      </c>
      <c r="E257" s="1">
        <v>356461711</v>
      </c>
      <c r="F257" s="5">
        <v>356461711</v>
      </c>
    </row>
    <row r="258" spans="1:6" x14ac:dyDescent="0.3">
      <c r="A258" s="4" t="s">
        <v>274</v>
      </c>
      <c r="B258" s="2">
        <v>42202</v>
      </c>
      <c r="C258" s="1" t="s">
        <v>9</v>
      </c>
      <c r="D258" s="1" t="s">
        <v>16</v>
      </c>
      <c r="E258" s="1">
        <v>180202163</v>
      </c>
      <c r="F258" s="5">
        <v>180202163</v>
      </c>
    </row>
    <row r="259" spans="1:6" x14ac:dyDescent="0.3">
      <c r="A259" s="4" t="s">
        <v>275</v>
      </c>
      <c r="B259" s="2">
        <v>42293</v>
      </c>
      <c r="C259" s="1" t="s">
        <v>15</v>
      </c>
      <c r="D259" s="1" t="s">
        <v>16</v>
      </c>
      <c r="E259" s="1">
        <v>72313754</v>
      </c>
      <c r="F259" s="5">
        <v>72313754</v>
      </c>
    </row>
    <row r="260" spans="1:6" x14ac:dyDescent="0.3">
      <c r="A260" s="4" t="s">
        <v>276</v>
      </c>
      <c r="B260" s="2">
        <v>42333</v>
      </c>
      <c r="C260" s="1" t="s">
        <v>2</v>
      </c>
      <c r="D260" s="1" t="s">
        <v>11</v>
      </c>
      <c r="E260" s="1">
        <v>123087120</v>
      </c>
      <c r="F260" s="5">
        <v>123087120</v>
      </c>
    </row>
    <row r="261" spans="1:6" x14ac:dyDescent="0.3">
      <c r="A261" s="4" t="s">
        <v>277</v>
      </c>
      <c r="B261" s="2">
        <v>42356</v>
      </c>
      <c r="C261" s="1" t="s">
        <v>2</v>
      </c>
      <c r="D261" s="1" t="s">
        <v>16</v>
      </c>
      <c r="E261" s="1">
        <v>936662225</v>
      </c>
      <c r="F261" s="5">
        <v>936662225</v>
      </c>
    </row>
    <row r="262" spans="1:6" x14ac:dyDescent="0.3">
      <c r="A262" s="4" t="s">
        <v>278</v>
      </c>
      <c r="B262" s="2">
        <v>42398</v>
      </c>
      <c r="C262" s="1" t="s">
        <v>15</v>
      </c>
      <c r="D262" s="1" t="s">
        <v>11</v>
      </c>
      <c r="E262" s="1">
        <v>27569558</v>
      </c>
      <c r="F262" s="5">
        <v>27569558</v>
      </c>
    </row>
    <row r="263" spans="1:6" x14ac:dyDescent="0.3">
      <c r="A263" s="4" t="s">
        <v>279</v>
      </c>
      <c r="B263" s="2">
        <v>42433</v>
      </c>
      <c r="C263" s="1" t="s">
        <v>2</v>
      </c>
      <c r="D263" s="1" t="s">
        <v>11</v>
      </c>
      <c r="E263" s="1">
        <v>341268248</v>
      </c>
      <c r="F263" s="5">
        <v>341268248</v>
      </c>
    </row>
    <row r="264" spans="1:6" x14ac:dyDescent="0.3">
      <c r="A264" s="4" t="s">
        <v>7</v>
      </c>
      <c r="B264" s="2">
        <v>42475</v>
      </c>
      <c r="C264" s="1" t="s">
        <v>2</v>
      </c>
      <c r="D264" s="1" t="s">
        <v>11</v>
      </c>
      <c r="E264" s="1">
        <v>364001123</v>
      </c>
      <c r="F264" s="5">
        <v>364001123</v>
      </c>
    </row>
    <row r="265" spans="1:6" x14ac:dyDescent="0.3">
      <c r="A265" s="4" t="s">
        <v>280</v>
      </c>
      <c r="B265" s="2">
        <v>42489</v>
      </c>
      <c r="C265" s="1" t="s">
        <v>78</v>
      </c>
      <c r="D265" s="1" t="s">
        <v>1</v>
      </c>
      <c r="E265" s="1">
        <v>7895708</v>
      </c>
      <c r="F265" s="5">
        <v>7895708</v>
      </c>
    </row>
    <row r="266" spans="1:6" x14ac:dyDescent="0.3">
      <c r="A266" s="4" t="s">
        <v>281</v>
      </c>
      <c r="B266" s="2">
        <v>42496</v>
      </c>
      <c r="C266" s="1" t="s">
        <v>9</v>
      </c>
      <c r="D266" s="1" t="s">
        <v>16</v>
      </c>
      <c r="E266" s="1">
        <v>408084349</v>
      </c>
      <c r="F266" s="5">
        <v>408084349</v>
      </c>
    </row>
    <row r="267" spans="1:6" x14ac:dyDescent="0.3">
      <c r="A267" s="4" t="s">
        <v>282</v>
      </c>
      <c r="B267" s="2">
        <v>42517</v>
      </c>
      <c r="C267" s="1" t="s">
        <v>2</v>
      </c>
      <c r="D267" s="1" t="s">
        <v>11</v>
      </c>
      <c r="E267" s="1">
        <v>77042381</v>
      </c>
      <c r="F267" s="5">
        <v>77042381</v>
      </c>
    </row>
    <row r="268" spans="1:6" x14ac:dyDescent="0.3">
      <c r="A268" s="4" t="s">
        <v>283</v>
      </c>
      <c r="B268" s="2">
        <v>42538</v>
      </c>
      <c r="C268" s="1" t="s">
        <v>2</v>
      </c>
      <c r="D268" s="1" t="s">
        <v>11</v>
      </c>
      <c r="E268" s="1">
        <v>486295561</v>
      </c>
      <c r="F268" s="5">
        <v>486295561</v>
      </c>
    </row>
    <row r="269" spans="1:6" x14ac:dyDescent="0.3">
      <c r="A269" s="4" t="s">
        <v>284</v>
      </c>
      <c r="B269" s="2">
        <v>42552</v>
      </c>
      <c r="C269" s="1" t="s">
        <v>2</v>
      </c>
      <c r="D269" s="1" t="s">
        <v>11</v>
      </c>
      <c r="E269" s="1">
        <v>55483770</v>
      </c>
      <c r="F269" s="5">
        <v>55483770</v>
      </c>
    </row>
    <row r="270" spans="1:6" x14ac:dyDescent="0.3">
      <c r="A270" s="4" t="s">
        <v>285</v>
      </c>
      <c r="B270" s="2">
        <v>42594</v>
      </c>
      <c r="C270" s="1" t="s">
        <v>2</v>
      </c>
      <c r="D270" s="1" t="s">
        <v>11</v>
      </c>
      <c r="E270" s="1">
        <v>76233151</v>
      </c>
      <c r="F270" s="5">
        <v>76233151</v>
      </c>
    </row>
    <row r="271" spans="1:6" x14ac:dyDescent="0.3">
      <c r="A271" s="4" t="s">
        <v>286</v>
      </c>
      <c r="B271" s="2">
        <v>42615</v>
      </c>
      <c r="C271" s="1" t="s">
        <v>4</v>
      </c>
      <c r="D271" s="1" t="s">
        <v>16</v>
      </c>
      <c r="E271" s="1">
        <v>12545979</v>
      </c>
      <c r="F271" s="5">
        <v>12545979</v>
      </c>
    </row>
    <row r="272" spans="1:6" x14ac:dyDescent="0.3">
      <c r="A272" s="4" t="s">
        <v>287</v>
      </c>
      <c r="B272" s="2">
        <v>42636</v>
      </c>
      <c r="C272" s="1" t="s">
        <v>4</v>
      </c>
      <c r="D272" s="1" t="s">
        <v>11</v>
      </c>
      <c r="E272" s="1">
        <v>8874389</v>
      </c>
      <c r="F272" s="5">
        <v>8874389</v>
      </c>
    </row>
    <row r="273" spans="1:6" x14ac:dyDescent="0.3">
      <c r="A273" s="4" t="s">
        <v>288</v>
      </c>
      <c r="B273" s="2">
        <v>42678</v>
      </c>
      <c r="C273" s="1" t="s">
        <v>2</v>
      </c>
      <c r="D273" s="1" t="s">
        <v>16</v>
      </c>
      <c r="E273" s="1">
        <v>232532923</v>
      </c>
      <c r="F273" s="5">
        <v>232532923</v>
      </c>
    </row>
    <row r="274" spans="1:6" x14ac:dyDescent="0.3">
      <c r="A274" s="4" t="s">
        <v>289</v>
      </c>
      <c r="B274" s="2">
        <v>42697</v>
      </c>
      <c r="C274" s="1" t="s">
        <v>2</v>
      </c>
      <c r="D274" s="1" t="s">
        <v>11</v>
      </c>
      <c r="E274" s="1">
        <v>246082029</v>
      </c>
      <c r="F274" s="5">
        <v>246082029</v>
      </c>
    </row>
    <row r="275" spans="1:6" x14ac:dyDescent="0.3">
      <c r="A275" s="10" t="s">
        <v>290</v>
      </c>
      <c r="B275" s="11">
        <v>42720</v>
      </c>
      <c r="C275" s="12" t="s">
        <v>2</v>
      </c>
      <c r="D275" s="12" t="s">
        <v>16</v>
      </c>
      <c r="E275" s="12">
        <v>529483936</v>
      </c>
      <c r="F275" s="13">
        <v>529483936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AND TIME Function</vt:lpstr>
      <vt:lpstr>Disney Movies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2023-09-27T10:29:09Z</dcterms:created>
  <dcterms:modified xsi:type="dcterms:W3CDTF">2023-10-04T11:31:05Z</dcterms:modified>
</cp:coreProperties>
</file>