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codeName="ThisWorkbook" defaultThemeVersion="166925"/>
  <mc:AlternateContent xmlns:mc="http://schemas.openxmlformats.org/markup-compatibility/2006">
    <mc:Choice Requires="x15">
      <x15ac:absPath xmlns:x15ac="http://schemas.microsoft.com/office/spreadsheetml/2010/11/ac" url="/Users/zaneveld/Dropbox/Zaneveld_Lab_Organization/Projects/GCMP_Global_Disease/gcmp_global_disease/products/manuscript/supplementary_materials/"/>
    </mc:Choice>
  </mc:AlternateContent>
  <xr:revisionPtr revIDLastSave="0" documentId="13_ncr:1_{C1824A17-CE69-BF44-9032-E0D5A429A1E4}" xr6:coauthVersionLast="47" xr6:coauthVersionMax="47" xr10:uidLastSave="{00000000-0000-0000-0000-000000000000}"/>
  <bookViews>
    <workbookView xWindow="2260" yWindow="2760" windowWidth="23260" windowHeight="12580" activeTab="1" xr2:uid="{635964DC-1275-F24E-A533-4EEDB34ABDB9}"/>
  </bookViews>
  <sheets>
    <sheet name="Table 13a" sheetId="1" r:id="rId1"/>
    <sheet name="Table 13b"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P15" i="5" l="1"/>
  <c r="P14" i="5"/>
  <c r="P13" i="5"/>
  <c r="P12" i="5"/>
  <c r="P11" i="5"/>
  <c r="P10" i="5"/>
  <c r="P9" i="5"/>
  <c r="P8" i="5"/>
  <c r="P7" i="5"/>
  <c r="P6" i="5"/>
  <c r="P5" i="5"/>
  <c r="P4" i="5"/>
  <c r="P15" i="1"/>
  <c r="P14" i="1"/>
  <c r="P13" i="1"/>
  <c r="P9" i="1"/>
  <c r="P8" i="1"/>
  <c r="P7" i="1"/>
  <c r="P6" i="1"/>
  <c r="P4" i="1"/>
</calcChain>
</file>

<file path=xl/sharedStrings.xml><?xml version="1.0" encoding="utf-8"?>
<sst xmlns="http://schemas.openxmlformats.org/spreadsheetml/2006/main" count="386" uniqueCount="79">
  <si>
    <t>analysis_label</t>
  </si>
  <si>
    <t>x_trait</t>
  </si>
  <si>
    <t>y_trait</t>
  </si>
  <si>
    <t>R2</t>
  </si>
  <si>
    <t>p</t>
  </si>
  <si>
    <t>FDR_q</t>
  </si>
  <si>
    <t>slope</t>
  </si>
  <si>
    <t>model_name</t>
  </si>
  <si>
    <t>best_model</t>
  </si>
  <si>
    <t>AIC</t>
  </si>
  <si>
    <t>AICc</t>
  </si>
  <si>
    <t>delta_AICc</t>
  </si>
  <si>
    <t>filter_column</t>
  </si>
  <si>
    <t>filter_value</t>
  </si>
  <si>
    <t>results_dir</t>
  </si>
  <si>
    <t>x_trait_slope_95CI</t>
  </si>
  <si>
    <t>compartment</t>
  </si>
  <si>
    <t>branch_length_transformation</t>
  </si>
  <si>
    <t>estimated_parameter</t>
  </si>
  <si>
    <t>parameter_value</t>
  </si>
  <si>
    <t>intercept</t>
  </si>
  <si>
    <t>x_trait_slope_stdev</t>
  </si>
  <si>
    <t>trait_table</t>
  </si>
  <si>
    <t>tree</t>
  </si>
  <si>
    <t>perc_dis</t>
  </si>
  <si>
    <t>BM_Lambda</t>
  </si>
  <si>
    <t>None</t>
  </si>
  <si>
    <t>lambda=ML delta=1kappa=1</t>
  </si>
  <si>
    <t>lambda</t>
  </si>
  <si>
    <t>../output/huang_roy_genus_tree.newick</t>
  </si>
  <si>
    <t>NA (q values only calculated for best models by AIC)</t>
  </si>
  <si>
    <t>BM_Kappa</t>
  </si>
  <si>
    <t>lambda=1 delta=1kappa=ML</t>
  </si>
  <si>
    <t>kappa</t>
  </si>
  <si>
    <t>BM_Delta</t>
  </si>
  <si>
    <t>lambda=1 delta=MLkappa=1</t>
  </si>
  <si>
    <t>delta</t>
  </si>
  <si>
    <t>BM</t>
  </si>
  <si>
    <t>lambda=1 delta=1kappa=1</t>
  </si>
  <si>
    <t>All parameters fixed</t>
  </si>
  <si>
    <t>Endozoicomonas_ASVs_by_compartment_vs_disease</t>
  </si>
  <si>
    <t>Mucus_enriched_Endozoicomonas_ASV_count</t>
  </si>
  <si>
    <t>../output/PIC_results/A15_Endozoicomonas_ASVs_by_compartment_vs_disease/PIC_Mucus_enriched_Endozoicomonas_ASV_count_vs_perc_dis/PGLS_results.tsv</t>
  </si>
  <si>
    <t>lambda : 1e-06 (95% CI  NA  -  0.213090465609127 )</t>
  </si>
  <si>
    <t>../output/GCMP_trait_table_with_abundances_and_adiv_and_metadata_zeros_endos_by_compartment.tsv</t>
  </si>
  <si>
    <t>Tissue_enriched_Endozoicomonas_ASV_count</t>
  </si>
  <si>
    <t>../output/PIC_results/A15_Endozoicomonas_ASVs_by_compartment_vs_disease/PIC_Tissue_enriched_Endozoicomonas_ASV_count_vs_perc_dis/PGLS_results.tsv</t>
  </si>
  <si>
    <t>0.00053588535268781 - 0.00150439835738967</t>
  </si>
  <si>
    <t>lambda : 1e-06 (95% CI  NA  -  0.195762138643005 )</t>
  </si>
  <si>
    <t>Skeleton_enriched_Endozoicomonas_ASV_count</t>
  </si>
  <si>
    <t>../output/PIC_results/A15_Endozoicomonas_ASVs_by_compartment_vs_disease/PIC_Skeleton_enriched_Endozoicomonas_ASV_count_vs_perc_dis/PGLS_results.tsv</t>
  </si>
  <si>
    <t>lambda : 1e-06 (95% CI  NA  -  0.235387966164718 )</t>
  </si>
  <si>
    <t>kappa : 0.565602083919123 (95% CI  NA  -  NA )</t>
  </si>
  <si>
    <t>delta : 1 (95% CI  0.38271071955218  -  NA )</t>
  </si>
  <si>
    <t>0.000308075340737373 - 0.00159339509004801</t>
  </si>
  <si>
    <t>0.000528872741772964 - 0.00154554485856506</t>
  </si>
  <si>
    <t>kappa : 0.18000843939807 (95% CI  NA  -  0.81005004861499 )</t>
  </si>
  <si>
    <t>delta : 1 (95% CI  0.402355597810983  -  NA )</t>
  </si>
  <si>
    <t>kappa : 0.560299241705601 (95% CI  NA  -  NA )</t>
  </si>
  <si>
    <t>delta : 1 (95% CI  0.38292371914309  -  NA )</t>
  </si>
  <si>
    <t>Supplementary Data Table 13a</t>
  </si>
  <si>
    <t>Supplementary Data Table 13b</t>
  </si>
  <si>
    <r>
      <t xml:space="preserve">Phylogenetic generalized least squares (PGLS) model correlations between </t>
    </r>
    <r>
      <rPr>
        <b/>
        <i/>
        <sz val="12"/>
        <color theme="1"/>
        <rFont val="Calibri"/>
        <family val="2"/>
        <scheme val="minor"/>
      </rPr>
      <t xml:space="preserve">Endozoicomonas </t>
    </r>
    <r>
      <rPr>
        <b/>
        <sz val="12"/>
        <color theme="1"/>
        <rFont val="Calibri"/>
        <family val="2"/>
        <scheme val="minor"/>
      </rPr>
      <t xml:space="preserve">ASVs that were more relatively abundant in mucus, tissue or skeleton vs. coral growth rate.  </t>
    </r>
    <r>
      <rPr>
        <sz val="12"/>
        <color theme="1"/>
        <rFont val="Calibri"/>
        <family val="2"/>
        <scheme val="minor"/>
      </rPr>
      <t xml:space="preserve">Results generated from the PGLS analysis conducted between </t>
    </r>
    <r>
      <rPr>
        <i/>
        <sz val="12"/>
        <color theme="1"/>
        <rFont val="Calibri"/>
        <family val="2"/>
        <scheme val="minor"/>
      </rPr>
      <t>Endozoicomonas</t>
    </r>
    <r>
      <rPr>
        <sz val="12"/>
        <color theme="1"/>
        <rFont val="Calibri"/>
        <family val="2"/>
        <scheme val="minor"/>
      </rPr>
      <t xml:space="preserve"> ASVs sorted by the compartment in which they were most abundant and coral growth rate (in mm per year) across all coral genera. Four PGLS models (BM, BM_Lambda, BM_Kappa, BM_Delta) were run for each set of </t>
    </r>
    <r>
      <rPr>
        <i/>
        <sz val="12"/>
        <color theme="1"/>
        <rFont val="Calibri"/>
        <family val="2"/>
        <scheme val="minor"/>
      </rPr>
      <t xml:space="preserve">Endozoicomonas </t>
    </r>
    <r>
      <rPr>
        <sz val="12"/>
        <color theme="1"/>
        <rFont val="Calibri"/>
        <family val="2"/>
        <scheme val="minor"/>
      </rPr>
      <t>ASVs. In these models  parameters lambda (λ), delta (𝜹), and kappa (κ) were either set to 1 (for BM) or one parameter was fit with maximum likelihood  (ML) while the others were fixed(see Supplementary Data Table 12 for explanations of parameters). Best model designation is based on the lowest AIC score of the 4 models</t>
    </r>
    <r>
      <rPr>
        <b/>
        <sz val="12"/>
        <color theme="1"/>
        <rFont val="Calibri"/>
        <family val="2"/>
        <scheme val="minor"/>
      </rPr>
      <t>.</t>
    </r>
  </si>
  <si>
    <t>Endozoicomonas_ASVs_by_compartment_vs_growth</t>
  </si>
  <si>
    <t>growth_rate_mm_per_year</t>
  </si>
  <si>
    <t>../output/PIC_results/A16_Endozoicomonas_ASVs_by_compartment_vs_growth/PIC_Mucus_enriched_Endozoicomonas_ASV_count_vs_growth_rate_mm_per_year/PGLS_results.tsv</t>
  </si>
  <si>
    <t>lambda : 1e-06 (95% CI  NA  -  0.844283766113194 )</t>
  </si>
  <si>
    <t>../output/GCMP_trait_table_growth_data_depth_endos_by_compartment.tsv</t>
  </si>
  <si>
    <t>../output/PIC_results/A16_Endozoicomonas_ASVs_by_compartment_vs_growth/PIC_Tissue_enriched_Endozoicomonas_ASV_count_vs_growth_rate_mm_per_year/PGLS_results.tsv</t>
  </si>
  <si>
    <t>lambda : 1e-06 (95% CI  NA  -  0.901623129724817 )</t>
  </si>
  <si>
    <t>../output/PIC_results/A16_Endozoicomonas_ASVs_by_compartment_vs_growth/PIC_Skeleton_enriched_Endozoicomonas_ASV_count_vs_growth_rate_mm_per_year/PGLS_results.tsv</t>
  </si>
  <si>
    <t>lambda : 1e-06 (95% CI  NA  -  0.788896714563371 )</t>
  </si>
  <si>
    <t>kappa : 1e-06 (95% CI  NA  -  0.651953486487146 )</t>
  </si>
  <si>
    <t>delta : 1 (95% CI  0.264709566727743  -  NA )</t>
  </si>
  <si>
    <t>kappa : 1e-06 (95% CI  NA  -  0.965983972477243 )</t>
  </si>
  <si>
    <t>delta : 1 (95% CI  0.21711448371417  -  NA )</t>
  </si>
  <si>
    <t>kappa : 1e-06 (95% CI  NA  -  0.672949441626802 )</t>
  </si>
  <si>
    <t>delta : 1 (95% CI  0.268491581811032  -  NA )</t>
  </si>
  <si>
    <r>
      <t xml:space="preserve">Phylogenetic generalized least squares (PGLS) model correlations between </t>
    </r>
    <r>
      <rPr>
        <b/>
        <i/>
        <sz val="12"/>
        <color theme="1"/>
        <rFont val="Calibri"/>
        <family val="2"/>
        <scheme val="minor"/>
      </rPr>
      <t xml:space="preserve">Endozoicomonas </t>
    </r>
    <r>
      <rPr>
        <b/>
        <sz val="12"/>
        <color theme="1"/>
        <rFont val="Calibri"/>
        <family val="2"/>
        <scheme val="minor"/>
      </rPr>
      <t xml:space="preserve">ASVs that were more relatively abundant in mucus, tissue or skeleton vs. coral disease susceptibility.  </t>
    </r>
    <r>
      <rPr>
        <sz val="12"/>
        <color theme="1"/>
        <rFont val="Calibri"/>
        <family val="2"/>
        <scheme val="minor"/>
      </rPr>
      <t xml:space="preserve">Results generated from the PGLS analysis conducted between </t>
    </r>
    <r>
      <rPr>
        <i/>
        <sz val="12"/>
        <color theme="1"/>
        <rFont val="Calibri"/>
        <family val="2"/>
        <scheme val="minor"/>
      </rPr>
      <t>Endozoicomonas</t>
    </r>
    <r>
      <rPr>
        <sz val="12"/>
        <color theme="1"/>
        <rFont val="Calibri"/>
        <family val="2"/>
        <scheme val="minor"/>
      </rPr>
      <t xml:space="preserve"> ASVs sorted by the compartment in which they were most abundant and host disease across all coral genera. Four PGLS models (BM, BM_Lambda, BM_Kappa, BM_Delta) were run for each set of </t>
    </r>
    <r>
      <rPr>
        <i/>
        <sz val="12"/>
        <color theme="1"/>
        <rFont val="Calibri"/>
        <family val="2"/>
        <scheme val="minor"/>
      </rPr>
      <t xml:space="preserve">Endozoicomonas </t>
    </r>
    <r>
      <rPr>
        <sz val="12"/>
        <color theme="1"/>
        <rFont val="Calibri"/>
        <family val="2"/>
        <scheme val="minor"/>
      </rPr>
      <t>ASVs. In these models  parameters lambda (λ), delta (𝜹), and kappa (κ) were either set to 1 (for BM) or one parameter was fit with maximum likelihood  (ML) while the others were fixed(see Supplementary Data Table 13 for explanations of parameters). Best model designation is based on the lowest AIC score of the 4 models</t>
    </r>
    <r>
      <rPr>
        <b/>
        <sz val="12"/>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</si>
</sst>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b/>
      <sz val="16"/>
      <color theme="1"/>
      <name val="Calibri"/>
      <family val="2"/>
      <scheme val="minor"/>
    </font>
    <font>
      <sz val="16"/>
      <color theme="1"/>
      <name val="Calibri"/>
      <family val="2"/>
      <scheme val="minor"/>
    </font>
    <font>
      <b/>
      <i/>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1">
    <border>
      <left/>
      <right/>
      <top/>
      <bottom/>
      <diagonal/>
    </border>
  </borders>
  <cellStyleXfs count="1">
    <xf numFmtId="0" fontId="0" fillId="0" borderId="0"/>
  </cellStyleXfs>
  <cellXfs count="10">
    <xf numFmtId="0" fontId="0" fillId="0" borderId="0" xfId="0"/>
    <xf numFmtId="0" fontId="1" fillId="2" borderId="0" xfId="0" applyFont="1" applyFill="1"/>
    <xf numFmtId="14" fontId="0" fillId="0" borderId="0" xfId="0" applyNumberFormat="1"/>
    <xf numFmtId="20" fontId="0" fillId="0" borderId="0" xfId="0" applyNumberFormat="1"/>
    <xf numFmtId="22" fontId="0" fillId="0" borderId="0" xfId="0" applyNumberFormat="1"/>
    <xf numFmtId="11" fontId="0" fillId="0" borderId="0" xfId="0" applyNumberFormat="1"/>
    <xf numFmtId="0" fontId="2" fillId="2" borderId="0" xfId="0" applyFont="1" applyFill="1" applyAlignment="1">
      <alignment horizontal="center" vertical="center"/>
    </xf>
    <xf numFmtId="0" fontId="3" fillId="2" borderId="0" xfId="0" applyFont="1" applyFill="1" applyAlignment="1">
      <alignment horizontal="center" vertical="center"/>
    </xf>
    <xf numFmtId="0" fontId="1" fillId="0" borderId="0" xfId="0" applyFont="1" applyAlignment="1">
      <alignment vertical="top" wrapText="1"/>
    </xf>
    <xf numFmtId="0" fontId="4"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CC3E0-6C45-264B-AC77-3286BEF35D46}">
  <sheetPr codeName="Sheet1"/>
  <dimension ref="A1:X1238"/>
  <sheetViews>
    <sheetView topLeftCell="A2" workbookViewId="0">
      <selection activeCell="A2" sqref="A2:K2"/>
    </sheetView>
  </sheetViews>
  <sheetFormatPr baseColWidth="10" defaultColWidth="11.1640625" defaultRowHeight="16" x14ac:dyDescent="0.2"/>
  <cols>
    <col min="3" max="3" width="10.83203125" customWidth="1"/>
  </cols>
  <sheetData>
    <row r="1" spans="1:24" ht="21" x14ac:dyDescent="0.2">
      <c r="A1" s="6" t="s">
        <v>60</v>
      </c>
      <c r="B1" s="7"/>
      <c r="C1" s="7"/>
      <c r="D1" s="7"/>
      <c r="E1" s="7"/>
      <c r="F1" s="7"/>
      <c r="G1" s="7"/>
      <c r="H1" s="7"/>
      <c r="I1" s="7"/>
      <c r="J1" s="7"/>
      <c r="K1" s="7"/>
    </row>
    <row r="2" spans="1:24" ht="98.5" customHeight="1" x14ac:dyDescent="0.2">
      <c r="A2" s="8" t="s">
        <v>78</v>
      </c>
      <c r="B2" s="9"/>
      <c r="C2" s="9"/>
      <c r="D2" s="9"/>
      <c r="E2" s="9"/>
      <c r="F2" s="9"/>
      <c r="G2" s="9"/>
      <c r="H2" s="9"/>
      <c r="I2" s="9"/>
      <c r="J2" s="9"/>
      <c r="K2" s="9"/>
    </row>
    <row r="3" spans="1:24" s="1" customFormat="1" x14ac:dyDescent="0.2">
      <c r="A3" s="1" t="s">
        <v>0</v>
      </c>
      <c r="B3" s="1" t="s">
        <v>1</v>
      </c>
      <c r="C3" s="1" t="s">
        <v>2</v>
      </c>
      <c r="D3" s="1" t="s">
        <v>3</v>
      </c>
      <c r="E3" s="1" t="s">
        <v>4</v>
      </c>
      <c r="F3" s="1" t="s">
        <v>5</v>
      </c>
      <c r="G3" s="1" t="s">
        <v>6</v>
      </c>
      <c r="H3" s="1" t="s">
        <v>7</v>
      </c>
      <c r="I3" s="1" t="s">
        <v>8</v>
      </c>
      <c r="J3" s="1" t="s">
        <v>9</v>
      </c>
      <c r="K3" s="1" t="s">
        <v>10</v>
      </c>
      <c r="L3" s="1" t="s">
        <v>11</v>
      </c>
      <c r="M3" s="1" t="s">
        <v>12</v>
      </c>
      <c r="N3" s="1" t="s">
        <v>13</v>
      </c>
      <c r="O3" s="1" t="s">
        <v>14</v>
      </c>
      <c r="P3" s="1" t="s">
        <v>15</v>
      </c>
      <c r="Q3" s="1" t="s">
        <v>16</v>
      </c>
      <c r="R3" s="1" t="s">
        <v>17</v>
      </c>
      <c r="S3" s="1" t="s">
        <v>18</v>
      </c>
      <c r="T3" s="1" t="s">
        <v>19</v>
      </c>
      <c r="U3" s="1" t="s">
        <v>20</v>
      </c>
      <c r="V3" s="1" t="s">
        <v>21</v>
      </c>
      <c r="W3" s="1" t="s">
        <v>22</v>
      </c>
      <c r="X3" s="1" t="s">
        <v>23</v>
      </c>
    </row>
    <row r="4" spans="1:24" x14ac:dyDescent="0.2">
      <c r="A4" t="s">
        <v>40</v>
      </c>
      <c r="B4" t="s">
        <v>41</v>
      </c>
      <c r="C4" t="s">
        <v>24</v>
      </c>
      <c r="D4">
        <v>2.1199834307200599E-2</v>
      </c>
      <c r="E4">
        <v>0.370009614812289</v>
      </c>
      <c r="F4">
        <v>0.555014422218433</v>
      </c>
      <c r="G4">
        <v>2.8632920891287E-3</v>
      </c>
      <c r="H4" t="s">
        <v>25</v>
      </c>
      <c r="I4" t="b">
        <v>1</v>
      </c>
      <c r="J4">
        <v>237.53281693617899</v>
      </c>
      <c r="K4">
        <v>237.857141260503</v>
      </c>
      <c r="L4">
        <v>0</v>
      </c>
      <c r="M4" t="s">
        <v>26</v>
      </c>
      <c r="N4" t="s">
        <v>26</v>
      </c>
      <c r="O4" t="s">
        <v>42</v>
      </c>
      <c r="P4">
        <f>-0.00332271922834591 - 0.00904930340660338</f>
        <v>-1.2372022634949289E-2</v>
      </c>
      <c r="Q4" t="s">
        <v>26</v>
      </c>
      <c r="R4" t="s">
        <v>27</v>
      </c>
      <c r="S4" t="s">
        <v>28</v>
      </c>
      <c r="T4" t="s">
        <v>43</v>
      </c>
      <c r="U4">
        <v>3.0000774663329701</v>
      </c>
      <c r="V4">
        <v>3.1561282232013001E-3</v>
      </c>
      <c r="W4" t="s">
        <v>44</v>
      </c>
      <c r="X4" t="s">
        <v>29</v>
      </c>
    </row>
    <row r="5" spans="1:24" x14ac:dyDescent="0.2">
      <c r="A5" t="s">
        <v>40</v>
      </c>
      <c r="B5" t="s">
        <v>45</v>
      </c>
      <c r="C5" t="s">
        <v>24</v>
      </c>
      <c r="D5">
        <v>0.309697748004995</v>
      </c>
      <c r="E5">
        <v>1.9224414629489999E-4</v>
      </c>
      <c r="F5">
        <v>5.7673243888470001E-4</v>
      </c>
      <c r="G5">
        <v>1.0201418550387E-3</v>
      </c>
      <c r="H5" t="s">
        <v>25</v>
      </c>
      <c r="I5" t="b">
        <v>1</v>
      </c>
      <c r="J5">
        <v>223.56489882403901</v>
      </c>
      <c r="K5">
        <v>223.88922314836299</v>
      </c>
      <c r="L5">
        <v>0</v>
      </c>
      <c r="M5" t="s">
        <v>26</v>
      </c>
      <c r="N5" t="s">
        <v>26</v>
      </c>
      <c r="O5" t="s">
        <v>46</v>
      </c>
      <c r="P5" t="s">
        <v>47</v>
      </c>
      <c r="Q5" t="s">
        <v>26</v>
      </c>
      <c r="R5" t="s">
        <v>27</v>
      </c>
      <c r="S5" t="s">
        <v>28</v>
      </c>
      <c r="T5" t="s">
        <v>48</v>
      </c>
      <c r="U5">
        <v>2.0176083099328901</v>
      </c>
      <c r="V5">
        <v>2.4706964405650002E-4</v>
      </c>
      <c r="W5" t="s">
        <v>44</v>
      </c>
      <c r="X5" t="s">
        <v>29</v>
      </c>
    </row>
    <row r="6" spans="1:24" x14ac:dyDescent="0.2">
      <c r="A6" t="s">
        <v>40</v>
      </c>
      <c r="B6" t="s">
        <v>49</v>
      </c>
      <c r="C6" t="s">
        <v>24</v>
      </c>
      <c r="D6">
        <v>8.4877041994368997E-3</v>
      </c>
      <c r="E6">
        <v>0.57180073895593397</v>
      </c>
      <c r="F6">
        <v>0.57180073895593397</v>
      </c>
      <c r="G6">
        <v>1.2817598391664999E-3</v>
      </c>
      <c r="H6" t="s">
        <v>25</v>
      </c>
      <c r="I6" t="b">
        <v>1</v>
      </c>
      <c r="J6">
        <v>238.048970865928</v>
      </c>
      <c r="K6">
        <v>238.373295190253</v>
      </c>
      <c r="L6">
        <v>0</v>
      </c>
      <c r="M6" t="s">
        <v>26</v>
      </c>
      <c r="N6" t="s">
        <v>26</v>
      </c>
      <c r="O6" t="s">
        <v>50</v>
      </c>
      <c r="P6">
        <f>-0.00312302670333726 - 0.00568654638167044</f>
        <v>-8.8095730850076999E-3</v>
      </c>
      <c r="Q6" t="s">
        <v>26</v>
      </c>
      <c r="R6" t="s">
        <v>27</v>
      </c>
      <c r="S6" t="s">
        <v>28</v>
      </c>
      <c r="T6" t="s">
        <v>51</v>
      </c>
      <c r="U6">
        <v>3.1136628274889802</v>
      </c>
      <c r="V6">
        <v>2.2473400727060001E-3</v>
      </c>
      <c r="W6" t="s">
        <v>44</v>
      </c>
      <c r="X6" t="s">
        <v>29</v>
      </c>
    </row>
    <row r="7" spans="1:24" x14ac:dyDescent="0.2">
      <c r="A7" t="s">
        <v>40</v>
      </c>
      <c r="B7" t="s">
        <v>41</v>
      </c>
      <c r="C7" t="s">
        <v>24</v>
      </c>
      <c r="D7" s="5">
        <v>6.1279062585172105E-5</v>
      </c>
      <c r="E7">
        <v>0.96176409385633099</v>
      </c>
      <c r="F7" t="s">
        <v>30</v>
      </c>
      <c r="G7">
        <v>2.4740107511699998E-4</v>
      </c>
      <c r="H7" t="s">
        <v>37</v>
      </c>
      <c r="I7" t="b">
        <v>0</v>
      </c>
      <c r="J7">
        <v>256.47269227119102</v>
      </c>
      <c r="K7">
        <v>256.797016595515</v>
      </c>
      <c r="L7">
        <v>18.939875335012001</v>
      </c>
      <c r="M7" t="s">
        <v>26</v>
      </c>
      <c r="N7" t="s">
        <v>26</v>
      </c>
      <c r="O7" t="s">
        <v>42</v>
      </c>
      <c r="P7">
        <f>-0.00980098914409555 - 0.0102957912943296</f>
        <v>-2.0096780438425148E-2</v>
      </c>
      <c r="Q7" t="s">
        <v>26</v>
      </c>
      <c r="R7" t="s">
        <v>38</v>
      </c>
      <c r="S7" t="s">
        <v>26</v>
      </c>
      <c r="T7" t="s">
        <v>39</v>
      </c>
      <c r="U7">
        <v>3.6207210843048898</v>
      </c>
      <c r="V7">
        <v>5.1267297036798999E-3</v>
      </c>
      <c r="W7" t="s">
        <v>44</v>
      </c>
      <c r="X7" t="s">
        <v>29</v>
      </c>
    </row>
    <row r="8" spans="1:24" x14ac:dyDescent="0.2">
      <c r="A8" t="s">
        <v>40</v>
      </c>
      <c r="B8" t="s">
        <v>41</v>
      </c>
      <c r="C8" t="s">
        <v>24</v>
      </c>
      <c r="D8" s="5">
        <v>2.9098379904324001E-5</v>
      </c>
      <c r="E8">
        <v>0.97364678685413697</v>
      </c>
      <c r="F8" t="s">
        <v>30</v>
      </c>
      <c r="G8">
        <v>1.393508040153E-4</v>
      </c>
      <c r="H8" t="s">
        <v>31</v>
      </c>
      <c r="I8" t="b">
        <v>0</v>
      </c>
      <c r="J8">
        <v>254.56342572756199</v>
      </c>
      <c r="K8">
        <v>254.887750051887</v>
      </c>
      <c r="L8">
        <v>17.030608791383901</v>
      </c>
      <c r="M8" t="s">
        <v>26</v>
      </c>
      <c r="N8" t="s">
        <v>26</v>
      </c>
      <c r="O8" t="s">
        <v>42</v>
      </c>
      <c r="P8">
        <f>-0.0080742393480545 - 0.00835294095608515</f>
        <v>-1.6427180304139651E-2</v>
      </c>
      <c r="Q8" t="s">
        <v>26</v>
      </c>
      <c r="R8" t="s">
        <v>32</v>
      </c>
      <c r="S8" t="s">
        <v>33</v>
      </c>
      <c r="T8" t="s">
        <v>52</v>
      </c>
      <c r="U8">
        <v>3.6099353935123299</v>
      </c>
      <c r="V8">
        <v>4.1906072204436996E-3</v>
      </c>
      <c r="W8" t="s">
        <v>44</v>
      </c>
      <c r="X8" t="s">
        <v>29</v>
      </c>
    </row>
    <row r="9" spans="1:24" x14ac:dyDescent="0.2">
      <c r="A9" t="s">
        <v>40</v>
      </c>
      <c r="B9" t="s">
        <v>41</v>
      </c>
      <c r="C9" t="s">
        <v>24</v>
      </c>
      <c r="D9" s="5">
        <v>6.1279062585172105E-5</v>
      </c>
      <c r="E9">
        <v>0.96176409385633099</v>
      </c>
      <c r="F9" t="s">
        <v>30</v>
      </c>
      <c r="G9">
        <v>2.4740107511699998E-4</v>
      </c>
      <c r="H9" t="s">
        <v>34</v>
      </c>
      <c r="I9" t="b">
        <v>0</v>
      </c>
      <c r="J9">
        <v>256.47269227119102</v>
      </c>
      <c r="K9">
        <v>256.797016595515</v>
      </c>
      <c r="L9">
        <v>18.939875335012001</v>
      </c>
      <c r="M9" t="s">
        <v>26</v>
      </c>
      <c r="N9" t="s">
        <v>26</v>
      </c>
      <c r="O9" t="s">
        <v>42</v>
      </c>
      <c r="P9">
        <f>-0.00980098914409555 - 0.0102957912943296</f>
        <v>-2.0096780438425148E-2</v>
      </c>
      <c r="Q9" t="s">
        <v>26</v>
      </c>
      <c r="R9" t="s">
        <v>35</v>
      </c>
      <c r="S9" t="s">
        <v>36</v>
      </c>
      <c r="T9" t="s">
        <v>53</v>
      </c>
      <c r="U9">
        <v>3.6207210843048898</v>
      </c>
      <c r="V9">
        <v>5.1267297036798999E-3</v>
      </c>
      <c r="W9" t="s">
        <v>44</v>
      </c>
      <c r="X9" t="s">
        <v>29</v>
      </c>
    </row>
    <row r="10" spans="1:24" x14ac:dyDescent="0.2">
      <c r="A10" t="s">
        <v>40</v>
      </c>
      <c r="B10" t="s">
        <v>45</v>
      </c>
      <c r="C10" t="s">
        <v>24</v>
      </c>
      <c r="D10">
        <v>0.181167540172466</v>
      </c>
      <c r="E10">
        <v>6.1778840215706999E-3</v>
      </c>
      <c r="F10" t="s">
        <v>30</v>
      </c>
      <c r="G10">
        <v>9.5073521539259999E-4</v>
      </c>
      <c r="H10" t="s">
        <v>37</v>
      </c>
      <c r="I10" t="b">
        <v>0</v>
      </c>
      <c r="J10">
        <v>248.48011219636601</v>
      </c>
      <c r="K10">
        <v>248.80443652068999</v>
      </c>
      <c r="L10">
        <v>24.915213372326999</v>
      </c>
      <c r="M10" t="s">
        <v>26</v>
      </c>
      <c r="N10" t="s">
        <v>26</v>
      </c>
      <c r="O10" t="s">
        <v>46</v>
      </c>
      <c r="P10" t="s">
        <v>54</v>
      </c>
      <c r="Q10" t="s">
        <v>26</v>
      </c>
      <c r="R10" t="s">
        <v>38</v>
      </c>
      <c r="S10" t="s">
        <v>26</v>
      </c>
      <c r="T10" t="s">
        <v>39</v>
      </c>
      <c r="U10">
        <v>2.09046051223548</v>
      </c>
      <c r="V10">
        <v>3.2788769115059998E-4</v>
      </c>
      <c r="W10" t="s">
        <v>44</v>
      </c>
      <c r="X10" t="s">
        <v>29</v>
      </c>
    </row>
    <row r="11" spans="1:24" x14ac:dyDescent="0.2">
      <c r="A11" t="s">
        <v>40</v>
      </c>
      <c r="B11" t="s">
        <v>45</v>
      </c>
      <c r="C11" t="s">
        <v>24</v>
      </c>
      <c r="D11">
        <v>0.296211187193342</v>
      </c>
      <c r="E11">
        <v>2.8307540539300002E-4</v>
      </c>
      <c r="F11" t="s">
        <v>30</v>
      </c>
      <c r="G11">
        <v>1.037208800169E-3</v>
      </c>
      <c r="H11" t="s">
        <v>31</v>
      </c>
      <c r="I11" t="b">
        <v>0</v>
      </c>
      <c r="J11">
        <v>242.15045479051099</v>
      </c>
      <c r="K11">
        <v>242.474779114835</v>
      </c>
      <c r="L11">
        <v>18.585555966472</v>
      </c>
      <c r="M11" t="s">
        <v>26</v>
      </c>
      <c r="N11" t="s">
        <v>26</v>
      </c>
      <c r="O11" t="s">
        <v>46</v>
      </c>
      <c r="P11" t="s">
        <v>55</v>
      </c>
      <c r="Q11" t="s">
        <v>26</v>
      </c>
      <c r="R11" t="s">
        <v>32</v>
      </c>
      <c r="S11" t="s">
        <v>33</v>
      </c>
      <c r="T11" t="s">
        <v>56</v>
      </c>
      <c r="U11">
        <v>1.75733994511497</v>
      </c>
      <c r="V11">
        <v>2.5935513183470002E-4</v>
      </c>
      <c r="W11" t="s">
        <v>44</v>
      </c>
      <c r="X11" t="s">
        <v>29</v>
      </c>
    </row>
    <row r="12" spans="1:24" x14ac:dyDescent="0.2">
      <c r="A12" t="s">
        <v>40</v>
      </c>
      <c r="B12" t="s">
        <v>45</v>
      </c>
      <c r="C12" t="s">
        <v>24</v>
      </c>
      <c r="D12">
        <v>0.181167540172466</v>
      </c>
      <c r="E12">
        <v>6.1778840215706999E-3</v>
      </c>
      <c r="F12" t="s">
        <v>30</v>
      </c>
      <c r="G12">
        <v>9.5073521539259999E-4</v>
      </c>
      <c r="H12" t="s">
        <v>34</v>
      </c>
      <c r="I12" t="b">
        <v>0</v>
      </c>
      <c r="J12">
        <v>248.48011219636601</v>
      </c>
      <c r="K12">
        <v>248.80443652068999</v>
      </c>
      <c r="L12">
        <v>24.915213372326999</v>
      </c>
      <c r="M12" t="s">
        <v>26</v>
      </c>
      <c r="N12" t="s">
        <v>26</v>
      </c>
      <c r="O12" t="s">
        <v>46</v>
      </c>
      <c r="P12" t="s">
        <v>54</v>
      </c>
      <c r="Q12" t="s">
        <v>26</v>
      </c>
      <c r="R12" t="s">
        <v>35</v>
      </c>
      <c r="S12" t="s">
        <v>36</v>
      </c>
      <c r="T12" t="s">
        <v>57</v>
      </c>
      <c r="U12">
        <v>2.09046051223548</v>
      </c>
      <c r="V12">
        <v>3.2788769115059998E-4</v>
      </c>
      <c r="W12" t="s">
        <v>44</v>
      </c>
      <c r="X12" t="s">
        <v>29</v>
      </c>
    </row>
    <row r="13" spans="1:24" x14ac:dyDescent="0.2">
      <c r="A13" t="s">
        <v>40</v>
      </c>
      <c r="B13" t="s">
        <v>49</v>
      </c>
      <c r="C13" t="s">
        <v>24</v>
      </c>
      <c r="D13">
        <v>1.0024707087664001E-3</v>
      </c>
      <c r="E13">
        <v>0.84621848798617805</v>
      </c>
      <c r="F13" t="s">
        <v>30</v>
      </c>
      <c r="G13">
        <v>5.6763251404170004E-4</v>
      </c>
      <c r="H13" t="s">
        <v>37</v>
      </c>
      <c r="I13" t="b">
        <v>0</v>
      </c>
      <c r="J13">
        <v>256.43502456805601</v>
      </c>
      <c r="K13">
        <v>256.75934889237999</v>
      </c>
      <c r="L13">
        <v>18.386053702126901</v>
      </c>
      <c r="M13" t="s">
        <v>26</v>
      </c>
      <c r="N13" t="s">
        <v>26</v>
      </c>
      <c r="O13" t="s">
        <v>50</v>
      </c>
      <c r="P13">
        <f>-0.00512978305656382 - 0.00626504808464726</f>
        <v>-1.139483114121108E-2</v>
      </c>
      <c r="Q13" t="s">
        <v>26</v>
      </c>
      <c r="R13" t="s">
        <v>38</v>
      </c>
      <c r="S13" t="s">
        <v>26</v>
      </c>
      <c r="T13" t="s">
        <v>39</v>
      </c>
      <c r="U13">
        <v>3.5638710332025201</v>
      </c>
      <c r="V13">
        <v>2.9068446788803001E-3</v>
      </c>
      <c r="W13" t="s">
        <v>44</v>
      </c>
      <c r="X13" t="s">
        <v>29</v>
      </c>
    </row>
    <row r="14" spans="1:24" x14ac:dyDescent="0.2">
      <c r="A14" t="s">
        <v>40</v>
      </c>
      <c r="B14" t="s">
        <v>49</v>
      </c>
      <c r="C14" t="s">
        <v>24</v>
      </c>
      <c r="D14">
        <v>2.0365819476231999E-3</v>
      </c>
      <c r="E14">
        <v>0.78215793070350104</v>
      </c>
      <c r="F14" t="s">
        <v>30</v>
      </c>
      <c r="G14">
        <v>7.4507833300459995E-4</v>
      </c>
      <c r="H14" t="s">
        <v>31</v>
      </c>
      <c r="I14" t="b">
        <v>0</v>
      </c>
      <c r="J14">
        <v>254.483319984243</v>
      </c>
      <c r="K14">
        <v>254.807644308568</v>
      </c>
      <c r="L14">
        <v>16.434349118314898</v>
      </c>
      <c r="M14" t="s">
        <v>26</v>
      </c>
      <c r="N14" t="s">
        <v>26</v>
      </c>
      <c r="O14" t="s">
        <v>50</v>
      </c>
      <c r="P14">
        <f>-0.00449904109071188 - 0.00598919775672122</f>
        <v>-1.04882388474331E-2</v>
      </c>
      <c r="Q14" t="s">
        <v>26</v>
      </c>
      <c r="R14" t="s">
        <v>32</v>
      </c>
      <c r="S14" t="s">
        <v>33</v>
      </c>
      <c r="T14" t="s">
        <v>58</v>
      </c>
      <c r="U14">
        <v>3.4539785075160299</v>
      </c>
      <c r="V14">
        <v>2.6755711345492002E-3</v>
      </c>
      <c r="W14" t="s">
        <v>44</v>
      </c>
      <c r="X14" t="s">
        <v>29</v>
      </c>
    </row>
    <row r="15" spans="1:24" x14ac:dyDescent="0.2">
      <c r="A15" t="s">
        <v>40</v>
      </c>
      <c r="B15" t="s">
        <v>49</v>
      </c>
      <c r="C15" t="s">
        <v>24</v>
      </c>
      <c r="D15">
        <v>1.0024707087664001E-3</v>
      </c>
      <c r="E15">
        <v>0.84621848798617805</v>
      </c>
      <c r="F15" t="s">
        <v>30</v>
      </c>
      <c r="G15">
        <v>5.6763251404170004E-4</v>
      </c>
      <c r="H15" t="s">
        <v>34</v>
      </c>
      <c r="I15" t="b">
        <v>0</v>
      </c>
      <c r="J15">
        <v>256.43502456805601</v>
      </c>
      <c r="K15">
        <v>256.75934889237999</v>
      </c>
      <c r="L15">
        <v>18.386053702126901</v>
      </c>
      <c r="M15" t="s">
        <v>26</v>
      </c>
      <c r="N15" t="s">
        <v>26</v>
      </c>
      <c r="O15" t="s">
        <v>50</v>
      </c>
      <c r="P15">
        <f>-0.00512978305656382 - 0.00626504808464726</f>
        <v>-1.139483114121108E-2</v>
      </c>
      <c r="Q15" t="s">
        <v>26</v>
      </c>
      <c r="R15" t="s">
        <v>35</v>
      </c>
      <c r="S15" t="s">
        <v>36</v>
      </c>
      <c r="T15" t="s">
        <v>59</v>
      </c>
      <c r="U15">
        <v>3.5638710332025201</v>
      </c>
      <c r="V15">
        <v>2.9068446788803001E-3</v>
      </c>
      <c r="W15" t="s">
        <v>44</v>
      </c>
      <c r="X15" t="s">
        <v>29</v>
      </c>
    </row>
    <row r="16" spans="1:24" x14ac:dyDescent="0.2">
      <c r="M16" s="2"/>
      <c r="P16" s="3"/>
      <c r="Q16" s="4"/>
    </row>
    <row r="17" spans="13:17" x14ac:dyDescent="0.2">
      <c r="M17" s="2"/>
      <c r="P17" s="3"/>
      <c r="Q17" s="4"/>
    </row>
    <row r="18" spans="13:17" x14ac:dyDescent="0.2">
      <c r="M18" s="2"/>
      <c r="P18" s="3"/>
      <c r="Q18" s="4"/>
    </row>
    <row r="19" spans="13:17" x14ac:dyDescent="0.2">
      <c r="M19" s="2"/>
      <c r="P19" s="3"/>
      <c r="Q19" s="4"/>
    </row>
    <row r="20" spans="13:17" x14ac:dyDescent="0.2">
      <c r="M20" s="2"/>
      <c r="P20" s="3"/>
      <c r="Q20" s="4"/>
    </row>
    <row r="21" spans="13:17" x14ac:dyDescent="0.2">
      <c r="M21" s="2"/>
      <c r="P21" s="3"/>
      <c r="Q21" s="4"/>
    </row>
    <row r="22" spans="13:17" x14ac:dyDescent="0.2">
      <c r="M22" s="2"/>
      <c r="P22" s="3"/>
      <c r="Q22" s="4"/>
    </row>
    <row r="23" spans="13:17" x14ac:dyDescent="0.2">
      <c r="M23" s="2"/>
      <c r="P23" s="3"/>
      <c r="Q23" s="4"/>
    </row>
    <row r="24" spans="13:17" x14ac:dyDescent="0.2">
      <c r="M24" s="2"/>
      <c r="P24" s="3"/>
      <c r="Q24" s="4"/>
    </row>
    <row r="25" spans="13:17" x14ac:dyDescent="0.2">
      <c r="M25" s="2"/>
      <c r="P25" s="3"/>
      <c r="Q25" s="4"/>
    </row>
    <row r="26" spans="13:17" x14ac:dyDescent="0.2">
      <c r="M26" s="2"/>
      <c r="P26" s="3"/>
      <c r="Q26" s="4"/>
    </row>
    <row r="27" spans="13:17" x14ac:dyDescent="0.2">
      <c r="M27" s="2"/>
      <c r="P27" s="3"/>
      <c r="Q27" s="4"/>
    </row>
    <row r="28" spans="13:17" x14ac:dyDescent="0.2">
      <c r="M28" s="2"/>
      <c r="P28" s="3"/>
      <c r="Q28" s="4"/>
    </row>
    <row r="29" spans="13:17" x14ac:dyDescent="0.2">
      <c r="M29" s="2"/>
      <c r="P29" s="3"/>
      <c r="Q29" s="4"/>
    </row>
    <row r="30" spans="13:17" x14ac:dyDescent="0.2">
      <c r="M30" s="2"/>
      <c r="P30" s="3"/>
      <c r="Q30" s="4"/>
    </row>
    <row r="31" spans="13:17" x14ac:dyDescent="0.2">
      <c r="M31" s="2"/>
      <c r="P31" s="3"/>
      <c r="Q31" s="4"/>
    </row>
    <row r="32" spans="13:17" x14ac:dyDescent="0.2">
      <c r="M32" s="2"/>
      <c r="P32" s="3"/>
      <c r="Q32" s="4"/>
    </row>
    <row r="33" spans="13:17" x14ac:dyDescent="0.2">
      <c r="M33" s="2"/>
      <c r="P33" s="3"/>
      <c r="Q33" s="4"/>
    </row>
    <row r="34" spans="13:17" x14ac:dyDescent="0.2">
      <c r="M34" s="2"/>
      <c r="P34" s="3"/>
      <c r="Q34" s="4"/>
    </row>
    <row r="35" spans="13:17" x14ac:dyDescent="0.2">
      <c r="M35" s="2"/>
      <c r="P35" s="3"/>
      <c r="Q35" s="4"/>
    </row>
    <row r="36" spans="13:17" x14ac:dyDescent="0.2">
      <c r="M36" s="2"/>
      <c r="P36" s="3"/>
      <c r="Q36" s="4"/>
    </row>
    <row r="37" spans="13:17" x14ac:dyDescent="0.2">
      <c r="M37" s="2"/>
      <c r="P37" s="3"/>
      <c r="Q37" s="4"/>
    </row>
    <row r="38" spans="13:17" x14ac:dyDescent="0.2">
      <c r="M38" s="2"/>
      <c r="P38" s="3"/>
      <c r="Q38" s="4"/>
    </row>
    <row r="39" spans="13:17" x14ac:dyDescent="0.2">
      <c r="M39" s="2"/>
      <c r="P39" s="3"/>
      <c r="Q39" s="4"/>
    </row>
    <row r="40" spans="13:17" x14ac:dyDescent="0.2">
      <c r="M40" s="2"/>
      <c r="P40" s="3"/>
      <c r="Q40" s="4"/>
    </row>
    <row r="41" spans="13:17" x14ac:dyDescent="0.2">
      <c r="M41" s="2"/>
      <c r="P41" s="3"/>
      <c r="Q41" s="4"/>
    </row>
    <row r="42" spans="13:17" x14ac:dyDescent="0.2">
      <c r="M42" s="2"/>
      <c r="P42" s="3"/>
      <c r="Q42" s="4"/>
    </row>
    <row r="43" spans="13:17" x14ac:dyDescent="0.2">
      <c r="M43" s="2"/>
      <c r="P43" s="3"/>
      <c r="Q43" s="4"/>
    </row>
    <row r="44" spans="13:17" x14ac:dyDescent="0.2">
      <c r="M44" s="2"/>
      <c r="P44" s="3"/>
      <c r="Q44" s="4"/>
    </row>
    <row r="45" spans="13:17" x14ac:dyDescent="0.2">
      <c r="M45" s="2"/>
      <c r="P45" s="3"/>
      <c r="Q45" s="4"/>
    </row>
    <row r="46" spans="13:17" x14ac:dyDescent="0.2">
      <c r="M46" s="2"/>
      <c r="P46" s="3"/>
      <c r="Q46" s="4"/>
    </row>
    <row r="47" spans="13:17" x14ac:dyDescent="0.2">
      <c r="M47" s="2"/>
      <c r="P47" s="3"/>
      <c r="Q47" s="4"/>
    </row>
    <row r="48" spans="13:17" x14ac:dyDescent="0.2">
      <c r="M48" s="2"/>
      <c r="P48" s="3"/>
      <c r="Q48" s="4"/>
    </row>
    <row r="49" spans="13:17" x14ac:dyDescent="0.2">
      <c r="M49" s="2"/>
      <c r="P49" s="3"/>
      <c r="Q49" s="4"/>
    </row>
    <row r="50" spans="13:17" x14ac:dyDescent="0.2">
      <c r="M50" s="2"/>
      <c r="P50" s="3"/>
      <c r="Q50" s="4"/>
    </row>
    <row r="51" spans="13:17" x14ac:dyDescent="0.2">
      <c r="M51" s="2"/>
      <c r="P51" s="3"/>
      <c r="Q51" s="4"/>
    </row>
    <row r="52" spans="13:17" x14ac:dyDescent="0.2">
      <c r="M52" s="2"/>
      <c r="P52" s="3"/>
      <c r="Q52" s="4"/>
    </row>
    <row r="53" spans="13:17" x14ac:dyDescent="0.2">
      <c r="M53" s="2"/>
      <c r="P53" s="3"/>
      <c r="Q53" s="4"/>
    </row>
    <row r="54" spans="13:17" x14ac:dyDescent="0.2">
      <c r="M54" s="2"/>
      <c r="P54" s="3"/>
      <c r="Q54" s="4"/>
    </row>
    <row r="55" spans="13:17" x14ac:dyDescent="0.2">
      <c r="M55" s="2"/>
      <c r="P55" s="3"/>
      <c r="Q55" s="4"/>
    </row>
    <row r="56" spans="13:17" x14ac:dyDescent="0.2">
      <c r="M56" s="2"/>
      <c r="P56" s="3"/>
      <c r="Q56" s="4"/>
    </row>
    <row r="57" spans="13:17" x14ac:dyDescent="0.2">
      <c r="M57" s="2"/>
      <c r="P57" s="3"/>
      <c r="Q57" s="4"/>
    </row>
    <row r="58" spans="13:17" x14ac:dyDescent="0.2">
      <c r="M58" s="2"/>
      <c r="P58" s="3"/>
      <c r="Q58" s="4"/>
    </row>
    <row r="59" spans="13:17" x14ac:dyDescent="0.2">
      <c r="M59" s="2"/>
      <c r="P59" s="3"/>
      <c r="Q59" s="4"/>
    </row>
    <row r="60" spans="13:17" x14ac:dyDescent="0.2">
      <c r="M60" s="2"/>
      <c r="P60" s="3"/>
      <c r="Q60" s="4"/>
    </row>
    <row r="61" spans="13:17" x14ac:dyDescent="0.2">
      <c r="M61" s="2"/>
      <c r="P61" s="3"/>
      <c r="Q61" s="4"/>
    </row>
    <row r="62" spans="13:17" x14ac:dyDescent="0.2">
      <c r="M62" s="2"/>
      <c r="P62" s="3"/>
      <c r="Q62" s="4"/>
    </row>
    <row r="63" spans="13:17" x14ac:dyDescent="0.2">
      <c r="M63" s="2"/>
      <c r="P63" s="3"/>
      <c r="Q63" s="4"/>
    </row>
    <row r="64" spans="13:17" x14ac:dyDescent="0.2">
      <c r="M64" s="2"/>
      <c r="P64" s="3"/>
      <c r="Q64" s="4"/>
    </row>
    <row r="65" spans="13:17" x14ac:dyDescent="0.2">
      <c r="M65" s="2"/>
      <c r="P65" s="3"/>
      <c r="Q65" s="4"/>
    </row>
    <row r="66" spans="13:17" x14ac:dyDescent="0.2">
      <c r="M66" s="2"/>
      <c r="P66" s="3"/>
      <c r="Q66" s="4"/>
    </row>
    <row r="67" spans="13:17" x14ac:dyDescent="0.2">
      <c r="M67" s="2"/>
      <c r="P67" s="3"/>
      <c r="Q67" s="4"/>
    </row>
    <row r="68" spans="13:17" x14ac:dyDescent="0.2">
      <c r="M68" s="2"/>
      <c r="P68" s="3"/>
      <c r="Q68" s="4"/>
    </row>
    <row r="69" spans="13:17" x14ac:dyDescent="0.2">
      <c r="M69" s="2"/>
      <c r="P69" s="3"/>
      <c r="Q69" s="4"/>
    </row>
    <row r="70" spans="13:17" x14ac:dyDescent="0.2">
      <c r="M70" s="2"/>
      <c r="P70" s="3"/>
      <c r="Q70" s="4"/>
    </row>
    <row r="71" spans="13:17" x14ac:dyDescent="0.2">
      <c r="M71" s="2"/>
      <c r="P71" s="3"/>
      <c r="Q71" s="4"/>
    </row>
    <row r="72" spans="13:17" x14ac:dyDescent="0.2">
      <c r="M72" s="2"/>
      <c r="P72" s="3"/>
      <c r="Q72" s="4"/>
    </row>
    <row r="73" spans="13:17" x14ac:dyDescent="0.2">
      <c r="M73" s="2"/>
      <c r="P73" s="3"/>
      <c r="Q73" s="4"/>
    </row>
    <row r="74" spans="13:17" x14ac:dyDescent="0.2">
      <c r="M74" s="2"/>
      <c r="P74" s="3"/>
      <c r="Q74" s="4"/>
    </row>
    <row r="75" spans="13:17" x14ac:dyDescent="0.2">
      <c r="M75" s="2"/>
      <c r="P75" s="3"/>
      <c r="Q75" s="4"/>
    </row>
    <row r="76" spans="13:17" x14ac:dyDescent="0.2">
      <c r="M76" s="2"/>
      <c r="P76" s="3"/>
      <c r="Q76" s="4"/>
    </row>
    <row r="77" spans="13:17" x14ac:dyDescent="0.2">
      <c r="M77" s="2"/>
      <c r="P77" s="3"/>
      <c r="Q77" s="4"/>
    </row>
    <row r="78" spans="13:17" x14ac:dyDescent="0.2">
      <c r="M78" s="2"/>
      <c r="P78" s="3"/>
      <c r="Q78" s="4"/>
    </row>
    <row r="79" spans="13:17" x14ac:dyDescent="0.2">
      <c r="M79" s="2"/>
      <c r="P79" s="3"/>
      <c r="Q79" s="4"/>
    </row>
    <row r="80" spans="13:17" x14ac:dyDescent="0.2">
      <c r="M80" s="2"/>
      <c r="P80" s="3"/>
      <c r="Q80" s="4"/>
    </row>
    <row r="81" spans="13:17" x14ac:dyDescent="0.2">
      <c r="M81" s="2"/>
      <c r="P81" s="3"/>
      <c r="Q81" s="4"/>
    </row>
    <row r="82" spans="13:17" x14ac:dyDescent="0.2">
      <c r="M82" s="2"/>
      <c r="P82" s="3"/>
      <c r="Q82" s="4"/>
    </row>
    <row r="83" spans="13:17" x14ac:dyDescent="0.2">
      <c r="M83" s="2"/>
      <c r="P83" s="3"/>
      <c r="Q83" s="4"/>
    </row>
    <row r="84" spans="13:17" x14ac:dyDescent="0.2">
      <c r="M84" s="2"/>
      <c r="P84" s="3"/>
      <c r="Q84" s="4"/>
    </row>
    <row r="85" spans="13:17" x14ac:dyDescent="0.2">
      <c r="M85" s="2"/>
      <c r="P85" s="3"/>
      <c r="Q85" s="4"/>
    </row>
    <row r="86" spans="13:17" x14ac:dyDescent="0.2">
      <c r="M86" s="2"/>
      <c r="P86" s="3"/>
      <c r="Q86" s="4"/>
    </row>
    <row r="87" spans="13:17" x14ac:dyDescent="0.2">
      <c r="M87" s="2"/>
      <c r="P87" s="3"/>
      <c r="Q87" s="4"/>
    </row>
    <row r="88" spans="13:17" x14ac:dyDescent="0.2">
      <c r="M88" s="2"/>
      <c r="P88" s="3"/>
      <c r="Q88" s="4"/>
    </row>
    <row r="89" spans="13:17" x14ac:dyDescent="0.2">
      <c r="M89" s="2"/>
      <c r="P89" s="3"/>
      <c r="Q89" s="4"/>
    </row>
    <row r="90" spans="13:17" x14ac:dyDescent="0.2">
      <c r="M90" s="2"/>
      <c r="P90" s="3"/>
      <c r="Q90" s="4"/>
    </row>
    <row r="91" spans="13:17" x14ac:dyDescent="0.2">
      <c r="M91" s="2"/>
      <c r="P91" s="3"/>
      <c r="Q91" s="4"/>
    </row>
    <row r="92" spans="13:17" x14ac:dyDescent="0.2">
      <c r="M92" s="2"/>
      <c r="P92" s="3"/>
      <c r="Q92" s="4"/>
    </row>
    <row r="93" spans="13:17" x14ac:dyDescent="0.2">
      <c r="M93" s="2"/>
      <c r="P93" s="3"/>
      <c r="Q93" s="4"/>
    </row>
    <row r="94" spans="13:17" x14ac:dyDescent="0.2">
      <c r="M94" s="2"/>
      <c r="P94" s="3"/>
      <c r="Q94" s="4"/>
    </row>
    <row r="95" spans="13:17" x14ac:dyDescent="0.2">
      <c r="M95" s="2"/>
      <c r="P95" s="3"/>
      <c r="Q95" s="4"/>
    </row>
    <row r="96" spans="13:17" x14ac:dyDescent="0.2">
      <c r="M96" s="2"/>
      <c r="P96" s="3"/>
      <c r="Q96" s="4"/>
    </row>
    <row r="97" spans="13:17" x14ac:dyDescent="0.2">
      <c r="M97" s="2"/>
      <c r="P97" s="3"/>
      <c r="Q97" s="4"/>
    </row>
    <row r="98" spans="13:17" x14ac:dyDescent="0.2">
      <c r="M98" s="2"/>
      <c r="P98" s="3"/>
      <c r="Q98" s="4"/>
    </row>
    <row r="99" spans="13:17" x14ac:dyDescent="0.2">
      <c r="M99" s="2"/>
      <c r="P99" s="3"/>
      <c r="Q99" s="4"/>
    </row>
    <row r="100" spans="13:17" x14ac:dyDescent="0.2">
      <c r="M100" s="2"/>
      <c r="P100" s="3"/>
      <c r="Q100" s="4"/>
    </row>
    <row r="101" spans="13:17" x14ac:dyDescent="0.2">
      <c r="M101" s="2"/>
      <c r="P101" s="3"/>
      <c r="Q101" s="4"/>
    </row>
    <row r="102" spans="13:17" x14ac:dyDescent="0.2">
      <c r="M102" s="2"/>
      <c r="P102" s="3"/>
      <c r="Q102" s="4"/>
    </row>
    <row r="103" spans="13:17" x14ac:dyDescent="0.2">
      <c r="M103" s="2"/>
      <c r="P103" s="3"/>
      <c r="Q103" s="4"/>
    </row>
    <row r="104" spans="13:17" x14ac:dyDescent="0.2">
      <c r="M104" s="2"/>
      <c r="P104" s="3"/>
      <c r="Q104" s="4"/>
    </row>
    <row r="105" spans="13:17" x14ac:dyDescent="0.2">
      <c r="M105" s="2"/>
      <c r="P105" s="3"/>
      <c r="Q105" s="4"/>
    </row>
    <row r="106" spans="13:17" x14ac:dyDescent="0.2">
      <c r="M106" s="2"/>
      <c r="P106" s="3"/>
      <c r="Q106" s="4"/>
    </row>
    <row r="107" spans="13:17" x14ac:dyDescent="0.2">
      <c r="M107" s="2"/>
      <c r="P107" s="3"/>
      <c r="Q107" s="4"/>
    </row>
    <row r="108" spans="13:17" x14ac:dyDescent="0.2">
      <c r="M108" s="2"/>
      <c r="P108" s="3"/>
      <c r="Q108" s="4"/>
    </row>
    <row r="109" spans="13:17" x14ac:dyDescent="0.2">
      <c r="M109" s="2"/>
      <c r="P109" s="3"/>
      <c r="Q109" s="4"/>
    </row>
    <row r="110" spans="13:17" x14ac:dyDescent="0.2">
      <c r="M110" s="2"/>
      <c r="P110" s="3"/>
      <c r="Q110" s="4"/>
    </row>
    <row r="111" spans="13:17" x14ac:dyDescent="0.2">
      <c r="M111" s="2"/>
      <c r="P111" s="3"/>
      <c r="Q111" s="4"/>
    </row>
    <row r="112" spans="13:17" x14ac:dyDescent="0.2">
      <c r="M112" s="2"/>
      <c r="P112" s="3"/>
      <c r="Q112" s="4"/>
    </row>
    <row r="113" spans="13:17" x14ac:dyDescent="0.2">
      <c r="M113" s="2"/>
      <c r="P113" s="3"/>
      <c r="Q113" s="4"/>
    </row>
    <row r="114" spans="13:17" x14ac:dyDescent="0.2">
      <c r="M114" s="2"/>
      <c r="P114" s="3"/>
      <c r="Q114" s="4"/>
    </row>
    <row r="115" spans="13:17" x14ac:dyDescent="0.2">
      <c r="M115" s="2"/>
      <c r="P115" s="3"/>
      <c r="Q115" s="4"/>
    </row>
    <row r="116" spans="13:17" x14ac:dyDescent="0.2">
      <c r="M116" s="2"/>
      <c r="P116" s="3"/>
      <c r="Q116" s="4"/>
    </row>
    <row r="117" spans="13:17" x14ac:dyDescent="0.2">
      <c r="M117" s="2"/>
      <c r="P117" s="3"/>
      <c r="Q117" s="4"/>
    </row>
    <row r="118" spans="13:17" x14ac:dyDescent="0.2">
      <c r="M118" s="2"/>
      <c r="P118" s="3"/>
      <c r="Q118" s="4"/>
    </row>
    <row r="119" spans="13:17" x14ac:dyDescent="0.2">
      <c r="M119" s="2"/>
      <c r="P119" s="3"/>
      <c r="Q119" s="4"/>
    </row>
    <row r="120" spans="13:17" x14ac:dyDescent="0.2">
      <c r="M120" s="2"/>
      <c r="P120" s="3"/>
      <c r="Q120" s="4"/>
    </row>
    <row r="121" spans="13:17" x14ac:dyDescent="0.2">
      <c r="M121" s="2"/>
      <c r="P121" s="3"/>
      <c r="Q121" s="4"/>
    </row>
    <row r="122" spans="13:17" x14ac:dyDescent="0.2">
      <c r="M122" s="2"/>
      <c r="P122" s="3"/>
      <c r="Q122" s="4"/>
    </row>
    <row r="123" spans="13:17" x14ac:dyDescent="0.2">
      <c r="M123" s="2"/>
      <c r="P123" s="3"/>
      <c r="Q123" s="4"/>
    </row>
    <row r="124" spans="13:17" x14ac:dyDescent="0.2">
      <c r="M124" s="2"/>
      <c r="P124" s="3"/>
      <c r="Q124" s="4"/>
    </row>
    <row r="125" spans="13:17" x14ac:dyDescent="0.2">
      <c r="M125" s="2"/>
      <c r="P125" s="3"/>
      <c r="Q125" s="4"/>
    </row>
    <row r="126" spans="13:17" x14ac:dyDescent="0.2">
      <c r="M126" s="2"/>
      <c r="P126" s="3"/>
      <c r="Q126" s="4"/>
    </row>
    <row r="127" spans="13:17" x14ac:dyDescent="0.2">
      <c r="M127" s="2"/>
      <c r="P127" s="3"/>
      <c r="Q127" s="4"/>
    </row>
    <row r="128" spans="13:17" x14ac:dyDescent="0.2">
      <c r="M128" s="2"/>
      <c r="P128" s="3"/>
      <c r="Q128" s="4"/>
    </row>
    <row r="129" spans="13:17" x14ac:dyDescent="0.2">
      <c r="M129" s="2"/>
      <c r="P129" s="3"/>
      <c r="Q129" s="4"/>
    </row>
    <row r="130" spans="13:17" x14ac:dyDescent="0.2">
      <c r="M130" s="2"/>
      <c r="P130" s="3"/>
      <c r="Q130" s="4"/>
    </row>
    <row r="131" spans="13:17" x14ac:dyDescent="0.2">
      <c r="M131" s="2"/>
      <c r="P131" s="3"/>
      <c r="Q131" s="4"/>
    </row>
    <row r="132" spans="13:17" x14ac:dyDescent="0.2">
      <c r="M132" s="2"/>
      <c r="P132" s="3"/>
      <c r="Q132" s="4"/>
    </row>
    <row r="133" spans="13:17" x14ac:dyDescent="0.2">
      <c r="M133" s="2"/>
      <c r="P133" s="3"/>
      <c r="Q133" s="4"/>
    </row>
    <row r="134" spans="13:17" x14ac:dyDescent="0.2">
      <c r="M134" s="2"/>
      <c r="P134" s="3"/>
      <c r="Q134" s="4"/>
    </row>
    <row r="135" spans="13:17" x14ac:dyDescent="0.2">
      <c r="M135" s="2"/>
      <c r="P135" s="3"/>
      <c r="Q135" s="4"/>
    </row>
    <row r="136" spans="13:17" x14ac:dyDescent="0.2">
      <c r="M136" s="2"/>
      <c r="P136" s="3"/>
      <c r="Q136" s="4"/>
    </row>
    <row r="137" spans="13:17" x14ac:dyDescent="0.2">
      <c r="M137" s="2"/>
      <c r="P137" s="3"/>
      <c r="Q137" s="4"/>
    </row>
    <row r="138" spans="13:17" x14ac:dyDescent="0.2">
      <c r="M138" s="2"/>
      <c r="P138" s="3"/>
      <c r="Q138" s="4"/>
    </row>
    <row r="139" spans="13:17" x14ac:dyDescent="0.2">
      <c r="M139" s="2"/>
      <c r="P139" s="3"/>
      <c r="Q139" s="4"/>
    </row>
    <row r="140" spans="13:17" x14ac:dyDescent="0.2">
      <c r="M140" s="2"/>
      <c r="P140" s="3"/>
      <c r="Q140" s="4"/>
    </row>
    <row r="141" spans="13:17" x14ac:dyDescent="0.2">
      <c r="M141" s="2"/>
      <c r="P141" s="3"/>
      <c r="Q141" s="4"/>
    </row>
    <row r="142" spans="13:17" x14ac:dyDescent="0.2">
      <c r="M142" s="2"/>
      <c r="P142" s="3"/>
      <c r="Q142" s="4"/>
    </row>
    <row r="143" spans="13:17" x14ac:dyDescent="0.2">
      <c r="M143" s="2"/>
      <c r="P143" s="3"/>
      <c r="Q143" s="4"/>
    </row>
    <row r="144" spans="13:17" x14ac:dyDescent="0.2">
      <c r="M144" s="2"/>
      <c r="P144" s="3"/>
      <c r="Q144" s="4"/>
    </row>
    <row r="145" spans="13:17" x14ac:dyDescent="0.2">
      <c r="M145" s="2"/>
      <c r="P145" s="3"/>
      <c r="Q145" s="4"/>
    </row>
    <row r="146" spans="13:17" x14ac:dyDescent="0.2">
      <c r="M146" s="2"/>
      <c r="P146" s="3"/>
      <c r="Q146" s="4"/>
    </row>
    <row r="147" spans="13:17" x14ac:dyDescent="0.2">
      <c r="M147" s="2"/>
      <c r="P147" s="3"/>
      <c r="Q147" s="4"/>
    </row>
    <row r="148" spans="13:17" x14ac:dyDescent="0.2">
      <c r="M148" s="2"/>
      <c r="P148" s="3"/>
      <c r="Q148" s="4"/>
    </row>
    <row r="149" spans="13:17" x14ac:dyDescent="0.2">
      <c r="M149" s="2"/>
      <c r="P149" s="3"/>
      <c r="Q149" s="4"/>
    </row>
    <row r="150" spans="13:17" x14ac:dyDescent="0.2">
      <c r="M150" s="2"/>
      <c r="P150" s="3"/>
      <c r="Q150" s="4"/>
    </row>
    <row r="151" spans="13:17" x14ac:dyDescent="0.2">
      <c r="M151" s="2"/>
      <c r="P151" s="3"/>
      <c r="Q151" s="4"/>
    </row>
    <row r="152" spans="13:17" x14ac:dyDescent="0.2">
      <c r="M152" s="2"/>
      <c r="P152" s="3"/>
      <c r="Q152" s="4"/>
    </row>
    <row r="153" spans="13:17" x14ac:dyDescent="0.2">
      <c r="M153" s="2"/>
      <c r="P153" s="3"/>
      <c r="Q153" s="4"/>
    </row>
    <row r="154" spans="13:17" x14ac:dyDescent="0.2">
      <c r="M154" s="2"/>
      <c r="P154" s="3"/>
      <c r="Q154" s="4"/>
    </row>
    <row r="155" spans="13:17" x14ac:dyDescent="0.2">
      <c r="M155" s="2"/>
      <c r="P155" s="3"/>
      <c r="Q155" s="4"/>
    </row>
    <row r="156" spans="13:17" x14ac:dyDescent="0.2">
      <c r="M156" s="2"/>
      <c r="P156" s="3"/>
      <c r="Q156" s="4"/>
    </row>
    <row r="157" spans="13:17" x14ac:dyDescent="0.2">
      <c r="M157" s="2"/>
      <c r="P157" s="3"/>
      <c r="Q157" s="4"/>
    </row>
    <row r="158" spans="13:17" x14ac:dyDescent="0.2">
      <c r="M158" s="2"/>
      <c r="P158" s="3"/>
      <c r="Q158" s="4"/>
    </row>
    <row r="159" spans="13:17" x14ac:dyDescent="0.2">
      <c r="M159" s="2"/>
      <c r="P159" s="3"/>
      <c r="Q159" s="4"/>
    </row>
    <row r="160" spans="13:17" x14ac:dyDescent="0.2">
      <c r="M160" s="2"/>
      <c r="P160" s="3"/>
      <c r="Q160" s="4"/>
    </row>
    <row r="161" spans="13:17" x14ac:dyDescent="0.2">
      <c r="M161" s="2"/>
      <c r="P161" s="3"/>
      <c r="Q161" s="4"/>
    </row>
    <row r="162" spans="13:17" x14ac:dyDescent="0.2">
      <c r="M162" s="2"/>
      <c r="P162" s="3"/>
      <c r="Q162" s="4"/>
    </row>
    <row r="163" spans="13:17" x14ac:dyDescent="0.2">
      <c r="M163" s="2"/>
      <c r="P163" s="3"/>
      <c r="Q163" s="4"/>
    </row>
    <row r="164" spans="13:17" x14ac:dyDescent="0.2">
      <c r="M164" s="2"/>
      <c r="P164" s="3"/>
      <c r="Q164" s="4"/>
    </row>
    <row r="165" spans="13:17" x14ac:dyDescent="0.2">
      <c r="M165" s="2"/>
      <c r="P165" s="3"/>
      <c r="Q165" s="4"/>
    </row>
    <row r="166" spans="13:17" x14ac:dyDescent="0.2">
      <c r="M166" s="2"/>
      <c r="P166" s="3"/>
      <c r="Q166" s="4"/>
    </row>
    <row r="167" spans="13:17" x14ac:dyDescent="0.2">
      <c r="M167" s="2"/>
      <c r="P167" s="3"/>
      <c r="Q167" s="4"/>
    </row>
    <row r="168" spans="13:17" x14ac:dyDescent="0.2">
      <c r="M168" s="2"/>
      <c r="P168" s="3"/>
      <c r="Q168" s="4"/>
    </row>
    <row r="169" spans="13:17" x14ac:dyDescent="0.2">
      <c r="M169" s="2"/>
      <c r="P169" s="3"/>
      <c r="Q169" s="4"/>
    </row>
    <row r="170" spans="13:17" x14ac:dyDescent="0.2">
      <c r="M170" s="2"/>
      <c r="P170" s="3"/>
      <c r="Q170" s="4"/>
    </row>
    <row r="171" spans="13:17" x14ac:dyDescent="0.2">
      <c r="M171" s="2"/>
      <c r="P171" s="3"/>
      <c r="Q171" s="4"/>
    </row>
    <row r="172" spans="13:17" x14ac:dyDescent="0.2">
      <c r="M172" s="2"/>
      <c r="P172" s="3"/>
      <c r="Q172" s="4"/>
    </row>
    <row r="173" spans="13:17" x14ac:dyDescent="0.2">
      <c r="M173" s="2"/>
      <c r="P173" s="3"/>
      <c r="Q173" s="4"/>
    </row>
    <row r="174" spans="13:17" x14ac:dyDescent="0.2">
      <c r="M174" s="2"/>
      <c r="P174" s="3"/>
      <c r="Q174" s="4"/>
    </row>
    <row r="175" spans="13:17" x14ac:dyDescent="0.2">
      <c r="M175" s="2"/>
      <c r="P175" s="3"/>
      <c r="Q175" s="4"/>
    </row>
    <row r="176" spans="13:17" x14ac:dyDescent="0.2">
      <c r="M176" s="2"/>
      <c r="P176" s="3"/>
      <c r="Q176" s="4"/>
    </row>
    <row r="177" spans="13:17" x14ac:dyDescent="0.2">
      <c r="M177" s="2"/>
      <c r="P177" s="3"/>
      <c r="Q177" s="4"/>
    </row>
    <row r="178" spans="13:17" x14ac:dyDescent="0.2">
      <c r="M178" s="2"/>
      <c r="P178" s="3"/>
      <c r="Q178" s="4"/>
    </row>
    <row r="179" spans="13:17" x14ac:dyDescent="0.2">
      <c r="M179" s="2"/>
      <c r="P179" s="3"/>
      <c r="Q179" s="4"/>
    </row>
    <row r="180" spans="13:17" x14ac:dyDescent="0.2">
      <c r="M180" s="2"/>
      <c r="P180" s="3"/>
      <c r="Q180" s="4"/>
    </row>
    <row r="181" spans="13:17" x14ac:dyDescent="0.2">
      <c r="M181" s="2"/>
      <c r="P181" s="3"/>
      <c r="Q181" s="4"/>
    </row>
    <row r="182" spans="13:17" x14ac:dyDescent="0.2">
      <c r="M182" s="2"/>
      <c r="P182" s="3"/>
      <c r="Q182" s="4"/>
    </row>
    <row r="183" spans="13:17" x14ac:dyDescent="0.2">
      <c r="M183" s="2"/>
      <c r="P183" s="3"/>
      <c r="Q183" s="4"/>
    </row>
    <row r="184" spans="13:17" x14ac:dyDescent="0.2">
      <c r="M184" s="2"/>
      <c r="P184" s="3"/>
      <c r="Q184" s="4"/>
    </row>
    <row r="185" spans="13:17" x14ac:dyDescent="0.2">
      <c r="M185" s="2"/>
      <c r="P185" s="3"/>
      <c r="Q185" s="4"/>
    </row>
    <row r="186" spans="13:17" x14ac:dyDescent="0.2">
      <c r="M186" s="2"/>
      <c r="P186" s="3"/>
      <c r="Q186" s="4"/>
    </row>
    <row r="187" spans="13:17" x14ac:dyDescent="0.2">
      <c r="M187" s="2"/>
      <c r="P187" s="3"/>
      <c r="Q187" s="4"/>
    </row>
    <row r="188" spans="13:17" x14ac:dyDescent="0.2">
      <c r="M188" s="2"/>
      <c r="P188" s="3"/>
      <c r="Q188" s="4"/>
    </row>
    <row r="189" spans="13:17" x14ac:dyDescent="0.2">
      <c r="M189" s="2"/>
      <c r="P189" s="3"/>
      <c r="Q189" s="4"/>
    </row>
    <row r="190" spans="13:17" x14ac:dyDescent="0.2">
      <c r="M190" s="2"/>
      <c r="P190" s="3"/>
      <c r="Q190" s="4"/>
    </row>
    <row r="191" spans="13:17" x14ac:dyDescent="0.2">
      <c r="M191" s="2"/>
      <c r="P191" s="3"/>
      <c r="Q191" s="4"/>
    </row>
    <row r="192" spans="13:17" x14ac:dyDescent="0.2">
      <c r="M192" s="2"/>
      <c r="P192" s="3"/>
      <c r="Q192" s="4"/>
    </row>
    <row r="193" spans="13:17" x14ac:dyDescent="0.2">
      <c r="M193" s="2"/>
      <c r="P193" s="3"/>
      <c r="Q193" s="4"/>
    </row>
    <row r="194" spans="13:17" x14ac:dyDescent="0.2">
      <c r="M194" s="2"/>
      <c r="P194" s="3"/>
      <c r="Q194" s="4"/>
    </row>
    <row r="195" spans="13:17" x14ac:dyDescent="0.2">
      <c r="M195" s="2"/>
      <c r="P195" s="3"/>
      <c r="Q195" s="4"/>
    </row>
    <row r="196" spans="13:17" x14ac:dyDescent="0.2">
      <c r="M196" s="2"/>
      <c r="P196" s="3"/>
      <c r="Q196" s="4"/>
    </row>
    <row r="197" spans="13:17" x14ac:dyDescent="0.2">
      <c r="M197" s="2"/>
      <c r="P197" s="3"/>
      <c r="Q197" s="4"/>
    </row>
    <row r="198" spans="13:17" x14ac:dyDescent="0.2">
      <c r="M198" s="2"/>
      <c r="P198" s="3"/>
      <c r="Q198" s="4"/>
    </row>
    <row r="199" spans="13:17" x14ac:dyDescent="0.2">
      <c r="M199" s="2"/>
      <c r="P199" s="3"/>
      <c r="Q199" s="4"/>
    </row>
    <row r="200" spans="13:17" x14ac:dyDescent="0.2">
      <c r="M200" s="2"/>
      <c r="P200" s="3"/>
      <c r="Q200" s="4"/>
    </row>
    <row r="201" spans="13:17" x14ac:dyDescent="0.2">
      <c r="M201" s="2"/>
      <c r="P201" s="3"/>
      <c r="Q201" s="4"/>
    </row>
    <row r="202" spans="13:17" x14ac:dyDescent="0.2">
      <c r="M202" s="2"/>
      <c r="P202" s="3"/>
      <c r="Q202" s="4"/>
    </row>
    <row r="203" spans="13:17" x14ac:dyDescent="0.2">
      <c r="M203" s="2"/>
      <c r="P203" s="3"/>
      <c r="Q203" s="4"/>
    </row>
    <row r="204" spans="13:17" x14ac:dyDescent="0.2">
      <c r="M204" s="2"/>
      <c r="P204" s="3"/>
      <c r="Q204" s="4"/>
    </row>
    <row r="205" spans="13:17" x14ac:dyDescent="0.2">
      <c r="M205" s="2"/>
      <c r="P205" s="3"/>
      <c r="Q205" s="4"/>
    </row>
    <row r="206" spans="13:17" x14ac:dyDescent="0.2">
      <c r="M206" s="2"/>
      <c r="P206" s="3"/>
      <c r="Q206" s="4"/>
    </row>
    <row r="207" spans="13:17" x14ac:dyDescent="0.2">
      <c r="M207" s="2"/>
      <c r="P207" s="3"/>
      <c r="Q207" s="4"/>
    </row>
    <row r="208" spans="13:17" x14ac:dyDescent="0.2">
      <c r="M208" s="2"/>
      <c r="P208" s="3"/>
      <c r="Q208" s="4"/>
    </row>
    <row r="209" spans="13:17" x14ac:dyDescent="0.2">
      <c r="M209" s="2"/>
      <c r="P209" s="3"/>
      <c r="Q209" s="4"/>
    </row>
    <row r="210" spans="13:17" x14ac:dyDescent="0.2">
      <c r="M210" s="2"/>
      <c r="P210" s="3"/>
      <c r="Q210" s="4"/>
    </row>
    <row r="211" spans="13:17" x14ac:dyDescent="0.2">
      <c r="M211" s="2"/>
      <c r="P211" s="3"/>
      <c r="Q211" s="4"/>
    </row>
    <row r="212" spans="13:17" x14ac:dyDescent="0.2">
      <c r="M212" s="2"/>
      <c r="P212" s="3"/>
      <c r="Q212" s="4"/>
    </row>
    <row r="213" spans="13:17" x14ac:dyDescent="0.2">
      <c r="M213" s="2"/>
      <c r="P213" s="3"/>
      <c r="Q213" s="4"/>
    </row>
    <row r="214" spans="13:17" x14ac:dyDescent="0.2">
      <c r="M214" s="2"/>
      <c r="P214" s="3"/>
      <c r="Q214" s="4"/>
    </row>
    <row r="215" spans="13:17" x14ac:dyDescent="0.2">
      <c r="M215" s="2"/>
      <c r="P215" s="3"/>
      <c r="Q215" s="4"/>
    </row>
    <row r="216" spans="13:17" x14ac:dyDescent="0.2">
      <c r="M216" s="2"/>
      <c r="P216" s="3"/>
      <c r="Q216" s="4"/>
    </row>
    <row r="217" spans="13:17" x14ac:dyDescent="0.2">
      <c r="M217" s="2"/>
      <c r="P217" s="3"/>
      <c r="Q217" s="4"/>
    </row>
    <row r="218" spans="13:17" x14ac:dyDescent="0.2">
      <c r="M218" s="2"/>
      <c r="P218" s="3"/>
      <c r="Q218" s="4"/>
    </row>
    <row r="219" spans="13:17" x14ac:dyDescent="0.2">
      <c r="M219" s="2"/>
      <c r="P219" s="3"/>
      <c r="Q219" s="4"/>
    </row>
    <row r="220" spans="13:17" x14ac:dyDescent="0.2">
      <c r="M220" s="2"/>
      <c r="P220" s="3"/>
      <c r="Q220" s="4"/>
    </row>
    <row r="221" spans="13:17" x14ac:dyDescent="0.2">
      <c r="M221" s="2"/>
      <c r="P221" s="3"/>
      <c r="Q221" s="4"/>
    </row>
    <row r="222" spans="13:17" x14ac:dyDescent="0.2">
      <c r="M222" s="2"/>
      <c r="P222" s="3"/>
      <c r="Q222" s="4"/>
    </row>
    <row r="223" spans="13:17" x14ac:dyDescent="0.2">
      <c r="M223" s="2"/>
      <c r="P223" s="3"/>
      <c r="Q223" s="4"/>
    </row>
    <row r="224" spans="13:17" x14ac:dyDescent="0.2">
      <c r="M224" s="2"/>
      <c r="P224" s="3"/>
      <c r="Q224" s="4"/>
    </row>
    <row r="225" spans="13:17" x14ac:dyDescent="0.2">
      <c r="M225" s="2"/>
      <c r="P225" s="3"/>
      <c r="Q225" s="4"/>
    </row>
    <row r="226" spans="13:17" x14ac:dyDescent="0.2">
      <c r="M226" s="2"/>
      <c r="P226" s="3"/>
      <c r="Q226" s="4"/>
    </row>
    <row r="227" spans="13:17" x14ac:dyDescent="0.2">
      <c r="M227" s="2"/>
      <c r="P227" s="3"/>
      <c r="Q227" s="4"/>
    </row>
    <row r="228" spans="13:17" x14ac:dyDescent="0.2">
      <c r="M228" s="2"/>
      <c r="P228" s="3"/>
      <c r="Q228" s="4"/>
    </row>
    <row r="229" spans="13:17" x14ac:dyDescent="0.2">
      <c r="M229" s="2"/>
      <c r="P229" s="3"/>
      <c r="Q229" s="4"/>
    </row>
    <row r="230" spans="13:17" x14ac:dyDescent="0.2">
      <c r="M230" s="2"/>
      <c r="P230" s="3"/>
      <c r="Q230" s="4"/>
    </row>
    <row r="231" spans="13:17" x14ac:dyDescent="0.2">
      <c r="M231" s="2"/>
      <c r="P231" s="3"/>
      <c r="Q231" s="4"/>
    </row>
    <row r="232" spans="13:17" x14ac:dyDescent="0.2">
      <c r="M232" s="2"/>
      <c r="P232" s="3"/>
      <c r="Q232" s="4"/>
    </row>
    <row r="233" spans="13:17" x14ac:dyDescent="0.2">
      <c r="M233" s="2"/>
      <c r="P233" s="3"/>
      <c r="Q233" s="4"/>
    </row>
    <row r="234" spans="13:17" x14ac:dyDescent="0.2">
      <c r="M234" s="2"/>
      <c r="P234" s="3"/>
      <c r="Q234" s="4"/>
    </row>
    <row r="235" spans="13:17" x14ac:dyDescent="0.2">
      <c r="M235" s="2"/>
      <c r="P235" s="3"/>
      <c r="Q235" s="4"/>
    </row>
    <row r="236" spans="13:17" x14ac:dyDescent="0.2">
      <c r="M236" s="2"/>
      <c r="P236" s="3"/>
      <c r="Q236" s="4"/>
    </row>
    <row r="237" spans="13:17" x14ac:dyDescent="0.2">
      <c r="M237" s="2"/>
      <c r="P237" s="3"/>
      <c r="Q237" s="4"/>
    </row>
    <row r="238" spans="13:17" x14ac:dyDescent="0.2">
      <c r="M238" s="2"/>
      <c r="P238" s="3"/>
      <c r="Q238" s="4"/>
    </row>
    <row r="239" spans="13:17" x14ac:dyDescent="0.2">
      <c r="M239" s="2"/>
      <c r="P239" s="3"/>
      <c r="Q239" s="4"/>
    </row>
    <row r="240" spans="13:17" x14ac:dyDescent="0.2">
      <c r="M240" s="2"/>
      <c r="P240" s="3"/>
      <c r="Q240" s="4"/>
    </row>
    <row r="241" spans="13:17" x14ac:dyDescent="0.2">
      <c r="M241" s="2"/>
      <c r="P241" s="3"/>
      <c r="Q241" s="4"/>
    </row>
    <row r="242" spans="13:17" x14ac:dyDescent="0.2">
      <c r="M242" s="2"/>
      <c r="P242" s="3"/>
      <c r="Q242" s="4"/>
    </row>
    <row r="243" spans="13:17" x14ac:dyDescent="0.2">
      <c r="M243" s="2"/>
      <c r="P243" s="3"/>
      <c r="Q243" s="4"/>
    </row>
    <row r="244" spans="13:17" x14ac:dyDescent="0.2">
      <c r="M244" s="2"/>
      <c r="P244" s="3"/>
      <c r="Q244" s="4"/>
    </row>
    <row r="245" spans="13:17" x14ac:dyDescent="0.2">
      <c r="M245" s="2"/>
      <c r="P245" s="3"/>
      <c r="Q245" s="4"/>
    </row>
    <row r="246" spans="13:17" x14ac:dyDescent="0.2">
      <c r="M246" s="2"/>
      <c r="P246" s="3"/>
      <c r="Q246" s="4"/>
    </row>
    <row r="247" spans="13:17" x14ac:dyDescent="0.2">
      <c r="M247" s="2"/>
      <c r="P247" s="3"/>
      <c r="Q247" s="4"/>
    </row>
    <row r="248" spans="13:17" x14ac:dyDescent="0.2">
      <c r="M248" s="2"/>
      <c r="P248" s="3"/>
      <c r="Q248" s="4"/>
    </row>
    <row r="249" spans="13:17" x14ac:dyDescent="0.2">
      <c r="M249" s="2"/>
      <c r="P249" s="3"/>
      <c r="Q249" s="4"/>
    </row>
    <row r="250" spans="13:17" x14ac:dyDescent="0.2">
      <c r="M250" s="2"/>
      <c r="P250" s="3"/>
      <c r="Q250" s="4"/>
    </row>
    <row r="251" spans="13:17" x14ac:dyDescent="0.2">
      <c r="M251" s="2"/>
      <c r="P251" s="3"/>
      <c r="Q251" s="4"/>
    </row>
    <row r="252" spans="13:17" x14ac:dyDescent="0.2">
      <c r="M252" s="2"/>
      <c r="P252" s="3"/>
      <c r="Q252" s="4"/>
    </row>
    <row r="253" spans="13:17" x14ac:dyDescent="0.2">
      <c r="M253" s="2"/>
      <c r="P253" s="3"/>
      <c r="Q253" s="4"/>
    </row>
    <row r="254" spans="13:17" x14ac:dyDescent="0.2">
      <c r="M254" s="2"/>
      <c r="P254" s="3"/>
      <c r="Q254" s="4"/>
    </row>
    <row r="255" spans="13:17" x14ac:dyDescent="0.2">
      <c r="M255" s="2"/>
      <c r="P255" s="3"/>
      <c r="Q255" s="4"/>
    </row>
    <row r="256" spans="13:17" x14ac:dyDescent="0.2">
      <c r="M256" s="2"/>
      <c r="P256" s="3"/>
      <c r="Q256" s="4"/>
    </row>
    <row r="257" spans="13:17" x14ac:dyDescent="0.2">
      <c r="M257" s="2"/>
      <c r="P257" s="3"/>
      <c r="Q257" s="4"/>
    </row>
    <row r="258" spans="13:17" x14ac:dyDescent="0.2">
      <c r="M258" s="2"/>
      <c r="P258" s="3"/>
      <c r="Q258" s="4"/>
    </row>
    <row r="259" spans="13:17" x14ac:dyDescent="0.2">
      <c r="M259" s="2"/>
      <c r="P259" s="3"/>
      <c r="Q259" s="4"/>
    </row>
    <row r="260" spans="13:17" x14ac:dyDescent="0.2">
      <c r="M260" s="2"/>
      <c r="P260" s="3"/>
      <c r="Q260" s="4"/>
    </row>
    <row r="261" spans="13:17" x14ac:dyDescent="0.2">
      <c r="M261" s="2"/>
      <c r="P261" s="3"/>
      <c r="Q261" s="4"/>
    </row>
    <row r="262" spans="13:17" x14ac:dyDescent="0.2">
      <c r="M262" s="2"/>
      <c r="P262" s="3"/>
      <c r="Q262" s="4"/>
    </row>
    <row r="263" spans="13:17" x14ac:dyDescent="0.2">
      <c r="M263" s="2"/>
      <c r="P263" s="3"/>
      <c r="Q263" s="4"/>
    </row>
    <row r="264" spans="13:17" x14ac:dyDescent="0.2">
      <c r="M264" s="2"/>
      <c r="P264" s="3"/>
      <c r="Q264" s="4"/>
    </row>
    <row r="265" spans="13:17" x14ac:dyDescent="0.2">
      <c r="M265" s="2"/>
      <c r="P265" s="3"/>
      <c r="Q265" s="4"/>
    </row>
    <row r="266" spans="13:17" x14ac:dyDescent="0.2">
      <c r="M266" s="2"/>
      <c r="P266" s="3"/>
      <c r="Q266" s="4"/>
    </row>
    <row r="267" spans="13:17" x14ac:dyDescent="0.2">
      <c r="M267" s="2"/>
      <c r="P267" s="3"/>
      <c r="Q267" s="4"/>
    </row>
    <row r="268" spans="13:17" x14ac:dyDescent="0.2">
      <c r="M268" s="2"/>
      <c r="P268" s="3"/>
      <c r="Q268" s="4"/>
    </row>
    <row r="269" spans="13:17" x14ac:dyDescent="0.2">
      <c r="M269" s="2"/>
      <c r="P269" s="3"/>
      <c r="Q269" s="4"/>
    </row>
    <row r="270" spans="13:17" x14ac:dyDescent="0.2">
      <c r="M270" s="2"/>
      <c r="P270" s="3"/>
      <c r="Q270" s="4"/>
    </row>
    <row r="271" spans="13:17" x14ac:dyDescent="0.2">
      <c r="M271" s="2"/>
      <c r="P271" s="3"/>
      <c r="Q271" s="4"/>
    </row>
    <row r="272" spans="13:17" x14ac:dyDescent="0.2">
      <c r="M272" s="2"/>
      <c r="P272" s="3"/>
      <c r="Q272" s="4"/>
    </row>
    <row r="273" spans="13:17" x14ac:dyDescent="0.2">
      <c r="M273" s="2"/>
      <c r="P273" s="3"/>
      <c r="Q273" s="4"/>
    </row>
    <row r="274" spans="13:17" x14ac:dyDescent="0.2">
      <c r="M274" s="2"/>
      <c r="P274" s="3"/>
      <c r="Q274" s="4"/>
    </row>
    <row r="275" spans="13:17" x14ac:dyDescent="0.2">
      <c r="M275" s="2"/>
      <c r="P275" s="3"/>
      <c r="Q275" s="4"/>
    </row>
    <row r="276" spans="13:17" x14ac:dyDescent="0.2">
      <c r="M276" s="2"/>
      <c r="P276" s="3"/>
      <c r="Q276" s="4"/>
    </row>
    <row r="277" spans="13:17" x14ac:dyDescent="0.2">
      <c r="M277" s="2"/>
      <c r="P277" s="3"/>
      <c r="Q277" s="4"/>
    </row>
    <row r="278" spans="13:17" x14ac:dyDescent="0.2">
      <c r="M278" s="2"/>
      <c r="P278" s="3"/>
      <c r="Q278" s="4"/>
    </row>
    <row r="279" spans="13:17" x14ac:dyDescent="0.2">
      <c r="M279" s="2"/>
      <c r="P279" s="3"/>
      <c r="Q279" s="4"/>
    </row>
    <row r="280" spans="13:17" x14ac:dyDescent="0.2">
      <c r="M280" s="2"/>
      <c r="P280" s="3"/>
      <c r="Q280" s="4"/>
    </row>
    <row r="281" spans="13:17" x14ac:dyDescent="0.2">
      <c r="M281" s="2"/>
      <c r="P281" s="3"/>
      <c r="Q281" s="4"/>
    </row>
    <row r="282" spans="13:17" x14ac:dyDescent="0.2">
      <c r="M282" s="2"/>
      <c r="P282" s="3"/>
      <c r="Q282" s="4"/>
    </row>
    <row r="283" spans="13:17" x14ac:dyDescent="0.2">
      <c r="M283" s="2"/>
      <c r="P283" s="3"/>
      <c r="Q283" s="4"/>
    </row>
    <row r="284" spans="13:17" x14ac:dyDescent="0.2">
      <c r="M284" s="2"/>
      <c r="P284" s="3"/>
      <c r="Q284" s="4"/>
    </row>
    <row r="285" spans="13:17" x14ac:dyDescent="0.2">
      <c r="M285" s="2"/>
      <c r="P285" s="3"/>
      <c r="Q285" s="4"/>
    </row>
    <row r="286" spans="13:17" x14ac:dyDescent="0.2">
      <c r="M286" s="2"/>
      <c r="P286" s="3"/>
      <c r="Q286" s="4"/>
    </row>
    <row r="287" spans="13:17" x14ac:dyDescent="0.2">
      <c r="M287" s="2"/>
      <c r="P287" s="3"/>
      <c r="Q287" s="4"/>
    </row>
    <row r="288" spans="13:17" x14ac:dyDescent="0.2">
      <c r="M288" s="2"/>
      <c r="P288" s="3"/>
      <c r="Q288" s="4"/>
    </row>
    <row r="289" spans="13:17" x14ac:dyDescent="0.2">
      <c r="M289" s="2"/>
      <c r="P289" s="3"/>
      <c r="Q289" s="4"/>
    </row>
    <row r="290" spans="13:17" x14ac:dyDescent="0.2">
      <c r="M290" s="2"/>
      <c r="P290" s="3"/>
      <c r="Q290" s="4"/>
    </row>
    <row r="291" spans="13:17" x14ac:dyDescent="0.2">
      <c r="M291" s="2"/>
      <c r="P291" s="3"/>
      <c r="Q291" s="4"/>
    </row>
    <row r="292" spans="13:17" x14ac:dyDescent="0.2">
      <c r="M292" s="2"/>
      <c r="P292" s="3"/>
      <c r="Q292" s="4"/>
    </row>
    <row r="293" spans="13:17" x14ac:dyDescent="0.2">
      <c r="M293" s="2"/>
      <c r="P293" s="3"/>
      <c r="Q293" s="4"/>
    </row>
    <row r="294" spans="13:17" x14ac:dyDescent="0.2">
      <c r="M294" s="2"/>
      <c r="P294" s="3"/>
      <c r="Q294" s="4"/>
    </row>
    <row r="295" spans="13:17" x14ac:dyDescent="0.2">
      <c r="M295" s="2"/>
      <c r="P295" s="3"/>
      <c r="Q295" s="4"/>
    </row>
    <row r="296" spans="13:17" x14ac:dyDescent="0.2">
      <c r="M296" s="2"/>
      <c r="P296" s="3"/>
      <c r="Q296" s="4"/>
    </row>
    <row r="297" spans="13:17" x14ac:dyDescent="0.2">
      <c r="M297" s="2"/>
      <c r="P297" s="3"/>
      <c r="Q297" s="4"/>
    </row>
    <row r="298" spans="13:17" x14ac:dyDescent="0.2">
      <c r="M298" s="2"/>
      <c r="P298" s="3"/>
      <c r="Q298" s="4"/>
    </row>
    <row r="299" spans="13:17" x14ac:dyDescent="0.2">
      <c r="M299" s="2"/>
      <c r="P299" s="3"/>
      <c r="Q299" s="4"/>
    </row>
    <row r="300" spans="13:17" x14ac:dyDescent="0.2">
      <c r="M300" s="2"/>
      <c r="P300" s="3"/>
      <c r="Q300" s="4"/>
    </row>
    <row r="301" spans="13:17" x14ac:dyDescent="0.2">
      <c r="M301" s="2"/>
      <c r="P301" s="3"/>
      <c r="Q301" s="4"/>
    </row>
    <row r="302" spans="13:17" x14ac:dyDescent="0.2">
      <c r="M302" s="2"/>
      <c r="P302" s="3"/>
      <c r="Q302" s="4"/>
    </row>
    <row r="303" spans="13:17" x14ac:dyDescent="0.2">
      <c r="M303" s="2"/>
      <c r="P303" s="3"/>
      <c r="Q303" s="4"/>
    </row>
    <row r="304" spans="13:17" x14ac:dyDescent="0.2">
      <c r="M304" s="2"/>
      <c r="P304" s="3"/>
      <c r="Q304" s="4"/>
    </row>
    <row r="305" spans="13:17" x14ac:dyDescent="0.2">
      <c r="M305" s="2"/>
      <c r="P305" s="3"/>
      <c r="Q305" s="4"/>
    </row>
    <row r="306" spans="13:17" x14ac:dyDescent="0.2">
      <c r="M306" s="2"/>
      <c r="P306" s="3"/>
      <c r="Q306" s="4"/>
    </row>
    <row r="307" spans="13:17" x14ac:dyDescent="0.2">
      <c r="M307" s="2"/>
      <c r="P307" s="3"/>
      <c r="Q307" s="4"/>
    </row>
    <row r="308" spans="13:17" x14ac:dyDescent="0.2">
      <c r="M308" s="2"/>
      <c r="P308" s="3"/>
      <c r="Q308" s="4"/>
    </row>
    <row r="309" spans="13:17" x14ac:dyDescent="0.2">
      <c r="M309" s="2"/>
      <c r="P309" s="3"/>
      <c r="Q309" s="4"/>
    </row>
    <row r="310" spans="13:17" x14ac:dyDescent="0.2">
      <c r="M310" s="2"/>
      <c r="P310" s="3"/>
      <c r="Q310" s="4"/>
    </row>
    <row r="311" spans="13:17" x14ac:dyDescent="0.2">
      <c r="M311" s="2"/>
      <c r="P311" s="3"/>
      <c r="Q311" s="4"/>
    </row>
    <row r="312" spans="13:17" x14ac:dyDescent="0.2">
      <c r="M312" s="2"/>
      <c r="P312" s="3"/>
      <c r="Q312" s="4"/>
    </row>
    <row r="313" spans="13:17" x14ac:dyDescent="0.2">
      <c r="M313" s="2"/>
      <c r="P313" s="3"/>
      <c r="Q313" s="4"/>
    </row>
    <row r="314" spans="13:17" x14ac:dyDescent="0.2">
      <c r="M314" s="2"/>
      <c r="P314" s="3"/>
      <c r="Q314" s="4"/>
    </row>
    <row r="315" spans="13:17" x14ac:dyDescent="0.2">
      <c r="M315" s="2"/>
      <c r="P315" s="3"/>
      <c r="Q315" s="4"/>
    </row>
    <row r="316" spans="13:17" x14ac:dyDescent="0.2">
      <c r="M316" s="2"/>
      <c r="P316" s="3"/>
      <c r="Q316" s="4"/>
    </row>
    <row r="317" spans="13:17" x14ac:dyDescent="0.2">
      <c r="M317" s="2"/>
      <c r="P317" s="3"/>
      <c r="Q317" s="4"/>
    </row>
    <row r="318" spans="13:17" x14ac:dyDescent="0.2">
      <c r="M318" s="2"/>
      <c r="P318" s="3"/>
      <c r="Q318" s="4"/>
    </row>
    <row r="319" spans="13:17" x14ac:dyDescent="0.2">
      <c r="M319" s="2"/>
      <c r="P319" s="3"/>
      <c r="Q319" s="4"/>
    </row>
    <row r="320" spans="13:17" x14ac:dyDescent="0.2">
      <c r="M320" s="2"/>
      <c r="P320" s="3"/>
      <c r="Q320" s="4"/>
    </row>
    <row r="321" spans="13:17" x14ac:dyDescent="0.2">
      <c r="M321" s="2"/>
      <c r="P321" s="3"/>
      <c r="Q321" s="4"/>
    </row>
    <row r="322" spans="13:17" x14ac:dyDescent="0.2">
      <c r="M322" s="2"/>
      <c r="P322" s="3"/>
      <c r="Q322" s="4"/>
    </row>
    <row r="323" spans="13:17" x14ac:dyDescent="0.2">
      <c r="M323" s="2"/>
      <c r="P323" s="3"/>
      <c r="Q323" s="4"/>
    </row>
    <row r="324" spans="13:17" x14ac:dyDescent="0.2">
      <c r="M324" s="2"/>
      <c r="P324" s="3"/>
      <c r="Q324" s="4"/>
    </row>
    <row r="325" spans="13:17" x14ac:dyDescent="0.2">
      <c r="M325" s="2"/>
      <c r="P325" s="3"/>
      <c r="Q325" s="4"/>
    </row>
    <row r="326" spans="13:17" x14ac:dyDescent="0.2">
      <c r="M326" s="2"/>
      <c r="P326" s="3"/>
      <c r="Q326" s="4"/>
    </row>
    <row r="327" spans="13:17" x14ac:dyDescent="0.2">
      <c r="M327" s="2"/>
      <c r="P327" s="3"/>
      <c r="Q327" s="4"/>
    </row>
    <row r="328" spans="13:17" x14ac:dyDescent="0.2">
      <c r="M328" s="2"/>
      <c r="P328" s="3"/>
      <c r="Q328" s="4"/>
    </row>
    <row r="329" spans="13:17" x14ac:dyDescent="0.2">
      <c r="M329" s="2"/>
      <c r="P329" s="3"/>
      <c r="Q329" s="4"/>
    </row>
    <row r="330" spans="13:17" x14ac:dyDescent="0.2">
      <c r="M330" s="2"/>
      <c r="P330" s="3"/>
      <c r="Q330" s="4"/>
    </row>
    <row r="331" spans="13:17" x14ac:dyDescent="0.2">
      <c r="M331" s="2"/>
      <c r="P331" s="3"/>
      <c r="Q331" s="4"/>
    </row>
    <row r="332" spans="13:17" x14ac:dyDescent="0.2">
      <c r="M332" s="2"/>
      <c r="P332" s="3"/>
      <c r="Q332" s="4"/>
    </row>
    <row r="333" spans="13:17" x14ac:dyDescent="0.2">
      <c r="M333" s="2"/>
      <c r="P333" s="3"/>
      <c r="Q333" s="4"/>
    </row>
    <row r="334" spans="13:17" x14ac:dyDescent="0.2">
      <c r="M334" s="2"/>
      <c r="P334" s="3"/>
      <c r="Q334" s="4"/>
    </row>
    <row r="335" spans="13:17" x14ac:dyDescent="0.2">
      <c r="M335" s="2"/>
      <c r="P335" s="3"/>
      <c r="Q335" s="4"/>
    </row>
    <row r="336" spans="13:17" x14ac:dyDescent="0.2">
      <c r="M336" s="2"/>
      <c r="P336" s="3"/>
      <c r="Q336" s="4"/>
    </row>
    <row r="337" spans="13:17" x14ac:dyDescent="0.2">
      <c r="M337" s="2"/>
      <c r="P337" s="3"/>
      <c r="Q337" s="4"/>
    </row>
    <row r="338" spans="13:17" x14ac:dyDescent="0.2">
      <c r="M338" s="2"/>
      <c r="P338" s="3"/>
      <c r="Q338" s="4"/>
    </row>
    <row r="339" spans="13:17" x14ac:dyDescent="0.2">
      <c r="M339" s="2"/>
      <c r="P339" s="3"/>
      <c r="Q339" s="4"/>
    </row>
    <row r="340" spans="13:17" x14ac:dyDescent="0.2">
      <c r="M340" s="2"/>
      <c r="P340" s="3"/>
      <c r="Q340" s="4"/>
    </row>
    <row r="341" spans="13:17" x14ac:dyDescent="0.2">
      <c r="M341" s="2"/>
      <c r="P341" s="3"/>
      <c r="Q341" s="4"/>
    </row>
    <row r="342" spans="13:17" x14ac:dyDescent="0.2">
      <c r="M342" s="2"/>
      <c r="P342" s="3"/>
      <c r="Q342" s="4"/>
    </row>
    <row r="343" spans="13:17" x14ac:dyDescent="0.2">
      <c r="M343" s="2"/>
      <c r="P343" s="3"/>
      <c r="Q343" s="4"/>
    </row>
    <row r="344" spans="13:17" x14ac:dyDescent="0.2">
      <c r="M344" s="2"/>
      <c r="P344" s="3"/>
      <c r="Q344" s="4"/>
    </row>
    <row r="345" spans="13:17" x14ac:dyDescent="0.2">
      <c r="M345" s="2"/>
      <c r="P345" s="3"/>
      <c r="Q345" s="4"/>
    </row>
    <row r="346" spans="13:17" x14ac:dyDescent="0.2">
      <c r="M346" s="2"/>
      <c r="P346" s="3"/>
      <c r="Q346" s="4"/>
    </row>
    <row r="347" spans="13:17" x14ac:dyDescent="0.2">
      <c r="M347" s="2"/>
      <c r="P347" s="3"/>
      <c r="Q347" s="4"/>
    </row>
    <row r="348" spans="13:17" x14ac:dyDescent="0.2">
      <c r="M348" s="2"/>
      <c r="P348" s="3"/>
      <c r="Q348" s="4"/>
    </row>
    <row r="349" spans="13:17" x14ac:dyDescent="0.2">
      <c r="M349" s="2"/>
      <c r="P349" s="3"/>
      <c r="Q349" s="4"/>
    </row>
    <row r="350" spans="13:17" x14ac:dyDescent="0.2">
      <c r="M350" s="2"/>
      <c r="P350" s="3"/>
      <c r="Q350" s="4"/>
    </row>
    <row r="351" spans="13:17" x14ac:dyDescent="0.2">
      <c r="M351" s="2"/>
      <c r="P351" s="3"/>
      <c r="Q351" s="4"/>
    </row>
    <row r="352" spans="13:17" x14ac:dyDescent="0.2">
      <c r="M352" s="2"/>
      <c r="P352" s="3"/>
      <c r="Q352" s="4"/>
    </row>
    <row r="353" spans="13:17" x14ac:dyDescent="0.2">
      <c r="M353" s="2"/>
      <c r="P353" s="3"/>
      <c r="Q353" s="4"/>
    </row>
    <row r="354" spans="13:17" x14ac:dyDescent="0.2">
      <c r="M354" s="2"/>
      <c r="P354" s="3"/>
      <c r="Q354" s="4"/>
    </row>
    <row r="355" spans="13:17" x14ac:dyDescent="0.2">
      <c r="M355" s="2"/>
      <c r="P355" s="3"/>
      <c r="Q355" s="4"/>
    </row>
    <row r="356" spans="13:17" x14ac:dyDescent="0.2">
      <c r="M356" s="2"/>
      <c r="P356" s="3"/>
      <c r="Q356" s="4"/>
    </row>
    <row r="357" spans="13:17" x14ac:dyDescent="0.2">
      <c r="M357" s="2"/>
      <c r="P357" s="3"/>
      <c r="Q357" s="4"/>
    </row>
    <row r="358" spans="13:17" x14ac:dyDescent="0.2">
      <c r="M358" s="2"/>
      <c r="P358" s="3"/>
      <c r="Q358" s="4"/>
    </row>
    <row r="359" spans="13:17" x14ac:dyDescent="0.2">
      <c r="M359" s="2"/>
      <c r="P359" s="3"/>
      <c r="Q359" s="4"/>
    </row>
    <row r="360" spans="13:17" x14ac:dyDescent="0.2">
      <c r="M360" s="2"/>
      <c r="P360" s="3"/>
      <c r="Q360" s="4"/>
    </row>
    <row r="361" spans="13:17" x14ac:dyDescent="0.2">
      <c r="M361" s="2"/>
      <c r="P361" s="3"/>
      <c r="Q361" s="4"/>
    </row>
    <row r="362" spans="13:17" x14ac:dyDescent="0.2">
      <c r="M362" s="2"/>
      <c r="P362" s="3"/>
      <c r="Q362" s="4"/>
    </row>
    <row r="363" spans="13:17" x14ac:dyDescent="0.2">
      <c r="M363" s="2"/>
      <c r="P363" s="3"/>
      <c r="Q363" s="4"/>
    </row>
    <row r="364" spans="13:17" x14ac:dyDescent="0.2">
      <c r="M364" s="2"/>
      <c r="P364" s="3"/>
      <c r="Q364" s="4"/>
    </row>
    <row r="365" spans="13:17" x14ac:dyDescent="0.2">
      <c r="M365" s="2"/>
      <c r="P365" s="3"/>
      <c r="Q365" s="4"/>
    </row>
    <row r="366" spans="13:17" x14ac:dyDescent="0.2">
      <c r="M366" s="2"/>
      <c r="P366" s="3"/>
      <c r="Q366" s="4"/>
    </row>
    <row r="367" spans="13:17" x14ac:dyDescent="0.2">
      <c r="M367" s="2"/>
      <c r="P367" s="3"/>
      <c r="Q367" s="4"/>
    </row>
    <row r="368" spans="13:17" x14ac:dyDescent="0.2">
      <c r="M368" s="2"/>
      <c r="P368" s="3"/>
      <c r="Q368" s="4"/>
    </row>
    <row r="369" spans="13:17" x14ac:dyDescent="0.2">
      <c r="M369" s="2"/>
      <c r="P369" s="3"/>
      <c r="Q369" s="4"/>
    </row>
    <row r="370" spans="13:17" x14ac:dyDescent="0.2">
      <c r="M370" s="2"/>
      <c r="P370" s="3"/>
      <c r="Q370" s="4"/>
    </row>
    <row r="371" spans="13:17" x14ac:dyDescent="0.2">
      <c r="M371" s="2"/>
      <c r="P371" s="3"/>
      <c r="Q371" s="4"/>
    </row>
    <row r="372" spans="13:17" x14ac:dyDescent="0.2">
      <c r="M372" s="2"/>
      <c r="P372" s="3"/>
      <c r="Q372" s="4"/>
    </row>
    <row r="373" spans="13:17" x14ac:dyDescent="0.2">
      <c r="M373" s="2"/>
      <c r="P373" s="3"/>
      <c r="Q373" s="4"/>
    </row>
    <row r="374" spans="13:17" x14ac:dyDescent="0.2">
      <c r="M374" s="2"/>
      <c r="P374" s="3"/>
      <c r="Q374" s="4"/>
    </row>
    <row r="375" spans="13:17" x14ac:dyDescent="0.2">
      <c r="M375" s="2"/>
      <c r="P375" s="3"/>
      <c r="Q375" s="4"/>
    </row>
    <row r="376" spans="13:17" x14ac:dyDescent="0.2">
      <c r="M376" s="2"/>
      <c r="P376" s="3"/>
      <c r="Q376" s="4"/>
    </row>
    <row r="377" spans="13:17" x14ac:dyDescent="0.2">
      <c r="M377" s="2"/>
      <c r="P377" s="3"/>
      <c r="Q377" s="4"/>
    </row>
    <row r="378" spans="13:17" x14ac:dyDescent="0.2">
      <c r="M378" s="2"/>
      <c r="P378" s="3"/>
      <c r="Q378" s="4"/>
    </row>
    <row r="379" spans="13:17" x14ac:dyDescent="0.2">
      <c r="M379" s="2"/>
      <c r="P379" s="3"/>
      <c r="Q379" s="4"/>
    </row>
    <row r="380" spans="13:17" x14ac:dyDescent="0.2">
      <c r="M380" s="2"/>
      <c r="P380" s="3"/>
      <c r="Q380" s="4"/>
    </row>
    <row r="381" spans="13:17" x14ac:dyDescent="0.2">
      <c r="M381" s="2"/>
      <c r="P381" s="3"/>
      <c r="Q381" s="4"/>
    </row>
    <row r="382" spans="13:17" x14ac:dyDescent="0.2">
      <c r="M382" s="2"/>
      <c r="P382" s="3"/>
      <c r="Q382" s="4"/>
    </row>
    <row r="383" spans="13:17" x14ac:dyDescent="0.2">
      <c r="M383" s="2"/>
      <c r="P383" s="3"/>
      <c r="Q383" s="4"/>
    </row>
    <row r="384" spans="13:17" x14ac:dyDescent="0.2">
      <c r="M384" s="2"/>
      <c r="P384" s="3"/>
      <c r="Q384" s="4"/>
    </row>
    <row r="385" spans="13:17" x14ac:dyDescent="0.2">
      <c r="M385" s="2"/>
      <c r="P385" s="3"/>
      <c r="Q385" s="4"/>
    </row>
    <row r="386" spans="13:17" x14ac:dyDescent="0.2">
      <c r="M386" s="2"/>
      <c r="P386" s="3"/>
      <c r="Q386" s="4"/>
    </row>
    <row r="387" spans="13:17" x14ac:dyDescent="0.2">
      <c r="M387" s="2"/>
      <c r="P387" s="3"/>
      <c r="Q387" s="4"/>
    </row>
    <row r="388" spans="13:17" x14ac:dyDescent="0.2">
      <c r="M388" s="2"/>
      <c r="P388" s="3"/>
      <c r="Q388" s="4"/>
    </row>
    <row r="389" spans="13:17" x14ac:dyDescent="0.2">
      <c r="M389" s="2"/>
      <c r="P389" s="3"/>
      <c r="Q389" s="4"/>
    </row>
    <row r="390" spans="13:17" x14ac:dyDescent="0.2">
      <c r="M390" s="2"/>
      <c r="P390" s="3"/>
      <c r="Q390" s="4"/>
    </row>
    <row r="391" spans="13:17" x14ac:dyDescent="0.2">
      <c r="M391" s="2"/>
      <c r="P391" s="3"/>
      <c r="Q391" s="4"/>
    </row>
    <row r="392" spans="13:17" x14ac:dyDescent="0.2">
      <c r="M392" s="2"/>
      <c r="P392" s="3"/>
      <c r="Q392" s="4"/>
    </row>
    <row r="393" spans="13:17" x14ac:dyDescent="0.2">
      <c r="M393" s="2"/>
      <c r="P393" s="3"/>
      <c r="Q393" s="4"/>
    </row>
    <row r="394" spans="13:17" x14ac:dyDescent="0.2">
      <c r="M394" s="2"/>
      <c r="P394" s="3"/>
      <c r="Q394" s="4"/>
    </row>
    <row r="395" spans="13:17" x14ac:dyDescent="0.2">
      <c r="M395" s="2"/>
      <c r="P395" s="3"/>
      <c r="Q395" s="4"/>
    </row>
    <row r="396" spans="13:17" x14ac:dyDescent="0.2">
      <c r="M396" s="2"/>
      <c r="P396" s="3"/>
      <c r="Q396" s="4"/>
    </row>
    <row r="397" spans="13:17" x14ac:dyDescent="0.2">
      <c r="M397" s="2"/>
      <c r="P397" s="3"/>
      <c r="Q397" s="4"/>
    </row>
    <row r="398" spans="13:17" x14ac:dyDescent="0.2">
      <c r="M398" s="2"/>
      <c r="P398" s="3"/>
      <c r="Q398" s="4"/>
    </row>
    <row r="399" spans="13:17" x14ac:dyDescent="0.2">
      <c r="M399" s="2"/>
      <c r="P399" s="3"/>
      <c r="Q399" s="4"/>
    </row>
    <row r="400" spans="13:17" x14ac:dyDescent="0.2">
      <c r="M400" s="2"/>
      <c r="P400" s="3"/>
      <c r="Q400" s="4"/>
    </row>
    <row r="401" spans="13:17" x14ac:dyDescent="0.2">
      <c r="M401" s="2"/>
      <c r="P401" s="3"/>
      <c r="Q401" s="4"/>
    </row>
    <row r="402" spans="13:17" x14ac:dyDescent="0.2">
      <c r="M402" s="2"/>
      <c r="P402" s="3"/>
      <c r="Q402" s="4"/>
    </row>
    <row r="403" spans="13:17" x14ac:dyDescent="0.2">
      <c r="M403" s="2"/>
      <c r="P403" s="3"/>
      <c r="Q403" s="4"/>
    </row>
    <row r="404" spans="13:17" x14ac:dyDescent="0.2">
      <c r="M404" s="2"/>
      <c r="P404" s="3"/>
      <c r="Q404" s="4"/>
    </row>
    <row r="405" spans="13:17" x14ac:dyDescent="0.2">
      <c r="M405" s="2"/>
      <c r="P405" s="3"/>
      <c r="Q405" s="4"/>
    </row>
    <row r="406" spans="13:17" x14ac:dyDescent="0.2">
      <c r="M406" s="2"/>
      <c r="P406" s="3"/>
      <c r="Q406" s="4"/>
    </row>
    <row r="407" spans="13:17" x14ac:dyDescent="0.2">
      <c r="M407" s="2"/>
      <c r="P407" s="3"/>
      <c r="Q407" s="4"/>
    </row>
    <row r="408" spans="13:17" x14ac:dyDescent="0.2">
      <c r="M408" s="2"/>
      <c r="P408" s="3"/>
      <c r="Q408" s="4"/>
    </row>
    <row r="409" spans="13:17" x14ac:dyDescent="0.2">
      <c r="M409" s="2"/>
      <c r="P409" s="3"/>
      <c r="Q409" s="4"/>
    </row>
    <row r="410" spans="13:17" x14ac:dyDescent="0.2">
      <c r="M410" s="2"/>
      <c r="P410" s="3"/>
      <c r="Q410" s="4"/>
    </row>
    <row r="411" spans="13:17" x14ac:dyDescent="0.2">
      <c r="M411" s="2"/>
      <c r="P411" s="3"/>
      <c r="Q411" s="4"/>
    </row>
    <row r="412" spans="13:17" x14ac:dyDescent="0.2">
      <c r="M412" s="2"/>
      <c r="P412" s="3"/>
      <c r="Q412" s="4"/>
    </row>
    <row r="413" spans="13:17" x14ac:dyDescent="0.2">
      <c r="M413" s="2"/>
      <c r="P413" s="3"/>
      <c r="Q413" s="4"/>
    </row>
    <row r="414" spans="13:17" x14ac:dyDescent="0.2">
      <c r="M414" s="2"/>
      <c r="P414" s="3"/>
      <c r="Q414" s="4"/>
    </row>
    <row r="415" spans="13:17" x14ac:dyDescent="0.2">
      <c r="M415" s="2"/>
      <c r="P415" s="3"/>
      <c r="Q415" s="4"/>
    </row>
    <row r="416" spans="13:17" x14ac:dyDescent="0.2">
      <c r="M416" s="2"/>
      <c r="P416" s="3"/>
      <c r="Q416" s="4"/>
    </row>
    <row r="417" spans="13:17" x14ac:dyDescent="0.2">
      <c r="M417" s="2"/>
      <c r="P417" s="3"/>
      <c r="Q417" s="4"/>
    </row>
    <row r="418" spans="13:17" x14ac:dyDescent="0.2">
      <c r="M418" s="2"/>
      <c r="P418" s="3"/>
      <c r="Q418" s="4"/>
    </row>
    <row r="419" spans="13:17" x14ac:dyDescent="0.2">
      <c r="M419" s="2"/>
      <c r="P419" s="3"/>
      <c r="Q419" s="4"/>
    </row>
    <row r="420" spans="13:17" x14ac:dyDescent="0.2">
      <c r="M420" s="2"/>
      <c r="P420" s="3"/>
      <c r="Q420" s="4"/>
    </row>
    <row r="421" spans="13:17" x14ac:dyDescent="0.2">
      <c r="M421" s="2"/>
      <c r="P421" s="3"/>
      <c r="Q421" s="4"/>
    </row>
    <row r="422" spans="13:17" x14ac:dyDescent="0.2">
      <c r="M422" s="2"/>
      <c r="P422" s="3"/>
      <c r="Q422" s="4"/>
    </row>
    <row r="423" spans="13:17" x14ac:dyDescent="0.2">
      <c r="M423" s="2"/>
      <c r="P423" s="3"/>
      <c r="Q423" s="4"/>
    </row>
    <row r="424" spans="13:17" x14ac:dyDescent="0.2">
      <c r="M424" s="2"/>
      <c r="P424" s="3"/>
      <c r="Q424" s="4"/>
    </row>
    <row r="425" spans="13:17" x14ac:dyDescent="0.2">
      <c r="M425" s="2"/>
      <c r="P425" s="3"/>
      <c r="Q425" s="4"/>
    </row>
    <row r="426" spans="13:17" x14ac:dyDescent="0.2">
      <c r="M426" s="2"/>
      <c r="P426" s="3"/>
      <c r="Q426" s="4"/>
    </row>
    <row r="427" spans="13:17" x14ac:dyDescent="0.2">
      <c r="M427" s="2"/>
      <c r="P427" s="3"/>
      <c r="Q427" s="4"/>
    </row>
    <row r="428" spans="13:17" x14ac:dyDescent="0.2">
      <c r="M428" s="2"/>
      <c r="P428" s="3"/>
      <c r="Q428" s="4"/>
    </row>
    <row r="429" spans="13:17" x14ac:dyDescent="0.2">
      <c r="M429" s="2"/>
      <c r="P429" s="3"/>
      <c r="Q429" s="4"/>
    </row>
    <row r="430" spans="13:17" x14ac:dyDescent="0.2">
      <c r="M430" s="2"/>
      <c r="P430" s="3"/>
      <c r="Q430" s="4"/>
    </row>
    <row r="431" spans="13:17" x14ac:dyDescent="0.2">
      <c r="M431" s="2"/>
      <c r="P431" s="3"/>
      <c r="Q431" s="4"/>
    </row>
    <row r="432" spans="13:17" x14ac:dyDescent="0.2">
      <c r="M432" s="2"/>
      <c r="P432" s="3"/>
      <c r="Q432" s="4"/>
    </row>
    <row r="433" spans="13:17" x14ac:dyDescent="0.2">
      <c r="M433" s="2"/>
      <c r="P433" s="3"/>
      <c r="Q433" s="4"/>
    </row>
    <row r="434" spans="13:17" x14ac:dyDescent="0.2">
      <c r="M434" s="2"/>
      <c r="P434" s="3"/>
      <c r="Q434" s="4"/>
    </row>
    <row r="435" spans="13:17" x14ac:dyDescent="0.2">
      <c r="M435" s="2"/>
      <c r="P435" s="3"/>
      <c r="Q435" s="4"/>
    </row>
    <row r="436" spans="13:17" x14ac:dyDescent="0.2">
      <c r="M436" s="2"/>
      <c r="P436" s="3"/>
      <c r="Q436" s="4"/>
    </row>
    <row r="437" spans="13:17" x14ac:dyDescent="0.2">
      <c r="M437" s="2"/>
      <c r="P437" s="3"/>
      <c r="Q437" s="4"/>
    </row>
    <row r="438" spans="13:17" x14ac:dyDescent="0.2">
      <c r="M438" s="2"/>
      <c r="P438" s="3"/>
      <c r="Q438" s="4"/>
    </row>
    <row r="439" spans="13:17" x14ac:dyDescent="0.2">
      <c r="M439" s="2"/>
      <c r="P439" s="3"/>
      <c r="Q439" s="4"/>
    </row>
    <row r="440" spans="13:17" x14ac:dyDescent="0.2">
      <c r="M440" s="2"/>
      <c r="P440" s="3"/>
      <c r="Q440" s="4"/>
    </row>
    <row r="441" spans="13:17" x14ac:dyDescent="0.2">
      <c r="M441" s="2"/>
      <c r="P441" s="3"/>
      <c r="Q441" s="4"/>
    </row>
    <row r="442" spans="13:17" x14ac:dyDescent="0.2">
      <c r="M442" s="2"/>
      <c r="P442" s="3"/>
      <c r="Q442" s="4"/>
    </row>
    <row r="443" spans="13:17" x14ac:dyDescent="0.2">
      <c r="M443" s="2"/>
      <c r="P443" s="3"/>
      <c r="Q443" s="4"/>
    </row>
    <row r="444" spans="13:17" x14ac:dyDescent="0.2">
      <c r="M444" s="2"/>
      <c r="P444" s="3"/>
      <c r="Q444" s="4"/>
    </row>
    <row r="445" spans="13:17" x14ac:dyDescent="0.2">
      <c r="M445" s="2"/>
      <c r="P445" s="3"/>
      <c r="Q445" s="4"/>
    </row>
    <row r="446" spans="13:17" x14ac:dyDescent="0.2">
      <c r="M446" s="2"/>
      <c r="P446" s="3"/>
      <c r="Q446" s="4"/>
    </row>
    <row r="447" spans="13:17" x14ac:dyDescent="0.2">
      <c r="M447" s="2"/>
      <c r="P447" s="3"/>
      <c r="Q447" s="4"/>
    </row>
    <row r="448" spans="13:17" x14ac:dyDescent="0.2">
      <c r="M448" s="2"/>
      <c r="P448" s="3"/>
      <c r="Q448" s="4"/>
    </row>
    <row r="449" spans="13:17" x14ac:dyDescent="0.2">
      <c r="M449" s="2"/>
      <c r="P449" s="3"/>
      <c r="Q449" s="4"/>
    </row>
    <row r="450" spans="13:17" x14ac:dyDescent="0.2">
      <c r="M450" s="2"/>
      <c r="P450" s="3"/>
      <c r="Q450" s="4"/>
    </row>
    <row r="451" spans="13:17" x14ac:dyDescent="0.2">
      <c r="M451" s="2"/>
      <c r="P451" s="3"/>
      <c r="Q451" s="4"/>
    </row>
    <row r="452" spans="13:17" x14ac:dyDescent="0.2">
      <c r="M452" s="2"/>
      <c r="P452" s="3"/>
      <c r="Q452" s="4"/>
    </row>
    <row r="453" spans="13:17" x14ac:dyDescent="0.2">
      <c r="M453" s="2"/>
      <c r="P453" s="3"/>
      <c r="Q453" s="4"/>
    </row>
    <row r="454" spans="13:17" x14ac:dyDescent="0.2">
      <c r="M454" s="2"/>
      <c r="P454" s="3"/>
      <c r="Q454" s="4"/>
    </row>
    <row r="455" spans="13:17" x14ac:dyDescent="0.2">
      <c r="M455" s="2"/>
      <c r="P455" s="3"/>
      <c r="Q455" s="4"/>
    </row>
    <row r="456" spans="13:17" x14ac:dyDescent="0.2">
      <c r="M456" s="2"/>
      <c r="P456" s="3"/>
      <c r="Q456" s="4"/>
    </row>
    <row r="457" spans="13:17" x14ac:dyDescent="0.2">
      <c r="M457" s="2"/>
      <c r="P457" s="3"/>
      <c r="Q457" s="4"/>
    </row>
    <row r="458" spans="13:17" x14ac:dyDescent="0.2">
      <c r="M458" s="2"/>
      <c r="P458" s="3"/>
      <c r="Q458" s="4"/>
    </row>
    <row r="459" spans="13:17" x14ac:dyDescent="0.2">
      <c r="M459" s="2"/>
      <c r="P459" s="3"/>
      <c r="Q459" s="4"/>
    </row>
    <row r="460" spans="13:17" x14ac:dyDescent="0.2">
      <c r="M460" s="2"/>
      <c r="P460" s="3"/>
      <c r="Q460" s="4"/>
    </row>
    <row r="461" spans="13:17" x14ac:dyDescent="0.2">
      <c r="M461" s="2"/>
      <c r="P461" s="3"/>
      <c r="Q461" s="4"/>
    </row>
    <row r="462" spans="13:17" x14ac:dyDescent="0.2">
      <c r="M462" s="2"/>
      <c r="P462" s="3"/>
      <c r="Q462" s="4"/>
    </row>
    <row r="463" spans="13:17" x14ac:dyDescent="0.2">
      <c r="M463" s="2"/>
      <c r="P463" s="3"/>
      <c r="Q463" s="4"/>
    </row>
    <row r="464" spans="13:17" x14ac:dyDescent="0.2">
      <c r="M464" s="2"/>
      <c r="P464" s="3"/>
      <c r="Q464" s="4"/>
    </row>
    <row r="465" spans="13:17" x14ac:dyDescent="0.2">
      <c r="M465" s="2"/>
      <c r="P465" s="3"/>
      <c r="Q465" s="4"/>
    </row>
    <row r="466" spans="13:17" x14ac:dyDescent="0.2">
      <c r="M466" s="2"/>
      <c r="P466" s="3"/>
      <c r="Q466" s="4"/>
    </row>
    <row r="467" spans="13:17" x14ac:dyDescent="0.2">
      <c r="M467" s="2"/>
      <c r="P467" s="3"/>
      <c r="Q467" s="4"/>
    </row>
    <row r="468" spans="13:17" x14ac:dyDescent="0.2">
      <c r="M468" s="2"/>
      <c r="P468" s="3"/>
      <c r="Q468" s="4"/>
    </row>
    <row r="469" spans="13:17" x14ac:dyDescent="0.2">
      <c r="M469" s="2"/>
      <c r="P469" s="3"/>
      <c r="Q469" s="4"/>
    </row>
    <row r="470" spans="13:17" x14ac:dyDescent="0.2">
      <c r="M470" s="2"/>
      <c r="P470" s="3"/>
      <c r="Q470" s="4"/>
    </row>
    <row r="471" spans="13:17" x14ac:dyDescent="0.2">
      <c r="M471" s="2"/>
      <c r="P471" s="3"/>
      <c r="Q471" s="4"/>
    </row>
    <row r="472" spans="13:17" x14ac:dyDescent="0.2">
      <c r="M472" s="2"/>
      <c r="P472" s="3"/>
      <c r="Q472" s="4"/>
    </row>
    <row r="473" spans="13:17" x14ac:dyDescent="0.2">
      <c r="M473" s="2"/>
      <c r="P473" s="3"/>
      <c r="Q473" s="4"/>
    </row>
    <row r="474" spans="13:17" x14ac:dyDescent="0.2">
      <c r="M474" s="2"/>
      <c r="P474" s="3"/>
      <c r="Q474" s="4"/>
    </row>
    <row r="475" spans="13:17" x14ac:dyDescent="0.2">
      <c r="M475" s="2"/>
      <c r="P475" s="3"/>
      <c r="Q475" s="4"/>
    </row>
    <row r="476" spans="13:17" x14ac:dyDescent="0.2">
      <c r="M476" s="2"/>
      <c r="P476" s="3"/>
      <c r="Q476" s="4"/>
    </row>
    <row r="477" spans="13:17" x14ac:dyDescent="0.2">
      <c r="M477" s="2"/>
      <c r="P477" s="3"/>
      <c r="Q477" s="4"/>
    </row>
    <row r="478" spans="13:17" x14ac:dyDescent="0.2">
      <c r="M478" s="2"/>
      <c r="P478" s="3"/>
      <c r="Q478" s="4"/>
    </row>
    <row r="479" spans="13:17" x14ac:dyDescent="0.2">
      <c r="M479" s="2"/>
      <c r="P479" s="3"/>
      <c r="Q479" s="4"/>
    </row>
    <row r="480" spans="13:17" x14ac:dyDescent="0.2">
      <c r="M480" s="2"/>
      <c r="P480" s="3"/>
      <c r="Q480" s="4"/>
    </row>
    <row r="481" spans="13:17" x14ac:dyDescent="0.2">
      <c r="M481" s="2"/>
      <c r="P481" s="3"/>
      <c r="Q481" s="4"/>
    </row>
    <row r="482" spans="13:17" x14ac:dyDescent="0.2">
      <c r="M482" s="2"/>
      <c r="P482" s="3"/>
      <c r="Q482" s="4"/>
    </row>
    <row r="483" spans="13:17" x14ac:dyDescent="0.2">
      <c r="M483" s="2"/>
      <c r="P483" s="3"/>
      <c r="Q483" s="4"/>
    </row>
    <row r="484" spans="13:17" x14ac:dyDescent="0.2">
      <c r="M484" s="2"/>
      <c r="P484" s="3"/>
      <c r="Q484" s="4"/>
    </row>
    <row r="485" spans="13:17" x14ac:dyDescent="0.2">
      <c r="M485" s="2"/>
      <c r="P485" s="3"/>
      <c r="Q485" s="4"/>
    </row>
    <row r="486" spans="13:17" x14ac:dyDescent="0.2">
      <c r="M486" s="2"/>
      <c r="P486" s="3"/>
      <c r="Q486" s="4"/>
    </row>
    <row r="487" spans="13:17" x14ac:dyDescent="0.2">
      <c r="M487" s="2"/>
      <c r="P487" s="3"/>
      <c r="Q487" s="4"/>
    </row>
    <row r="488" spans="13:17" x14ac:dyDescent="0.2">
      <c r="M488" s="2"/>
      <c r="P488" s="3"/>
      <c r="Q488" s="4"/>
    </row>
    <row r="489" spans="13:17" x14ac:dyDescent="0.2">
      <c r="M489" s="2"/>
      <c r="P489" s="3"/>
      <c r="Q489" s="4"/>
    </row>
    <row r="490" spans="13:17" x14ac:dyDescent="0.2">
      <c r="M490" s="2"/>
      <c r="P490" s="3"/>
      <c r="Q490" s="4"/>
    </row>
    <row r="491" spans="13:17" x14ac:dyDescent="0.2">
      <c r="M491" s="2"/>
      <c r="P491" s="3"/>
      <c r="Q491" s="4"/>
    </row>
    <row r="492" spans="13:17" x14ac:dyDescent="0.2">
      <c r="M492" s="2"/>
      <c r="P492" s="3"/>
      <c r="Q492" s="4"/>
    </row>
    <row r="493" spans="13:17" x14ac:dyDescent="0.2">
      <c r="M493" s="2"/>
      <c r="P493" s="3"/>
      <c r="Q493" s="4"/>
    </row>
    <row r="494" spans="13:17" x14ac:dyDescent="0.2">
      <c r="M494" s="2"/>
      <c r="P494" s="3"/>
      <c r="Q494" s="4"/>
    </row>
    <row r="495" spans="13:17" x14ac:dyDescent="0.2">
      <c r="M495" s="2"/>
      <c r="P495" s="3"/>
      <c r="Q495" s="4"/>
    </row>
    <row r="496" spans="13:17" x14ac:dyDescent="0.2">
      <c r="M496" s="2"/>
      <c r="P496" s="3"/>
      <c r="Q496" s="4"/>
    </row>
    <row r="497" spans="13:17" x14ac:dyDescent="0.2">
      <c r="M497" s="2"/>
      <c r="P497" s="3"/>
      <c r="Q497" s="4"/>
    </row>
    <row r="498" spans="13:17" x14ac:dyDescent="0.2">
      <c r="M498" s="2"/>
      <c r="P498" s="3"/>
      <c r="Q498" s="4"/>
    </row>
    <row r="499" spans="13:17" x14ac:dyDescent="0.2">
      <c r="M499" s="2"/>
      <c r="P499" s="3"/>
      <c r="Q499" s="4"/>
    </row>
    <row r="500" spans="13:17" x14ac:dyDescent="0.2">
      <c r="M500" s="2"/>
      <c r="P500" s="3"/>
      <c r="Q500" s="4"/>
    </row>
    <row r="501" spans="13:17" x14ac:dyDescent="0.2">
      <c r="M501" s="2"/>
      <c r="P501" s="3"/>
      <c r="Q501" s="4"/>
    </row>
    <row r="502" spans="13:17" x14ac:dyDescent="0.2">
      <c r="M502" s="2"/>
      <c r="P502" s="3"/>
      <c r="Q502" s="4"/>
    </row>
    <row r="503" spans="13:17" x14ac:dyDescent="0.2">
      <c r="M503" s="2"/>
      <c r="P503" s="3"/>
      <c r="Q503" s="4"/>
    </row>
    <row r="504" spans="13:17" x14ac:dyDescent="0.2">
      <c r="M504" s="2"/>
      <c r="P504" s="3"/>
      <c r="Q504" s="4"/>
    </row>
    <row r="505" spans="13:17" x14ac:dyDescent="0.2">
      <c r="M505" s="2"/>
      <c r="P505" s="3"/>
      <c r="Q505" s="4"/>
    </row>
    <row r="506" spans="13:17" x14ac:dyDescent="0.2">
      <c r="M506" s="2"/>
      <c r="P506" s="3"/>
      <c r="Q506" s="4"/>
    </row>
    <row r="507" spans="13:17" x14ac:dyDescent="0.2">
      <c r="M507" s="2"/>
      <c r="P507" s="3"/>
      <c r="Q507" s="4"/>
    </row>
    <row r="508" spans="13:17" x14ac:dyDescent="0.2">
      <c r="M508" s="2"/>
      <c r="P508" s="3"/>
      <c r="Q508" s="4"/>
    </row>
    <row r="509" spans="13:17" x14ac:dyDescent="0.2">
      <c r="M509" s="2"/>
      <c r="P509" s="3"/>
      <c r="Q509" s="4"/>
    </row>
    <row r="510" spans="13:17" x14ac:dyDescent="0.2">
      <c r="M510" s="2"/>
      <c r="P510" s="3"/>
      <c r="Q510" s="4"/>
    </row>
    <row r="511" spans="13:17" x14ac:dyDescent="0.2">
      <c r="M511" s="2"/>
      <c r="P511" s="3"/>
      <c r="Q511" s="4"/>
    </row>
    <row r="512" spans="13:17" x14ac:dyDescent="0.2">
      <c r="M512" s="2"/>
      <c r="P512" s="3"/>
      <c r="Q512" s="4"/>
    </row>
    <row r="513" spans="13:17" x14ac:dyDescent="0.2">
      <c r="M513" s="2"/>
      <c r="P513" s="3"/>
      <c r="Q513" s="4"/>
    </row>
    <row r="514" spans="13:17" x14ac:dyDescent="0.2">
      <c r="M514" s="2"/>
      <c r="P514" s="3"/>
      <c r="Q514" s="4"/>
    </row>
    <row r="515" spans="13:17" x14ac:dyDescent="0.2">
      <c r="M515" s="2"/>
      <c r="P515" s="3"/>
      <c r="Q515" s="4"/>
    </row>
    <row r="516" spans="13:17" x14ac:dyDescent="0.2">
      <c r="M516" s="2"/>
      <c r="P516" s="3"/>
      <c r="Q516" s="4"/>
    </row>
    <row r="517" spans="13:17" x14ac:dyDescent="0.2">
      <c r="M517" s="2"/>
      <c r="P517" s="3"/>
      <c r="Q517" s="4"/>
    </row>
    <row r="518" spans="13:17" x14ac:dyDescent="0.2">
      <c r="M518" s="2"/>
      <c r="P518" s="3"/>
      <c r="Q518" s="4"/>
    </row>
    <row r="519" spans="13:17" x14ac:dyDescent="0.2">
      <c r="M519" s="2"/>
      <c r="P519" s="3"/>
      <c r="Q519" s="4"/>
    </row>
    <row r="520" spans="13:17" x14ac:dyDescent="0.2">
      <c r="M520" s="2"/>
      <c r="P520" s="3"/>
      <c r="Q520" s="4"/>
    </row>
    <row r="521" spans="13:17" x14ac:dyDescent="0.2">
      <c r="M521" s="2"/>
      <c r="P521" s="3"/>
      <c r="Q521" s="4"/>
    </row>
    <row r="522" spans="13:17" x14ac:dyDescent="0.2">
      <c r="M522" s="2"/>
      <c r="P522" s="3"/>
      <c r="Q522" s="4"/>
    </row>
    <row r="523" spans="13:17" x14ac:dyDescent="0.2">
      <c r="M523" s="2"/>
      <c r="P523" s="3"/>
      <c r="Q523" s="4"/>
    </row>
    <row r="524" spans="13:17" x14ac:dyDescent="0.2">
      <c r="M524" s="2"/>
      <c r="P524" s="3"/>
      <c r="Q524" s="4"/>
    </row>
    <row r="525" spans="13:17" x14ac:dyDescent="0.2">
      <c r="M525" s="2"/>
      <c r="P525" s="3"/>
      <c r="Q525" s="4"/>
    </row>
    <row r="526" spans="13:17" x14ac:dyDescent="0.2">
      <c r="M526" s="2"/>
      <c r="P526" s="3"/>
      <c r="Q526" s="4"/>
    </row>
    <row r="527" spans="13:17" x14ac:dyDescent="0.2">
      <c r="M527" s="2"/>
      <c r="P527" s="3"/>
      <c r="Q527" s="4"/>
    </row>
    <row r="528" spans="13:17" x14ac:dyDescent="0.2">
      <c r="M528" s="2"/>
      <c r="P528" s="3"/>
      <c r="Q528" s="4"/>
    </row>
    <row r="529" spans="13:17" x14ac:dyDescent="0.2">
      <c r="M529" s="2"/>
      <c r="P529" s="3"/>
      <c r="Q529" s="4"/>
    </row>
    <row r="530" spans="13:17" x14ac:dyDescent="0.2">
      <c r="M530" s="2"/>
      <c r="P530" s="3"/>
      <c r="Q530" s="4"/>
    </row>
    <row r="531" spans="13:17" x14ac:dyDescent="0.2">
      <c r="M531" s="2"/>
      <c r="P531" s="3"/>
      <c r="Q531" s="4"/>
    </row>
    <row r="532" spans="13:17" x14ac:dyDescent="0.2">
      <c r="M532" s="2"/>
      <c r="P532" s="3"/>
      <c r="Q532" s="4"/>
    </row>
    <row r="533" spans="13:17" x14ac:dyDescent="0.2">
      <c r="M533" s="2"/>
      <c r="P533" s="3"/>
      <c r="Q533" s="4"/>
    </row>
    <row r="534" spans="13:17" x14ac:dyDescent="0.2">
      <c r="M534" s="2"/>
      <c r="P534" s="3"/>
      <c r="Q534" s="4"/>
    </row>
    <row r="535" spans="13:17" x14ac:dyDescent="0.2">
      <c r="M535" s="2"/>
      <c r="P535" s="3"/>
      <c r="Q535" s="4"/>
    </row>
    <row r="536" spans="13:17" x14ac:dyDescent="0.2">
      <c r="M536" s="2"/>
      <c r="P536" s="3"/>
      <c r="Q536" s="4"/>
    </row>
    <row r="537" spans="13:17" x14ac:dyDescent="0.2">
      <c r="M537" s="2"/>
      <c r="P537" s="3"/>
      <c r="Q537" s="4"/>
    </row>
    <row r="538" spans="13:17" x14ac:dyDescent="0.2">
      <c r="M538" s="2"/>
      <c r="P538" s="3"/>
      <c r="Q538" s="4"/>
    </row>
    <row r="539" spans="13:17" x14ac:dyDescent="0.2">
      <c r="M539" s="2"/>
      <c r="P539" s="3"/>
      <c r="Q539" s="4"/>
    </row>
    <row r="540" spans="13:17" x14ac:dyDescent="0.2">
      <c r="M540" s="2"/>
      <c r="P540" s="3"/>
      <c r="Q540" s="4"/>
    </row>
    <row r="541" spans="13:17" x14ac:dyDescent="0.2">
      <c r="M541" s="2"/>
      <c r="P541" s="3"/>
      <c r="Q541" s="4"/>
    </row>
    <row r="542" spans="13:17" x14ac:dyDescent="0.2">
      <c r="M542" s="2"/>
      <c r="P542" s="3"/>
      <c r="Q542" s="4"/>
    </row>
    <row r="543" spans="13:17" x14ac:dyDescent="0.2">
      <c r="M543" s="2"/>
      <c r="P543" s="3"/>
      <c r="Q543" s="4"/>
    </row>
    <row r="544" spans="13:17" x14ac:dyDescent="0.2">
      <c r="M544" s="2"/>
      <c r="P544" s="3"/>
      <c r="Q544" s="4"/>
    </row>
    <row r="545" spans="13:17" x14ac:dyDescent="0.2">
      <c r="M545" s="2"/>
      <c r="P545" s="3"/>
      <c r="Q545" s="4"/>
    </row>
    <row r="546" spans="13:17" x14ac:dyDescent="0.2">
      <c r="M546" s="2"/>
      <c r="P546" s="3"/>
      <c r="Q546" s="4"/>
    </row>
    <row r="547" spans="13:17" x14ac:dyDescent="0.2">
      <c r="M547" s="2"/>
      <c r="P547" s="3"/>
      <c r="Q547" s="4"/>
    </row>
    <row r="548" spans="13:17" x14ac:dyDescent="0.2">
      <c r="M548" s="2"/>
      <c r="P548" s="3"/>
      <c r="Q548" s="4"/>
    </row>
    <row r="549" spans="13:17" x14ac:dyDescent="0.2">
      <c r="M549" s="2"/>
      <c r="P549" s="3"/>
      <c r="Q549" s="4"/>
    </row>
    <row r="550" spans="13:17" x14ac:dyDescent="0.2">
      <c r="M550" s="2"/>
      <c r="P550" s="3"/>
      <c r="Q550" s="4"/>
    </row>
    <row r="551" spans="13:17" x14ac:dyDescent="0.2">
      <c r="M551" s="2"/>
      <c r="P551" s="3"/>
      <c r="Q551" s="4"/>
    </row>
    <row r="552" spans="13:17" x14ac:dyDescent="0.2">
      <c r="M552" s="2"/>
      <c r="P552" s="3"/>
      <c r="Q552" s="4"/>
    </row>
    <row r="553" spans="13:17" x14ac:dyDescent="0.2">
      <c r="M553" s="2"/>
      <c r="P553" s="3"/>
      <c r="Q553" s="4"/>
    </row>
    <row r="554" spans="13:17" x14ac:dyDescent="0.2">
      <c r="M554" s="2"/>
      <c r="P554" s="3"/>
      <c r="Q554" s="4"/>
    </row>
    <row r="555" spans="13:17" x14ac:dyDescent="0.2">
      <c r="M555" s="2"/>
      <c r="P555" s="3"/>
      <c r="Q555" s="4"/>
    </row>
    <row r="556" spans="13:17" x14ac:dyDescent="0.2">
      <c r="M556" s="2"/>
      <c r="P556" s="3"/>
      <c r="Q556" s="4"/>
    </row>
    <row r="557" spans="13:17" x14ac:dyDescent="0.2">
      <c r="M557" s="2"/>
      <c r="P557" s="3"/>
      <c r="Q557" s="4"/>
    </row>
    <row r="558" spans="13:17" x14ac:dyDescent="0.2">
      <c r="M558" s="2"/>
      <c r="P558" s="3"/>
      <c r="Q558" s="4"/>
    </row>
    <row r="559" spans="13:17" x14ac:dyDescent="0.2">
      <c r="M559" s="2"/>
      <c r="P559" s="3"/>
      <c r="Q559" s="4"/>
    </row>
    <row r="560" spans="13:17" x14ac:dyDescent="0.2">
      <c r="M560" s="2"/>
      <c r="P560" s="3"/>
      <c r="Q560" s="4"/>
    </row>
    <row r="561" spans="13:17" x14ac:dyDescent="0.2">
      <c r="M561" s="2"/>
      <c r="P561" s="3"/>
      <c r="Q561" s="4"/>
    </row>
    <row r="562" spans="13:17" x14ac:dyDescent="0.2">
      <c r="M562" s="2"/>
      <c r="P562" s="3"/>
      <c r="Q562" s="4"/>
    </row>
    <row r="563" spans="13:17" x14ac:dyDescent="0.2">
      <c r="M563" s="2"/>
      <c r="P563" s="3"/>
      <c r="Q563" s="4"/>
    </row>
    <row r="564" spans="13:17" x14ac:dyDescent="0.2">
      <c r="M564" s="2"/>
      <c r="P564" s="3"/>
      <c r="Q564" s="4"/>
    </row>
    <row r="565" spans="13:17" x14ac:dyDescent="0.2">
      <c r="M565" s="2"/>
      <c r="P565" s="3"/>
      <c r="Q565" s="4"/>
    </row>
    <row r="566" spans="13:17" x14ac:dyDescent="0.2">
      <c r="M566" s="2"/>
      <c r="P566" s="3"/>
      <c r="Q566" s="4"/>
    </row>
    <row r="567" spans="13:17" x14ac:dyDescent="0.2">
      <c r="M567" s="2"/>
      <c r="P567" s="3"/>
      <c r="Q567" s="4"/>
    </row>
    <row r="568" spans="13:17" x14ac:dyDescent="0.2">
      <c r="M568" s="2"/>
      <c r="P568" s="3"/>
      <c r="Q568" s="4"/>
    </row>
    <row r="569" spans="13:17" x14ac:dyDescent="0.2">
      <c r="M569" s="2"/>
      <c r="P569" s="3"/>
      <c r="Q569" s="4"/>
    </row>
    <row r="570" spans="13:17" x14ac:dyDescent="0.2">
      <c r="M570" s="2"/>
      <c r="P570" s="3"/>
      <c r="Q570" s="4"/>
    </row>
    <row r="571" spans="13:17" x14ac:dyDescent="0.2">
      <c r="M571" s="2"/>
      <c r="P571" s="3"/>
      <c r="Q571" s="4"/>
    </row>
    <row r="572" spans="13:17" x14ac:dyDescent="0.2">
      <c r="M572" s="2"/>
      <c r="P572" s="3"/>
      <c r="Q572" s="4"/>
    </row>
    <row r="573" spans="13:17" x14ac:dyDescent="0.2">
      <c r="M573" s="2"/>
      <c r="P573" s="3"/>
      <c r="Q573" s="4"/>
    </row>
    <row r="574" spans="13:17" x14ac:dyDescent="0.2">
      <c r="M574" s="2"/>
      <c r="P574" s="3"/>
      <c r="Q574" s="4"/>
    </row>
    <row r="575" spans="13:17" x14ac:dyDescent="0.2">
      <c r="M575" s="2"/>
      <c r="P575" s="3"/>
      <c r="Q575" s="4"/>
    </row>
    <row r="576" spans="13:17" x14ac:dyDescent="0.2">
      <c r="M576" s="2"/>
      <c r="P576" s="3"/>
      <c r="Q576" s="4"/>
    </row>
    <row r="577" spans="13:17" x14ac:dyDescent="0.2">
      <c r="M577" s="2"/>
      <c r="P577" s="3"/>
      <c r="Q577" s="4"/>
    </row>
    <row r="578" spans="13:17" x14ac:dyDescent="0.2">
      <c r="M578" s="2"/>
      <c r="P578" s="3"/>
      <c r="Q578" s="4"/>
    </row>
    <row r="579" spans="13:17" x14ac:dyDescent="0.2">
      <c r="M579" s="2"/>
      <c r="P579" s="3"/>
      <c r="Q579" s="4"/>
    </row>
    <row r="580" spans="13:17" x14ac:dyDescent="0.2">
      <c r="M580" s="2"/>
      <c r="P580" s="3"/>
      <c r="Q580" s="4"/>
    </row>
    <row r="581" spans="13:17" x14ac:dyDescent="0.2">
      <c r="M581" s="2"/>
      <c r="P581" s="3"/>
      <c r="Q581" s="4"/>
    </row>
    <row r="582" spans="13:17" x14ac:dyDescent="0.2">
      <c r="M582" s="2"/>
      <c r="P582" s="3"/>
      <c r="Q582" s="4"/>
    </row>
    <row r="583" spans="13:17" x14ac:dyDescent="0.2">
      <c r="M583" s="2"/>
      <c r="P583" s="3"/>
      <c r="Q583" s="4"/>
    </row>
    <row r="584" spans="13:17" x14ac:dyDescent="0.2">
      <c r="M584" s="2"/>
      <c r="P584" s="3"/>
      <c r="Q584" s="4"/>
    </row>
    <row r="585" spans="13:17" x14ac:dyDescent="0.2">
      <c r="M585" s="2"/>
      <c r="P585" s="3"/>
      <c r="Q585" s="4"/>
    </row>
    <row r="586" spans="13:17" x14ac:dyDescent="0.2">
      <c r="M586" s="2"/>
      <c r="P586" s="3"/>
      <c r="Q586" s="4"/>
    </row>
    <row r="587" spans="13:17" x14ac:dyDescent="0.2">
      <c r="M587" s="2"/>
      <c r="P587" s="3"/>
      <c r="Q587" s="4"/>
    </row>
    <row r="588" spans="13:17" x14ac:dyDescent="0.2">
      <c r="M588" s="2"/>
      <c r="P588" s="3"/>
      <c r="Q588" s="4"/>
    </row>
    <row r="589" spans="13:17" x14ac:dyDescent="0.2">
      <c r="M589" s="2"/>
      <c r="P589" s="3"/>
      <c r="Q589" s="4"/>
    </row>
    <row r="590" spans="13:17" x14ac:dyDescent="0.2">
      <c r="M590" s="2"/>
      <c r="P590" s="3"/>
      <c r="Q590" s="4"/>
    </row>
    <row r="591" spans="13:17" x14ac:dyDescent="0.2">
      <c r="M591" s="2"/>
      <c r="P591" s="3"/>
      <c r="Q591" s="4"/>
    </row>
    <row r="592" spans="13:17" x14ac:dyDescent="0.2">
      <c r="M592" s="2"/>
      <c r="P592" s="3"/>
      <c r="Q592" s="4"/>
    </row>
    <row r="593" spans="13:17" x14ac:dyDescent="0.2">
      <c r="M593" s="2"/>
      <c r="P593" s="3"/>
      <c r="Q593" s="4"/>
    </row>
    <row r="594" spans="13:17" x14ac:dyDescent="0.2">
      <c r="M594" s="2"/>
      <c r="P594" s="3"/>
      <c r="Q594" s="4"/>
    </row>
    <row r="595" spans="13:17" x14ac:dyDescent="0.2">
      <c r="M595" s="2"/>
      <c r="P595" s="3"/>
      <c r="Q595" s="4"/>
    </row>
    <row r="596" spans="13:17" x14ac:dyDescent="0.2">
      <c r="M596" s="2"/>
      <c r="P596" s="3"/>
      <c r="Q596" s="4"/>
    </row>
    <row r="597" spans="13:17" x14ac:dyDescent="0.2">
      <c r="M597" s="2"/>
      <c r="P597" s="3"/>
      <c r="Q597" s="4"/>
    </row>
    <row r="598" spans="13:17" x14ac:dyDescent="0.2">
      <c r="M598" s="2"/>
      <c r="P598" s="3"/>
      <c r="Q598" s="4"/>
    </row>
    <row r="599" spans="13:17" x14ac:dyDescent="0.2">
      <c r="M599" s="2"/>
      <c r="P599" s="3"/>
      <c r="Q599" s="4"/>
    </row>
    <row r="600" spans="13:17" x14ac:dyDescent="0.2">
      <c r="M600" s="2"/>
      <c r="P600" s="3"/>
      <c r="Q600" s="4"/>
    </row>
    <row r="601" spans="13:17" x14ac:dyDescent="0.2">
      <c r="M601" s="2"/>
      <c r="P601" s="3"/>
      <c r="Q601" s="4"/>
    </row>
    <row r="602" spans="13:17" x14ac:dyDescent="0.2">
      <c r="M602" s="2"/>
      <c r="P602" s="3"/>
      <c r="Q602" s="4"/>
    </row>
    <row r="603" spans="13:17" x14ac:dyDescent="0.2">
      <c r="M603" s="2"/>
      <c r="P603" s="3"/>
      <c r="Q603" s="4"/>
    </row>
    <row r="604" spans="13:17" x14ac:dyDescent="0.2">
      <c r="M604" s="2"/>
      <c r="P604" s="3"/>
      <c r="Q604" s="4"/>
    </row>
    <row r="605" spans="13:17" x14ac:dyDescent="0.2">
      <c r="M605" s="2"/>
      <c r="P605" s="3"/>
      <c r="Q605" s="4"/>
    </row>
    <row r="606" spans="13:17" x14ac:dyDescent="0.2">
      <c r="M606" s="2"/>
      <c r="P606" s="3"/>
      <c r="Q606" s="4"/>
    </row>
    <row r="607" spans="13:17" x14ac:dyDescent="0.2">
      <c r="M607" s="2"/>
      <c r="P607" s="3"/>
      <c r="Q607" s="4"/>
    </row>
    <row r="608" spans="13:17" x14ac:dyDescent="0.2">
      <c r="M608" s="2"/>
      <c r="P608" s="3"/>
      <c r="Q608" s="4"/>
    </row>
    <row r="609" spans="13:17" x14ac:dyDescent="0.2">
      <c r="M609" s="2"/>
      <c r="P609" s="3"/>
      <c r="Q609" s="4"/>
    </row>
    <row r="610" spans="13:17" x14ac:dyDescent="0.2">
      <c r="M610" s="2"/>
      <c r="P610" s="3"/>
      <c r="Q610" s="4"/>
    </row>
    <row r="611" spans="13:17" x14ac:dyDescent="0.2">
      <c r="M611" s="2"/>
      <c r="P611" s="3"/>
      <c r="Q611" s="4"/>
    </row>
    <row r="612" spans="13:17" x14ac:dyDescent="0.2">
      <c r="M612" s="2"/>
      <c r="P612" s="3"/>
      <c r="Q612" s="4"/>
    </row>
    <row r="613" spans="13:17" x14ac:dyDescent="0.2">
      <c r="M613" s="2"/>
      <c r="P613" s="3"/>
      <c r="Q613" s="4"/>
    </row>
    <row r="614" spans="13:17" x14ac:dyDescent="0.2">
      <c r="M614" s="2"/>
      <c r="P614" s="3"/>
      <c r="Q614" s="4"/>
    </row>
    <row r="615" spans="13:17" x14ac:dyDescent="0.2">
      <c r="M615" s="2"/>
      <c r="P615" s="3"/>
      <c r="Q615" s="4"/>
    </row>
    <row r="616" spans="13:17" x14ac:dyDescent="0.2">
      <c r="M616" s="2"/>
      <c r="P616" s="3"/>
      <c r="Q616" s="4"/>
    </row>
    <row r="617" spans="13:17" x14ac:dyDescent="0.2">
      <c r="M617" s="2"/>
      <c r="P617" s="3"/>
      <c r="Q617" s="4"/>
    </row>
    <row r="618" spans="13:17" x14ac:dyDescent="0.2">
      <c r="M618" s="2"/>
      <c r="P618" s="3"/>
      <c r="Q618" s="4"/>
    </row>
    <row r="619" spans="13:17" x14ac:dyDescent="0.2">
      <c r="M619" s="2"/>
      <c r="P619" s="3"/>
      <c r="Q619" s="4"/>
    </row>
    <row r="620" spans="13:17" x14ac:dyDescent="0.2">
      <c r="M620" s="2"/>
      <c r="P620" s="3"/>
      <c r="Q620" s="4"/>
    </row>
    <row r="621" spans="13:17" x14ac:dyDescent="0.2">
      <c r="M621" s="2"/>
      <c r="P621" s="3"/>
      <c r="Q621" s="4"/>
    </row>
    <row r="622" spans="13:17" x14ac:dyDescent="0.2">
      <c r="M622" s="2"/>
      <c r="P622" s="3"/>
      <c r="Q622" s="4"/>
    </row>
    <row r="623" spans="13:17" x14ac:dyDescent="0.2">
      <c r="M623" s="2"/>
      <c r="P623" s="3"/>
      <c r="Q623" s="4"/>
    </row>
    <row r="624" spans="13:17" x14ac:dyDescent="0.2">
      <c r="M624" s="2"/>
      <c r="P624" s="3"/>
      <c r="Q624" s="4"/>
    </row>
    <row r="625" spans="13:17" x14ac:dyDescent="0.2">
      <c r="M625" s="2"/>
      <c r="P625" s="3"/>
      <c r="Q625" s="4"/>
    </row>
    <row r="626" spans="13:17" x14ac:dyDescent="0.2">
      <c r="M626" s="2"/>
      <c r="P626" s="3"/>
      <c r="Q626" s="4"/>
    </row>
    <row r="627" spans="13:17" x14ac:dyDescent="0.2">
      <c r="M627" s="2"/>
      <c r="P627" s="3"/>
      <c r="Q627" s="4"/>
    </row>
    <row r="628" spans="13:17" x14ac:dyDescent="0.2">
      <c r="M628" s="2"/>
      <c r="P628" s="3"/>
      <c r="Q628" s="4"/>
    </row>
    <row r="629" spans="13:17" x14ac:dyDescent="0.2">
      <c r="M629" s="2"/>
      <c r="P629" s="3"/>
      <c r="Q629" s="4"/>
    </row>
    <row r="630" spans="13:17" x14ac:dyDescent="0.2">
      <c r="M630" s="2"/>
      <c r="P630" s="3"/>
      <c r="Q630" s="4"/>
    </row>
    <row r="631" spans="13:17" x14ac:dyDescent="0.2">
      <c r="M631" s="2"/>
      <c r="P631" s="3"/>
      <c r="Q631" s="4"/>
    </row>
    <row r="632" spans="13:17" x14ac:dyDescent="0.2">
      <c r="M632" s="2"/>
      <c r="P632" s="3"/>
      <c r="Q632" s="4"/>
    </row>
    <row r="633" spans="13:17" x14ac:dyDescent="0.2">
      <c r="M633" s="2"/>
      <c r="P633" s="3"/>
      <c r="Q633" s="4"/>
    </row>
    <row r="634" spans="13:17" x14ac:dyDescent="0.2">
      <c r="M634" s="2"/>
      <c r="P634" s="3"/>
      <c r="Q634" s="4"/>
    </row>
    <row r="635" spans="13:17" x14ac:dyDescent="0.2">
      <c r="M635" s="2"/>
      <c r="P635" s="3"/>
      <c r="Q635" s="4"/>
    </row>
    <row r="636" spans="13:17" x14ac:dyDescent="0.2">
      <c r="M636" s="2"/>
      <c r="P636" s="3"/>
      <c r="Q636" s="4"/>
    </row>
    <row r="637" spans="13:17" x14ac:dyDescent="0.2">
      <c r="M637" s="2"/>
      <c r="P637" s="3"/>
      <c r="Q637" s="4"/>
    </row>
    <row r="638" spans="13:17" x14ac:dyDescent="0.2">
      <c r="M638" s="2"/>
      <c r="P638" s="3"/>
      <c r="Q638" s="4"/>
    </row>
    <row r="639" spans="13:17" x14ac:dyDescent="0.2">
      <c r="M639" s="2"/>
      <c r="P639" s="3"/>
      <c r="Q639" s="4"/>
    </row>
    <row r="640" spans="13:17" x14ac:dyDescent="0.2">
      <c r="M640" s="2"/>
      <c r="P640" s="3"/>
      <c r="Q640" s="4"/>
    </row>
    <row r="641" spans="13:17" x14ac:dyDescent="0.2">
      <c r="M641" s="2"/>
      <c r="P641" s="3"/>
      <c r="Q641" s="4"/>
    </row>
    <row r="642" spans="13:17" x14ac:dyDescent="0.2">
      <c r="M642" s="2"/>
      <c r="P642" s="3"/>
      <c r="Q642" s="4"/>
    </row>
    <row r="643" spans="13:17" x14ac:dyDescent="0.2">
      <c r="M643" s="2"/>
      <c r="P643" s="3"/>
      <c r="Q643" s="4"/>
    </row>
    <row r="644" spans="13:17" x14ac:dyDescent="0.2">
      <c r="M644" s="2"/>
      <c r="P644" s="3"/>
      <c r="Q644" s="4"/>
    </row>
    <row r="645" spans="13:17" x14ac:dyDescent="0.2">
      <c r="M645" s="2"/>
      <c r="P645" s="3"/>
      <c r="Q645" s="4"/>
    </row>
    <row r="646" spans="13:17" x14ac:dyDescent="0.2">
      <c r="M646" s="2"/>
      <c r="P646" s="3"/>
      <c r="Q646" s="4"/>
    </row>
    <row r="647" spans="13:17" x14ac:dyDescent="0.2">
      <c r="M647" s="2"/>
      <c r="P647" s="3"/>
      <c r="Q647" s="4"/>
    </row>
    <row r="648" spans="13:17" x14ac:dyDescent="0.2">
      <c r="M648" s="2"/>
      <c r="P648" s="3"/>
      <c r="Q648" s="4"/>
    </row>
    <row r="649" spans="13:17" x14ac:dyDescent="0.2">
      <c r="M649" s="2"/>
      <c r="P649" s="3"/>
      <c r="Q649" s="4"/>
    </row>
    <row r="650" spans="13:17" x14ac:dyDescent="0.2">
      <c r="M650" s="2"/>
      <c r="P650" s="3"/>
      <c r="Q650" s="4"/>
    </row>
    <row r="651" spans="13:17" x14ac:dyDescent="0.2">
      <c r="M651" s="2"/>
      <c r="P651" s="3"/>
      <c r="Q651" s="4"/>
    </row>
    <row r="652" spans="13:17" x14ac:dyDescent="0.2">
      <c r="M652" s="2"/>
      <c r="P652" s="3"/>
      <c r="Q652" s="4"/>
    </row>
    <row r="653" spans="13:17" x14ac:dyDescent="0.2">
      <c r="M653" s="2"/>
      <c r="P653" s="3"/>
      <c r="Q653" s="4"/>
    </row>
    <row r="654" spans="13:17" x14ac:dyDescent="0.2">
      <c r="M654" s="2"/>
      <c r="P654" s="3"/>
      <c r="Q654" s="4"/>
    </row>
    <row r="655" spans="13:17" x14ac:dyDescent="0.2">
      <c r="M655" s="2"/>
      <c r="P655" s="3"/>
      <c r="Q655" s="4"/>
    </row>
    <row r="656" spans="13:17" x14ac:dyDescent="0.2">
      <c r="M656" s="2"/>
      <c r="P656" s="3"/>
      <c r="Q656" s="4"/>
    </row>
    <row r="657" spans="13:17" x14ac:dyDescent="0.2">
      <c r="M657" s="2"/>
      <c r="P657" s="3"/>
      <c r="Q657" s="4"/>
    </row>
    <row r="658" spans="13:17" x14ac:dyDescent="0.2">
      <c r="M658" s="2"/>
      <c r="P658" s="3"/>
      <c r="Q658" s="4"/>
    </row>
    <row r="659" spans="13:17" x14ac:dyDescent="0.2">
      <c r="M659" s="2"/>
      <c r="P659" s="3"/>
      <c r="Q659" s="4"/>
    </row>
    <row r="660" spans="13:17" x14ac:dyDescent="0.2">
      <c r="M660" s="2"/>
      <c r="P660" s="3"/>
      <c r="Q660" s="4"/>
    </row>
    <row r="661" spans="13:17" x14ac:dyDescent="0.2">
      <c r="M661" s="2"/>
      <c r="P661" s="3"/>
      <c r="Q661" s="4"/>
    </row>
    <row r="662" spans="13:17" x14ac:dyDescent="0.2">
      <c r="M662" s="2"/>
      <c r="P662" s="3"/>
      <c r="Q662" s="4"/>
    </row>
    <row r="663" spans="13:17" x14ac:dyDescent="0.2">
      <c r="M663" s="2"/>
      <c r="P663" s="3"/>
      <c r="Q663" s="4"/>
    </row>
    <row r="664" spans="13:17" x14ac:dyDescent="0.2">
      <c r="M664" s="2"/>
      <c r="P664" s="3"/>
      <c r="Q664" s="4"/>
    </row>
    <row r="665" spans="13:17" x14ac:dyDescent="0.2">
      <c r="M665" s="2"/>
      <c r="P665" s="3"/>
      <c r="Q665" s="4"/>
    </row>
    <row r="666" spans="13:17" x14ac:dyDescent="0.2">
      <c r="M666" s="2"/>
      <c r="P666" s="3"/>
      <c r="Q666" s="4"/>
    </row>
    <row r="667" spans="13:17" x14ac:dyDescent="0.2">
      <c r="M667" s="2"/>
      <c r="P667" s="3"/>
      <c r="Q667" s="4"/>
    </row>
    <row r="668" spans="13:17" x14ac:dyDescent="0.2">
      <c r="M668" s="2"/>
      <c r="P668" s="3"/>
      <c r="Q668" s="4"/>
    </row>
    <row r="669" spans="13:17" x14ac:dyDescent="0.2">
      <c r="M669" s="2"/>
      <c r="P669" s="3"/>
      <c r="Q669" s="4"/>
    </row>
    <row r="670" spans="13:17" x14ac:dyDescent="0.2">
      <c r="M670" s="2"/>
      <c r="P670" s="3"/>
      <c r="Q670" s="4"/>
    </row>
    <row r="671" spans="13:17" x14ac:dyDescent="0.2">
      <c r="M671" s="2"/>
      <c r="P671" s="3"/>
      <c r="Q671" s="4"/>
    </row>
    <row r="672" spans="13:17" x14ac:dyDescent="0.2">
      <c r="M672" s="2"/>
      <c r="P672" s="3"/>
      <c r="Q672" s="4"/>
    </row>
    <row r="673" spans="13:17" x14ac:dyDescent="0.2">
      <c r="M673" s="2"/>
      <c r="P673" s="3"/>
      <c r="Q673" s="4"/>
    </row>
    <row r="674" spans="13:17" x14ac:dyDescent="0.2">
      <c r="M674" s="2"/>
      <c r="P674" s="3"/>
      <c r="Q674" s="4"/>
    </row>
    <row r="675" spans="13:17" x14ac:dyDescent="0.2">
      <c r="M675" s="2"/>
      <c r="P675" s="3"/>
      <c r="Q675" s="4"/>
    </row>
    <row r="676" spans="13:17" x14ac:dyDescent="0.2">
      <c r="M676" s="2"/>
      <c r="P676" s="3"/>
      <c r="Q676" s="4"/>
    </row>
    <row r="677" spans="13:17" x14ac:dyDescent="0.2">
      <c r="M677" s="2"/>
      <c r="P677" s="3"/>
      <c r="Q677" s="4"/>
    </row>
    <row r="678" spans="13:17" x14ac:dyDescent="0.2">
      <c r="M678" s="2"/>
      <c r="P678" s="3"/>
      <c r="Q678" s="4"/>
    </row>
    <row r="679" spans="13:17" x14ac:dyDescent="0.2">
      <c r="M679" s="2"/>
      <c r="P679" s="3"/>
      <c r="Q679" s="4"/>
    </row>
    <row r="680" spans="13:17" x14ac:dyDescent="0.2">
      <c r="M680" s="2"/>
      <c r="P680" s="3"/>
      <c r="Q680" s="4"/>
    </row>
    <row r="681" spans="13:17" x14ac:dyDescent="0.2">
      <c r="M681" s="2"/>
      <c r="P681" s="3"/>
      <c r="Q681" s="4"/>
    </row>
    <row r="682" spans="13:17" x14ac:dyDescent="0.2">
      <c r="M682" s="2"/>
      <c r="P682" s="3"/>
      <c r="Q682" s="4"/>
    </row>
    <row r="683" spans="13:17" x14ac:dyDescent="0.2">
      <c r="M683" s="2"/>
      <c r="P683" s="3"/>
      <c r="Q683" s="4"/>
    </row>
    <row r="684" spans="13:17" x14ac:dyDescent="0.2">
      <c r="M684" s="2"/>
      <c r="P684" s="3"/>
      <c r="Q684" s="4"/>
    </row>
    <row r="685" spans="13:17" x14ac:dyDescent="0.2">
      <c r="M685" s="2"/>
      <c r="P685" s="3"/>
      <c r="Q685" s="4"/>
    </row>
    <row r="686" spans="13:17" x14ac:dyDescent="0.2">
      <c r="M686" s="2"/>
      <c r="P686" s="3"/>
      <c r="Q686" s="4"/>
    </row>
    <row r="687" spans="13:17" x14ac:dyDescent="0.2">
      <c r="M687" s="2"/>
      <c r="P687" s="3"/>
      <c r="Q687" s="4"/>
    </row>
    <row r="688" spans="13:17" x14ac:dyDescent="0.2">
      <c r="M688" s="2"/>
      <c r="P688" s="3"/>
      <c r="Q688" s="4"/>
    </row>
    <row r="689" spans="13:17" x14ac:dyDescent="0.2">
      <c r="M689" s="2"/>
      <c r="P689" s="3"/>
      <c r="Q689" s="4"/>
    </row>
    <row r="690" spans="13:17" x14ac:dyDescent="0.2">
      <c r="M690" s="2"/>
      <c r="P690" s="3"/>
      <c r="Q690" s="4"/>
    </row>
    <row r="691" spans="13:17" x14ac:dyDescent="0.2">
      <c r="M691" s="2"/>
      <c r="P691" s="3"/>
      <c r="Q691" s="4"/>
    </row>
    <row r="692" spans="13:17" x14ac:dyDescent="0.2">
      <c r="M692" s="2"/>
      <c r="P692" s="3"/>
      <c r="Q692" s="4"/>
    </row>
    <row r="693" spans="13:17" x14ac:dyDescent="0.2">
      <c r="M693" s="2"/>
      <c r="P693" s="3"/>
      <c r="Q693" s="4"/>
    </row>
    <row r="694" spans="13:17" x14ac:dyDescent="0.2">
      <c r="M694" s="2"/>
      <c r="P694" s="3"/>
      <c r="Q694" s="4"/>
    </row>
    <row r="695" spans="13:17" x14ac:dyDescent="0.2">
      <c r="M695" s="2"/>
      <c r="P695" s="3"/>
      <c r="Q695" s="4"/>
    </row>
    <row r="696" spans="13:17" x14ac:dyDescent="0.2">
      <c r="M696" s="2"/>
      <c r="P696" s="3"/>
      <c r="Q696" s="4"/>
    </row>
    <row r="697" spans="13:17" x14ac:dyDescent="0.2">
      <c r="M697" s="2"/>
      <c r="P697" s="3"/>
      <c r="Q697" s="4"/>
    </row>
    <row r="698" spans="13:17" x14ac:dyDescent="0.2">
      <c r="M698" s="2"/>
      <c r="P698" s="3"/>
      <c r="Q698" s="4"/>
    </row>
    <row r="699" spans="13:17" x14ac:dyDescent="0.2">
      <c r="M699" s="2"/>
      <c r="P699" s="3"/>
      <c r="Q699" s="4"/>
    </row>
    <row r="700" spans="13:17" x14ac:dyDescent="0.2">
      <c r="M700" s="2"/>
      <c r="P700" s="3"/>
      <c r="Q700" s="4"/>
    </row>
    <row r="701" spans="13:17" x14ac:dyDescent="0.2">
      <c r="M701" s="2"/>
      <c r="P701" s="3"/>
      <c r="Q701" s="4"/>
    </row>
    <row r="702" spans="13:17" x14ac:dyDescent="0.2">
      <c r="M702" s="2"/>
      <c r="P702" s="3"/>
      <c r="Q702" s="4"/>
    </row>
    <row r="703" spans="13:17" x14ac:dyDescent="0.2">
      <c r="M703" s="2"/>
      <c r="P703" s="3"/>
      <c r="Q703" s="4"/>
    </row>
    <row r="704" spans="13:17" x14ac:dyDescent="0.2">
      <c r="M704" s="2"/>
      <c r="P704" s="3"/>
      <c r="Q704" s="4"/>
    </row>
    <row r="705" spans="13:17" x14ac:dyDescent="0.2">
      <c r="M705" s="2"/>
      <c r="P705" s="3"/>
      <c r="Q705" s="4"/>
    </row>
    <row r="706" spans="13:17" x14ac:dyDescent="0.2">
      <c r="M706" s="2"/>
      <c r="P706" s="3"/>
      <c r="Q706" s="4"/>
    </row>
    <row r="707" spans="13:17" x14ac:dyDescent="0.2">
      <c r="M707" s="2"/>
      <c r="P707" s="3"/>
      <c r="Q707" s="4"/>
    </row>
    <row r="708" spans="13:17" x14ac:dyDescent="0.2">
      <c r="M708" s="2"/>
      <c r="P708" s="3"/>
      <c r="Q708" s="4"/>
    </row>
    <row r="709" spans="13:17" x14ac:dyDescent="0.2">
      <c r="M709" s="2"/>
      <c r="P709" s="3"/>
      <c r="Q709" s="4"/>
    </row>
    <row r="710" spans="13:17" x14ac:dyDescent="0.2">
      <c r="M710" s="2"/>
      <c r="P710" s="3"/>
      <c r="Q710" s="4"/>
    </row>
    <row r="711" spans="13:17" x14ac:dyDescent="0.2">
      <c r="M711" s="2"/>
      <c r="P711" s="3"/>
      <c r="Q711" s="4"/>
    </row>
    <row r="712" spans="13:17" x14ac:dyDescent="0.2">
      <c r="M712" s="2"/>
      <c r="P712" s="3"/>
      <c r="Q712" s="4"/>
    </row>
    <row r="713" spans="13:17" x14ac:dyDescent="0.2">
      <c r="M713" s="2"/>
      <c r="P713" s="3"/>
      <c r="Q713" s="4"/>
    </row>
    <row r="714" spans="13:17" x14ac:dyDescent="0.2">
      <c r="M714" s="2"/>
      <c r="P714" s="3"/>
      <c r="Q714" s="4"/>
    </row>
    <row r="715" spans="13:17" x14ac:dyDescent="0.2">
      <c r="M715" s="2"/>
      <c r="P715" s="3"/>
      <c r="Q715" s="4"/>
    </row>
    <row r="716" spans="13:17" x14ac:dyDescent="0.2">
      <c r="M716" s="2"/>
      <c r="P716" s="3"/>
      <c r="Q716" s="4"/>
    </row>
    <row r="717" spans="13:17" x14ac:dyDescent="0.2">
      <c r="M717" s="2"/>
      <c r="P717" s="3"/>
      <c r="Q717" s="4"/>
    </row>
    <row r="718" spans="13:17" x14ac:dyDescent="0.2">
      <c r="M718" s="2"/>
      <c r="P718" s="3"/>
      <c r="Q718" s="4"/>
    </row>
    <row r="719" spans="13:17" x14ac:dyDescent="0.2">
      <c r="M719" s="2"/>
      <c r="P719" s="3"/>
      <c r="Q719" s="4"/>
    </row>
    <row r="720" spans="13:17" x14ac:dyDescent="0.2">
      <c r="M720" s="2"/>
      <c r="P720" s="3"/>
      <c r="Q720" s="4"/>
    </row>
    <row r="721" spans="13:17" x14ac:dyDescent="0.2">
      <c r="M721" s="2"/>
      <c r="P721" s="3"/>
      <c r="Q721" s="4"/>
    </row>
    <row r="722" spans="13:17" x14ac:dyDescent="0.2">
      <c r="M722" s="2"/>
      <c r="P722" s="3"/>
      <c r="Q722" s="4"/>
    </row>
    <row r="723" spans="13:17" x14ac:dyDescent="0.2">
      <c r="M723" s="2"/>
      <c r="P723" s="3"/>
      <c r="Q723" s="4"/>
    </row>
    <row r="724" spans="13:17" x14ac:dyDescent="0.2">
      <c r="M724" s="2"/>
      <c r="P724" s="3"/>
      <c r="Q724" s="4"/>
    </row>
    <row r="725" spans="13:17" x14ac:dyDescent="0.2">
      <c r="M725" s="2"/>
      <c r="P725" s="3"/>
      <c r="Q725" s="4"/>
    </row>
    <row r="726" spans="13:17" x14ac:dyDescent="0.2">
      <c r="M726" s="2"/>
      <c r="P726" s="3"/>
      <c r="Q726" s="4"/>
    </row>
    <row r="727" spans="13:17" x14ac:dyDescent="0.2">
      <c r="M727" s="2"/>
      <c r="P727" s="3"/>
      <c r="Q727" s="4"/>
    </row>
    <row r="728" spans="13:17" x14ac:dyDescent="0.2">
      <c r="M728" s="2"/>
      <c r="P728" s="3"/>
      <c r="Q728" s="4"/>
    </row>
    <row r="729" spans="13:17" x14ac:dyDescent="0.2">
      <c r="M729" s="2"/>
      <c r="P729" s="3"/>
      <c r="Q729" s="4"/>
    </row>
    <row r="730" spans="13:17" x14ac:dyDescent="0.2">
      <c r="M730" s="2"/>
      <c r="P730" s="3"/>
      <c r="Q730" s="4"/>
    </row>
    <row r="731" spans="13:17" x14ac:dyDescent="0.2">
      <c r="M731" s="2"/>
      <c r="P731" s="3"/>
      <c r="Q731" s="4"/>
    </row>
    <row r="732" spans="13:17" x14ac:dyDescent="0.2">
      <c r="M732" s="2"/>
      <c r="P732" s="3"/>
      <c r="Q732" s="4"/>
    </row>
    <row r="733" spans="13:17" x14ac:dyDescent="0.2">
      <c r="M733" s="2"/>
      <c r="P733" s="3"/>
      <c r="Q733" s="4"/>
    </row>
    <row r="734" spans="13:17" x14ac:dyDescent="0.2">
      <c r="M734" s="2"/>
      <c r="P734" s="3"/>
      <c r="Q734" s="4"/>
    </row>
    <row r="735" spans="13:17" x14ac:dyDescent="0.2">
      <c r="M735" s="2"/>
      <c r="P735" s="3"/>
      <c r="Q735" s="4"/>
    </row>
    <row r="736" spans="13:17" x14ac:dyDescent="0.2">
      <c r="M736" s="2"/>
      <c r="P736" s="3"/>
      <c r="Q736" s="4"/>
    </row>
    <row r="737" spans="13:17" x14ac:dyDescent="0.2">
      <c r="M737" s="2"/>
      <c r="P737" s="3"/>
      <c r="Q737" s="4"/>
    </row>
    <row r="738" spans="13:17" x14ac:dyDescent="0.2">
      <c r="M738" s="2"/>
      <c r="P738" s="3"/>
      <c r="Q738" s="4"/>
    </row>
    <row r="739" spans="13:17" x14ac:dyDescent="0.2">
      <c r="M739" s="2"/>
      <c r="P739" s="3"/>
      <c r="Q739" s="4"/>
    </row>
    <row r="740" spans="13:17" x14ac:dyDescent="0.2">
      <c r="M740" s="2"/>
      <c r="P740" s="3"/>
      <c r="Q740" s="4"/>
    </row>
    <row r="741" spans="13:17" x14ac:dyDescent="0.2">
      <c r="M741" s="2"/>
      <c r="P741" s="3"/>
      <c r="Q741" s="4"/>
    </row>
    <row r="742" spans="13:17" x14ac:dyDescent="0.2">
      <c r="M742" s="2"/>
      <c r="P742" s="3"/>
      <c r="Q742" s="4"/>
    </row>
    <row r="743" spans="13:17" x14ac:dyDescent="0.2">
      <c r="M743" s="2"/>
      <c r="P743" s="3"/>
      <c r="Q743" s="4"/>
    </row>
    <row r="744" spans="13:17" x14ac:dyDescent="0.2">
      <c r="M744" s="2"/>
      <c r="P744" s="3"/>
      <c r="Q744" s="4"/>
    </row>
    <row r="745" spans="13:17" x14ac:dyDescent="0.2">
      <c r="M745" s="2"/>
      <c r="P745" s="3"/>
      <c r="Q745" s="4"/>
    </row>
    <row r="746" spans="13:17" x14ac:dyDescent="0.2">
      <c r="M746" s="2"/>
      <c r="P746" s="3"/>
      <c r="Q746" s="4"/>
    </row>
    <row r="747" spans="13:17" x14ac:dyDescent="0.2">
      <c r="M747" s="2"/>
      <c r="P747" s="3"/>
      <c r="Q747" s="4"/>
    </row>
    <row r="748" spans="13:17" x14ac:dyDescent="0.2">
      <c r="M748" s="2"/>
      <c r="P748" s="3"/>
      <c r="Q748" s="4"/>
    </row>
    <row r="749" spans="13:17" x14ac:dyDescent="0.2">
      <c r="M749" s="2"/>
      <c r="P749" s="3"/>
      <c r="Q749" s="4"/>
    </row>
    <row r="750" spans="13:17" x14ac:dyDescent="0.2">
      <c r="M750" s="2"/>
      <c r="P750" s="3"/>
      <c r="Q750" s="4"/>
    </row>
    <row r="751" spans="13:17" x14ac:dyDescent="0.2">
      <c r="M751" s="2"/>
      <c r="P751" s="3"/>
      <c r="Q751" s="4"/>
    </row>
    <row r="752" spans="13:17" x14ac:dyDescent="0.2">
      <c r="M752" s="2"/>
      <c r="P752" s="3"/>
      <c r="Q752" s="4"/>
    </row>
    <row r="753" spans="13:17" x14ac:dyDescent="0.2">
      <c r="M753" s="2"/>
      <c r="P753" s="3"/>
      <c r="Q753" s="4"/>
    </row>
    <row r="754" spans="13:17" x14ac:dyDescent="0.2">
      <c r="M754" s="2"/>
      <c r="P754" s="3"/>
      <c r="Q754" s="4"/>
    </row>
    <row r="755" spans="13:17" x14ac:dyDescent="0.2">
      <c r="M755" s="2"/>
      <c r="P755" s="3"/>
      <c r="Q755" s="4"/>
    </row>
    <row r="756" spans="13:17" x14ac:dyDescent="0.2">
      <c r="M756" s="2"/>
      <c r="P756" s="3"/>
      <c r="Q756" s="4"/>
    </row>
    <row r="757" spans="13:17" x14ac:dyDescent="0.2">
      <c r="M757" s="2"/>
      <c r="P757" s="3"/>
      <c r="Q757" s="4"/>
    </row>
    <row r="758" spans="13:17" x14ac:dyDescent="0.2">
      <c r="M758" s="2"/>
      <c r="P758" s="3"/>
      <c r="Q758" s="4"/>
    </row>
    <row r="759" spans="13:17" x14ac:dyDescent="0.2">
      <c r="M759" s="2"/>
      <c r="P759" s="3"/>
      <c r="Q759" s="4"/>
    </row>
    <row r="760" spans="13:17" x14ac:dyDescent="0.2">
      <c r="M760" s="2"/>
      <c r="P760" s="3"/>
      <c r="Q760" s="4"/>
    </row>
    <row r="761" spans="13:17" x14ac:dyDescent="0.2">
      <c r="M761" s="2"/>
      <c r="P761" s="3"/>
      <c r="Q761" s="4"/>
    </row>
    <row r="762" spans="13:17" x14ac:dyDescent="0.2">
      <c r="M762" s="2"/>
      <c r="P762" s="3"/>
      <c r="Q762" s="4"/>
    </row>
    <row r="763" spans="13:17" x14ac:dyDescent="0.2">
      <c r="M763" s="2"/>
      <c r="P763" s="3"/>
      <c r="Q763" s="4"/>
    </row>
    <row r="764" spans="13:17" x14ac:dyDescent="0.2">
      <c r="M764" s="2"/>
      <c r="P764" s="3"/>
      <c r="Q764" s="4"/>
    </row>
    <row r="765" spans="13:17" x14ac:dyDescent="0.2">
      <c r="M765" s="2"/>
      <c r="P765" s="3"/>
      <c r="Q765" s="4"/>
    </row>
    <row r="766" spans="13:17" x14ac:dyDescent="0.2">
      <c r="M766" s="2"/>
      <c r="P766" s="3"/>
      <c r="Q766" s="4"/>
    </row>
    <row r="767" spans="13:17" x14ac:dyDescent="0.2">
      <c r="M767" s="2"/>
      <c r="P767" s="3"/>
      <c r="Q767" s="4"/>
    </row>
    <row r="768" spans="13:17" x14ac:dyDescent="0.2">
      <c r="M768" s="2"/>
      <c r="P768" s="3"/>
      <c r="Q768" s="4"/>
    </row>
    <row r="769" spans="13:17" x14ac:dyDescent="0.2">
      <c r="M769" s="2"/>
      <c r="P769" s="3"/>
      <c r="Q769" s="4"/>
    </row>
    <row r="770" spans="13:17" x14ac:dyDescent="0.2">
      <c r="M770" s="2"/>
      <c r="P770" s="3"/>
      <c r="Q770" s="4"/>
    </row>
    <row r="771" spans="13:17" x14ac:dyDescent="0.2">
      <c r="M771" s="2"/>
      <c r="P771" s="3"/>
      <c r="Q771" s="4"/>
    </row>
    <row r="772" spans="13:17" x14ac:dyDescent="0.2">
      <c r="M772" s="2"/>
      <c r="P772" s="3"/>
      <c r="Q772" s="4"/>
    </row>
    <row r="773" spans="13:17" x14ac:dyDescent="0.2">
      <c r="M773" s="2"/>
      <c r="P773" s="3"/>
      <c r="Q773" s="4"/>
    </row>
    <row r="774" spans="13:17" x14ac:dyDescent="0.2">
      <c r="M774" s="2"/>
      <c r="P774" s="3"/>
      <c r="Q774" s="4"/>
    </row>
    <row r="775" spans="13:17" x14ac:dyDescent="0.2">
      <c r="M775" s="2"/>
      <c r="P775" s="3"/>
      <c r="Q775" s="4"/>
    </row>
    <row r="776" spans="13:17" x14ac:dyDescent="0.2">
      <c r="M776" s="2"/>
      <c r="P776" s="3"/>
      <c r="Q776" s="4"/>
    </row>
    <row r="777" spans="13:17" x14ac:dyDescent="0.2">
      <c r="M777" s="2"/>
      <c r="P777" s="3"/>
      <c r="Q777" s="4"/>
    </row>
    <row r="778" spans="13:17" x14ac:dyDescent="0.2">
      <c r="M778" s="2"/>
      <c r="P778" s="3"/>
      <c r="Q778" s="4"/>
    </row>
    <row r="779" spans="13:17" x14ac:dyDescent="0.2">
      <c r="M779" s="2"/>
      <c r="P779" s="3"/>
      <c r="Q779" s="4"/>
    </row>
    <row r="780" spans="13:17" x14ac:dyDescent="0.2">
      <c r="M780" s="2"/>
      <c r="P780" s="3"/>
      <c r="Q780" s="4"/>
    </row>
    <row r="781" spans="13:17" x14ac:dyDescent="0.2">
      <c r="M781" s="2"/>
      <c r="P781" s="3"/>
      <c r="Q781" s="4"/>
    </row>
    <row r="782" spans="13:17" x14ac:dyDescent="0.2">
      <c r="M782" s="2"/>
      <c r="P782" s="3"/>
      <c r="Q782" s="4"/>
    </row>
    <row r="783" spans="13:17" x14ac:dyDescent="0.2">
      <c r="M783" s="2"/>
      <c r="P783" s="3"/>
      <c r="Q783" s="4"/>
    </row>
    <row r="784" spans="13:17" x14ac:dyDescent="0.2">
      <c r="M784" s="2"/>
      <c r="P784" s="3"/>
      <c r="Q784" s="4"/>
    </row>
    <row r="785" spans="13:17" x14ac:dyDescent="0.2">
      <c r="M785" s="2"/>
      <c r="P785" s="3"/>
      <c r="Q785" s="4"/>
    </row>
    <row r="786" spans="13:17" x14ac:dyDescent="0.2">
      <c r="M786" s="2"/>
      <c r="P786" s="3"/>
      <c r="Q786" s="4"/>
    </row>
    <row r="787" spans="13:17" x14ac:dyDescent="0.2">
      <c r="M787" s="2"/>
      <c r="P787" s="3"/>
      <c r="Q787" s="4"/>
    </row>
    <row r="788" spans="13:17" x14ac:dyDescent="0.2">
      <c r="M788" s="2"/>
      <c r="P788" s="3"/>
      <c r="Q788" s="4"/>
    </row>
    <row r="789" spans="13:17" x14ac:dyDescent="0.2">
      <c r="M789" s="2"/>
      <c r="P789" s="3"/>
      <c r="Q789" s="4"/>
    </row>
    <row r="790" spans="13:17" x14ac:dyDescent="0.2">
      <c r="M790" s="2"/>
      <c r="P790" s="3"/>
      <c r="Q790" s="4"/>
    </row>
    <row r="791" spans="13:17" x14ac:dyDescent="0.2">
      <c r="M791" s="2"/>
      <c r="P791" s="3"/>
      <c r="Q791" s="4"/>
    </row>
    <row r="792" spans="13:17" x14ac:dyDescent="0.2">
      <c r="M792" s="2"/>
      <c r="P792" s="3"/>
      <c r="Q792" s="4"/>
    </row>
    <row r="793" spans="13:17" x14ac:dyDescent="0.2">
      <c r="M793" s="2"/>
      <c r="P793" s="3"/>
      <c r="Q793" s="4"/>
    </row>
    <row r="794" spans="13:17" x14ac:dyDescent="0.2">
      <c r="M794" s="2"/>
      <c r="P794" s="3"/>
      <c r="Q794" s="4"/>
    </row>
    <row r="795" spans="13:17" x14ac:dyDescent="0.2">
      <c r="M795" s="2"/>
      <c r="P795" s="3"/>
      <c r="Q795" s="4"/>
    </row>
    <row r="796" spans="13:17" x14ac:dyDescent="0.2">
      <c r="M796" s="2"/>
      <c r="P796" s="3"/>
      <c r="Q796" s="4"/>
    </row>
    <row r="797" spans="13:17" x14ac:dyDescent="0.2">
      <c r="M797" s="2"/>
      <c r="P797" s="3"/>
      <c r="Q797" s="4"/>
    </row>
    <row r="798" spans="13:17" x14ac:dyDescent="0.2">
      <c r="M798" s="2"/>
      <c r="P798" s="3"/>
      <c r="Q798" s="4"/>
    </row>
    <row r="799" spans="13:17" x14ac:dyDescent="0.2">
      <c r="M799" s="2"/>
      <c r="P799" s="3"/>
      <c r="Q799" s="4"/>
    </row>
    <row r="800" spans="13:17" x14ac:dyDescent="0.2">
      <c r="M800" s="2"/>
      <c r="P800" s="3"/>
      <c r="Q800" s="4"/>
    </row>
    <row r="801" spans="13:17" x14ac:dyDescent="0.2">
      <c r="M801" s="2"/>
      <c r="P801" s="3"/>
      <c r="Q801" s="4"/>
    </row>
    <row r="802" spans="13:17" x14ac:dyDescent="0.2">
      <c r="M802" s="2"/>
      <c r="P802" s="3"/>
      <c r="Q802" s="4"/>
    </row>
    <row r="803" spans="13:17" x14ac:dyDescent="0.2">
      <c r="M803" s="2"/>
      <c r="P803" s="3"/>
      <c r="Q803" s="4"/>
    </row>
    <row r="804" spans="13:17" x14ac:dyDescent="0.2">
      <c r="M804" s="2"/>
      <c r="P804" s="3"/>
      <c r="Q804" s="4"/>
    </row>
    <row r="805" spans="13:17" x14ac:dyDescent="0.2">
      <c r="M805" s="2"/>
      <c r="P805" s="3"/>
      <c r="Q805" s="4"/>
    </row>
    <row r="806" spans="13:17" x14ac:dyDescent="0.2">
      <c r="M806" s="2"/>
      <c r="P806" s="3"/>
      <c r="Q806" s="4"/>
    </row>
    <row r="807" spans="13:17" x14ac:dyDescent="0.2">
      <c r="M807" s="2"/>
      <c r="P807" s="3"/>
      <c r="Q807" s="4"/>
    </row>
    <row r="808" spans="13:17" x14ac:dyDescent="0.2">
      <c r="M808" s="2"/>
      <c r="P808" s="3"/>
      <c r="Q808" s="4"/>
    </row>
    <row r="809" spans="13:17" x14ac:dyDescent="0.2">
      <c r="M809" s="2"/>
      <c r="P809" s="3"/>
      <c r="Q809" s="4"/>
    </row>
    <row r="810" spans="13:17" x14ac:dyDescent="0.2">
      <c r="M810" s="2"/>
      <c r="P810" s="3"/>
      <c r="Q810" s="4"/>
    </row>
    <row r="811" spans="13:17" x14ac:dyDescent="0.2">
      <c r="M811" s="2"/>
      <c r="P811" s="3"/>
      <c r="Q811" s="4"/>
    </row>
    <row r="812" spans="13:17" x14ac:dyDescent="0.2">
      <c r="M812" s="2"/>
      <c r="P812" s="3"/>
      <c r="Q812" s="4"/>
    </row>
    <row r="813" spans="13:17" x14ac:dyDescent="0.2">
      <c r="M813" s="2"/>
      <c r="P813" s="3"/>
      <c r="Q813" s="4"/>
    </row>
    <row r="814" spans="13:17" x14ac:dyDescent="0.2">
      <c r="M814" s="2"/>
      <c r="P814" s="3"/>
      <c r="Q814" s="4"/>
    </row>
    <row r="815" spans="13:17" x14ac:dyDescent="0.2">
      <c r="M815" s="2"/>
      <c r="P815" s="3"/>
      <c r="Q815" s="4"/>
    </row>
    <row r="816" spans="13:17" x14ac:dyDescent="0.2">
      <c r="M816" s="2"/>
      <c r="P816" s="3"/>
      <c r="Q816" s="4"/>
    </row>
    <row r="817" spans="13:17" x14ac:dyDescent="0.2">
      <c r="M817" s="2"/>
      <c r="P817" s="3"/>
      <c r="Q817" s="4"/>
    </row>
    <row r="818" spans="13:17" x14ac:dyDescent="0.2">
      <c r="M818" s="2"/>
      <c r="P818" s="3"/>
      <c r="Q818" s="4"/>
    </row>
    <row r="819" spans="13:17" x14ac:dyDescent="0.2">
      <c r="M819" s="2"/>
      <c r="P819" s="3"/>
      <c r="Q819" s="4"/>
    </row>
    <row r="820" spans="13:17" x14ac:dyDescent="0.2">
      <c r="M820" s="2"/>
      <c r="P820" s="3"/>
      <c r="Q820" s="4"/>
    </row>
    <row r="821" spans="13:17" x14ac:dyDescent="0.2">
      <c r="M821" s="2"/>
      <c r="P821" s="3"/>
      <c r="Q821" s="4"/>
    </row>
    <row r="822" spans="13:17" x14ac:dyDescent="0.2">
      <c r="M822" s="2"/>
      <c r="P822" s="3"/>
      <c r="Q822" s="4"/>
    </row>
    <row r="823" spans="13:17" x14ac:dyDescent="0.2">
      <c r="M823" s="2"/>
      <c r="P823" s="3"/>
      <c r="Q823" s="4"/>
    </row>
    <row r="824" spans="13:17" x14ac:dyDescent="0.2">
      <c r="M824" s="2"/>
      <c r="P824" s="3"/>
      <c r="Q824" s="4"/>
    </row>
    <row r="825" spans="13:17" x14ac:dyDescent="0.2">
      <c r="M825" s="2"/>
      <c r="P825" s="3"/>
      <c r="Q825" s="4"/>
    </row>
    <row r="826" spans="13:17" x14ac:dyDescent="0.2">
      <c r="M826" s="2"/>
      <c r="P826" s="3"/>
      <c r="Q826" s="4"/>
    </row>
    <row r="827" spans="13:17" x14ac:dyDescent="0.2">
      <c r="M827" s="2"/>
      <c r="P827" s="3"/>
      <c r="Q827" s="4"/>
    </row>
    <row r="828" spans="13:17" x14ac:dyDescent="0.2">
      <c r="M828" s="2"/>
      <c r="P828" s="3"/>
      <c r="Q828" s="4"/>
    </row>
    <row r="829" spans="13:17" x14ac:dyDescent="0.2">
      <c r="M829" s="2"/>
      <c r="P829" s="3"/>
      <c r="Q829" s="4"/>
    </row>
    <row r="830" spans="13:17" x14ac:dyDescent="0.2">
      <c r="M830" s="2"/>
      <c r="P830" s="3"/>
      <c r="Q830" s="4"/>
    </row>
    <row r="831" spans="13:17" x14ac:dyDescent="0.2">
      <c r="M831" s="2"/>
      <c r="P831" s="3"/>
      <c r="Q831" s="4"/>
    </row>
    <row r="832" spans="13:17" x14ac:dyDescent="0.2">
      <c r="M832" s="2"/>
      <c r="P832" s="3"/>
      <c r="Q832" s="4"/>
    </row>
    <row r="833" spans="13:17" x14ac:dyDescent="0.2">
      <c r="M833" s="2"/>
      <c r="P833" s="3"/>
      <c r="Q833" s="4"/>
    </row>
    <row r="834" spans="13:17" x14ac:dyDescent="0.2">
      <c r="M834" s="2"/>
      <c r="P834" s="3"/>
      <c r="Q834" s="4"/>
    </row>
    <row r="835" spans="13:17" x14ac:dyDescent="0.2">
      <c r="M835" s="2"/>
      <c r="P835" s="3"/>
      <c r="Q835" s="4"/>
    </row>
    <row r="836" spans="13:17" x14ac:dyDescent="0.2">
      <c r="M836" s="2"/>
      <c r="P836" s="3"/>
      <c r="Q836" s="4"/>
    </row>
    <row r="837" spans="13:17" x14ac:dyDescent="0.2">
      <c r="M837" s="2"/>
      <c r="P837" s="3"/>
      <c r="Q837" s="4"/>
    </row>
    <row r="838" spans="13:17" x14ac:dyDescent="0.2">
      <c r="M838" s="2"/>
      <c r="P838" s="3"/>
      <c r="Q838" s="4"/>
    </row>
    <row r="839" spans="13:17" x14ac:dyDescent="0.2">
      <c r="M839" s="2"/>
      <c r="P839" s="3"/>
      <c r="Q839" s="4"/>
    </row>
    <row r="840" spans="13:17" x14ac:dyDescent="0.2">
      <c r="M840" s="2"/>
      <c r="P840" s="3"/>
      <c r="Q840" s="4"/>
    </row>
    <row r="841" spans="13:17" x14ac:dyDescent="0.2">
      <c r="M841" s="2"/>
      <c r="P841" s="3"/>
      <c r="Q841" s="4"/>
    </row>
    <row r="842" spans="13:17" x14ac:dyDescent="0.2">
      <c r="M842" s="2"/>
      <c r="P842" s="3"/>
      <c r="Q842" s="4"/>
    </row>
    <row r="843" spans="13:17" x14ac:dyDescent="0.2">
      <c r="M843" s="2"/>
      <c r="P843" s="3"/>
      <c r="Q843" s="4"/>
    </row>
    <row r="844" spans="13:17" x14ac:dyDescent="0.2">
      <c r="M844" s="2"/>
      <c r="P844" s="3"/>
      <c r="Q844" s="4"/>
    </row>
    <row r="845" spans="13:17" x14ac:dyDescent="0.2">
      <c r="M845" s="2"/>
      <c r="P845" s="3"/>
      <c r="Q845" s="4"/>
    </row>
    <row r="846" spans="13:17" x14ac:dyDescent="0.2">
      <c r="M846" s="2"/>
      <c r="P846" s="3"/>
      <c r="Q846" s="4"/>
    </row>
    <row r="847" spans="13:17" x14ac:dyDescent="0.2">
      <c r="M847" s="2"/>
      <c r="P847" s="3"/>
      <c r="Q847" s="4"/>
    </row>
    <row r="848" spans="13:17" x14ac:dyDescent="0.2">
      <c r="M848" s="2"/>
      <c r="P848" s="3"/>
      <c r="Q848" s="4"/>
    </row>
    <row r="849" spans="13:17" x14ac:dyDescent="0.2">
      <c r="M849" s="2"/>
      <c r="P849" s="3"/>
      <c r="Q849" s="4"/>
    </row>
    <row r="850" spans="13:17" x14ac:dyDescent="0.2">
      <c r="M850" s="2"/>
      <c r="P850" s="3"/>
      <c r="Q850" s="4"/>
    </row>
    <row r="851" spans="13:17" x14ac:dyDescent="0.2">
      <c r="M851" s="2"/>
      <c r="P851" s="3"/>
      <c r="Q851" s="4"/>
    </row>
    <row r="852" spans="13:17" x14ac:dyDescent="0.2">
      <c r="M852" s="2"/>
      <c r="P852" s="3"/>
      <c r="Q852" s="4"/>
    </row>
    <row r="853" spans="13:17" x14ac:dyDescent="0.2">
      <c r="M853" s="2"/>
      <c r="P853" s="3"/>
      <c r="Q853" s="4"/>
    </row>
    <row r="854" spans="13:17" x14ac:dyDescent="0.2">
      <c r="M854" s="2"/>
      <c r="P854" s="3"/>
      <c r="Q854" s="4"/>
    </row>
    <row r="855" spans="13:17" x14ac:dyDescent="0.2">
      <c r="M855" s="2"/>
      <c r="P855" s="3"/>
      <c r="Q855" s="4"/>
    </row>
    <row r="856" spans="13:17" x14ac:dyDescent="0.2">
      <c r="M856" s="2"/>
      <c r="P856" s="3"/>
      <c r="Q856" s="4"/>
    </row>
    <row r="857" spans="13:17" x14ac:dyDescent="0.2">
      <c r="M857" s="2"/>
      <c r="P857" s="3"/>
      <c r="Q857" s="4"/>
    </row>
    <row r="858" spans="13:17" x14ac:dyDescent="0.2">
      <c r="M858" s="2"/>
      <c r="P858" s="3"/>
      <c r="Q858" s="4"/>
    </row>
    <row r="859" spans="13:17" x14ac:dyDescent="0.2">
      <c r="M859" s="2"/>
      <c r="P859" s="3"/>
      <c r="Q859" s="4"/>
    </row>
    <row r="860" spans="13:17" x14ac:dyDescent="0.2">
      <c r="M860" s="2"/>
      <c r="P860" s="3"/>
      <c r="Q860" s="4"/>
    </row>
    <row r="861" spans="13:17" x14ac:dyDescent="0.2">
      <c r="M861" s="2"/>
      <c r="P861" s="3"/>
      <c r="Q861" s="4"/>
    </row>
    <row r="862" spans="13:17" x14ac:dyDescent="0.2">
      <c r="M862" s="2"/>
      <c r="P862" s="3"/>
      <c r="Q862" s="4"/>
    </row>
    <row r="863" spans="13:17" x14ac:dyDescent="0.2">
      <c r="M863" s="2"/>
      <c r="P863" s="3"/>
      <c r="Q863" s="4"/>
    </row>
    <row r="864" spans="13:17" x14ac:dyDescent="0.2">
      <c r="M864" s="2"/>
      <c r="P864" s="3"/>
      <c r="Q864" s="4"/>
    </row>
    <row r="865" spans="13:17" x14ac:dyDescent="0.2">
      <c r="M865" s="2"/>
      <c r="P865" s="3"/>
      <c r="Q865" s="4"/>
    </row>
    <row r="866" spans="13:17" x14ac:dyDescent="0.2">
      <c r="M866" s="2"/>
      <c r="P866" s="3"/>
      <c r="Q866" s="4"/>
    </row>
    <row r="867" spans="13:17" x14ac:dyDescent="0.2">
      <c r="M867" s="2"/>
      <c r="P867" s="3"/>
      <c r="Q867" s="4"/>
    </row>
    <row r="868" spans="13:17" x14ac:dyDescent="0.2">
      <c r="M868" s="2"/>
      <c r="P868" s="3"/>
      <c r="Q868" s="4"/>
    </row>
    <row r="869" spans="13:17" x14ac:dyDescent="0.2">
      <c r="M869" s="2"/>
      <c r="P869" s="3"/>
      <c r="Q869" s="4"/>
    </row>
    <row r="870" spans="13:17" x14ac:dyDescent="0.2">
      <c r="M870" s="2"/>
      <c r="P870" s="3"/>
      <c r="Q870" s="4"/>
    </row>
    <row r="871" spans="13:17" x14ac:dyDescent="0.2">
      <c r="M871" s="2"/>
      <c r="P871" s="3"/>
      <c r="Q871" s="4"/>
    </row>
    <row r="872" spans="13:17" x14ac:dyDescent="0.2">
      <c r="M872" s="2"/>
      <c r="P872" s="3"/>
      <c r="Q872" s="4"/>
    </row>
    <row r="873" spans="13:17" x14ac:dyDescent="0.2">
      <c r="M873" s="2"/>
      <c r="P873" s="3"/>
      <c r="Q873" s="4"/>
    </row>
    <row r="874" spans="13:17" x14ac:dyDescent="0.2">
      <c r="M874" s="2"/>
      <c r="P874" s="3"/>
      <c r="Q874" s="4"/>
    </row>
    <row r="875" spans="13:17" x14ac:dyDescent="0.2">
      <c r="M875" s="2"/>
      <c r="P875" s="3"/>
      <c r="Q875" s="4"/>
    </row>
    <row r="876" spans="13:17" x14ac:dyDescent="0.2">
      <c r="M876" s="2"/>
      <c r="P876" s="3"/>
      <c r="Q876" s="4"/>
    </row>
    <row r="877" spans="13:17" x14ac:dyDescent="0.2">
      <c r="M877" s="2"/>
      <c r="P877" s="3"/>
      <c r="Q877" s="4"/>
    </row>
    <row r="878" spans="13:17" x14ac:dyDescent="0.2">
      <c r="M878" s="2"/>
      <c r="P878" s="3"/>
      <c r="Q878" s="4"/>
    </row>
    <row r="879" spans="13:17" x14ac:dyDescent="0.2">
      <c r="M879" s="2"/>
      <c r="P879" s="3"/>
      <c r="Q879" s="4"/>
    </row>
    <row r="880" spans="13:17" x14ac:dyDescent="0.2">
      <c r="M880" s="2"/>
      <c r="P880" s="3"/>
      <c r="Q880" s="4"/>
    </row>
    <row r="881" spans="13:17" x14ac:dyDescent="0.2">
      <c r="M881" s="2"/>
      <c r="P881" s="3"/>
      <c r="Q881" s="4"/>
    </row>
    <row r="882" spans="13:17" x14ac:dyDescent="0.2">
      <c r="M882" s="2"/>
      <c r="P882" s="3"/>
      <c r="Q882" s="4"/>
    </row>
    <row r="883" spans="13:17" x14ac:dyDescent="0.2">
      <c r="M883" s="2"/>
      <c r="P883" s="3"/>
      <c r="Q883" s="4"/>
    </row>
    <row r="884" spans="13:17" x14ac:dyDescent="0.2">
      <c r="M884" s="2"/>
      <c r="P884" s="3"/>
      <c r="Q884" s="4"/>
    </row>
    <row r="885" spans="13:17" x14ac:dyDescent="0.2">
      <c r="M885" s="2"/>
      <c r="P885" s="3"/>
      <c r="Q885" s="4"/>
    </row>
    <row r="886" spans="13:17" x14ac:dyDescent="0.2">
      <c r="M886" s="2"/>
      <c r="P886" s="3"/>
      <c r="Q886" s="4"/>
    </row>
    <row r="887" spans="13:17" x14ac:dyDescent="0.2">
      <c r="M887" s="2"/>
      <c r="P887" s="3"/>
      <c r="Q887" s="4"/>
    </row>
    <row r="888" spans="13:17" x14ac:dyDescent="0.2">
      <c r="M888" s="2"/>
      <c r="P888" s="3"/>
      <c r="Q888" s="4"/>
    </row>
    <row r="889" spans="13:17" x14ac:dyDescent="0.2">
      <c r="M889" s="2"/>
      <c r="P889" s="3"/>
      <c r="Q889" s="4"/>
    </row>
    <row r="890" spans="13:17" x14ac:dyDescent="0.2">
      <c r="M890" s="2"/>
      <c r="P890" s="3"/>
      <c r="Q890" s="4"/>
    </row>
    <row r="891" spans="13:17" x14ac:dyDescent="0.2">
      <c r="M891" s="2"/>
      <c r="P891" s="3"/>
      <c r="Q891" s="4"/>
    </row>
    <row r="892" spans="13:17" x14ac:dyDescent="0.2">
      <c r="M892" s="2"/>
      <c r="P892" s="3"/>
      <c r="Q892" s="4"/>
    </row>
    <row r="893" spans="13:17" x14ac:dyDescent="0.2">
      <c r="M893" s="2"/>
      <c r="P893" s="3"/>
      <c r="Q893" s="4"/>
    </row>
    <row r="894" spans="13:17" x14ac:dyDescent="0.2">
      <c r="M894" s="2"/>
      <c r="P894" s="3"/>
      <c r="Q894" s="4"/>
    </row>
    <row r="895" spans="13:17" x14ac:dyDescent="0.2">
      <c r="M895" s="2"/>
      <c r="P895" s="3"/>
      <c r="Q895" s="4"/>
    </row>
    <row r="896" spans="13:17" x14ac:dyDescent="0.2">
      <c r="M896" s="2"/>
      <c r="P896" s="3"/>
      <c r="Q896" s="4"/>
    </row>
    <row r="897" spans="13:17" x14ac:dyDescent="0.2">
      <c r="M897" s="2"/>
      <c r="P897" s="3"/>
      <c r="Q897" s="4"/>
    </row>
    <row r="898" spans="13:17" x14ac:dyDescent="0.2">
      <c r="M898" s="2"/>
      <c r="P898" s="3"/>
      <c r="Q898" s="4"/>
    </row>
    <row r="899" spans="13:17" x14ac:dyDescent="0.2">
      <c r="M899" s="2"/>
      <c r="P899" s="3"/>
      <c r="Q899" s="4"/>
    </row>
    <row r="900" spans="13:17" x14ac:dyDescent="0.2">
      <c r="M900" s="2"/>
      <c r="P900" s="3"/>
      <c r="Q900" s="4"/>
    </row>
    <row r="901" spans="13:17" x14ac:dyDescent="0.2">
      <c r="M901" s="2"/>
      <c r="P901" s="3"/>
      <c r="Q901" s="4"/>
    </row>
    <row r="902" spans="13:17" x14ac:dyDescent="0.2">
      <c r="M902" s="2"/>
      <c r="P902" s="3"/>
      <c r="Q902" s="4"/>
    </row>
    <row r="903" spans="13:17" x14ac:dyDescent="0.2">
      <c r="M903" s="2"/>
      <c r="P903" s="3"/>
      <c r="Q903" s="4"/>
    </row>
    <row r="904" spans="13:17" x14ac:dyDescent="0.2">
      <c r="M904" s="2"/>
      <c r="P904" s="3"/>
      <c r="Q904" s="4"/>
    </row>
    <row r="905" spans="13:17" x14ac:dyDescent="0.2">
      <c r="M905" s="2"/>
      <c r="P905" s="3"/>
      <c r="Q905" s="4"/>
    </row>
    <row r="906" spans="13:17" x14ac:dyDescent="0.2">
      <c r="M906" s="2"/>
      <c r="P906" s="3"/>
      <c r="Q906" s="4"/>
    </row>
    <row r="907" spans="13:17" x14ac:dyDescent="0.2">
      <c r="M907" s="2"/>
      <c r="P907" s="3"/>
      <c r="Q907" s="4"/>
    </row>
    <row r="908" spans="13:17" x14ac:dyDescent="0.2">
      <c r="M908" s="2"/>
      <c r="P908" s="3"/>
      <c r="Q908" s="4"/>
    </row>
    <row r="909" spans="13:17" x14ac:dyDescent="0.2">
      <c r="M909" s="2"/>
      <c r="P909" s="3"/>
      <c r="Q909" s="4"/>
    </row>
    <row r="910" spans="13:17" x14ac:dyDescent="0.2">
      <c r="M910" s="2"/>
      <c r="P910" s="3"/>
      <c r="Q910" s="4"/>
    </row>
    <row r="911" spans="13:17" x14ac:dyDescent="0.2">
      <c r="M911" s="2"/>
      <c r="P911" s="3"/>
      <c r="Q911" s="4"/>
    </row>
    <row r="912" spans="13:17" x14ac:dyDescent="0.2">
      <c r="M912" s="2"/>
      <c r="P912" s="3"/>
      <c r="Q912" s="4"/>
    </row>
    <row r="913" spans="13:17" x14ac:dyDescent="0.2">
      <c r="M913" s="2"/>
      <c r="P913" s="3"/>
      <c r="Q913" s="4"/>
    </row>
    <row r="914" spans="13:17" x14ac:dyDescent="0.2">
      <c r="M914" s="2"/>
      <c r="P914" s="3"/>
      <c r="Q914" s="4"/>
    </row>
    <row r="915" spans="13:17" x14ac:dyDescent="0.2">
      <c r="M915" s="2"/>
      <c r="P915" s="3"/>
      <c r="Q915" s="4"/>
    </row>
    <row r="916" spans="13:17" x14ac:dyDescent="0.2">
      <c r="M916" s="2"/>
      <c r="P916" s="3"/>
      <c r="Q916" s="4"/>
    </row>
    <row r="917" spans="13:17" x14ac:dyDescent="0.2">
      <c r="M917" s="2"/>
      <c r="P917" s="3"/>
      <c r="Q917" s="4"/>
    </row>
    <row r="918" spans="13:17" x14ac:dyDescent="0.2">
      <c r="M918" s="2"/>
      <c r="P918" s="3"/>
      <c r="Q918" s="4"/>
    </row>
    <row r="919" spans="13:17" x14ac:dyDescent="0.2">
      <c r="M919" s="2"/>
      <c r="P919" s="3"/>
      <c r="Q919" s="4"/>
    </row>
    <row r="920" spans="13:17" x14ac:dyDescent="0.2">
      <c r="M920" s="2"/>
      <c r="P920" s="3"/>
      <c r="Q920" s="4"/>
    </row>
    <row r="921" spans="13:17" x14ac:dyDescent="0.2">
      <c r="M921" s="2"/>
      <c r="P921" s="3"/>
      <c r="Q921" s="4"/>
    </row>
    <row r="922" spans="13:17" x14ac:dyDescent="0.2">
      <c r="M922" s="2"/>
      <c r="P922" s="3"/>
      <c r="Q922" s="4"/>
    </row>
    <row r="923" spans="13:17" x14ac:dyDescent="0.2">
      <c r="M923" s="2"/>
      <c r="P923" s="3"/>
      <c r="Q923" s="4"/>
    </row>
    <row r="924" spans="13:17" x14ac:dyDescent="0.2">
      <c r="M924" s="2"/>
      <c r="P924" s="3"/>
      <c r="Q924" s="4"/>
    </row>
    <row r="925" spans="13:17" x14ac:dyDescent="0.2">
      <c r="M925" s="2"/>
      <c r="P925" s="3"/>
      <c r="Q925" s="4"/>
    </row>
    <row r="926" spans="13:17" x14ac:dyDescent="0.2">
      <c r="M926" s="2"/>
      <c r="P926" s="3"/>
      <c r="Q926" s="4"/>
    </row>
    <row r="927" spans="13:17" x14ac:dyDescent="0.2">
      <c r="M927" s="2"/>
      <c r="P927" s="3"/>
      <c r="Q927" s="4"/>
    </row>
    <row r="928" spans="13:17" x14ac:dyDescent="0.2">
      <c r="M928" s="2"/>
      <c r="P928" s="3"/>
      <c r="Q928" s="4"/>
    </row>
    <row r="929" spans="13:17" x14ac:dyDescent="0.2">
      <c r="M929" s="2"/>
      <c r="P929" s="3"/>
      <c r="Q929" s="4"/>
    </row>
    <row r="930" spans="13:17" x14ac:dyDescent="0.2">
      <c r="M930" s="2"/>
      <c r="P930" s="3"/>
      <c r="Q930" s="4"/>
    </row>
    <row r="931" spans="13:17" x14ac:dyDescent="0.2">
      <c r="M931" s="2"/>
      <c r="P931" s="3"/>
      <c r="Q931" s="4"/>
    </row>
    <row r="932" spans="13:17" x14ac:dyDescent="0.2">
      <c r="M932" s="2"/>
      <c r="P932" s="3"/>
      <c r="Q932" s="4"/>
    </row>
    <row r="933" spans="13:17" x14ac:dyDescent="0.2">
      <c r="M933" s="2"/>
      <c r="P933" s="3"/>
      <c r="Q933" s="4"/>
    </row>
    <row r="934" spans="13:17" x14ac:dyDescent="0.2">
      <c r="M934" s="2"/>
      <c r="P934" s="3"/>
      <c r="Q934" s="4"/>
    </row>
    <row r="935" spans="13:17" x14ac:dyDescent="0.2">
      <c r="M935" s="2"/>
      <c r="P935" s="3"/>
      <c r="Q935" s="4"/>
    </row>
    <row r="936" spans="13:17" x14ac:dyDescent="0.2">
      <c r="M936" s="2"/>
      <c r="P936" s="3"/>
      <c r="Q936" s="4"/>
    </row>
    <row r="937" spans="13:17" x14ac:dyDescent="0.2">
      <c r="M937" s="2"/>
      <c r="P937" s="3"/>
      <c r="Q937" s="4"/>
    </row>
    <row r="938" spans="13:17" x14ac:dyDescent="0.2">
      <c r="M938" s="2"/>
      <c r="P938" s="3"/>
      <c r="Q938" s="4"/>
    </row>
    <row r="939" spans="13:17" x14ac:dyDescent="0.2">
      <c r="M939" s="2"/>
      <c r="P939" s="3"/>
      <c r="Q939" s="4"/>
    </row>
    <row r="940" spans="13:17" x14ac:dyDescent="0.2">
      <c r="M940" s="2"/>
      <c r="P940" s="3"/>
      <c r="Q940" s="4"/>
    </row>
    <row r="941" spans="13:17" x14ac:dyDescent="0.2">
      <c r="M941" s="2"/>
      <c r="P941" s="3"/>
      <c r="Q941" s="4"/>
    </row>
    <row r="942" spans="13:17" x14ac:dyDescent="0.2">
      <c r="M942" s="2"/>
      <c r="P942" s="3"/>
      <c r="Q942" s="4"/>
    </row>
    <row r="943" spans="13:17" x14ac:dyDescent="0.2">
      <c r="M943" s="2"/>
      <c r="P943" s="3"/>
      <c r="Q943" s="4"/>
    </row>
    <row r="944" spans="13:17" x14ac:dyDescent="0.2">
      <c r="M944" s="2"/>
      <c r="P944" s="3"/>
      <c r="Q944" s="4"/>
    </row>
    <row r="945" spans="13:17" x14ac:dyDescent="0.2">
      <c r="M945" s="2"/>
      <c r="P945" s="3"/>
      <c r="Q945" s="4"/>
    </row>
    <row r="946" spans="13:17" x14ac:dyDescent="0.2">
      <c r="M946" s="2"/>
      <c r="P946" s="3"/>
      <c r="Q946" s="4"/>
    </row>
    <row r="947" spans="13:17" x14ac:dyDescent="0.2">
      <c r="M947" s="2"/>
      <c r="P947" s="3"/>
      <c r="Q947" s="4"/>
    </row>
    <row r="948" spans="13:17" x14ac:dyDescent="0.2">
      <c r="M948" s="2"/>
      <c r="P948" s="3"/>
      <c r="Q948" s="4"/>
    </row>
    <row r="949" spans="13:17" x14ac:dyDescent="0.2">
      <c r="M949" s="2"/>
      <c r="P949" s="3"/>
      <c r="Q949" s="4"/>
    </row>
    <row r="950" spans="13:17" x14ac:dyDescent="0.2">
      <c r="M950" s="2"/>
      <c r="P950" s="3"/>
      <c r="Q950" s="4"/>
    </row>
    <row r="951" spans="13:17" x14ac:dyDescent="0.2">
      <c r="M951" s="2"/>
      <c r="P951" s="3"/>
      <c r="Q951" s="4"/>
    </row>
    <row r="952" spans="13:17" x14ac:dyDescent="0.2">
      <c r="M952" s="2"/>
      <c r="P952" s="3"/>
      <c r="Q952" s="4"/>
    </row>
    <row r="953" spans="13:17" x14ac:dyDescent="0.2">
      <c r="M953" s="2"/>
      <c r="P953" s="3"/>
      <c r="Q953" s="4"/>
    </row>
    <row r="954" spans="13:17" x14ac:dyDescent="0.2">
      <c r="M954" s="2"/>
      <c r="P954" s="3"/>
      <c r="Q954" s="4"/>
    </row>
    <row r="955" spans="13:17" x14ac:dyDescent="0.2">
      <c r="M955" s="2"/>
      <c r="P955" s="3"/>
      <c r="Q955" s="4"/>
    </row>
    <row r="956" spans="13:17" x14ac:dyDescent="0.2">
      <c r="M956" s="2"/>
      <c r="P956" s="3"/>
      <c r="Q956" s="4"/>
    </row>
    <row r="957" spans="13:17" x14ac:dyDescent="0.2">
      <c r="M957" s="2"/>
      <c r="P957" s="3"/>
      <c r="Q957" s="4"/>
    </row>
    <row r="958" spans="13:17" x14ac:dyDescent="0.2">
      <c r="M958" s="2"/>
      <c r="P958" s="3"/>
      <c r="Q958" s="4"/>
    </row>
    <row r="959" spans="13:17" x14ac:dyDescent="0.2">
      <c r="M959" s="2"/>
      <c r="P959" s="3"/>
      <c r="Q959" s="4"/>
    </row>
    <row r="960" spans="13:17" x14ac:dyDescent="0.2">
      <c r="M960" s="2"/>
      <c r="P960" s="3"/>
      <c r="Q960" s="4"/>
    </row>
    <row r="961" spans="13:17" x14ac:dyDescent="0.2">
      <c r="M961" s="2"/>
      <c r="P961" s="3"/>
      <c r="Q961" s="4"/>
    </row>
    <row r="962" spans="13:17" x14ac:dyDescent="0.2">
      <c r="M962" s="2"/>
      <c r="P962" s="3"/>
      <c r="Q962" s="4"/>
    </row>
    <row r="963" spans="13:17" x14ac:dyDescent="0.2">
      <c r="M963" s="2"/>
      <c r="P963" s="3"/>
      <c r="Q963" s="4"/>
    </row>
    <row r="964" spans="13:17" x14ac:dyDescent="0.2">
      <c r="M964" s="2"/>
      <c r="P964" s="3"/>
      <c r="Q964" s="4"/>
    </row>
    <row r="965" spans="13:17" x14ac:dyDescent="0.2">
      <c r="M965" s="2"/>
      <c r="P965" s="3"/>
      <c r="Q965" s="4"/>
    </row>
    <row r="966" spans="13:17" x14ac:dyDescent="0.2">
      <c r="M966" s="2"/>
      <c r="P966" s="3"/>
      <c r="Q966" s="4"/>
    </row>
    <row r="967" spans="13:17" x14ac:dyDescent="0.2">
      <c r="M967" s="2"/>
      <c r="P967" s="3"/>
      <c r="Q967" s="4"/>
    </row>
    <row r="968" spans="13:17" x14ac:dyDescent="0.2">
      <c r="M968" s="2"/>
      <c r="P968" s="3"/>
      <c r="Q968" s="4"/>
    </row>
    <row r="969" spans="13:17" x14ac:dyDescent="0.2">
      <c r="M969" s="2"/>
      <c r="P969" s="3"/>
      <c r="Q969" s="4"/>
    </row>
    <row r="970" spans="13:17" x14ac:dyDescent="0.2">
      <c r="M970" s="2"/>
      <c r="P970" s="3"/>
      <c r="Q970" s="4"/>
    </row>
    <row r="971" spans="13:17" x14ac:dyDescent="0.2">
      <c r="M971" s="2"/>
      <c r="P971" s="3"/>
      <c r="Q971" s="4"/>
    </row>
    <row r="972" spans="13:17" x14ac:dyDescent="0.2">
      <c r="M972" s="2"/>
      <c r="P972" s="3"/>
      <c r="Q972" s="4"/>
    </row>
    <row r="973" spans="13:17" x14ac:dyDescent="0.2">
      <c r="M973" s="2"/>
      <c r="P973" s="3"/>
      <c r="Q973" s="4"/>
    </row>
    <row r="974" spans="13:17" x14ac:dyDescent="0.2">
      <c r="M974" s="2"/>
      <c r="P974" s="3"/>
      <c r="Q974" s="4"/>
    </row>
    <row r="975" spans="13:17" x14ac:dyDescent="0.2">
      <c r="M975" s="2"/>
      <c r="P975" s="3"/>
      <c r="Q975" s="4"/>
    </row>
    <row r="976" spans="13:17" x14ac:dyDescent="0.2">
      <c r="M976" s="2"/>
      <c r="P976" s="3"/>
      <c r="Q976" s="4"/>
    </row>
    <row r="977" spans="13:17" x14ac:dyDescent="0.2">
      <c r="M977" s="2"/>
      <c r="P977" s="3"/>
      <c r="Q977" s="4"/>
    </row>
    <row r="978" spans="13:17" x14ac:dyDescent="0.2">
      <c r="M978" s="2"/>
      <c r="P978" s="3"/>
      <c r="Q978" s="4"/>
    </row>
    <row r="979" spans="13:17" x14ac:dyDescent="0.2">
      <c r="M979" s="2"/>
      <c r="P979" s="3"/>
      <c r="Q979" s="4"/>
    </row>
    <row r="980" spans="13:17" x14ac:dyDescent="0.2">
      <c r="M980" s="2"/>
      <c r="P980" s="3"/>
      <c r="Q980" s="4"/>
    </row>
    <row r="981" spans="13:17" x14ac:dyDescent="0.2">
      <c r="M981" s="2"/>
      <c r="P981" s="3"/>
      <c r="Q981" s="4"/>
    </row>
    <row r="982" spans="13:17" x14ac:dyDescent="0.2">
      <c r="M982" s="2"/>
      <c r="P982" s="3"/>
      <c r="Q982" s="4"/>
    </row>
    <row r="983" spans="13:17" x14ac:dyDescent="0.2">
      <c r="M983" s="2"/>
      <c r="P983" s="3"/>
      <c r="Q983" s="4"/>
    </row>
    <row r="984" spans="13:17" x14ac:dyDescent="0.2">
      <c r="M984" s="2"/>
      <c r="P984" s="3"/>
      <c r="Q984" s="4"/>
    </row>
    <row r="985" spans="13:17" x14ac:dyDescent="0.2">
      <c r="M985" s="2"/>
      <c r="P985" s="3"/>
      <c r="Q985" s="4"/>
    </row>
    <row r="986" spans="13:17" x14ac:dyDescent="0.2">
      <c r="M986" s="2"/>
      <c r="P986" s="3"/>
      <c r="Q986" s="4"/>
    </row>
    <row r="987" spans="13:17" x14ac:dyDescent="0.2">
      <c r="M987" s="2"/>
      <c r="P987" s="3"/>
      <c r="Q987" s="4"/>
    </row>
    <row r="988" spans="13:17" x14ac:dyDescent="0.2">
      <c r="M988" s="2"/>
      <c r="P988" s="3"/>
      <c r="Q988" s="4"/>
    </row>
    <row r="989" spans="13:17" x14ac:dyDescent="0.2">
      <c r="M989" s="2"/>
      <c r="P989" s="3"/>
      <c r="Q989" s="4"/>
    </row>
    <row r="990" spans="13:17" x14ac:dyDescent="0.2">
      <c r="M990" s="2"/>
      <c r="P990" s="3"/>
      <c r="Q990" s="4"/>
    </row>
    <row r="991" spans="13:17" x14ac:dyDescent="0.2">
      <c r="M991" s="2"/>
      <c r="P991" s="3"/>
      <c r="Q991" s="4"/>
    </row>
    <row r="992" spans="13:17" x14ac:dyDescent="0.2">
      <c r="M992" s="2"/>
      <c r="P992" s="3"/>
      <c r="Q992" s="4"/>
    </row>
    <row r="993" spans="13:17" x14ac:dyDescent="0.2">
      <c r="M993" s="2"/>
      <c r="P993" s="3"/>
      <c r="Q993" s="4"/>
    </row>
    <row r="994" spans="13:17" x14ac:dyDescent="0.2">
      <c r="M994" s="2"/>
      <c r="P994" s="3"/>
      <c r="Q994" s="4"/>
    </row>
    <row r="995" spans="13:17" x14ac:dyDescent="0.2">
      <c r="M995" s="2"/>
      <c r="P995" s="3"/>
      <c r="Q995" s="4"/>
    </row>
    <row r="996" spans="13:17" x14ac:dyDescent="0.2">
      <c r="M996" s="2"/>
      <c r="P996" s="3"/>
      <c r="Q996" s="4"/>
    </row>
    <row r="997" spans="13:17" x14ac:dyDescent="0.2">
      <c r="M997" s="2"/>
      <c r="P997" s="3"/>
      <c r="Q997" s="4"/>
    </row>
    <row r="998" spans="13:17" x14ac:dyDescent="0.2">
      <c r="M998" s="2"/>
      <c r="P998" s="3"/>
      <c r="Q998" s="4"/>
    </row>
    <row r="999" spans="13:17" x14ac:dyDescent="0.2">
      <c r="M999" s="2"/>
      <c r="P999" s="3"/>
      <c r="Q999" s="4"/>
    </row>
    <row r="1000" spans="13:17" x14ac:dyDescent="0.2">
      <c r="M1000" s="2"/>
      <c r="P1000" s="3"/>
      <c r="Q1000" s="4"/>
    </row>
    <row r="1001" spans="13:17" x14ac:dyDescent="0.2">
      <c r="M1001" s="2"/>
      <c r="P1001" s="3"/>
      <c r="Q1001" s="4"/>
    </row>
    <row r="1002" spans="13:17" x14ac:dyDescent="0.2">
      <c r="M1002" s="2"/>
      <c r="P1002" s="3"/>
      <c r="Q1002" s="4"/>
    </row>
    <row r="1003" spans="13:17" x14ac:dyDescent="0.2">
      <c r="M1003" s="2"/>
      <c r="P1003" s="3"/>
      <c r="Q1003" s="4"/>
    </row>
    <row r="1004" spans="13:17" x14ac:dyDescent="0.2">
      <c r="M1004" s="2"/>
      <c r="P1004" s="3"/>
      <c r="Q1004" s="4"/>
    </row>
    <row r="1005" spans="13:17" x14ac:dyDescent="0.2">
      <c r="M1005" s="2"/>
      <c r="P1005" s="3"/>
      <c r="Q1005" s="4"/>
    </row>
    <row r="1006" spans="13:17" x14ac:dyDescent="0.2">
      <c r="M1006" s="2"/>
      <c r="P1006" s="3"/>
      <c r="Q1006" s="4"/>
    </row>
    <row r="1007" spans="13:17" x14ac:dyDescent="0.2">
      <c r="M1007" s="2"/>
      <c r="P1007" s="3"/>
      <c r="Q1007" s="4"/>
    </row>
    <row r="1008" spans="13:17" x14ac:dyDescent="0.2">
      <c r="M1008" s="2"/>
      <c r="P1008" s="3"/>
      <c r="Q1008" s="4"/>
    </row>
    <row r="1009" spans="13:17" x14ac:dyDescent="0.2">
      <c r="M1009" s="2"/>
      <c r="P1009" s="3"/>
      <c r="Q1009" s="4"/>
    </row>
    <row r="1010" spans="13:17" x14ac:dyDescent="0.2">
      <c r="M1010" s="2"/>
      <c r="P1010" s="3"/>
      <c r="Q1010" s="4"/>
    </row>
    <row r="1011" spans="13:17" x14ac:dyDescent="0.2">
      <c r="M1011" s="2"/>
      <c r="P1011" s="3"/>
      <c r="Q1011" s="4"/>
    </row>
    <row r="1012" spans="13:17" x14ac:dyDescent="0.2">
      <c r="M1012" s="2"/>
      <c r="P1012" s="3"/>
      <c r="Q1012" s="4"/>
    </row>
    <row r="1013" spans="13:17" x14ac:dyDescent="0.2">
      <c r="M1013" s="2"/>
      <c r="P1013" s="3"/>
      <c r="Q1013" s="4"/>
    </row>
    <row r="1014" spans="13:17" x14ac:dyDescent="0.2">
      <c r="M1014" s="2"/>
      <c r="P1014" s="3"/>
      <c r="Q1014" s="4"/>
    </row>
    <row r="1015" spans="13:17" x14ac:dyDescent="0.2">
      <c r="M1015" s="2"/>
      <c r="P1015" s="3"/>
      <c r="Q1015" s="4"/>
    </row>
    <row r="1016" spans="13:17" x14ac:dyDescent="0.2">
      <c r="M1016" s="2"/>
      <c r="P1016" s="3"/>
      <c r="Q1016" s="4"/>
    </row>
    <row r="1017" spans="13:17" x14ac:dyDescent="0.2">
      <c r="M1017" s="2"/>
      <c r="P1017" s="3"/>
      <c r="Q1017" s="4"/>
    </row>
    <row r="1018" spans="13:17" x14ac:dyDescent="0.2">
      <c r="M1018" s="2"/>
      <c r="P1018" s="3"/>
      <c r="Q1018" s="4"/>
    </row>
    <row r="1019" spans="13:17" x14ac:dyDescent="0.2">
      <c r="M1019" s="2"/>
      <c r="P1019" s="3"/>
      <c r="Q1019" s="4"/>
    </row>
    <row r="1020" spans="13:17" x14ac:dyDescent="0.2">
      <c r="M1020" s="2"/>
      <c r="P1020" s="3"/>
      <c r="Q1020" s="4"/>
    </row>
    <row r="1021" spans="13:17" x14ac:dyDescent="0.2">
      <c r="M1021" s="2"/>
      <c r="P1021" s="3"/>
      <c r="Q1021" s="4"/>
    </row>
    <row r="1022" spans="13:17" x14ac:dyDescent="0.2">
      <c r="M1022" s="2"/>
      <c r="P1022" s="3"/>
      <c r="Q1022" s="4"/>
    </row>
    <row r="1023" spans="13:17" x14ac:dyDescent="0.2">
      <c r="M1023" s="2"/>
      <c r="P1023" s="3"/>
      <c r="Q1023" s="4"/>
    </row>
    <row r="1024" spans="13:17" x14ac:dyDescent="0.2">
      <c r="M1024" s="2"/>
      <c r="P1024" s="3"/>
      <c r="Q1024" s="4"/>
    </row>
    <row r="1025" spans="13:17" x14ac:dyDescent="0.2">
      <c r="M1025" s="2"/>
      <c r="P1025" s="3"/>
      <c r="Q1025" s="4"/>
    </row>
    <row r="1026" spans="13:17" x14ac:dyDescent="0.2">
      <c r="M1026" s="2"/>
      <c r="P1026" s="3"/>
      <c r="Q1026" s="4"/>
    </row>
    <row r="1027" spans="13:17" x14ac:dyDescent="0.2">
      <c r="M1027" s="2"/>
      <c r="P1027" s="3"/>
      <c r="Q1027" s="4"/>
    </row>
    <row r="1028" spans="13:17" x14ac:dyDescent="0.2">
      <c r="M1028" s="2"/>
      <c r="P1028" s="3"/>
      <c r="Q1028" s="4"/>
    </row>
    <row r="1029" spans="13:17" x14ac:dyDescent="0.2">
      <c r="M1029" s="2"/>
      <c r="P1029" s="3"/>
      <c r="Q1029" s="4"/>
    </row>
    <row r="1030" spans="13:17" x14ac:dyDescent="0.2">
      <c r="M1030" s="2"/>
      <c r="P1030" s="3"/>
      <c r="Q1030" s="4"/>
    </row>
    <row r="1031" spans="13:17" x14ac:dyDescent="0.2">
      <c r="M1031" s="2"/>
      <c r="P1031" s="3"/>
      <c r="Q1031" s="4"/>
    </row>
    <row r="1032" spans="13:17" x14ac:dyDescent="0.2">
      <c r="M1032" s="2"/>
      <c r="P1032" s="3"/>
      <c r="Q1032" s="4"/>
    </row>
    <row r="1033" spans="13:17" x14ac:dyDescent="0.2">
      <c r="M1033" s="2"/>
      <c r="P1033" s="3"/>
      <c r="Q1033" s="4"/>
    </row>
    <row r="1034" spans="13:17" x14ac:dyDescent="0.2">
      <c r="M1034" s="2"/>
      <c r="P1034" s="3"/>
      <c r="Q1034" s="4"/>
    </row>
    <row r="1035" spans="13:17" x14ac:dyDescent="0.2">
      <c r="M1035" s="2"/>
      <c r="P1035" s="3"/>
      <c r="Q1035" s="4"/>
    </row>
    <row r="1036" spans="13:17" x14ac:dyDescent="0.2">
      <c r="M1036" s="2"/>
      <c r="P1036" s="3"/>
      <c r="Q1036" s="4"/>
    </row>
    <row r="1037" spans="13:17" x14ac:dyDescent="0.2">
      <c r="M1037" s="2"/>
      <c r="P1037" s="3"/>
      <c r="Q1037" s="4"/>
    </row>
    <row r="1038" spans="13:17" x14ac:dyDescent="0.2">
      <c r="M1038" s="2"/>
      <c r="P1038" s="3"/>
      <c r="Q1038" s="4"/>
    </row>
    <row r="1039" spans="13:17" x14ac:dyDescent="0.2">
      <c r="M1039" s="2"/>
      <c r="P1039" s="3"/>
      <c r="Q1039" s="4"/>
    </row>
    <row r="1040" spans="13:17" x14ac:dyDescent="0.2">
      <c r="M1040" s="2"/>
      <c r="P1040" s="3"/>
      <c r="Q1040" s="4"/>
    </row>
    <row r="1041" spans="13:17" x14ac:dyDescent="0.2">
      <c r="M1041" s="2"/>
      <c r="P1041" s="3"/>
      <c r="Q1041" s="4"/>
    </row>
    <row r="1042" spans="13:17" x14ac:dyDescent="0.2">
      <c r="M1042" s="2"/>
      <c r="P1042" s="3"/>
      <c r="Q1042" s="4"/>
    </row>
    <row r="1043" spans="13:17" x14ac:dyDescent="0.2">
      <c r="M1043" s="2"/>
      <c r="P1043" s="3"/>
      <c r="Q1043" s="4"/>
    </row>
    <row r="1044" spans="13:17" x14ac:dyDescent="0.2">
      <c r="M1044" s="2"/>
      <c r="P1044" s="3"/>
      <c r="Q1044" s="4"/>
    </row>
    <row r="1045" spans="13:17" x14ac:dyDescent="0.2">
      <c r="M1045" s="2"/>
      <c r="P1045" s="3"/>
      <c r="Q1045" s="4"/>
    </row>
    <row r="1046" spans="13:17" x14ac:dyDescent="0.2">
      <c r="M1046" s="2"/>
      <c r="P1046" s="3"/>
      <c r="Q1046" s="4"/>
    </row>
    <row r="1047" spans="13:17" x14ac:dyDescent="0.2">
      <c r="M1047" s="2"/>
      <c r="P1047" s="3"/>
      <c r="Q1047" s="4"/>
    </row>
    <row r="1048" spans="13:17" x14ac:dyDescent="0.2">
      <c r="M1048" s="2"/>
      <c r="P1048" s="3"/>
      <c r="Q1048" s="4"/>
    </row>
    <row r="1049" spans="13:17" x14ac:dyDescent="0.2">
      <c r="M1049" s="2"/>
      <c r="P1049" s="3"/>
      <c r="Q1049" s="4"/>
    </row>
    <row r="1050" spans="13:17" x14ac:dyDescent="0.2">
      <c r="M1050" s="2"/>
      <c r="P1050" s="3"/>
      <c r="Q1050" s="4"/>
    </row>
    <row r="1051" spans="13:17" x14ac:dyDescent="0.2">
      <c r="M1051" s="2"/>
      <c r="P1051" s="3"/>
      <c r="Q1051" s="4"/>
    </row>
    <row r="1052" spans="13:17" x14ac:dyDescent="0.2">
      <c r="M1052" s="2"/>
      <c r="P1052" s="3"/>
      <c r="Q1052" s="4"/>
    </row>
    <row r="1053" spans="13:17" x14ac:dyDescent="0.2">
      <c r="M1053" s="2"/>
      <c r="P1053" s="3"/>
      <c r="Q1053" s="4"/>
    </row>
    <row r="1054" spans="13:17" x14ac:dyDescent="0.2">
      <c r="M1054" s="2"/>
      <c r="P1054" s="3"/>
      <c r="Q1054" s="4"/>
    </row>
    <row r="1055" spans="13:17" x14ac:dyDescent="0.2">
      <c r="M1055" s="2"/>
      <c r="P1055" s="3"/>
      <c r="Q1055" s="4"/>
    </row>
    <row r="1056" spans="13:17" x14ac:dyDescent="0.2">
      <c r="M1056" s="2"/>
      <c r="P1056" s="3"/>
      <c r="Q1056" s="4"/>
    </row>
    <row r="1057" spans="13:17" x14ac:dyDescent="0.2">
      <c r="M1057" s="2"/>
      <c r="P1057" s="3"/>
      <c r="Q1057" s="4"/>
    </row>
    <row r="1058" spans="13:17" x14ac:dyDescent="0.2">
      <c r="M1058" s="2"/>
      <c r="P1058" s="3"/>
      <c r="Q1058" s="4"/>
    </row>
    <row r="1059" spans="13:17" x14ac:dyDescent="0.2">
      <c r="M1059" s="2"/>
      <c r="P1059" s="3"/>
      <c r="Q1059" s="4"/>
    </row>
    <row r="1060" spans="13:17" x14ac:dyDescent="0.2">
      <c r="M1060" s="2"/>
      <c r="P1060" s="3"/>
      <c r="Q1060" s="4"/>
    </row>
    <row r="1061" spans="13:17" x14ac:dyDescent="0.2">
      <c r="M1061" s="2"/>
      <c r="P1061" s="3"/>
      <c r="Q1061" s="4"/>
    </row>
    <row r="1062" spans="13:17" x14ac:dyDescent="0.2">
      <c r="M1062" s="2"/>
      <c r="P1062" s="3"/>
      <c r="Q1062" s="4"/>
    </row>
    <row r="1063" spans="13:17" x14ac:dyDescent="0.2">
      <c r="M1063" s="2"/>
      <c r="P1063" s="3"/>
      <c r="Q1063" s="4"/>
    </row>
    <row r="1064" spans="13:17" x14ac:dyDescent="0.2">
      <c r="M1064" s="2"/>
      <c r="P1064" s="3"/>
      <c r="Q1064" s="4"/>
    </row>
    <row r="1065" spans="13:17" x14ac:dyDescent="0.2">
      <c r="M1065" s="2"/>
      <c r="P1065" s="3"/>
      <c r="Q1065" s="4"/>
    </row>
    <row r="1066" spans="13:17" x14ac:dyDescent="0.2">
      <c r="M1066" s="2"/>
      <c r="P1066" s="3"/>
      <c r="Q1066" s="4"/>
    </row>
    <row r="1067" spans="13:17" x14ac:dyDescent="0.2">
      <c r="M1067" s="2"/>
      <c r="P1067" s="3"/>
      <c r="Q1067" s="4"/>
    </row>
    <row r="1068" spans="13:17" x14ac:dyDescent="0.2">
      <c r="M1068" s="2"/>
      <c r="P1068" s="3"/>
      <c r="Q1068" s="4"/>
    </row>
    <row r="1069" spans="13:17" x14ac:dyDescent="0.2">
      <c r="M1069" s="2"/>
      <c r="P1069" s="3"/>
      <c r="Q1069" s="4"/>
    </row>
    <row r="1070" spans="13:17" x14ac:dyDescent="0.2">
      <c r="M1070" s="2"/>
      <c r="P1070" s="3"/>
      <c r="Q1070" s="4"/>
    </row>
    <row r="1071" spans="13:17" x14ac:dyDescent="0.2">
      <c r="M1071" s="2"/>
      <c r="P1071" s="3"/>
      <c r="Q1071" s="4"/>
    </row>
    <row r="1072" spans="13:17" x14ac:dyDescent="0.2">
      <c r="M1072" s="2"/>
      <c r="P1072" s="3"/>
      <c r="Q1072" s="4"/>
    </row>
    <row r="1073" spans="13:17" x14ac:dyDescent="0.2">
      <c r="M1073" s="2"/>
      <c r="P1073" s="3"/>
      <c r="Q1073" s="4"/>
    </row>
    <row r="1074" spans="13:17" x14ac:dyDescent="0.2">
      <c r="M1074" s="2"/>
      <c r="P1074" s="3"/>
      <c r="Q1074" s="4"/>
    </row>
    <row r="1075" spans="13:17" x14ac:dyDescent="0.2">
      <c r="M1075" s="2"/>
      <c r="P1075" s="3"/>
      <c r="Q1075" s="4"/>
    </row>
    <row r="1076" spans="13:17" x14ac:dyDescent="0.2">
      <c r="M1076" s="2"/>
      <c r="P1076" s="3"/>
      <c r="Q1076" s="4"/>
    </row>
    <row r="1077" spans="13:17" x14ac:dyDescent="0.2">
      <c r="M1077" s="2"/>
      <c r="P1077" s="3"/>
      <c r="Q1077" s="4"/>
    </row>
    <row r="1078" spans="13:17" x14ac:dyDescent="0.2">
      <c r="M1078" s="2"/>
      <c r="P1078" s="3"/>
      <c r="Q1078" s="4"/>
    </row>
    <row r="1079" spans="13:17" x14ac:dyDescent="0.2">
      <c r="M1079" s="2"/>
      <c r="P1079" s="3"/>
      <c r="Q1079" s="4"/>
    </row>
    <row r="1080" spans="13:17" x14ac:dyDescent="0.2">
      <c r="M1080" s="2"/>
      <c r="P1080" s="3"/>
      <c r="Q1080" s="4"/>
    </row>
    <row r="1081" spans="13:17" x14ac:dyDescent="0.2">
      <c r="M1081" s="2"/>
      <c r="P1081" s="3"/>
      <c r="Q1081" s="4"/>
    </row>
    <row r="1082" spans="13:17" x14ac:dyDescent="0.2">
      <c r="M1082" s="2"/>
      <c r="P1082" s="3"/>
      <c r="Q1082" s="4"/>
    </row>
    <row r="1083" spans="13:17" x14ac:dyDescent="0.2">
      <c r="M1083" s="2"/>
      <c r="P1083" s="3"/>
      <c r="Q1083" s="4"/>
    </row>
    <row r="1084" spans="13:17" x14ac:dyDescent="0.2">
      <c r="M1084" s="2"/>
      <c r="P1084" s="3"/>
      <c r="Q1084" s="4"/>
    </row>
    <row r="1085" spans="13:17" x14ac:dyDescent="0.2">
      <c r="M1085" s="2"/>
      <c r="P1085" s="3"/>
      <c r="Q1085" s="4"/>
    </row>
    <row r="1086" spans="13:17" x14ac:dyDescent="0.2">
      <c r="M1086" s="2"/>
      <c r="P1086" s="3"/>
      <c r="Q1086" s="4"/>
    </row>
    <row r="1087" spans="13:17" x14ac:dyDescent="0.2">
      <c r="M1087" s="2"/>
      <c r="P1087" s="3"/>
      <c r="Q1087" s="4"/>
    </row>
    <row r="1088" spans="13:17" x14ac:dyDescent="0.2">
      <c r="M1088" s="2"/>
      <c r="P1088" s="3"/>
      <c r="Q1088" s="4"/>
    </row>
    <row r="1089" spans="13:17" x14ac:dyDescent="0.2">
      <c r="M1089" s="2"/>
      <c r="P1089" s="3"/>
      <c r="Q1089" s="4"/>
    </row>
    <row r="1090" spans="13:17" x14ac:dyDescent="0.2">
      <c r="M1090" s="2"/>
      <c r="P1090" s="3"/>
      <c r="Q1090" s="4"/>
    </row>
    <row r="1091" spans="13:17" x14ac:dyDescent="0.2">
      <c r="M1091" s="2"/>
      <c r="P1091" s="3"/>
      <c r="Q1091" s="4"/>
    </row>
    <row r="1092" spans="13:17" x14ac:dyDescent="0.2">
      <c r="M1092" s="2"/>
      <c r="P1092" s="3"/>
      <c r="Q1092" s="4"/>
    </row>
    <row r="1093" spans="13:17" x14ac:dyDescent="0.2">
      <c r="M1093" s="2"/>
      <c r="P1093" s="3"/>
      <c r="Q1093" s="4"/>
    </row>
    <row r="1094" spans="13:17" x14ac:dyDescent="0.2">
      <c r="M1094" s="2"/>
      <c r="P1094" s="3"/>
      <c r="Q1094" s="4"/>
    </row>
    <row r="1095" spans="13:17" x14ac:dyDescent="0.2">
      <c r="M1095" s="2"/>
      <c r="P1095" s="3"/>
      <c r="Q1095" s="4"/>
    </row>
    <row r="1096" spans="13:17" x14ac:dyDescent="0.2">
      <c r="M1096" s="2"/>
      <c r="P1096" s="3"/>
      <c r="Q1096" s="4"/>
    </row>
    <row r="1097" spans="13:17" x14ac:dyDescent="0.2">
      <c r="M1097" s="2"/>
      <c r="P1097" s="3"/>
      <c r="Q1097" s="4"/>
    </row>
    <row r="1098" spans="13:17" x14ac:dyDescent="0.2">
      <c r="M1098" s="2"/>
      <c r="P1098" s="3"/>
      <c r="Q1098" s="4"/>
    </row>
    <row r="1099" spans="13:17" x14ac:dyDescent="0.2">
      <c r="M1099" s="2"/>
      <c r="P1099" s="3"/>
      <c r="Q1099" s="4"/>
    </row>
    <row r="1100" spans="13:17" x14ac:dyDescent="0.2">
      <c r="M1100" s="2"/>
      <c r="P1100" s="3"/>
      <c r="Q1100" s="4"/>
    </row>
    <row r="1101" spans="13:17" x14ac:dyDescent="0.2">
      <c r="M1101" s="2"/>
      <c r="P1101" s="3"/>
      <c r="Q1101" s="4"/>
    </row>
    <row r="1102" spans="13:17" x14ac:dyDescent="0.2">
      <c r="M1102" s="2"/>
      <c r="P1102" s="3"/>
      <c r="Q1102" s="4"/>
    </row>
    <row r="1103" spans="13:17" x14ac:dyDescent="0.2">
      <c r="M1103" s="2"/>
      <c r="P1103" s="3"/>
      <c r="Q1103" s="4"/>
    </row>
    <row r="1104" spans="13:17" x14ac:dyDescent="0.2">
      <c r="M1104" s="2"/>
      <c r="P1104" s="3"/>
      <c r="Q1104" s="4"/>
    </row>
    <row r="1105" spans="13:17" x14ac:dyDescent="0.2">
      <c r="M1105" s="2"/>
      <c r="P1105" s="3"/>
      <c r="Q1105" s="4"/>
    </row>
    <row r="1106" spans="13:17" x14ac:dyDescent="0.2">
      <c r="M1106" s="2"/>
      <c r="P1106" s="3"/>
      <c r="Q1106" s="4"/>
    </row>
    <row r="1107" spans="13:17" x14ac:dyDescent="0.2">
      <c r="M1107" s="2"/>
      <c r="P1107" s="3"/>
      <c r="Q1107" s="4"/>
    </row>
    <row r="1108" spans="13:17" x14ac:dyDescent="0.2">
      <c r="M1108" s="2"/>
      <c r="P1108" s="3"/>
      <c r="Q1108" s="4"/>
    </row>
    <row r="1109" spans="13:17" x14ac:dyDescent="0.2">
      <c r="M1109" s="2"/>
      <c r="P1109" s="3"/>
      <c r="Q1109" s="4"/>
    </row>
    <row r="1110" spans="13:17" x14ac:dyDescent="0.2">
      <c r="M1110" s="2"/>
      <c r="P1110" s="3"/>
      <c r="Q1110" s="4"/>
    </row>
    <row r="1111" spans="13:17" x14ac:dyDescent="0.2">
      <c r="M1111" s="2"/>
      <c r="P1111" s="3"/>
      <c r="Q1111" s="4"/>
    </row>
    <row r="1112" spans="13:17" x14ac:dyDescent="0.2">
      <c r="M1112" s="2"/>
      <c r="P1112" s="3"/>
      <c r="Q1112" s="4"/>
    </row>
    <row r="1113" spans="13:17" x14ac:dyDescent="0.2">
      <c r="M1113" s="2"/>
      <c r="P1113" s="3"/>
      <c r="Q1113" s="4"/>
    </row>
    <row r="1114" spans="13:17" x14ac:dyDescent="0.2">
      <c r="M1114" s="2"/>
      <c r="P1114" s="3"/>
      <c r="Q1114" s="4"/>
    </row>
    <row r="1115" spans="13:17" x14ac:dyDescent="0.2">
      <c r="M1115" s="2"/>
      <c r="P1115" s="3"/>
      <c r="Q1115" s="4"/>
    </row>
    <row r="1116" spans="13:17" x14ac:dyDescent="0.2">
      <c r="M1116" s="2"/>
      <c r="P1116" s="3"/>
      <c r="Q1116" s="4"/>
    </row>
    <row r="1117" spans="13:17" x14ac:dyDescent="0.2">
      <c r="M1117" s="2"/>
      <c r="P1117" s="3"/>
      <c r="Q1117" s="4"/>
    </row>
    <row r="1118" spans="13:17" x14ac:dyDescent="0.2">
      <c r="M1118" s="2"/>
      <c r="P1118" s="3"/>
      <c r="Q1118" s="4"/>
    </row>
    <row r="1119" spans="13:17" x14ac:dyDescent="0.2">
      <c r="M1119" s="2"/>
      <c r="P1119" s="3"/>
      <c r="Q1119" s="4"/>
    </row>
    <row r="1120" spans="13:17" x14ac:dyDescent="0.2">
      <c r="M1120" s="2"/>
      <c r="P1120" s="3"/>
      <c r="Q1120" s="4"/>
    </row>
    <row r="1121" spans="13:17" x14ac:dyDescent="0.2">
      <c r="M1121" s="2"/>
      <c r="P1121" s="3"/>
      <c r="Q1121" s="4"/>
    </row>
    <row r="1122" spans="13:17" x14ac:dyDescent="0.2">
      <c r="M1122" s="2"/>
      <c r="P1122" s="3"/>
      <c r="Q1122" s="4"/>
    </row>
    <row r="1123" spans="13:17" x14ac:dyDescent="0.2">
      <c r="M1123" s="2"/>
      <c r="P1123" s="3"/>
      <c r="Q1123" s="4"/>
    </row>
    <row r="1124" spans="13:17" x14ac:dyDescent="0.2">
      <c r="M1124" s="2"/>
      <c r="P1124" s="3"/>
      <c r="Q1124" s="4"/>
    </row>
    <row r="1125" spans="13:17" x14ac:dyDescent="0.2">
      <c r="M1125" s="2"/>
      <c r="P1125" s="3"/>
      <c r="Q1125" s="4"/>
    </row>
    <row r="1126" spans="13:17" x14ac:dyDescent="0.2">
      <c r="M1126" s="2"/>
      <c r="P1126" s="3"/>
      <c r="Q1126" s="4"/>
    </row>
    <row r="1127" spans="13:17" x14ac:dyDescent="0.2">
      <c r="M1127" s="2"/>
      <c r="P1127" s="3"/>
      <c r="Q1127" s="4"/>
    </row>
    <row r="1128" spans="13:17" x14ac:dyDescent="0.2">
      <c r="M1128" s="2"/>
      <c r="P1128" s="3"/>
      <c r="Q1128" s="4"/>
    </row>
    <row r="1129" spans="13:17" x14ac:dyDescent="0.2">
      <c r="M1129" s="2"/>
      <c r="P1129" s="3"/>
      <c r="Q1129" s="4"/>
    </row>
    <row r="1130" spans="13:17" x14ac:dyDescent="0.2">
      <c r="M1130" s="2"/>
      <c r="P1130" s="3"/>
      <c r="Q1130" s="4"/>
    </row>
    <row r="1131" spans="13:17" x14ac:dyDescent="0.2">
      <c r="M1131" s="2"/>
      <c r="P1131" s="3"/>
      <c r="Q1131" s="4"/>
    </row>
    <row r="1132" spans="13:17" x14ac:dyDescent="0.2">
      <c r="M1132" s="2"/>
      <c r="P1132" s="3"/>
      <c r="Q1132" s="4"/>
    </row>
    <row r="1133" spans="13:17" x14ac:dyDescent="0.2">
      <c r="M1133" s="2"/>
      <c r="P1133" s="3"/>
      <c r="Q1133" s="4"/>
    </row>
    <row r="1134" spans="13:17" x14ac:dyDescent="0.2">
      <c r="M1134" s="2"/>
      <c r="P1134" s="3"/>
      <c r="Q1134" s="4"/>
    </row>
    <row r="1135" spans="13:17" x14ac:dyDescent="0.2">
      <c r="M1135" s="2"/>
      <c r="P1135" s="3"/>
      <c r="Q1135" s="4"/>
    </row>
    <row r="1136" spans="13:17" x14ac:dyDescent="0.2">
      <c r="M1136" s="2"/>
      <c r="P1136" s="3"/>
      <c r="Q1136" s="4"/>
    </row>
    <row r="1137" spans="13:17" x14ac:dyDescent="0.2">
      <c r="M1137" s="2"/>
      <c r="P1137" s="3"/>
      <c r="Q1137" s="4"/>
    </row>
    <row r="1138" spans="13:17" x14ac:dyDescent="0.2">
      <c r="M1138" s="2"/>
      <c r="P1138" s="3"/>
      <c r="Q1138" s="4"/>
    </row>
    <row r="1139" spans="13:17" x14ac:dyDescent="0.2">
      <c r="M1139" s="2"/>
      <c r="P1139" s="3"/>
      <c r="Q1139" s="4"/>
    </row>
    <row r="1140" spans="13:17" x14ac:dyDescent="0.2">
      <c r="M1140" s="2"/>
      <c r="P1140" s="3"/>
      <c r="Q1140" s="4"/>
    </row>
    <row r="1141" spans="13:17" x14ac:dyDescent="0.2">
      <c r="M1141" s="2"/>
      <c r="P1141" s="3"/>
      <c r="Q1141" s="4"/>
    </row>
    <row r="1142" spans="13:17" x14ac:dyDescent="0.2">
      <c r="M1142" s="2"/>
      <c r="P1142" s="3"/>
      <c r="Q1142" s="4"/>
    </row>
    <row r="1143" spans="13:17" x14ac:dyDescent="0.2">
      <c r="M1143" s="2"/>
      <c r="P1143" s="3"/>
      <c r="Q1143" s="4"/>
    </row>
    <row r="1144" spans="13:17" x14ac:dyDescent="0.2">
      <c r="M1144" s="2"/>
      <c r="P1144" s="3"/>
      <c r="Q1144" s="4"/>
    </row>
    <row r="1145" spans="13:17" x14ac:dyDescent="0.2">
      <c r="M1145" s="2"/>
      <c r="P1145" s="3"/>
      <c r="Q1145" s="4"/>
    </row>
    <row r="1146" spans="13:17" x14ac:dyDescent="0.2">
      <c r="M1146" s="2"/>
      <c r="P1146" s="3"/>
      <c r="Q1146" s="4"/>
    </row>
    <row r="1147" spans="13:17" x14ac:dyDescent="0.2">
      <c r="M1147" s="2"/>
      <c r="P1147" s="3"/>
      <c r="Q1147" s="4"/>
    </row>
    <row r="1148" spans="13:17" x14ac:dyDescent="0.2">
      <c r="M1148" s="2"/>
      <c r="P1148" s="3"/>
      <c r="Q1148" s="4"/>
    </row>
    <row r="1149" spans="13:17" x14ac:dyDescent="0.2">
      <c r="M1149" s="2"/>
      <c r="P1149" s="3"/>
      <c r="Q1149" s="4"/>
    </row>
    <row r="1150" spans="13:17" x14ac:dyDescent="0.2">
      <c r="M1150" s="2"/>
      <c r="P1150" s="3"/>
      <c r="Q1150" s="4"/>
    </row>
    <row r="1151" spans="13:17" x14ac:dyDescent="0.2">
      <c r="M1151" s="2"/>
      <c r="P1151" s="3"/>
      <c r="Q1151" s="4"/>
    </row>
    <row r="1152" spans="13:17" x14ac:dyDescent="0.2">
      <c r="M1152" s="2"/>
      <c r="P1152" s="3"/>
      <c r="Q1152" s="4"/>
    </row>
    <row r="1153" spans="13:17" x14ac:dyDescent="0.2">
      <c r="M1153" s="2"/>
      <c r="P1153" s="3"/>
      <c r="Q1153" s="4"/>
    </row>
    <row r="1154" spans="13:17" x14ac:dyDescent="0.2">
      <c r="M1154" s="2"/>
      <c r="P1154" s="3"/>
      <c r="Q1154" s="4"/>
    </row>
    <row r="1155" spans="13:17" x14ac:dyDescent="0.2">
      <c r="M1155" s="2"/>
      <c r="P1155" s="3"/>
      <c r="Q1155" s="4"/>
    </row>
    <row r="1156" spans="13:17" x14ac:dyDescent="0.2">
      <c r="M1156" s="2"/>
      <c r="P1156" s="3"/>
      <c r="Q1156" s="4"/>
    </row>
    <row r="1157" spans="13:17" x14ac:dyDescent="0.2">
      <c r="M1157" s="2"/>
      <c r="P1157" s="3"/>
      <c r="Q1157" s="4"/>
    </row>
    <row r="1158" spans="13:17" x14ac:dyDescent="0.2">
      <c r="M1158" s="2"/>
      <c r="P1158" s="3"/>
      <c r="Q1158" s="4"/>
    </row>
    <row r="1159" spans="13:17" x14ac:dyDescent="0.2">
      <c r="M1159" s="2"/>
      <c r="P1159" s="3"/>
      <c r="Q1159" s="4"/>
    </row>
    <row r="1160" spans="13:17" x14ac:dyDescent="0.2">
      <c r="M1160" s="2"/>
      <c r="P1160" s="3"/>
      <c r="Q1160" s="4"/>
    </row>
    <row r="1161" spans="13:17" x14ac:dyDescent="0.2">
      <c r="M1161" s="2"/>
      <c r="P1161" s="3"/>
      <c r="Q1161" s="4"/>
    </row>
    <row r="1162" spans="13:17" x14ac:dyDescent="0.2">
      <c r="M1162" s="2"/>
      <c r="P1162" s="3"/>
      <c r="Q1162" s="4"/>
    </row>
    <row r="1163" spans="13:17" x14ac:dyDescent="0.2">
      <c r="M1163" s="2"/>
      <c r="P1163" s="3"/>
      <c r="Q1163" s="4"/>
    </row>
    <row r="1164" spans="13:17" x14ac:dyDescent="0.2">
      <c r="M1164" s="2"/>
      <c r="P1164" s="3"/>
      <c r="Q1164" s="4"/>
    </row>
    <row r="1165" spans="13:17" x14ac:dyDescent="0.2">
      <c r="M1165" s="2"/>
      <c r="P1165" s="3"/>
      <c r="Q1165" s="4"/>
    </row>
    <row r="1166" spans="13:17" x14ac:dyDescent="0.2">
      <c r="M1166" s="2"/>
      <c r="P1166" s="3"/>
      <c r="Q1166" s="4"/>
    </row>
    <row r="1167" spans="13:17" x14ac:dyDescent="0.2">
      <c r="M1167" s="2"/>
      <c r="P1167" s="3"/>
      <c r="Q1167" s="4"/>
    </row>
    <row r="1168" spans="13:17" x14ac:dyDescent="0.2">
      <c r="M1168" s="2"/>
      <c r="P1168" s="3"/>
      <c r="Q1168" s="4"/>
    </row>
    <row r="1169" spans="13:17" x14ac:dyDescent="0.2">
      <c r="M1169" s="2"/>
      <c r="P1169" s="3"/>
      <c r="Q1169" s="4"/>
    </row>
    <row r="1170" spans="13:17" x14ac:dyDescent="0.2">
      <c r="M1170" s="2"/>
      <c r="P1170" s="3"/>
      <c r="Q1170" s="4"/>
    </row>
    <row r="1171" spans="13:17" x14ac:dyDescent="0.2">
      <c r="M1171" s="2"/>
      <c r="P1171" s="3"/>
      <c r="Q1171" s="4"/>
    </row>
    <row r="1172" spans="13:17" x14ac:dyDescent="0.2">
      <c r="M1172" s="2"/>
      <c r="P1172" s="3"/>
      <c r="Q1172" s="4"/>
    </row>
    <row r="1173" spans="13:17" x14ac:dyDescent="0.2">
      <c r="M1173" s="2"/>
      <c r="P1173" s="3"/>
      <c r="Q1173" s="4"/>
    </row>
    <row r="1174" spans="13:17" x14ac:dyDescent="0.2">
      <c r="M1174" s="2"/>
      <c r="P1174" s="3"/>
      <c r="Q1174" s="4"/>
    </row>
    <row r="1175" spans="13:17" x14ac:dyDescent="0.2">
      <c r="M1175" s="2"/>
      <c r="P1175" s="3"/>
      <c r="Q1175" s="4"/>
    </row>
    <row r="1176" spans="13:17" x14ac:dyDescent="0.2">
      <c r="M1176" s="2"/>
      <c r="P1176" s="3"/>
      <c r="Q1176" s="4"/>
    </row>
    <row r="1177" spans="13:17" x14ac:dyDescent="0.2">
      <c r="M1177" s="2"/>
      <c r="P1177" s="3"/>
      <c r="Q1177" s="4"/>
    </row>
    <row r="1178" spans="13:17" x14ac:dyDescent="0.2">
      <c r="M1178" s="2"/>
      <c r="P1178" s="3"/>
      <c r="Q1178" s="4"/>
    </row>
    <row r="1179" spans="13:17" x14ac:dyDescent="0.2">
      <c r="M1179" s="2"/>
      <c r="P1179" s="3"/>
      <c r="Q1179" s="4"/>
    </row>
    <row r="1180" spans="13:17" x14ac:dyDescent="0.2">
      <c r="M1180" s="2"/>
      <c r="P1180" s="3"/>
      <c r="Q1180" s="4"/>
    </row>
    <row r="1181" spans="13:17" x14ac:dyDescent="0.2">
      <c r="M1181" s="2"/>
      <c r="P1181" s="3"/>
      <c r="Q1181" s="4"/>
    </row>
    <row r="1182" spans="13:17" x14ac:dyDescent="0.2">
      <c r="M1182" s="2"/>
      <c r="P1182" s="3"/>
      <c r="Q1182" s="4"/>
    </row>
    <row r="1183" spans="13:17" x14ac:dyDescent="0.2">
      <c r="M1183" s="2"/>
      <c r="P1183" s="3"/>
      <c r="Q1183" s="4"/>
    </row>
    <row r="1184" spans="13:17" x14ac:dyDescent="0.2">
      <c r="M1184" s="2"/>
      <c r="P1184" s="3"/>
      <c r="Q1184" s="4"/>
    </row>
    <row r="1185" spans="13:17" x14ac:dyDescent="0.2">
      <c r="M1185" s="2"/>
      <c r="P1185" s="3"/>
      <c r="Q1185" s="4"/>
    </row>
    <row r="1186" spans="13:17" x14ac:dyDescent="0.2">
      <c r="M1186" s="2"/>
      <c r="P1186" s="3"/>
      <c r="Q1186" s="4"/>
    </row>
    <row r="1187" spans="13:17" x14ac:dyDescent="0.2">
      <c r="M1187" s="2"/>
      <c r="P1187" s="3"/>
      <c r="Q1187" s="4"/>
    </row>
    <row r="1188" spans="13:17" x14ac:dyDescent="0.2">
      <c r="M1188" s="2"/>
      <c r="P1188" s="3"/>
      <c r="Q1188" s="4"/>
    </row>
    <row r="1189" spans="13:17" x14ac:dyDescent="0.2">
      <c r="M1189" s="2"/>
      <c r="P1189" s="3"/>
      <c r="Q1189" s="4"/>
    </row>
    <row r="1190" spans="13:17" x14ac:dyDescent="0.2">
      <c r="M1190" s="2"/>
      <c r="P1190" s="3"/>
      <c r="Q1190" s="4"/>
    </row>
    <row r="1191" spans="13:17" x14ac:dyDescent="0.2">
      <c r="M1191" s="2"/>
      <c r="P1191" s="3"/>
      <c r="Q1191" s="4"/>
    </row>
    <row r="1192" spans="13:17" x14ac:dyDescent="0.2">
      <c r="M1192" s="2"/>
      <c r="P1192" s="3"/>
      <c r="Q1192" s="4"/>
    </row>
    <row r="1193" spans="13:17" x14ac:dyDescent="0.2">
      <c r="M1193" s="2"/>
      <c r="P1193" s="3"/>
      <c r="Q1193" s="4"/>
    </row>
    <row r="1194" spans="13:17" x14ac:dyDescent="0.2">
      <c r="M1194" s="2"/>
      <c r="P1194" s="3"/>
      <c r="Q1194" s="4"/>
    </row>
    <row r="1195" spans="13:17" x14ac:dyDescent="0.2">
      <c r="M1195" s="2"/>
      <c r="P1195" s="3"/>
      <c r="Q1195" s="4"/>
    </row>
    <row r="1196" spans="13:17" x14ac:dyDescent="0.2">
      <c r="M1196" s="2"/>
      <c r="P1196" s="3"/>
      <c r="Q1196" s="4"/>
    </row>
    <row r="1197" spans="13:17" x14ac:dyDescent="0.2">
      <c r="M1197" s="2"/>
      <c r="P1197" s="3"/>
      <c r="Q1197" s="4"/>
    </row>
    <row r="1198" spans="13:17" x14ac:dyDescent="0.2">
      <c r="M1198" s="2"/>
      <c r="P1198" s="3"/>
      <c r="Q1198" s="4"/>
    </row>
    <row r="1199" spans="13:17" x14ac:dyDescent="0.2">
      <c r="M1199" s="2"/>
      <c r="P1199" s="3"/>
      <c r="Q1199" s="4"/>
    </row>
    <row r="1200" spans="13:17" x14ac:dyDescent="0.2">
      <c r="M1200" s="2"/>
      <c r="P1200" s="3"/>
      <c r="Q1200" s="4"/>
    </row>
    <row r="1201" spans="13:17" x14ac:dyDescent="0.2">
      <c r="M1201" s="2"/>
      <c r="P1201" s="3"/>
      <c r="Q1201" s="4"/>
    </row>
    <row r="1202" spans="13:17" x14ac:dyDescent="0.2">
      <c r="M1202" s="2"/>
      <c r="P1202" s="3"/>
      <c r="Q1202" s="4"/>
    </row>
    <row r="1203" spans="13:17" x14ac:dyDescent="0.2">
      <c r="M1203" s="2"/>
      <c r="P1203" s="3"/>
      <c r="Q1203" s="4"/>
    </row>
    <row r="1204" spans="13:17" x14ac:dyDescent="0.2">
      <c r="M1204" s="2"/>
      <c r="P1204" s="3"/>
      <c r="Q1204" s="4"/>
    </row>
    <row r="1205" spans="13:17" x14ac:dyDescent="0.2">
      <c r="M1205" s="2"/>
      <c r="P1205" s="3"/>
      <c r="Q1205" s="4"/>
    </row>
    <row r="1206" spans="13:17" x14ac:dyDescent="0.2">
      <c r="M1206" s="2"/>
      <c r="P1206" s="3"/>
      <c r="Q1206" s="4"/>
    </row>
    <row r="1207" spans="13:17" x14ac:dyDescent="0.2">
      <c r="M1207" s="2"/>
      <c r="P1207" s="3"/>
      <c r="Q1207" s="4"/>
    </row>
    <row r="1208" spans="13:17" x14ac:dyDescent="0.2">
      <c r="M1208" s="2"/>
      <c r="P1208" s="3"/>
      <c r="Q1208" s="4"/>
    </row>
    <row r="1209" spans="13:17" x14ac:dyDescent="0.2">
      <c r="M1209" s="2"/>
      <c r="P1209" s="3"/>
      <c r="Q1209" s="4"/>
    </row>
    <row r="1210" spans="13:17" x14ac:dyDescent="0.2">
      <c r="M1210" s="2"/>
      <c r="P1210" s="3"/>
      <c r="Q1210" s="4"/>
    </row>
    <row r="1211" spans="13:17" x14ac:dyDescent="0.2">
      <c r="M1211" s="2"/>
      <c r="P1211" s="3"/>
      <c r="Q1211" s="4"/>
    </row>
    <row r="1212" spans="13:17" x14ac:dyDescent="0.2">
      <c r="M1212" s="2"/>
      <c r="P1212" s="3"/>
      <c r="Q1212" s="4"/>
    </row>
    <row r="1213" spans="13:17" x14ac:dyDescent="0.2">
      <c r="M1213" s="2"/>
      <c r="P1213" s="3"/>
      <c r="Q1213" s="4"/>
    </row>
    <row r="1214" spans="13:17" x14ac:dyDescent="0.2">
      <c r="M1214" s="2"/>
      <c r="P1214" s="3"/>
      <c r="Q1214" s="4"/>
    </row>
    <row r="1215" spans="13:17" x14ac:dyDescent="0.2">
      <c r="M1215" s="2"/>
      <c r="P1215" s="3"/>
      <c r="Q1215" s="4"/>
    </row>
    <row r="1216" spans="13:17" x14ac:dyDescent="0.2">
      <c r="M1216" s="2"/>
      <c r="P1216" s="3"/>
      <c r="Q1216" s="4"/>
    </row>
    <row r="1217" spans="13:17" x14ac:dyDescent="0.2">
      <c r="M1217" s="2"/>
      <c r="P1217" s="3"/>
      <c r="Q1217" s="4"/>
    </row>
    <row r="1218" spans="13:17" x14ac:dyDescent="0.2">
      <c r="M1218" s="2"/>
      <c r="P1218" s="3"/>
      <c r="Q1218" s="4"/>
    </row>
    <row r="1219" spans="13:17" x14ac:dyDescent="0.2">
      <c r="M1219" s="2"/>
      <c r="P1219" s="3"/>
      <c r="Q1219" s="4"/>
    </row>
    <row r="1220" spans="13:17" x14ac:dyDescent="0.2">
      <c r="M1220" s="2"/>
      <c r="P1220" s="3"/>
      <c r="Q1220" s="4"/>
    </row>
    <row r="1221" spans="13:17" x14ac:dyDescent="0.2">
      <c r="M1221" s="2"/>
      <c r="P1221" s="3"/>
      <c r="Q1221" s="4"/>
    </row>
    <row r="1222" spans="13:17" x14ac:dyDescent="0.2">
      <c r="M1222" s="2"/>
      <c r="P1222" s="3"/>
      <c r="Q1222" s="4"/>
    </row>
    <row r="1223" spans="13:17" x14ac:dyDescent="0.2">
      <c r="M1223" s="2"/>
      <c r="P1223" s="3"/>
      <c r="Q1223" s="4"/>
    </row>
    <row r="1224" spans="13:17" x14ac:dyDescent="0.2">
      <c r="M1224" s="2"/>
      <c r="P1224" s="3"/>
      <c r="Q1224" s="4"/>
    </row>
    <row r="1225" spans="13:17" x14ac:dyDescent="0.2">
      <c r="M1225" s="2"/>
      <c r="P1225" s="3"/>
      <c r="Q1225" s="4"/>
    </row>
    <row r="1226" spans="13:17" x14ac:dyDescent="0.2">
      <c r="M1226" s="2"/>
      <c r="P1226" s="3"/>
      <c r="Q1226" s="4"/>
    </row>
    <row r="1227" spans="13:17" x14ac:dyDescent="0.2">
      <c r="M1227" s="2"/>
      <c r="P1227" s="3"/>
      <c r="Q1227" s="4"/>
    </row>
    <row r="1228" spans="13:17" x14ac:dyDescent="0.2">
      <c r="M1228" s="2"/>
      <c r="P1228" s="3"/>
      <c r="Q1228" s="4"/>
    </row>
    <row r="1229" spans="13:17" x14ac:dyDescent="0.2">
      <c r="M1229" s="2"/>
      <c r="P1229" s="3"/>
      <c r="Q1229" s="4"/>
    </row>
    <row r="1230" spans="13:17" x14ac:dyDescent="0.2">
      <c r="M1230" s="2"/>
      <c r="P1230" s="3"/>
      <c r="Q1230" s="4"/>
    </row>
    <row r="1231" spans="13:17" x14ac:dyDescent="0.2">
      <c r="M1231" s="2"/>
      <c r="P1231" s="3"/>
      <c r="Q1231" s="4"/>
    </row>
    <row r="1232" spans="13:17" x14ac:dyDescent="0.2">
      <c r="M1232" s="2"/>
      <c r="P1232" s="3"/>
      <c r="Q1232" s="4"/>
    </row>
    <row r="1233" spans="13:17" x14ac:dyDescent="0.2">
      <c r="M1233" s="2"/>
      <c r="P1233" s="3"/>
      <c r="Q1233" s="4"/>
    </row>
    <row r="1234" spans="13:17" x14ac:dyDescent="0.2">
      <c r="M1234" s="2"/>
      <c r="P1234" s="3"/>
      <c r="Q1234" s="4"/>
    </row>
    <row r="1235" spans="13:17" x14ac:dyDescent="0.2">
      <c r="M1235" s="2"/>
      <c r="P1235" s="3"/>
      <c r="Q1235" s="4"/>
    </row>
    <row r="1236" spans="13:17" x14ac:dyDescent="0.2">
      <c r="M1236" s="2"/>
      <c r="P1236" s="3"/>
      <c r="Q1236" s="4"/>
    </row>
    <row r="1237" spans="13:17" x14ac:dyDescent="0.2">
      <c r="M1237" s="2"/>
      <c r="P1237" s="3"/>
      <c r="Q1237" s="4"/>
    </row>
    <row r="1238" spans="13:17" x14ac:dyDescent="0.2">
      <c r="M1238" s="2"/>
      <c r="P1238" s="3"/>
      <c r="Q1238" s="4"/>
    </row>
  </sheetData>
  <mergeCells count="2">
    <mergeCell ref="A1:K1"/>
    <mergeCell ref="A2:K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80B56-7D7B-8644-BD07-BA877CD0674F}">
  <sheetPr codeName="Sheet2"/>
  <dimension ref="A1:X1225"/>
  <sheetViews>
    <sheetView tabSelected="1" topLeftCell="A2" workbookViewId="0">
      <selection activeCell="A4" sqref="A4:XFD4"/>
    </sheetView>
  </sheetViews>
  <sheetFormatPr baseColWidth="10" defaultColWidth="11.1640625" defaultRowHeight="16" x14ac:dyDescent="0.2"/>
  <cols>
    <col min="3" max="3" width="10.83203125" customWidth="1"/>
  </cols>
  <sheetData>
    <row r="1" spans="1:24" ht="21" x14ac:dyDescent="0.2">
      <c r="A1" s="6" t="s">
        <v>61</v>
      </c>
      <c r="B1" s="7"/>
      <c r="C1" s="7"/>
      <c r="D1" s="7"/>
      <c r="E1" s="7"/>
      <c r="F1" s="7"/>
      <c r="G1" s="7"/>
      <c r="H1" s="7"/>
      <c r="I1" s="7"/>
      <c r="J1" s="7"/>
      <c r="K1" s="7"/>
    </row>
    <row r="2" spans="1:24" ht="98.5" customHeight="1" x14ac:dyDescent="0.2">
      <c r="A2" s="8" t="s">
        <v>62</v>
      </c>
      <c r="B2" s="9"/>
      <c r="C2" s="9"/>
      <c r="D2" s="9"/>
      <c r="E2" s="9"/>
      <c r="F2" s="9"/>
      <c r="G2" s="9"/>
      <c r="H2" s="9"/>
      <c r="I2" s="9"/>
      <c r="J2" s="9"/>
      <c r="K2" s="9"/>
    </row>
    <row r="3" spans="1:24" s="1" customFormat="1" x14ac:dyDescent="0.2">
      <c r="A3" s="1" t="s">
        <v>0</v>
      </c>
      <c r="B3" s="1" t="s">
        <v>1</v>
      </c>
      <c r="C3" s="1" t="s">
        <v>2</v>
      </c>
      <c r="D3" s="1" t="s">
        <v>3</v>
      </c>
      <c r="E3" s="1" t="s">
        <v>4</v>
      </c>
      <c r="F3" s="1" t="s">
        <v>5</v>
      </c>
      <c r="G3" s="1" t="s">
        <v>6</v>
      </c>
      <c r="H3" s="1" t="s">
        <v>7</v>
      </c>
      <c r="I3" s="1" t="s">
        <v>8</v>
      </c>
      <c r="J3" s="1" t="s">
        <v>9</v>
      </c>
      <c r="K3" s="1" t="s">
        <v>10</v>
      </c>
      <c r="L3" s="1" t="s">
        <v>11</v>
      </c>
      <c r="M3" s="1" t="s">
        <v>12</v>
      </c>
      <c r="N3" s="1" t="s">
        <v>13</v>
      </c>
      <c r="O3" s="1" t="s">
        <v>14</v>
      </c>
      <c r="P3" s="1" t="s">
        <v>15</v>
      </c>
      <c r="Q3" s="1" t="s">
        <v>16</v>
      </c>
      <c r="R3" s="1" t="s">
        <v>17</v>
      </c>
      <c r="S3" s="1" t="s">
        <v>18</v>
      </c>
      <c r="T3" s="1" t="s">
        <v>19</v>
      </c>
      <c r="U3" s="1" t="s">
        <v>20</v>
      </c>
      <c r="V3" s="1" t="s">
        <v>21</v>
      </c>
      <c r="W3" s="1" t="s">
        <v>22</v>
      </c>
      <c r="X3" s="1" t="s">
        <v>23</v>
      </c>
    </row>
    <row r="4" spans="1:24" x14ac:dyDescent="0.2">
      <c r="A4" t="s">
        <v>63</v>
      </c>
      <c r="B4" t="s">
        <v>41</v>
      </c>
      <c r="C4" t="s">
        <v>64</v>
      </c>
      <c r="D4">
        <v>1.647583464092E-4</v>
      </c>
      <c r="E4">
        <v>0.96680322262894403</v>
      </c>
      <c r="F4">
        <v>0.96680322262894403</v>
      </c>
      <c r="G4" s="5">
        <v>2.4774458148895E-6</v>
      </c>
      <c r="H4" t="s">
        <v>25</v>
      </c>
      <c r="I4" t="b">
        <v>1</v>
      </c>
      <c r="J4">
        <v>-27.206433618501102</v>
      </c>
      <c r="K4">
        <v>-26.006433618501099</v>
      </c>
      <c r="L4">
        <v>0</v>
      </c>
      <c r="M4" t="s">
        <v>26</v>
      </c>
      <c r="N4" t="s">
        <v>26</v>
      </c>
      <c r="O4" t="s">
        <v>65</v>
      </c>
      <c r="P4">
        <f>-0.000111574947054126 - 0.000116529838683905</f>
        <v>-2.2810478573803098E-4</v>
      </c>
      <c r="Q4" t="s">
        <v>26</v>
      </c>
      <c r="R4" t="s">
        <v>27</v>
      </c>
      <c r="S4" t="s">
        <v>28</v>
      </c>
      <c r="T4" t="s">
        <v>66</v>
      </c>
      <c r="U4">
        <v>0.15459527656745101</v>
      </c>
      <c r="V4" s="5">
        <v>5.8189996361742597E-5</v>
      </c>
      <c r="W4" t="s">
        <v>67</v>
      </c>
      <c r="X4" t="s">
        <v>29</v>
      </c>
    </row>
    <row r="5" spans="1:24" x14ac:dyDescent="0.2">
      <c r="A5" t="s">
        <v>63</v>
      </c>
      <c r="B5" t="s">
        <v>45</v>
      </c>
      <c r="C5" t="s">
        <v>64</v>
      </c>
      <c r="D5">
        <v>3.1104102798520001E-4</v>
      </c>
      <c r="E5">
        <v>0.954397802418677</v>
      </c>
      <c r="F5">
        <v>0.96680322262894403</v>
      </c>
      <c r="G5" s="5">
        <v>3.4174080979488199E-7</v>
      </c>
      <c r="H5" t="s">
        <v>25</v>
      </c>
      <c r="I5" t="b">
        <v>1</v>
      </c>
      <c r="J5">
        <v>-27.2083357458805</v>
      </c>
      <c r="K5">
        <v>-26.008335745880501</v>
      </c>
      <c r="L5">
        <v>0</v>
      </c>
      <c r="M5" t="s">
        <v>26</v>
      </c>
      <c r="N5" t="s">
        <v>26</v>
      </c>
      <c r="O5" t="s">
        <v>68</v>
      </c>
      <c r="P5">
        <f>-0.0000111075920484497 - 0.0000117910736680395</f>
        <v>-2.2898665716489201E-5</v>
      </c>
      <c r="Q5" t="s">
        <v>26</v>
      </c>
      <c r="R5" t="s">
        <v>27</v>
      </c>
      <c r="S5" t="s">
        <v>28</v>
      </c>
      <c r="T5" t="s">
        <v>69</v>
      </c>
      <c r="U5">
        <v>0.15413399494944399</v>
      </c>
      <c r="V5" s="5">
        <v>5.8414963562472504E-6</v>
      </c>
      <c r="W5" t="s">
        <v>67</v>
      </c>
      <c r="X5" t="s">
        <v>29</v>
      </c>
    </row>
    <row r="6" spans="1:24" x14ac:dyDescent="0.2">
      <c r="A6" t="s">
        <v>63</v>
      </c>
      <c r="B6" t="s">
        <v>49</v>
      </c>
      <c r="C6" t="s">
        <v>64</v>
      </c>
      <c r="D6">
        <v>6.2832553208468298E-2</v>
      </c>
      <c r="E6">
        <v>0.408787914075746</v>
      </c>
      <c r="F6">
        <v>0.96680322262894403</v>
      </c>
      <c r="G6" s="5">
        <v>3.2899331928681397E-5</v>
      </c>
      <c r="H6" t="s">
        <v>25</v>
      </c>
      <c r="I6" t="b">
        <v>1</v>
      </c>
      <c r="J6">
        <v>-28.0479045808931</v>
      </c>
      <c r="K6">
        <v>-26.847904580893101</v>
      </c>
      <c r="L6">
        <v>0</v>
      </c>
      <c r="M6" t="s">
        <v>26</v>
      </c>
      <c r="N6" t="s">
        <v>26</v>
      </c>
      <c r="O6" t="s">
        <v>70</v>
      </c>
      <c r="P6">
        <f>-0.00004218737385087 - 0.000107986037708233</f>
        <v>-1.5017341155910301E-4</v>
      </c>
      <c r="Q6" t="s">
        <v>26</v>
      </c>
      <c r="R6" t="s">
        <v>27</v>
      </c>
      <c r="S6" t="s">
        <v>28</v>
      </c>
      <c r="T6" t="s">
        <v>71</v>
      </c>
      <c r="U6">
        <v>0.14941795945304501</v>
      </c>
      <c r="V6" s="5">
        <v>3.8309543765077299E-5</v>
      </c>
      <c r="W6" t="s">
        <v>67</v>
      </c>
      <c r="X6" t="s">
        <v>29</v>
      </c>
    </row>
    <row r="7" spans="1:24" x14ac:dyDescent="0.2">
      <c r="A7" t="s">
        <v>63</v>
      </c>
      <c r="B7" t="s">
        <v>41</v>
      </c>
      <c r="C7" t="s">
        <v>64</v>
      </c>
      <c r="D7">
        <v>8.6964336871119003E-3</v>
      </c>
      <c r="E7">
        <v>0.761877858550849</v>
      </c>
      <c r="F7" t="s">
        <v>30</v>
      </c>
      <c r="G7" s="5">
        <v>2.41251069919878E-5</v>
      </c>
      <c r="H7" t="s">
        <v>37</v>
      </c>
      <c r="I7" t="b">
        <v>0</v>
      </c>
      <c r="J7">
        <v>-17.410568224740999</v>
      </c>
      <c r="K7">
        <v>-16.210568224740999</v>
      </c>
      <c r="L7">
        <v>9.7958653937600992</v>
      </c>
      <c r="M7" t="s">
        <v>26</v>
      </c>
      <c r="N7" t="s">
        <v>26</v>
      </c>
      <c r="O7" t="s">
        <v>65</v>
      </c>
      <c r="P7">
        <f>-0.000128091387595817 - 0.000176341601579792</f>
        <v>-3.0443298917560903E-4</v>
      </c>
      <c r="Q7" t="s">
        <v>26</v>
      </c>
      <c r="R7" t="s">
        <v>38</v>
      </c>
      <c r="S7" t="s">
        <v>26</v>
      </c>
      <c r="T7" t="s">
        <v>39</v>
      </c>
      <c r="U7">
        <v>0.139766963374715</v>
      </c>
      <c r="V7" s="5">
        <v>7.7661476830512602E-5</v>
      </c>
      <c r="W7" t="s">
        <v>67</v>
      </c>
      <c r="X7" t="s">
        <v>29</v>
      </c>
    </row>
    <row r="8" spans="1:24" x14ac:dyDescent="0.2">
      <c r="A8" t="s">
        <v>63</v>
      </c>
      <c r="B8" t="s">
        <v>41</v>
      </c>
      <c r="C8" t="s">
        <v>64</v>
      </c>
      <c r="D8">
        <v>3.71609776681961E-2</v>
      </c>
      <c r="E8">
        <v>0.52805501501038099</v>
      </c>
      <c r="F8" t="s">
        <v>30</v>
      </c>
      <c r="G8" s="5">
        <v>-3.2489541808683402E-5</v>
      </c>
      <c r="H8" t="s">
        <v>31</v>
      </c>
      <c r="I8" t="b">
        <v>0</v>
      </c>
      <c r="J8">
        <v>-24.790980990425101</v>
      </c>
      <c r="K8">
        <v>-23.590980990425098</v>
      </c>
      <c r="L8">
        <v>2.4154526280759998</v>
      </c>
      <c r="M8" t="s">
        <v>26</v>
      </c>
      <c r="N8" t="s">
        <v>26</v>
      </c>
      <c r="O8" t="s">
        <v>65</v>
      </c>
      <c r="P8">
        <f>-0.000130221497939435 - 0.0000652424143220686</f>
        <v>-1.9546391226150358E-4</v>
      </c>
      <c r="Q8" t="s">
        <v>26</v>
      </c>
      <c r="R8" t="s">
        <v>32</v>
      </c>
      <c r="S8" t="s">
        <v>33</v>
      </c>
      <c r="T8" t="s">
        <v>72</v>
      </c>
      <c r="U8">
        <v>0.147666893836774</v>
      </c>
      <c r="V8" s="5">
        <v>4.9863242923853098E-5</v>
      </c>
      <c r="W8" t="s">
        <v>67</v>
      </c>
      <c r="X8" t="s">
        <v>29</v>
      </c>
    </row>
    <row r="9" spans="1:24" x14ac:dyDescent="0.2">
      <c r="A9" t="s">
        <v>63</v>
      </c>
      <c r="B9" t="s">
        <v>41</v>
      </c>
      <c r="C9" t="s">
        <v>64</v>
      </c>
      <c r="D9">
        <v>8.6964336871119003E-3</v>
      </c>
      <c r="E9">
        <v>0.761877858550849</v>
      </c>
      <c r="F9" t="s">
        <v>30</v>
      </c>
      <c r="G9" s="5">
        <v>2.41251069919878E-5</v>
      </c>
      <c r="H9" t="s">
        <v>34</v>
      </c>
      <c r="I9" t="b">
        <v>0</v>
      </c>
      <c r="J9">
        <v>-17.410568224740999</v>
      </c>
      <c r="K9">
        <v>-16.210568224740999</v>
      </c>
      <c r="L9">
        <v>9.7958653937600992</v>
      </c>
      <c r="M9" t="s">
        <v>26</v>
      </c>
      <c r="N9" t="s">
        <v>26</v>
      </c>
      <c r="O9" t="s">
        <v>65</v>
      </c>
      <c r="P9">
        <f>-0.000128091387595817 - 0.000176341601579792</f>
        <v>-3.0443298917560903E-4</v>
      </c>
      <c r="Q9" t="s">
        <v>26</v>
      </c>
      <c r="R9" t="s">
        <v>35</v>
      </c>
      <c r="S9" t="s">
        <v>36</v>
      </c>
      <c r="T9" t="s">
        <v>73</v>
      </c>
      <c r="U9">
        <v>0.139766963374715</v>
      </c>
      <c r="V9" s="5">
        <v>7.7661476830512602E-5</v>
      </c>
      <c r="W9" t="s">
        <v>67</v>
      </c>
      <c r="X9" t="s">
        <v>29</v>
      </c>
    </row>
    <row r="10" spans="1:24" x14ac:dyDescent="0.2">
      <c r="A10" t="s">
        <v>63</v>
      </c>
      <c r="B10" t="s">
        <v>45</v>
      </c>
      <c r="C10" t="s">
        <v>64</v>
      </c>
      <c r="D10">
        <v>0.21188653592950801</v>
      </c>
      <c r="E10">
        <v>0.11345967845475</v>
      </c>
      <c r="F10" t="s">
        <v>30</v>
      </c>
      <c r="G10" s="5">
        <v>1.05188010524335E-5</v>
      </c>
      <c r="H10" t="s">
        <v>37</v>
      </c>
      <c r="I10" t="b">
        <v>0</v>
      </c>
      <c r="J10">
        <v>-20.392491860536001</v>
      </c>
      <c r="K10">
        <v>-19.192491860535998</v>
      </c>
      <c r="L10">
        <v>6.8158438853445</v>
      </c>
      <c r="M10" t="s">
        <v>26</v>
      </c>
      <c r="N10" t="s">
        <v>26</v>
      </c>
      <c r="O10" t="s">
        <v>68</v>
      </c>
      <c r="P10">
        <f>-1.46980427005125E-06 - 0.0000225074063749182</f>
        <v>-2.3977210644969449E-5</v>
      </c>
      <c r="Q10" t="s">
        <v>26</v>
      </c>
      <c r="R10" t="s">
        <v>38</v>
      </c>
      <c r="S10" t="s">
        <v>26</v>
      </c>
      <c r="T10" t="s">
        <v>39</v>
      </c>
      <c r="U10">
        <v>0.112111915286268</v>
      </c>
      <c r="V10" s="5">
        <v>6.1166353686146499E-6</v>
      </c>
      <c r="W10" t="s">
        <v>67</v>
      </c>
      <c r="X10" t="s">
        <v>29</v>
      </c>
    </row>
    <row r="11" spans="1:24" x14ac:dyDescent="0.2">
      <c r="A11" t="s">
        <v>63</v>
      </c>
      <c r="B11" t="s">
        <v>45</v>
      </c>
      <c r="C11" t="s">
        <v>64</v>
      </c>
      <c r="D11">
        <v>1.24032334572918E-2</v>
      </c>
      <c r="E11">
        <v>0.71718832946300104</v>
      </c>
      <c r="F11" t="s">
        <v>30</v>
      </c>
      <c r="G11" s="5">
        <v>1.8588043725635599E-6</v>
      </c>
      <c r="H11" t="s">
        <v>31</v>
      </c>
      <c r="I11" t="b">
        <v>0</v>
      </c>
      <c r="J11">
        <v>-24.460933762878199</v>
      </c>
      <c r="K11">
        <v>-23.260933762878199</v>
      </c>
      <c r="L11">
        <v>2.7474019830023</v>
      </c>
      <c r="M11" t="s">
        <v>26</v>
      </c>
      <c r="N11" t="s">
        <v>26</v>
      </c>
      <c r="O11" t="s">
        <v>68</v>
      </c>
      <c r="P11">
        <f>-7.94322015200788E-06 - 0.000011660828897135</f>
        <v>-1.9604049049142881E-5</v>
      </c>
      <c r="Q11" t="s">
        <v>26</v>
      </c>
      <c r="R11" t="s">
        <v>32</v>
      </c>
      <c r="S11" t="s">
        <v>33</v>
      </c>
      <c r="T11" t="s">
        <v>74</v>
      </c>
      <c r="U11">
        <v>0.13692013532476</v>
      </c>
      <c r="V11" s="5">
        <v>5.0010329206997102E-6</v>
      </c>
      <c r="W11" t="s">
        <v>67</v>
      </c>
      <c r="X11" t="s">
        <v>29</v>
      </c>
    </row>
    <row r="12" spans="1:24" x14ac:dyDescent="0.2">
      <c r="A12" t="s">
        <v>63</v>
      </c>
      <c r="B12" t="s">
        <v>45</v>
      </c>
      <c r="C12" t="s">
        <v>64</v>
      </c>
      <c r="D12">
        <v>0.21188653592950801</v>
      </c>
      <c r="E12">
        <v>0.11345967845475</v>
      </c>
      <c r="F12" t="s">
        <v>30</v>
      </c>
      <c r="G12" s="5">
        <v>1.05188010524335E-5</v>
      </c>
      <c r="H12" t="s">
        <v>34</v>
      </c>
      <c r="I12" t="b">
        <v>0</v>
      </c>
      <c r="J12">
        <v>-20.392491860536001</v>
      </c>
      <c r="K12">
        <v>-19.192491860535998</v>
      </c>
      <c r="L12">
        <v>6.8158438853445</v>
      </c>
      <c r="M12" t="s">
        <v>26</v>
      </c>
      <c r="N12" t="s">
        <v>26</v>
      </c>
      <c r="O12" t="s">
        <v>68</v>
      </c>
      <c r="P12">
        <f>-1.46980427005125E-06 - 0.0000225074063749182</f>
        <v>-2.3977210644969449E-5</v>
      </c>
      <c r="Q12" t="s">
        <v>26</v>
      </c>
      <c r="R12" t="s">
        <v>35</v>
      </c>
      <c r="S12" t="s">
        <v>36</v>
      </c>
      <c r="T12" t="s">
        <v>75</v>
      </c>
      <c r="U12">
        <v>0.112111915286268</v>
      </c>
      <c r="V12" s="5">
        <v>6.1166353686146499E-6</v>
      </c>
      <c r="W12" t="s">
        <v>67</v>
      </c>
      <c r="X12" t="s">
        <v>29</v>
      </c>
    </row>
    <row r="13" spans="1:24" x14ac:dyDescent="0.2">
      <c r="A13" t="s">
        <v>63</v>
      </c>
      <c r="B13" t="s">
        <v>49</v>
      </c>
      <c r="C13" t="s">
        <v>64</v>
      </c>
      <c r="D13">
        <v>7.3206419395269E-3</v>
      </c>
      <c r="E13">
        <v>0.78107484060169396</v>
      </c>
      <c r="F13" t="s">
        <v>30</v>
      </c>
      <c r="G13" s="5">
        <v>1.1781927249537099E-5</v>
      </c>
      <c r="H13" t="s">
        <v>37</v>
      </c>
      <c r="I13" t="b">
        <v>0</v>
      </c>
      <c r="J13">
        <v>-17.392538537725301</v>
      </c>
      <c r="K13">
        <v>-16.192538537725301</v>
      </c>
      <c r="L13">
        <v>10.6553660431677</v>
      </c>
      <c r="M13" t="s">
        <v>26</v>
      </c>
      <c r="N13" t="s">
        <v>26</v>
      </c>
      <c r="O13" t="s">
        <v>70</v>
      </c>
      <c r="P13">
        <f>-0.0000692966237063401 - 0.0000928604782054143</f>
        <v>-1.6215710191175438E-4</v>
      </c>
      <c r="Q13" t="s">
        <v>26</v>
      </c>
      <c r="R13" t="s">
        <v>38</v>
      </c>
      <c r="S13" t="s">
        <v>26</v>
      </c>
      <c r="T13" t="s">
        <v>39</v>
      </c>
      <c r="U13">
        <v>0.14260626428829801</v>
      </c>
      <c r="V13" s="5">
        <v>4.1366607630549599E-5</v>
      </c>
      <c r="W13" t="s">
        <v>67</v>
      </c>
      <c r="X13" t="s">
        <v>29</v>
      </c>
    </row>
    <row r="14" spans="1:24" x14ac:dyDescent="0.2">
      <c r="A14" t="s">
        <v>63</v>
      </c>
      <c r="B14" t="s">
        <v>49</v>
      </c>
      <c r="C14" t="s">
        <v>64</v>
      </c>
      <c r="D14">
        <v>3.4638522767367501E-2</v>
      </c>
      <c r="E14">
        <v>0.54266538046478097</v>
      </c>
      <c r="F14" t="s">
        <v>30</v>
      </c>
      <c r="G14" s="5">
        <v>2.35771264627589E-5</v>
      </c>
      <c r="H14" t="s">
        <v>31</v>
      </c>
      <c r="I14" t="b">
        <v>0</v>
      </c>
      <c r="J14">
        <v>-24.756968000153002</v>
      </c>
      <c r="K14">
        <v>-23.556968000152999</v>
      </c>
      <c r="L14">
        <v>3.2909365807400999</v>
      </c>
      <c r="M14" t="s">
        <v>26</v>
      </c>
      <c r="N14" t="s">
        <v>26</v>
      </c>
      <c r="O14" t="s">
        <v>70</v>
      </c>
      <c r="P14">
        <f>-0.0000499785006881889 - 0.0000971327536137067</f>
        <v>-1.471112543018956E-4</v>
      </c>
      <c r="Q14" t="s">
        <v>26</v>
      </c>
      <c r="R14" t="s">
        <v>32</v>
      </c>
      <c r="S14" t="s">
        <v>33</v>
      </c>
      <c r="T14" t="s">
        <v>76</v>
      </c>
      <c r="U14">
        <v>0.13534634479887001</v>
      </c>
      <c r="V14" s="5">
        <v>3.7528381199463201E-5</v>
      </c>
      <c r="W14" t="s">
        <v>67</v>
      </c>
      <c r="X14" t="s">
        <v>29</v>
      </c>
    </row>
    <row r="15" spans="1:24" x14ac:dyDescent="0.2">
      <c r="A15" t="s">
        <v>63</v>
      </c>
      <c r="B15" t="s">
        <v>49</v>
      </c>
      <c r="C15" t="s">
        <v>64</v>
      </c>
      <c r="D15">
        <v>7.3206419395269E-3</v>
      </c>
      <c r="E15">
        <v>0.78107484060169396</v>
      </c>
      <c r="F15" t="s">
        <v>30</v>
      </c>
      <c r="G15" s="5">
        <v>1.1781927249537099E-5</v>
      </c>
      <c r="H15" t="s">
        <v>34</v>
      </c>
      <c r="I15" t="b">
        <v>0</v>
      </c>
      <c r="J15">
        <v>-17.392538537725301</v>
      </c>
      <c r="K15">
        <v>-16.192538537725301</v>
      </c>
      <c r="L15">
        <v>10.6553660431677</v>
      </c>
      <c r="M15" t="s">
        <v>26</v>
      </c>
      <c r="N15" t="s">
        <v>26</v>
      </c>
      <c r="O15" t="s">
        <v>70</v>
      </c>
      <c r="P15">
        <f>-0.0000692966237063401 - 0.0000928604782054143</f>
        <v>-1.6215710191175438E-4</v>
      </c>
      <c r="Q15" t="s">
        <v>26</v>
      </c>
      <c r="R15" t="s">
        <v>35</v>
      </c>
      <c r="S15" t="s">
        <v>36</v>
      </c>
      <c r="T15" t="s">
        <v>77</v>
      </c>
      <c r="U15">
        <v>0.14260626428829801</v>
      </c>
      <c r="V15" s="5">
        <v>4.1366607630549599E-5</v>
      </c>
      <c r="W15" t="s">
        <v>67</v>
      </c>
      <c r="X15" t="s">
        <v>29</v>
      </c>
    </row>
    <row r="16" spans="1:24" x14ac:dyDescent="0.2">
      <c r="M16" s="2"/>
      <c r="P16" s="3"/>
      <c r="Q16" s="4"/>
    </row>
    <row r="17" spans="13:17" x14ac:dyDescent="0.2">
      <c r="M17" s="2"/>
      <c r="P17" s="3"/>
      <c r="Q17" s="4"/>
    </row>
    <row r="18" spans="13:17" x14ac:dyDescent="0.2">
      <c r="M18" s="2"/>
      <c r="P18" s="3"/>
      <c r="Q18" s="4"/>
    </row>
    <row r="19" spans="13:17" x14ac:dyDescent="0.2">
      <c r="M19" s="2"/>
      <c r="P19" s="3"/>
      <c r="Q19" s="4"/>
    </row>
    <row r="20" spans="13:17" x14ac:dyDescent="0.2">
      <c r="M20" s="2"/>
      <c r="P20" s="3"/>
      <c r="Q20" s="4"/>
    </row>
    <row r="21" spans="13:17" x14ac:dyDescent="0.2">
      <c r="M21" s="2"/>
      <c r="P21" s="3"/>
      <c r="Q21" s="4"/>
    </row>
    <row r="22" spans="13:17" x14ac:dyDescent="0.2">
      <c r="M22" s="2"/>
      <c r="P22" s="3"/>
      <c r="Q22" s="4"/>
    </row>
    <row r="23" spans="13:17" x14ac:dyDescent="0.2">
      <c r="M23" s="2"/>
      <c r="P23" s="3"/>
      <c r="Q23" s="4"/>
    </row>
    <row r="24" spans="13:17" x14ac:dyDescent="0.2">
      <c r="M24" s="2"/>
      <c r="P24" s="3"/>
      <c r="Q24" s="4"/>
    </row>
    <row r="25" spans="13:17" x14ac:dyDescent="0.2">
      <c r="M25" s="2"/>
      <c r="P25" s="3"/>
      <c r="Q25" s="4"/>
    </row>
    <row r="26" spans="13:17" x14ac:dyDescent="0.2">
      <c r="M26" s="2"/>
      <c r="P26" s="3"/>
      <c r="Q26" s="4"/>
    </row>
    <row r="27" spans="13:17" x14ac:dyDescent="0.2">
      <c r="M27" s="2"/>
      <c r="P27" s="3"/>
      <c r="Q27" s="4"/>
    </row>
    <row r="28" spans="13:17" x14ac:dyDescent="0.2">
      <c r="M28" s="2"/>
      <c r="P28" s="3"/>
      <c r="Q28" s="4"/>
    </row>
    <row r="29" spans="13:17" x14ac:dyDescent="0.2">
      <c r="M29" s="2"/>
      <c r="P29" s="3"/>
      <c r="Q29" s="4"/>
    </row>
    <row r="30" spans="13:17" x14ac:dyDescent="0.2">
      <c r="M30" s="2"/>
      <c r="P30" s="3"/>
      <c r="Q30" s="4"/>
    </row>
    <row r="31" spans="13:17" x14ac:dyDescent="0.2">
      <c r="M31" s="2"/>
      <c r="P31" s="3"/>
      <c r="Q31" s="4"/>
    </row>
    <row r="32" spans="13:17" x14ac:dyDescent="0.2">
      <c r="M32" s="2"/>
      <c r="P32" s="3"/>
      <c r="Q32" s="4"/>
    </row>
    <row r="33" spans="13:17" x14ac:dyDescent="0.2">
      <c r="M33" s="2"/>
      <c r="P33" s="3"/>
      <c r="Q33" s="4"/>
    </row>
    <row r="34" spans="13:17" x14ac:dyDescent="0.2">
      <c r="M34" s="2"/>
      <c r="P34" s="3"/>
      <c r="Q34" s="4"/>
    </row>
    <row r="35" spans="13:17" x14ac:dyDescent="0.2">
      <c r="M35" s="2"/>
      <c r="P35" s="3"/>
      <c r="Q35" s="4"/>
    </row>
    <row r="36" spans="13:17" x14ac:dyDescent="0.2">
      <c r="M36" s="2"/>
      <c r="P36" s="3"/>
      <c r="Q36" s="4"/>
    </row>
    <row r="37" spans="13:17" x14ac:dyDescent="0.2">
      <c r="M37" s="2"/>
      <c r="P37" s="3"/>
      <c r="Q37" s="4"/>
    </row>
    <row r="38" spans="13:17" x14ac:dyDescent="0.2">
      <c r="M38" s="2"/>
      <c r="P38" s="3"/>
      <c r="Q38" s="4"/>
    </row>
    <row r="39" spans="13:17" x14ac:dyDescent="0.2">
      <c r="M39" s="2"/>
      <c r="P39" s="3"/>
      <c r="Q39" s="4"/>
    </row>
    <row r="40" spans="13:17" x14ac:dyDescent="0.2">
      <c r="M40" s="2"/>
      <c r="P40" s="3"/>
      <c r="Q40" s="4"/>
    </row>
    <row r="41" spans="13:17" x14ac:dyDescent="0.2">
      <c r="M41" s="2"/>
      <c r="P41" s="3"/>
      <c r="Q41" s="4"/>
    </row>
    <row r="42" spans="13:17" x14ac:dyDescent="0.2">
      <c r="M42" s="2"/>
      <c r="P42" s="3"/>
      <c r="Q42" s="4"/>
    </row>
    <row r="43" spans="13:17" x14ac:dyDescent="0.2">
      <c r="M43" s="2"/>
      <c r="P43" s="3"/>
      <c r="Q43" s="4"/>
    </row>
    <row r="44" spans="13:17" x14ac:dyDescent="0.2">
      <c r="M44" s="2"/>
      <c r="P44" s="3"/>
      <c r="Q44" s="4"/>
    </row>
    <row r="45" spans="13:17" x14ac:dyDescent="0.2">
      <c r="M45" s="2"/>
      <c r="P45" s="3"/>
      <c r="Q45" s="4"/>
    </row>
    <row r="46" spans="13:17" x14ac:dyDescent="0.2">
      <c r="M46" s="2"/>
      <c r="P46" s="3"/>
      <c r="Q46" s="4"/>
    </row>
    <row r="47" spans="13:17" x14ac:dyDescent="0.2">
      <c r="M47" s="2"/>
      <c r="P47" s="3"/>
      <c r="Q47" s="4"/>
    </row>
    <row r="48" spans="13:17" x14ac:dyDescent="0.2">
      <c r="M48" s="2"/>
      <c r="P48" s="3"/>
      <c r="Q48" s="4"/>
    </row>
    <row r="49" spans="13:17" x14ac:dyDescent="0.2">
      <c r="M49" s="2"/>
      <c r="P49" s="3"/>
      <c r="Q49" s="4"/>
    </row>
    <row r="50" spans="13:17" x14ac:dyDescent="0.2">
      <c r="M50" s="2"/>
      <c r="P50" s="3"/>
      <c r="Q50" s="4"/>
    </row>
    <row r="51" spans="13:17" x14ac:dyDescent="0.2">
      <c r="M51" s="2"/>
      <c r="P51" s="3"/>
      <c r="Q51" s="4"/>
    </row>
    <row r="52" spans="13:17" x14ac:dyDescent="0.2">
      <c r="M52" s="2"/>
      <c r="P52" s="3"/>
      <c r="Q52" s="4"/>
    </row>
    <row r="53" spans="13:17" x14ac:dyDescent="0.2">
      <c r="M53" s="2"/>
      <c r="P53" s="3"/>
      <c r="Q53" s="4"/>
    </row>
    <row r="54" spans="13:17" x14ac:dyDescent="0.2">
      <c r="M54" s="2"/>
      <c r="P54" s="3"/>
      <c r="Q54" s="4"/>
    </row>
    <row r="55" spans="13:17" x14ac:dyDescent="0.2">
      <c r="M55" s="2"/>
      <c r="P55" s="3"/>
      <c r="Q55" s="4"/>
    </row>
    <row r="56" spans="13:17" x14ac:dyDescent="0.2">
      <c r="M56" s="2"/>
      <c r="P56" s="3"/>
      <c r="Q56" s="4"/>
    </row>
    <row r="57" spans="13:17" x14ac:dyDescent="0.2">
      <c r="M57" s="2"/>
      <c r="P57" s="3"/>
      <c r="Q57" s="4"/>
    </row>
    <row r="58" spans="13:17" x14ac:dyDescent="0.2">
      <c r="M58" s="2"/>
      <c r="P58" s="3"/>
      <c r="Q58" s="4"/>
    </row>
    <row r="59" spans="13:17" x14ac:dyDescent="0.2">
      <c r="M59" s="2"/>
      <c r="P59" s="3"/>
      <c r="Q59" s="4"/>
    </row>
    <row r="60" spans="13:17" x14ac:dyDescent="0.2">
      <c r="M60" s="2"/>
      <c r="P60" s="3"/>
      <c r="Q60" s="4"/>
    </row>
    <row r="61" spans="13:17" x14ac:dyDescent="0.2">
      <c r="M61" s="2"/>
      <c r="P61" s="3"/>
      <c r="Q61" s="4"/>
    </row>
    <row r="62" spans="13:17" x14ac:dyDescent="0.2">
      <c r="M62" s="2"/>
      <c r="P62" s="3"/>
      <c r="Q62" s="4"/>
    </row>
    <row r="63" spans="13:17" x14ac:dyDescent="0.2">
      <c r="M63" s="2"/>
      <c r="P63" s="3"/>
      <c r="Q63" s="4"/>
    </row>
    <row r="64" spans="13:17" x14ac:dyDescent="0.2">
      <c r="M64" s="2"/>
      <c r="P64" s="3"/>
      <c r="Q64" s="4"/>
    </row>
    <row r="65" spans="13:17" x14ac:dyDescent="0.2">
      <c r="M65" s="2"/>
      <c r="P65" s="3"/>
      <c r="Q65" s="4"/>
    </row>
    <row r="66" spans="13:17" x14ac:dyDescent="0.2">
      <c r="M66" s="2"/>
      <c r="P66" s="3"/>
      <c r="Q66" s="4"/>
    </row>
    <row r="67" spans="13:17" x14ac:dyDescent="0.2">
      <c r="M67" s="2"/>
      <c r="P67" s="3"/>
      <c r="Q67" s="4"/>
    </row>
    <row r="68" spans="13:17" x14ac:dyDescent="0.2">
      <c r="M68" s="2"/>
      <c r="P68" s="3"/>
      <c r="Q68" s="4"/>
    </row>
    <row r="69" spans="13:17" x14ac:dyDescent="0.2">
      <c r="M69" s="2"/>
      <c r="P69" s="3"/>
      <c r="Q69" s="4"/>
    </row>
    <row r="70" spans="13:17" x14ac:dyDescent="0.2">
      <c r="M70" s="2"/>
      <c r="P70" s="3"/>
      <c r="Q70" s="4"/>
    </row>
    <row r="71" spans="13:17" x14ac:dyDescent="0.2">
      <c r="M71" s="2"/>
      <c r="P71" s="3"/>
      <c r="Q71" s="4"/>
    </row>
    <row r="72" spans="13:17" x14ac:dyDescent="0.2">
      <c r="M72" s="2"/>
      <c r="P72" s="3"/>
      <c r="Q72" s="4"/>
    </row>
    <row r="73" spans="13:17" x14ac:dyDescent="0.2">
      <c r="M73" s="2"/>
      <c r="P73" s="3"/>
      <c r="Q73" s="4"/>
    </row>
    <row r="74" spans="13:17" x14ac:dyDescent="0.2">
      <c r="M74" s="2"/>
      <c r="P74" s="3"/>
      <c r="Q74" s="4"/>
    </row>
    <row r="75" spans="13:17" x14ac:dyDescent="0.2">
      <c r="M75" s="2"/>
      <c r="P75" s="3"/>
      <c r="Q75" s="4"/>
    </row>
    <row r="76" spans="13:17" x14ac:dyDescent="0.2">
      <c r="M76" s="2"/>
      <c r="P76" s="3"/>
      <c r="Q76" s="4"/>
    </row>
    <row r="77" spans="13:17" x14ac:dyDescent="0.2">
      <c r="M77" s="2"/>
      <c r="P77" s="3"/>
      <c r="Q77" s="4"/>
    </row>
    <row r="78" spans="13:17" x14ac:dyDescent="0.2">
      <c r="M78" s="2"/>
      <c r="P78" s="3"/>
      <c r="Q78" s="4"/>
    </row>
    <row r="79" spans="13:17" x14ac:dyDescent="0.2">
      <c r="M79" s="2"/>
      <c r="P79" s="3"/>
      <c r="Q79" s="4"/>
    </row>
    <row r="80" spans="13:17" x14ac:dyDescent="0.2">
      <c r="M80" s="2"/>
      <c r="P80" s="3"/>
      <c r="Q80" s="4"/>
    </row>
    <row r="81" spans="13:17" x14ac:dyDescent="0.2">
      <c r="M81" s="2"/>
      <c r="P81" s="3"/>
      <c r="Q81" s="4"/>
    </row>
    <row r="82" spans="13:17" x14ac:dyDescent="0.2">
      <c r="M82" s="2"/>
      <c r="P82" s="3"/>
      <c r="Q82" s="4"/>
    </row>
    <row r="83" spans="13:17" x14ac:dyDescent="0.2">
      <c r="M83" s="2"/>
      <c r="P83" s="3"/>
      <c r="Q83" s="4"/>
    </row>
    <row r="84" spans="13:17" x14ac:dyDescent="0.2">
      <c r="M84" s="2"/>
      <c r="P84" s="3"/>
      <c r="Q84" s="4"/>
    </row>
    <row r="85" spans="13:17" x14ac:dyDescent="0.2">
      <c r="M85" s="2"/>
      <c r="P85" s="3"/>
      <c r="Q85" s="4"/>
    </row>
    <row r="86" spans="13:17" x14ac:dyDescent="0.2">
      <c r="M86" s="2"/>
      <c r="P86" s="3"/>
      <c r="Q86" s="4"/>
    </row>
    <row r="87" spans="13:17" x14ac:dyDescent="0.2">
      <c r="M87" s="2"/>
      <c r="P87" s="3"/>
      <c r="Q87" s="4"/>
    </row>
    <row r="88" spans="13:17" x14ac:dyDescent="0.2">
      <c r="M88" s="2"/>
      <c r="P88" s="3"/>
      <c r="Q88" s="4"/>
    </row>
    <row r="89" spans="13:17" x14ac:dyDescent="0.2">
      <c r="M89" s="2"/>
      <c r="P89" s="3"/>
      <c r="Q89" s="4"/>
    </row>
    <row r="90" spans="13:17" x14ac:dyDescent="0.2">
      <c r="M90" s="2"/>
      <c r="P90" s="3"/>
      <c r="Q90" s="4"/>
    </row>
    <row r="91" spans="13:17" x14ac:dyDescent="0.2">
      <c r="M91" s="2"/>
      <c r="P91" s="3"/>
      <c r="Q91" s="4"/>
    </row>
    <row r="92" spans="13:17" x14ac:dyDescent="0.2">
      <c r="M92" s="2"/>
      <c r="P92" s="3"/>
      <c r="Q92" s="4"/>
    </row>
    <row r="93" spans="13:17" x14ac:dyDescent="0.2">
      <c r="M93" s="2"/>
      <c r="P93" s="3"/>
      <c r="Q93" s="4"/>
    </row>
    <row r="94" spans="13:17" x14ac:dyDescent="0.2">
      <c r="M94" s="2"/>
      <c r="P94" s="3"/>
      <c r="Q94" s="4"/>
    </row>
    <row r="95" spans="13:17" x14ac:dyDescent="0.2">
      <c r="M95" s="2"/>
      <c r="P95" s="3"/>
      <c r="Q95" s="4"/>
    </row>
    <row r="96" spans="13:17" x14ac:dyDescent="0.2">
      <c r="M96" s="2"/>
      <c r="P96" s="3"/>
      <c r="Q96" s="4"/>
    </row>
    <row r="97" spans="13:17" x14ac:dyDescent="0.2">
      <c r="M97" s="2"/>
      <c r="P97" s="3"/>
      <c r="Q97" s="4"/>
    </row>
    <row r="98" spans="13:17" x14ac:dyDescent="0.2">
      <c r="M98" s="2"/>
      <c r="P98" s="3"/>
      <c r="Q98" s="4"/>
    </row>
    <row r="99" spans="13:17" x14ac:dyDescent="0.2">
      <c r="M99" s="2"/>
      <c r="P99" s="3"/>
      <c r="Q99" s="4"/>
    </row>
    <row r="100" spans="13:17" x14ac:dyDescent="0.2">
      <c r="M100" s="2"/>
      <c r="P100" s="3"/>
      <c r="Q100" s="4"/>
    </row>
    <row r="101" spans="13:17" x14ac:dyDescent="0.2">
      <c r="M101" s="2"/>
      <c r="P101" s="3"/>
      <c r="Q101" s="4"/>
    </row>
    <row r="102" spans="13:17" x14ac:dyDescent="0.2">
      <c r="M102" s="2"/>
      <c r="P102" s="3"/>
      <c r="Q102" s="4"/>
    </row>
    <row r="103" spans="13:17" x14ac:dyDescent="0.2">
      <c r="M103" s="2"/>
      <c r="P103" s="3"/>
      <c r="Q103" s="4"/>
    </row>
    <row r="104" spans="13:17" x14ac:dyDescent="0.2">
      <c r="M104" s="2"/>
      <c r="P104" s="3"/>
      <c r="Q104" s="4"/>
    </row>
    <row r="105" spans="13:17" x14ac:dyDescent="0.2">
      <c r="M105" s="2"/>
      <c r="P105" s="3"/>
      <c r="Q105" s="4"/>
    </row>
    <row r="106" spans="13:17" x14ac:dyDescent="0.2">
      <c r="M106" s="2"/>
      <c r="P106" s="3"/>
      <c r="Q106" s="4"/>
    </row>
    <row r="107" spans="13:17" x14ac:dyDescent="0.2">
      <c r="M107" s="2"/>
      <c r="P107" s="3"/>
      <c r="Q107" s="4"/>
    </row>
    <row r="108" spans="13:17" x14ac:dyDescent="0.2">
      <c r="M108" s="2"/>
      <c r="P108" s="3"/>
      <c r="Q108" s="4"/>
    </row>
    <row r="109" spans="13:17" x14ac:dyDescent="0.2">
      <c r="M109" s="2"/>
      <c r="P109" s="3"/>
      <c r="Q109" s="4"/>
    </row>
    <row r="110" spans="13:17" x14ac:dyDescent="0.2">
      <c r="M110" s="2"/>
      <c r="P110" s="3"/>
      <c r="Q110" s="4"/>
    </row>
    <row r="111" spans="13:17" x14ac:dyDescent="0.2">
      <c r="M111" s="2"/>
      <c r="P111" s="3"/>
      <c r="Q111" s="4"/>
    </row>
    <row r="112" spans="13:17" x14ac:dyDescent="0.2">
      <c r="M112" s="2"/>
      <c r="P112" s="3"/>
      <c r="Q112" s="4"/>
    </row>
    <row r="113" spans="13:17" x14ac:dyDescent="0.2">
      <c r="M113" s="2"/>
      <c r="P113" s="3"/>
      <c r="Q113" s="4"/>
    </row>
    <row r="114" spans="13:17" x14ac:dyDescent="0.2">
      <c r="M114" s="2"/>
      <c r="P114" s="3"/>
      <c r="Q114" s="4"/>
    </row>
    <row r="115" spans="13:17" x14ac:dyDescent="0.2">
      <c r="M115" s="2"/>
      <c r="P115" s="3"/>
      <c r="Q115" s="4"/>
    </row>
    <row r="116" spans="13:17" x14ac:dyDescent="0.2">
      <c r="M116" s="2"/>
      <c r="P116" s="3"/>
      <c r="Q116" s="4"/>
    </row>
    <row r="117" spans="13:17" x14ac:dyDescent="0.2">
      <c r="M117" s="2"/>
      <c r="P117" s="3"/>
      <c r="Q117" s="4"/>
    </row>
    <row r="118" spans="13:17" x14ac:dyDescent="0.2">
      <c r="M118" s="2"/>
      <c r="P118" s="3"/>
      <c r="Q118" s="4"/>
    </row>
    <row r="119" spans="13:17" x14ac:dyDescent="0.2">
      <c r="M119" s="2"/>
      <c r="P119" s="3"/>
      <c r="Q119" s="4"/>
    </row>
    <row r="120" spans="13:17" x14ac:dyDescent="0.2">
      <c r="M120" s="2"/>
      <c r="P120" s="3"/>
      <c r="Q120" s="4"/>
    </row>
    <row r="121" spans="13:17" x14ac:dyDescent="0.2">
      <c r="M121" s="2"/>
      <c r="P121" s="3"/>
      <c r="Q121" s="4"/>
    </row>
    <row r="122" spans="13:17" x14ac:dyDescent="0.2">
      <c r="M122" s="2"/>
      <c r="P122" s="3"/>
      <c r="Q122" s="4"/>
    </row>
    <row r="123" spans="13:17" x14ac:dyDescent="0.2">
      <c r="M123" s="2"/>
      <c r="P123" s="3"/>
      <c r="Q123" s="4"/>
    </row>
    <row r="124" spans="13:17" x14ac:dyDescent="0.2">
      <c r="M124" s="2"/>
      <c r="P124" s="3"/>
      <c r="Q124" s="4"/>
    </row>
    <row r="125" spans="13:17" x14ac:dyDescent="0.2">
      <c r="M125" s="2"/>
      <c r="P125" s="3"/>
      <c r="Q125" s="4"/>
    </row>
    <row r="126" spans="13:17" x14ac:dyDescent="0.2">
      <c r="M126" s="2"/>
      <c r="P126" s="3"/>
      <c r="Q126" s="4"/>
    </row>
    <row r="127" spans="13:17" x14ac:dyDescent="0.2">
      <c r="M127" s="2"/>
      <c r="P127" s="3"/>
      <c r="Q127" s="4"/>
    </row>
    <row r="128" spans="13:17" x14ac:dyDescent="0.2">
      <c r="M128" s="2"/>
      <c r="P128" s="3"/>
      <c r="Q128" s="4"/>
    </row>
    <row r="129" spans="13:17" x14ac:dyDescent="0.2">
      <c r="M129" s="2"/>
      <c r="P129" s="3"/>
      <c r="Q129" s="4"/>
    </row>
    <row r="130" spans="13:17" x14ac:dyDescent="0.2">
      <c r="M130" s="2"/>
      <c r="P130" s="3"/>
      <c r="Q130" s="4"/>
    </row>
    <row r="131" spans="13:17" x14ac:dyDescent="0.2">
      <c r="M131" s="2"/>
      <c r="P131" s="3"/>
      <c r="Q131" s="4"/>
    </row>
    <row r="132" spans="13:17" x14ac:dyDescent="0.2">
      <c r="M132" s="2"/>
      <c r="P132" s="3"/>
      <c r="Q132" s="4"/>
    </row>
    <row r="133" spans="13:17" x14ac:dyDescent="0.2">
      <c r="M133" s="2"/>
      <c r="P133" s="3"/>
      <c r="Q133" s="4"/>
    </row>
    <row r="134" spans="13:17" x14ac:dyDescent="0.2">
      <c r="M134" s="2"/>
      <c r="P134" s="3"/>
      <c r="Q134" s="4"/>
    </row>
    <row r="135" spans="13:17" x14ac:dyDescent="0.2">
      <c r="M135" s="2"/>
      <c r="P135" s="3"/>
      <c r="Q135" s="4"/>
    </row>
    <row r="136" spans="13:17" x14ac:dyDescent="0.2">
      <c r="M136" s="2"/>
      <c r="P136" s="3"/>
      <c r="Q136" s="4"/>
    </row>
    <row r="137" spans="13:17" x14ac:dyDescent="0.2">
      <c r="M137" s="2"/>
      <c r="P137" s="3"/>
      <c r="Q137" s="4"/>
    </row>
    <row r="138" spans="13:17" x14ac:dyDescent="0.2">
      <c r="M138" s="2"/>
      <c r="P138" s="3"/>
      <c r="Q138" s="4"/>
    </row>
    <row r="139" spans="13:17" x14ac:dyDescent="0.2">
      <c r="M139" s="2"/>
      <c r="P139" s="3"/>
      <c r="Q139" s="4"/>
    </row>
    <row r="140" spans="13:17" x14ac:dyDescent="0.2">
      <c r="M140" s="2"/>
      <c r="P140" s="3"/>
      <c r="Q140" s="4"/>
    </row>
    <row r="141" spans="13:17" x14ac:dyDescent="0.2">
      <c r="M141" s="2"/>
      <c r="P141" s="3"/>
      <c r="Q141" s="4"/>
    </row>
    <row r="142" spans="13:17" x14ac:dyDescent="0.2">
      <c r="M142" s="2"/>
      <c r="P142" s="3"/>
      <c r="Q142" s="4"/>
    </row>
    <row r="143" spans="13:17" x14ac:dyDescent="0.2">
      <c r="M143" s="2"/>
      <c r="P143" s="3"/>
      <c r="Q143" s="4"/>
    </row>
    <row r="144" spans="13:17" x14ac:dyDescent="0.2">
      <c r="M144" s="2"/>
      <c r="P144" s="3"/>
      <c r="Q144" s="4"/>
    </row>
    <row r="145" spans="13:17" x14ac:dyDescent="0.2">
      <c r="M145" s="2"/>
      <c r="P145" s="3"/>
      <c r="Q145" s="4"/>
    </row>
    <row r="146" spans="13:17" x14ac:dyDescent="0.2">
      <c r="M146" s="2"/>
      <c r="P146" s="3"/>
      <c r="Q146" s="4"/>
    </row>
    <row r="147" spans="13:17" x14ac:dyDescent="0.2">
      <c r="M147" s="2"/>
      <c r="P147" s="3"/>
      <c r="Q147" s="4"/>
    </row>
    <row r="148" spans="13:17" x14ac:dyDescent="0.2">
      <c r="M148" s="2"/>
      <c r="P148" s="3"/>
      <c r="Q148" s="4"/>
    </row>
    <row r="149" spans="13:17" x14ac:dyDescent="0.2">
      <c r="M149" s="2"/>
      <c r="P149" s="3"/>
      <c r="Q149" s="4"/>
    </row>
    <row r="150" spans="13:17" x14ac:dyDescent="0.2">
      <c r="M150" s="2"/>
      <c r="P150" s="3"/>
      <c r="Q150" s="4"/>
    </row>
    <row r="151" spans="13:17" x14ac:dyDescent="0.2">
      <c r="M151" s="2"/>
      <c r="P151" s="3"/>
      <c r="Q151" s="4"/>
    </row>
    <row r="152" spans="13:17" x14ac:dyDescent="0.2">
      <c r="M152" s="2"/>
      <c r="P152" s="3"/>
      <c r="Q152" s="4"/>
    </row>
    <row r="153" spans="13:17" x14ac:dyDescent="0.2">
      <c r="M153" s="2"/>
      <c r="P153" s="3"/>
      <c r="Q153" s="4"/>
    </row>
    <row r="154" spans="13:17" x14ac:dyDescent="0.2">
      <c r="M154" s="2"/>
      <c r="P154" s="3"/>
      <c r="Q154" s="4"/>
    </row>
    <row r="155" spans="13:17" x14ac:dyDescent="0.2">
      <c r="M155" s="2"/>
      <c r="P155" s="3"/>
      <c r="Q155" s="4"/>
    </row>
    <row r="156" spans="13:17" x14ac:dyDescent="0.2">
      <c r="M156" s="2"/>
      <c r="P156" s="3"/>
      <c r="Q156" s="4"/>
    </row>
    <row r="157" spans="13:17" x14ac:dyDescent="0.2">
      <c r="M157" s="2"/>
      <c r="P157" s="3"/>
      <c r="Q157" s="4"/>
    </row>
    <row r="158" spans="13:17" x14ac:dyDescent="0.2">
      <c r="M158" s="2"/>
      <c r="P158" s="3"/>
      <c r="Q158" s="4"/>
    </row>
    <row r="159" spans="13:17" x14ac:dyDescent="0.2">
      <c r="M159" s="2"/>
      <c r="P159" s="3"/>
      <c r="Q159" s="4"/>
    </row>
    <row r="160" spans="13:17" x14ac:dyDescent="0.2">
      <c r="M160" s="2"/>
      <c r="P160" s="3"/>
      <c r="Q160" s="4"/>
    </row>
    <row r="161" spans="13:17" x14ac:dyDescent="0.2">
      <c r="M161" s="2"/>
      <c r="P161" s="3"/>
      <c r="Q161" s="4"/>
    </row>
    <row r="162" spans="13:17" x14ac:dyDescent="0.2">
      <c r="M162" s="2"/>
      <c r="P162" s="3"/>
      <c r="Q162" s="4"/>
    </row>
    <row r="163" spans="13:17" x14ac:dyDescent="0.2">
      <c r="M163" s="2"/>
      <c r="P163" s="3"/>
      <c r="Q163" s="4"/>
    </row>
    <row r="164" spans="13:17" x14ac:dyDescent="0.2">
      <c r="M164" s="2"/>
      <c r="P164" s="3"/>
      <c r="Q164" s="4"/>
    </row>
    <row r="165" spans="13:17" x14ac:dyDescent="0.2">
      <c r="M165" s="2"/>
      <c r="P165" s="3"/>
      <c r="Q165" s="4"/>
    </row>
    <row r="166" spans="13:17" x14ac:dyDescent="0.2">
      <c r="M166" s="2"/>
      <c r="P166" s="3"/>
      <c r="Q166" s="4"/>
    </row>
    <row r="167" spans="13:17" x14ac:dyDescent="0.2">
      <c r="M167" s="2"/>
      <c r="P167" s="3"/>
      <c r="Q167" s="4"/>
    </row>
    <row r="168" spans="13:17" x14ac:dyDescent="0.2">
      <c r="M168" s="2"/>
      <c r="P168" s="3"/>
      <c r="Q168" s="4"/>
    </row>
    <row r="169" spans="13:17" x14ac:dyDescent="0.2">
      <c r="M169" s="2"/>
      <c r="P169" s="3"/>
      <c r="Q169" s="4"/>
    </row>
    <row r="170" spans="13:17" x14ac:dyDescent="0.2">
      <c r="M170" s="2"/>
      <c r="P170" s="3"/>
      <c r="Q170" s="4"/>
    </row>
    <row r="171" spans="13:17" x14ac:dyDescent="0.2">
      <c r="M171" s="2"/>
      <c r="P171" s="3"/>
      <c r="Q171" s="4"/>
    </row>
    <row r="172" spans="13:17" x14ac:dyDescent="0.2">
      <c r="M172" s="2"/>
      <c r="P172" s="3"/>
      <c r="Q172" s="4"/>
    </row>
    <row r="173" spans="13:17" x14ac:dyDescent="0.2">
      <c r="M173" s="2"/>
      <c r="P173" s="3"/>
      <c r="Q173" s="4"/>
    </row>
    <row r="174" spans="13:17" x14ac:dyDescent="0.2">
      <c r="M174" s="2"/>
      <c r="P174" s="3"/>
      <c r="Q174" s="4"/>
    </row>
    <row r="175" spans="13:17" x14ac:dyDescent="0.2">
      <c r="M175" s="2"/>
      <c r="P175" s="3"/>
      <c r="Q175" s="4"/>
    </row>
    <row r="176" spans="13:17" x14ac:dyDescent="0.2">
      <c r="M176" s="2"/>
      <c r="P176" s="3"/>
      <c r="Q176" s="4"/>
    </row>
    <row r="177" spans="13:17" x14ac:dyDescent="0.2">
      <c r="M177" s="2"/>
      <c r="P177" s="3"/>
      <c r="Q177" s="4"/>
    </row>
    <row r="178" spans="13:17" x14ac:dyDescent="0.2">
      <c r="M178" s="2"/>
      <c r="P178" s="3"/>
      <c r="Q178" s="4"/>
    </row>
    <row r="179" spans="13:17" x14ac:dyDescent="0.2">
      <c r="M179" s="2"/>
      <c r="P179" s="3"/>
      <c r="Q179" s="4"/>
    </row>
    <row r="180" spans="13:17" x14ac:dyDescent="0.2">
      <c r="M180" s="2"/>
      <c r="P180" s="3"/>
      <c r="Q180" s="4"/>
    </row>
    <row r="181" spans="13:17" x14ac:dyDescent="0.2">
      <c r="M181" s="2"/>
      <c r="P181" s="3"/>
      <c r="Q181" s="4"/>
    </row>
    <row r="182" spans="13:17" x14ac:dyDescent="0.2">
      <c r="M182" s="2"/>
      <c r="P182" s="3"/>
      <c r="Q182" s="4"/>
    </row>
    <row r="183" spans="13:17" x14ac:dyDescent="0.2">
      <c r="M183" s="2"/>
      <c r="P183" s="3"/>
      <c r="Q183" s="4"/>
    </row>
    <row r="184" spans="13:17" x14ac:dyDescent="0.2">
      <c r="M184" s="2"/>
      <c r="P184" s="3"/>
      <c r="Q184" s="4"/>
    </row>
    <row r="185" spans="13:17" x14ac:dyDescent="0.2">
      <c r="M185" s="2"/>
      <c r="P185" s="3"/>
      <c r="Q185" s="4"/>
    </row>
    <row r="186" spans="13:17" x14ac:dyDescent="0.2">
      <c r="M186" s="2"/>
      <c r="P186" s="3"/>
      <c r="Q186" s="4"/>
    </row>
    <row r="187" spans="13:17" x14ac:dyDescent="0.2">
      <c r="M187" s="2"/>
      <c r="P187" s="3"/>
      <c r="Q187" s="4"/>
    </row>
    <row r="188" spans="13:17" x14ac:dyDescent="0.2">
      <c r="M188" s="2"/>
      <c r="P188" s="3"/>
      <c r="Q188" s="4"/>
    </row>
    <row r="189" spans="13:17" x14ac:dyDescent="0.2">
      <c r="M189" s="2"/>
      <c r="P189" s="3"/>
      <c r="Q189" s="4"/>
    </row>
    <row r="190" spans="13:17" x14ac:dyDescent="0.2">
      <c r="M190" s="2"/>
      <c r="P190" s="3"/>
      <c r="Q190" s="4"/>
    </row>
    <row r="191" spans="13:17" x14ac:dyDescent="0.2">
      <c r="M191" s="2"/>
      <c r="P191" s="3"/>
      <c r="Q191" s="4"/>
    </row>
    <row r="192" spans="13:17" x14ac:dyDescent="0.2">
      <c r="M192" s="2"/>
      <c r="P192" s="3"/>
      <c r="Q192" s="4"/>
    </row>
    <row r="193" spans="13:17" x14ac:dyDescent="0.2">
      <c r="M193" s="2"/>
      <c r="P193" s="3"/>
      <c r="Q193" s="4"/>
    </row>
    <row r="194" spans="13:17" x14ac:dyDescent="0.2">
      <c r="M194" s="2"/>
      <c r="P194" s="3"/>
      <c r="Q194" s="4"/>
    </row>
    <row r="195" spans="13:17" x14ac:dyDescent="0.2">
      <c r="M195" s="2"/>
      <c r="P195" s="3"/>
      <c r="Q195" s="4"/>
    </row>
    <row r="196" spans="13:17" x14ac:dyDescent="0.2">
      <c r="M196" s="2"/>
      <c r="P196" s="3"/>
      <c r="Q196" s="4"/>
    </row>
    <row r="197" spans="13:17" x14ac:dyDescent="0.2">
      <c r="M197" s="2"/>
      <c r="P197" s="3"/>
      <c r="Q197" s="4"/>
    </row>
    <row r="198" spans="13:17" x14ac:dyDescent="0.2">
      <c r="M198" s="2"/>
      <c r="P198" s="3"/>
      <c r="Q198" s="4"/>
    </row>
    <row r="199" spans="13:17" x14ac:dyDescent="0.2">
      <c r="M199" s="2"/>
      <c r="P199" s="3"/>
      <c r="Q199" s="4"/>
    </row>
    <row r="200" spans="13:17" x14ac:dyDescent="0.2">
      <c r="M200" s="2"/>
      <c r="P200" s="3"/>
      <c r="Q200" s="4"/>
    </row>
    <row r="201" spans="13:17" x14ac:dyDescent="0.2">
      <c r="M201" s="2"/>
      <c r="P201" s="3"/>
      <c r="Q201" s="4"/>
    </row>
    <row r="202" spans="13:17" x14ac:dyDescent="0.2">
      <c r="M202" s="2"/>
      <c r="P202" s="3"/>
      <c r="Q202" s="4"/>
    </row>
    <row r="203" spans="13:17" x14ac:dyDescent="0.2">
      <c r="M203" s="2"/>
      <c r="P203" s="3"/>
      <c r="Q203" s="4"/>
    </row>
    <row r="204" spans="13:17" x14ac:dyDescent="0.2">
      <c r="M204" s="2"/>
      <c r="P204" s="3"/>
      <c r="Q204" s="4"/>
    </row>
    <row r="205" spans="13:17" x14ac:dyDescent="0.2">
      <c r="M205" s="2"/>
      <c r="P205" s="3"/>
      <c r="Q205" s="4"/>
    </row>
    <row r="206" spans="13:17" x14ac:dyDescent="0.2">
      <c r="M206" s="2"/>
      <c r="P206" s="3"/>
      <c r="Q206" s="4"/>
    </row>
    <row r="207" spans="13:17" x14ac:dyDescent="0.2">
      <c r="M207" s="2"/>
      <c r="P207" s="3"/>
      <c r="Q207" s="4"/>
    </row>
    <row r="208" spans="13:17" x14ac:dyDescent="0.2">
      <c r="M208" s="2"/>
      <c r="P208" s="3"/>
      <c r="Q208" s="4"/>
    </row>
    <row r="209" spans="13:17" x14ac:dyDescent="0.2">
      <c r="M209" s="2"/>
      <c r="P209" s="3"/>
      <c r="Q209" s="4"/>
    </row>
    <row r="210" spans="13:17" x14ac:dyDescent="0.2">
      <c r="M210" s="2"/>
      <c r="P210" s="3"/>
      <c r="Q210" s="4"/>
    </row>
    <row r="211" spans="13:17" x14ac:dyDescent="0.2">
      <c r="M211" s="2"/>
      <c r="P211" s="3"/>
      <c r="Q211" s="4"/>
    </row>
    <row r="212" spans="13:17" x14ac:dyDescent="0.2">
      <c r="M212" s="2"/>
      <c r="P212" s="3"/>
      <c r="Q212" s="4"/>
    </row>
    <row r="213" spans="13:17" x14ac:dyDescent="0.2">
      <c r="M213" s="2"/>
      <c r="P213" s="3"/>
      <c r="Q213" s="4"/>
    </row>
    <row r="214" spans="13:17" x14ac:dyDescent="0.2">
      <c r="M214" s="2"/>
      <c r="P214" s="3"/>
      <c r="Q214" s="4"/>
    </row>
    <row r="215" spans="13:17" x14ac:dyDescent="0.2">
      <c r="M215" s="2"/>
      <c r="P215" s="3"/>
      <c r="Q215" s="4"/>
    </row>
    <row r="216" spans="13:17" x14ac:dyDescent="0.2">
      <c r="M216" s="2"/>
      <c r="P216" s="3"/>
      <c r="Q216" s="4"/>
    </row>
    <row r="217" spans="13:17" x14ac:dyDescent="0.2">
      <c r="M217" s="2"/>
      <c r="P217" s="3"/>
      <c r="Q217" s="4"/>
    </row>
    <row r="218" spans="13:17" x14ac:dyDescent="0.2">
      <c r="M218" s="2"/>
      <c r="P218" s="3"/>
      <c r="Q218" s="4"/>
    </row>
    <row r="219" spans="13:17" x14ac:dyDescent="0.2">
      <c r="M219" s="2"/>
      <c r="P219" s="3"/>
      <c r="Q219" s="4"/>
    </row>
    <row r="220" spans="13:17" x14ac:dyDescent="0.2">
      <c r="M220" s="2"/>
      <c r="P220" s="3"/>
      <c r="Q220" s="4"/>
    </row>
    <row r="221" spans="13:17" x14ac:dyDescent="0.2">
      <c r="M221" s="2"/>
      <c r="P221" s="3"/>
      <c r="Q221" s="4"/>
    </row>
    <row r="222" spans="13:17" x14ac:dyDescent="0.2">
      <c r="M222" s="2"/>
      <c r="P222" s="3"/>
      <c r="Q222" s="4"/>
    </row>
    <row r="223" spans="13:17" x14ac:dyDescent="0.2">
      <c r="M223" s="2"/>
      <c r="P223" s="3"/>
      <c r="Q223" s="4"/>
    </row>
    <row r="224" spans="13:17" x14ac:dyDescent="0.2">
      <c r="M224" s="2"/>
      <c r="P224" s="3"/>
      <c r="Q224" s="4"/>
    </row>
    <row r="225" spans="13:17" x14ac:dyDescent="0.2">
      <c r="M225" s="2"/>
      <c r="P225" s="3"/>
      <c r="Q225" s="4"/>
    </row>
    <row r="226" spans="13:17" x14ac:dyDescent="0.2">
      <c r="M226" s="2"/>
      <c r="P226" s="3"/>
      <c r="Q226" s="4"/>
    </row>
    <row r="227" spans="13:17" x14ac:dyDescent="0.2">
      <c r="M227" s="2"/>
      <c r="P227" s="3"/>
      <c r="Q227" s="4"/>
    </row>
    <row r="228" spans="13:17" x14ac:dyDescent="0.2">
      <c r="M228" s="2"/>
      <c r="P228" s="3"/>
      <c r="Q228" s="4"/>
    </row>
    <row r="229" spans="13:17" x14ac:dyDescent="0.2">
      <c r="M229" s="2"/>
      <c r="P229" s="3"/>
      <c r="Q229" s="4"/>
    </row>
    <row r="230" spans="13:17" x14ac:dyDescent="0.2">
      <c r="M230" s="2"/>
      <c r="P230" s="3"/>
      <c r="Q230" s="4"/>
    </row>
    <row r="231" spans="13:17" x14ac:dyDescent="0.2">
      <c r="M231" s="2"/>
      <c r="P231" s="3"/>
      <c r="Q231" s="4"/>
    </row>
    <row r="232" spans="13:17" x14ac:dyDescent="0.2">
      <c r="M232" s="2"/>
      <c r="P232" s="3"/>
      <c r="Q232" s="4"/>
    </row>
    <row r="233" spans="13:17" x14ac:dyDescent="0.2">
      <c r="M233" s="2"/>
      <c r="P233" s="3"/>
      <c r="Q233" s="4"/>
    </row>
    <row r="234" spans="13:17" x14ac:dyDescent="0.2">
      <c r="M234" s="2"/>
      <c r="P234" s="3"/>
      <c r="Q234" s="4"/>
    </row>
    <row r="235" spans="13:17" x14ac:dyDescent="0.2">
      <c r="M235" s="2"/>
      <c r="P235" s="3"/>
      <c r="Q235" s="4"/>
    </row>
    <row r="236" spans="13:17" x14ac:dyDescent="0.2">
      <c r="M236" s="2"/>
      <c r="P236" s="3"/>
      <c r="Q236" s="4"/>
    </row>
    <row r="237" spans="13:17" x14ac:dyDescent="0.2">
      <c r="M237" s="2"/>
      <c r="P237" s="3"/>
      <c r="Q237" s="4"/>
    </row>
    <row r="238" spans="13:17" x14ac:dyDescent="0.2">
      <c r="M238" s="2"/>
      <c r="P238" s="3"/>
      <c r="Q238" s="4"/>
    </row>
    <row r="239" spans="13:17" x14ac:dyDescent="0.2">
      <c r="M239" s="2"/>
      <c r="P239" s="3"/>
      <c r="Q239" s="4"/>
    </row>
    <row r="240" spans="13:17" x14ac:dyDescent="0.2">
      <c r="M240" s="2"/>
      <c r="P240" s="3"/>
      <c r="Q240" s="4"/>
    </row>
    <row r="241" spans="13:17" x14ac:dyDescent="0.2">
      <c r="M241" s="2"/>
      <c r="P241" s="3"/>
      <c r="Q241" s="4"/>
    </row>
    <row r="242" spans="13:17" x14ac:dyDescent="0.2">
      <c r="M242" s="2"/>
      <c r="P242" s="3"/>
      <c r="Q242" s="4"/>
    </row>
    <row r="243" spans="13:17" x14ac:dyDescent="0.2">
      <c r="M243" s="2"/>
      <c r="P243" s="3"/>
      <c r="Q243" s="4"/>
    </row>
    <row r="244" spans="13:17" x14ac:dyDescent="0.2">
      <c r="M244" s="2"/>
      <c r="P244" s="3"/>
      <c r="Q244" s="4"/>
    </row>
    <row r="245" spans="13:17" x14ac:dyDescent="0.2">
      <c r="M245" s="2"/>
      <c r="P245" s="3"/>
      <c r="Q245" s="4"/>
    </row>
    <row r="246" spans="13:17" x14ac:dyDescent="0.2">
      <c r="M246" s="2"/>
      <c r="P246" s="3"/>
      <c r="Q246" s="4"/>
    </row>
    <row r="247" spans="13:17" x14ac:dyDescent="0.2">
      <c r="M247" s="2"/>
      <c r="P247" s="3"/>
      <c r="Q247" s="4"/>
    </row>
    <row r="248" spans="13:17" x14ac:dyDescent="0.2">
      <c r="M248" s="2"/>
      <c r="P248" s="3"/>
      <c r="Q248" s="4"/>
    </row>
    <row r="249" spans="13:17" x14ac:dyDescent="0.2">
      <c r="M249" s="2"/>
      <c r="P249" s="3"/>
      <c r="Q249" s="4"/>
    </row>
    <row r="250" spans="13:17" x14ac:dyDescent="0.2">
      <c r="M250" s="2"/>
      <c r="P250" s="3"/>
      <c r="Q250" s="4"/>
    </row>
    <row r="251" spans="13:17" x14ac:dyDescent="0.2">
      <c r="M251" s="2"/>
      <c r="P251" s="3"/>
      <c r="Q251" s="4"/>
    </row>
    <row r="252" spans="13:17" x14ac:dyDescent="0.2">
      <c r="M252" s="2"/>
      <c r="P252" s="3"/>
      <c r="Q252" s="4"/>
    </row>
    <row r="253" spans="13:17" x14ac:dyDescent="0.2">
      <c r="M253" s="2"/>
      <c r="P253" s="3"/>
      <c r="Q253" s="4"/>
    </row>
    <row r="254" spans="13:17" x14ac:dyDescent="0.2">
      <c r="M254" s="2"/>
      <c r="P254" s="3"/>
      <c r="Q254" s="4"/>
    </row>
    <row r="255" spans="13:17" x14ac:dyDescent="0.2">
      <c r="M255" s="2"/>
      <c r="P255" s="3"/>
      <c r="Q255" s="4"/>
    </row>
    <row r="256" spans="13:17" x14ac:dyDescent="0.2">
      <c r="M256" s="2"/>
      <c r="P256" s="3"/>
      <c r="Q256" s="4"/>
    </row>
    <row r="257" spans="13:17" x14ac:dyDescent="0.2">
      <c r="M257" s="2"/>
      <c r="P257" s="3"/>
      <c r="Q257" s="4"/>
    </row>
    <row r="258" spans="13:17" x14ac:dyDescent="0.2">
      <c r="M258" s="2"/>
      <c r="P258" s="3"/>
      <c r="Q258" s="4"/>
    </row>
    <row r="259" spans="13:17" x14ac:dyDescent="0.2">
      <c r="M259" s="2"/>
      <c r="P259" s="3"/>
      <c r="Q259" s="4"/>
    </row>
    <row r="260" spans="13:17" x14ac:dyDescent="0.2">
      <c r="M260" s="2"/>
      <c r="P260" s="3"/>
      <c r="Q260" s="4"/>
    </row>
    <row r="261" spans="13:17" x14ac:dyDescent="0.2">
      <c r="M261" s="2"/>
      <c r="P261" s="3"/>
      <c r="Q261" s="4"/>
    </row>
    <row r="262" spans="13:17" x14ac:dyDescent="0.2">
      <c r="M262" s="2"/>
      <c r="P262" s="3"/>
      <c r="Q262" s="4"/>
    </row>
    <row r="263" spans="13:17" x14ac:dyDescent="0.2">
      <c r="M263" s="2"/>
      <c r="P263" s="3"/>
      <c r="Q263" s="4"/>
    </row>
    <row r="264" spans="13:17" x14ac:dyDescent="0.2">
      <c r="M264" s="2"/>
      <c r="P264" s="3"/>
      <c r="Q264" s="4"/>
    </row>
    <row r="265" spans="13:17" x14ac:dyDescent="0.2">
      <c r="M265" s="2"/>
      <c r="P265" s="3"/>
      <c r="Q265" s="4"/>
    </row>
    <row r="266" spans="13:17" x14ac:dyDescent="0.2">
      <c r="M266" s="2"/>
      <c r="P266" s="3"/>
      <c r="Q266" s="4"/>
    </row>
    <row r="267" spans="13:17" x14ac:dyDescent="0.2">
      <c r="M267" s="2"/>
      <c r="P267" s="3"/>
      <c r="Q267" s="4"/>
    </row>
    <row r="268" spans="13:17" x14ac:dyDescent="0.2">
      <c r="M268" s="2"/>
      <c r="P268" s="3"/>
      <c r="Q268" s="4"/>
    </row>
    <row r="269" spans="13:17" x14ac:dyDescent="0.2">
      <c r="M269" s="2"/>
      <c r="P269" s="3"/>
      <c r="Q269" s="4"/>
    </row>
    <row r="270" spans="13:17" x14ac:dyDescent="0.2">
      <c r="M270" s="2"/>
      <c r="P270" s="3"/>
      <c r="Q270" s="4"/>
    </row>
    <row r="271" spans="13:17" x14ac:dyDescent="0.2">
      <c r="M271" s="2"/>
      <c r="P271" s="3"/>
      <c r="Q271" s="4"/>
    </row>
    <row r="272" spans="13:17" x14ac:dyDescent="0.2">
      <c r="M272" s="2"/>
      <c r="P272" s="3"/>
      <c r="Q272" s="4"/>
    </row>
    <row r="273" spans="13:17" x14ac:dyDescent="0.2">
      <c r="M273" s="2"/>
      <c r="P273" s="3"/>
      <c r="Q273" s="4"/>
    </row>
    <row r="274" spans="13:17" x14ac:dyDescent="0.2">
      <c r="M274" s="2"/>
      <c r="P274" s="3"/>
      <c r="Q274" s="4"/>
    </row>
    <row r="275" spans="13:17" x14ac:dyDescent="0.2">
      <c r="M275" s="2"/>
      <c r="P275" s="3"/>
      <c r="Q275" s="4"/>
    </row>
    <row r="276" spans="13:17" x14ac:dyDescent="0.2">
      <c r="M276" s="2"/>
      <c r="P276" s="3"/>
      <c r="Q276" s="4"/>
    </row>
    <row r="277" spans="13:17" x14ac:dyDescent="0.2">
      <c r="M277" s="2"/>
      <c r="P277" s="3"/>
      <c r="Q277" s="4"/>
    </row>
    <row r="278" spans="13:17" x14ac:dyDescent="0.2">
      <c r="M278" s="2"/>
      <c r="P278" s="3"/>
      <c r="Q278" s="4"/>
    </row>
    <row r="279" spans="13:17" x14ac:dyDescent="0.2">
      <c r="M279" s="2"/>
      <c r="P279" s="3"/>
      <c r="Q279" s="4"/>
    </row>
    <row r="280" spans="13:17" x14ac:dyDescent="0.2">
      <c r="M280" s="2"/>
      <c r="P280" s="3"/>
      <c r="Q280" s="4"/>
    </row>
    <row r="281" spans="13:17" x14ac:dyDescent="0.2">
      <c r="M281" s="2"/>
      <c r="P281" s="3"/>
      <c r="Q281" s="4"/>
    </row>
    <row r="282" spans="13:17" x14ac:dyDescent="0.2">
      <c r="M282" s="2"/>
      <c r="P282" s="3"/>
      <c r="Q282" s="4"/>
    </row>
    <row r="283" spans="13:17" x14ac:dyDescent="0.2">
      <c r="M283" s="2"/>
      <c r="P283" s="3"/>
      <c r="Q283" s="4"/>
    </row>
    <row r="284" spans="13:17" x14ac:dyDescent="0.2">
      <c r="M284" s="2"/>
      <c r="P284" s="3"/>
      <c r="Q284" s="4"/>
    </row>
    <row r="285" spans="13:17" x14ac:dyDescent="0.2">
      <c r="M285" s="2"/>
      <c r="P285" s="3"/>
      <c r="Q285" s="4"/>
    </row>
    <row r="286" spans="13:17" x14ac:dyDescent="0.2">
      <c r="M286" s="2"/>
      <c r="P286" s="3"/>
      <c r="Q286" s="4"/>
    </row>
    <row r="287" spans="13:17" x14ac:dyDescent="0.2">
      <c r="M287" s="2"/>
      <c r="P287" s="3"/>
      <c r="Q287" s="4"/>
    </row>
    <row r="288" spans="13:17" x14ac:dyDescent="0.2">
      <c r="M288" s="2"/>
      <c r="P288" s="3"/>
      <c r="Q288" s="4"/>
    </row>
    <row r="289" spans="13:17" x14ac:dyDescent="0.2">
      <c r="M289" s="2"/>
      <c r="P289" s="3"/>
      <c r="Q289" s="4"/>
    </row>
    <row r="290" spans="13:17" x14ac:dyDescent="0.2">
      <c r="M290" s="2"/>
      <c r="P290" s="3"/>
      <c r="Q290" s="4"/>
    </row>
    <row r="291" spans="13:17" x14ac:dyDescent="0.2">
      <c r="M291" s="2"/>
      <c r="P291" s="3"/>
      <c r="Q291" s="4"/>
    </row>
    <row r="292" spans="13:17" x14ac:dyDescent="0.2">
      <c r="M292" s="2"/>
      <c r="P292" s="3"/>
      <c r="Q292" s="4"/>
    </row>
    <row r="293" spans="13:17" x14ac:dyDescent="0.2">
      <c r="M293" s="2"/>
      <c r="P293" s="3"/>
      <c r="Q293" s="4"/>
    </row>
    <row r="294" spans="13:17" x14ac:dyDescent="0.2">
      <c r="M294" s="2"/>
      <c r="P294" s="3"/>
      <c r="Q294" s="4"/>
    </row>
    <row r="295" spans="13:17" x14ac:dyDescent="0.2">
      <c r="M295" s="2"/>
      <c r="P295" s="3"/>
      <c r="Q295" s="4"/>
    </row>
    <row r="296" spans="13:17" x14ac:dyDescent="0.2">
      <c r="M296" s="2"/>
      <c r="P296" s="3"/>
      <c r="Q296" s="4"/>
    </row>
    <row r="297" spans="13:17" x14ac:dyDescent="0.2">
      <c r="M297" s="2"/>
      <c r="P297" s="3"/>
      <c r="Q297" s="4"/>
    </row>
    <row r="298" spans="13:17" x14ac:dyDescent="0.2">
      <c r="M298" s="2"/>
      <c r="P298" s="3"/>
      <c r="Q298" s="4"/>
    </row>
    <row r="299" spans="13:17" x14ac:dyDescent="0.2">
      <c r="M299" s="2"/>
      <c r="P299" s="3"/>
      <c r="Q299" s="4"/>
    </row>
    <row r="300" spans="13:17" x14ac:dyDescent="0.2">
      <c r="M300" s="2"/>
      <c r="P300" s="3"/>
      <c r="Q300" s="4"/>
    </row>
    <row r="301" spans="13:17" x14ac:dyDescent="0.2">
      <c r="M301" s="2"/>
      <c r="P301" s="3"/>
      <c r="Q301" s="4"/>
    </row>
    <row r="302" spans="13:17" x14ac:dyDescent="0.2">
      <c r="M302" s="2"/>
      <c r="P302" s="3"/>
      <c r="Q302" s="4"/>
    </row>
    <row r="303" spans="13:17" x14ac:dyDescent="0.2">
      <c r="M303" s="2"/>
      <c r="P303" s="3"/>
      <c r="Q303" s="4"/>
    </row>
    <row r="304" spans="13:17" x14ac:dyDescent="0.2">
      <c r="M304" s="2"/>
      <c r="P304" s="3"/>
      <c r="Q304" s="4"/>
    </row>
    <row r="305" spans="13:17" x14ac:dyDescent="0.2">
      <c r="M305" s="2"/>
      <c r="P305" s="3"/>
      <c r="Q305" s="4"/>
    </row>
    <row r="306" spans="13:17" x14ac:dyDescent="0.2">
      <c r="M306" s="2"/>
      <c r="P306" s="3"/>
      <c r="Q306" s="4"/>
    </row>
    <row r="307" spans="13:17" x14ac:dyDescent="0.2">
      <c r="M307" s="2"/>
      <c r="P307" s="3"/>
      <c r="Q307" s="4"/>
    </row>
    <row r="308" spans="13:17" x14ac:dyDescent="0.2">
      <c r="M308" s="2"/>
      <c r="P308" s="3"/>
      <c r="Q308" s="4"/>
    </row>
    <row r="309" spans="13:17" x14ac:dyDescent="0.2">
      <c r="M309" s="2"/>
      <c r="P309" s="3"/>
      <c r="Q309" s="4"/>
    </row>
    <row r="310" spans="13:17" x14ac:dyDescent="0.2">
      <c r="M310" s="2"/>
      <c r="P310" s="3"/>
      <c r="Q310" s="4"/>
    </row>
    <row r="311" spans="13:17" x14ac:dyDescent="0.2">
      <c r="M311" s="2"/>
      <c r="P311" s="3"/>
      <c r="Q311" s="4"/>
    </row>
    <row r="312" spans="13:17" x14ac:dyDescent="0.2">
      <c r="M312" s="2"/>
      <c r="P312" s="3"/>
      <c r="Q312" s="4"/>
    </row>
    <row r="313" spans="13:17" x14ac:dyDescent="0.2">
      <c r="M313" s="2"/>
      <c r="P313" s="3"/>
      <c r="Q313" s="4"/>
    </row>
    <row r="314" spans="13:17" x14ac:dyDescent="0.2">
      <c r="M314" s="2"/>
      <c r="P314" s="3"/>
      <c r="Q314" s="4"/>
    </row>
    <row r="315" spans="13:17" x14ac:dyDescent="0.2">
      <c r="M315" s="2"/>
      <c r="P315" s="3"/>
      <c r="Q315" s="4"/>
    </row>
    <row r="316" spans="13:17" x14ac:dyDescent="0.2">
      <c r="M316" s="2"/>
      <c r="P316" s="3"/>
      <c r="Q316" s="4"/>
    </row>
    <row r="317" spans="13:17" x14ac:dyDescent="0.2">
      <c r="M317" s="2"/>
      <c r="P317" s="3"/>
      <c r="Q317" s="4"/>
    </row>
    <row r="318" spans="13:17" x14ac:dyDescent="0.2">
      <c r="M318" s="2"/>
      <c r="P318" s="3"/>
      <c r="Q318" s="4"/>
    </row>
    <row r="319" spans="13:17" x14ac:dyDescent="0.2">
      <c r="M319" s="2"/>
      <c r="P319" s="3"/>
      <c r="Q319" s="4"/>
    </row>
    <row r="320" spans="13:17" x14ac:dyDescent="0.2">
      <c r="M320" s="2"/>
      <c r="P320" s="3"/>
      <c r="Q320" s="4"/>
    </row>
    <row r="321" spans="13:17" x14ac:dyDescent="0.2">
      <c r="M321" s="2"/>
      <c r="P321" s="3"/>
      <c r="Q321" s="4"/>
    </row>
    <row r="322" spans="13:17" x14ac:dyDescent="0.2">
      <c r="M322" s="2"/>
      <c r="P322" s="3"/>
      <c r="Q322" s="4"/>
    </row>
    <row r="323" spans="13:17" x14ac:dyDescent="0.2">
      <c r="M323" s="2"/>
      <c r="P323" s="3"/>
      <c r="Q323" s="4"/>
    </row>
    <row r="324" spans="13:17" x14ac:dyDescent="0.2">
      <c r="M324" s="2"/>
      <c r="P324" s="3"/>
      <c r="Q324" s="4"/>
    </row>
    <row r="325" spans="13:17" x14ac:dyDescent="0.2">
      <c r="M325" s="2"/>
      <c r="P325" s="3"/>
      <c r="Q325" s="4"/>
    </row>
    <row r="326" spans="13:17" x14ac:dyDescent="0.2">
      <c r="M326" s="2"/>
      <c r="P326" s="3"/>
      <c r="Q326" s="4"/>
    </row>
    <row r="327" spans="13:17" x14ac:dyDescent="0.2">
      <c r="M327" s="2"/>
      <c r="P327" s="3"/>
      <c r="Q327" s="4"/>
    </row>
    <row r="328" spans="13:17" x14ac:dyDescent="0.2">
      <c r="M328" s="2"/>
      <c r="P328" s="3"/>
      <c r="Q328" s="4"/>
    </row>
    <row r="329" spans="13:17" x14ac:dyDescent="0.2">
      <c r="M329" s="2"/>
      <c r="P329" s="3"/>
      <c r="Q329" s="4"/>
    </row>
    <row r="330" spans="13:17" x14ac:dyDescent="0.2">
      <c r="M330" s="2"/>
      <c r="P330" s="3"/>
      <c r="Q330" s="4"/>
    </row>
    <row r="331" spans="13:17" x14ac:dyDescent="0.2">
      <c r="M331" s="2"/>
      <c r="P331" s="3"/>
      <c r="Q331" s="4"/>
    </row>
    <row r="332" spans="13:17" x14ac:dyDescent="0.2">
      <c r="M332" s="2"/>
      <c r="P332" s="3"/>
      <c r="Q332" s="4"/>
    </row>
    <row r="333" spans="13:17" x14ac:dyDescent="0.2">
      <c r="M333" s="2"/>
      <c r="P333" s="3"/>
      <c r="Q333" s="4"/>
    </row>
    <row r="334" spans="13:17" x14ac:dyDescent="0.2">
      <c r="M334" s="2"/>
      <c r="P334" s="3"/>
      <c r="Q334" s="4"/>
    </row>
    <row r="335" spans="13:17" x14ac:dyDescent="0.2">
      <c r="M335" s="2"/>
      <c r="P335" s="3"/>
      <c r="Q335" s="4"/>
    </row>
    <row r="336" spans="13:17" x14ac:dyDescent="0.2">
      <c r="M336" s="2"/>
      <c r="P336" s="3"/>
      <c r="Q336" s="4"/>
    </row>
    <row r="337" spans="13:17" x14ac:dyDescent="0.2">
      <c r="M337" s="2"/>
      <c r="P337" s="3"/>
      <c r="Q337" s="4"/>
    </row>
    <row r="338" spans="13:17" x14ac:dyDescent="0.2">
      <c r="M338" s="2"/>
      <c r="P338" s="3"/>
      <c r="Q338" s="4"/>
    </row>
    <row r="339" spans="13:17" x14ac:dyDescent="0.2">
      <c r="M339" s="2"/>
      <c r="P339" s="3"/>
      <c r="Q339" s="4"/>
    </row>
    <row r="340" spans="13:17" x14ac:dyDescent="0.2">
      <c r="M340" s="2"/>
      <c r="P340" s="3"/>
      <c r="Q340" s="4"/>
    </row>
    <row r="341" spans="13:17" x14ac:dyDescent="0.2">
      <c r="M341" s="2"/>
      <c r="P341" s="3"/>
      <c r="Q341" s="4"/>
    </row>
    <row r="342" spans="13:17" x14ac:dyDescent="0.2">
      <c r="M342" s="2"/>
      <c r="P342" s="3"/>
      <c r="Q342" s="4"/>
    </row>
    <row r="343" spans="13:17" x14ac:dyDescent="0.2">
      <c r="M343" s="2"/>
      <c r="P343" s="3"/>
      <c r="Q343" s="4"/>
    </row>
    <row r="344" spans="13:17" x14ac:dyDescent="0.2">
      <c r="M344" s="2"/>
      <c r="P344" s="3"/>
      <c r="Q344" s="4"/>
    </row>
    <row r="345" spans="13:17" x14ac:dyDescent="0.2">
      <c r="M345" s="2"/>
      <c r="P345" s="3"/>
      <c r="Q345" s="4"/>
    </row>
    <row r="346" spans="13:17" x14ac:dyDescent="0.2">
      <c r="M346" s="2"/>
      <c r="P346" s="3"/>
      <c r="Q346" s="4"/>
    </row>
    <row r="347" spans="13:17" x14ac:dyDescent="0.2">
      <c r="M347" s="2"/>
      <c r="P347" s="3"/>
      <c r="Q347" s="4"/>
    </row>
    <row r="348" spans="13:17" x14ac:dyDescent="0.2">
      <c r="M348" s="2"/>
      <c r="P348" s="3"/>
      <c r="Q348" s="4"/>
    </row>
    <row r="349" spans="13:17" x14ac:dyDescent="0.2">
      <c r="M349" s="2"/>
      <c r="P349" s="3"/>
      <c r="Q349" s="4"/>
    </row>
    <row r="350" spans="13:17" x14ac:dyDescent="0.2">
      <c r="M350" s="2"/>
      <c r="P350" s="3"/>
      <c r="Q350" s="4"/>
    </row>
    <row r="351" spans="13:17" x14ac:dyDescent="0.2">
      <c r="M351" s="2"/>
      <c r="P351" s="3"/>
      <c r="Q351" s="4"/>
    </row>
    <row r="352" spans="13:17" x14ac:dyDescent="0.2">
      <c r="M352" s="2"/>
      <c r="P352" s="3"/>
      <c r="Q352" s="4"/>
    </row>
    <row r="353" spans="13:17" x14ac:dyDescent="0.2">
      <c r="M353" s="2"/>
      <c r="P353" s="3"/>
      <c r="Q353" s="4"/>
    </row>
    <row r="354" spans="13:17" x14ac:dyDescent="0.2">
      <c r="M354" s="2"/>
      <c r="P354" s="3"/>
      <c r="Q354" s="4"/>
    </row>
    <row r="355" spans="13:17" x14ac:dyDescent="0.2">
      <c r="M355" s="2"/>
      <c r="P355" s="3"/>
      <c r="Q355" s="4"/>
    </row>
    <row r="356" spans="13:17" x14ac:dyDescent="0.2">
      <c r="M356" s="2"/>
      <c r="P356" s="3"/>
      <c r="Q356" s="4"/>
    </row>
    <row r="357" spans="13:17" x14ac:dyDescent="0.2">
      <c r="M357" s="2"/>
      <c r="P357" s="3"/>
      <c r="Q357" s="4"/>
    </row>
    <row r="358" spans="13:17" x14ac:dyDescent="0.2">
      <c r="M358" s="2"/>
      <c r="P358" s="3"/>
      <c r="Q358" s="4"/>
    </row>
    <row r="359" spans="13:17" x14ac:dyDescent="0.2">
      <c r="M359" s="2"/>
      <c r="P359" s="3"/>
      <c r="Q359" s="4"/>
    </row>
    <row r="360" spans="13:17" x14ac:dyDescent="0.2">
      <c r="M360" s="2"/>
      <c r="P360" s="3"/>
      <c r="Q360" s="4"/>
    </row>
    <row r="361" spans="13:17" x14ac:dyDescent="0.2">
      <c r="M361" s="2"/>
      <c r="P361" s="3"/>
      <c r="Q361" s="4"/>
    </row>
    <row r="362" spans="13:17" x14ac:dyDescent="0.2">
      <c r="M362" s="2"/>
      <c r="P362" s="3"/>
      <c r="Q362" s="4"/>
    </row>
    <row r="363" spans="13:17" x14ac:dyDescent="0.2">
      <c r="M363" s="2"/>
      <c r="P363" s="3"/>
      <c r="Q363" s="4"/>
    </row>
    <row r="364" spans="13:17" x14ac:dyDescent="0.2">
      <c r="M364" s="2"/>
      <c r="P364" s="3"/>
      <c r="Q364" s="4"/>
    </row>
    <row r="365" spans="13:17" x14ac:dyDescent="0.2">
      <c r="M365" s="2"/>
      <c r="P365" s="3"/>
      <c r="Q365" s="4"/>
    </row>
    <row r="366" spans="13:17" x14ac:dyDescent="0.2">
      <c r="M366" s="2"/>
      <c r="P366" s="3"/>
      <c r="Q366" s="4"/>
    </row>
    <row r="367" spans="13:17" x14ac:dyDescent="0.2">
      <c r="M367" s="2"/>
      <c r="P367" s="3"/>
      <c r="Q367" s="4"/>
    </row>
    <row r="368" spans="13:17" x14ac:dyDescent="0.2">
      <c r="M368" s="2"/>
      <c r="P368" s="3"/>
      <c r="Q368" s="4"/>
    </row>
    <row r="369" spans="13:17" x14ac:dyDescent="0.2">
      <c r="M369" s="2"/>
      <c r="P369" s="3"/>
      <c r="Q369" s="4"/>
    </row>
    <row r="370" spans="13:17" x14ac:dyDescent="0.2">
      <c r="M370" s="2"/>
      <c r="P370" s="3"/>
      <c r="Q370" s="4"/>
    </row>
    <row r="371" spans="13:17" x14ac:dyDescent="0.2">
      <c r="M371" s="2"/>
      <c r="P371" s="3"/>
      <c r="Q371" s="4"/>
    </row>
    <row r="372" spans="13:17" x14ac:dyDescent="0.2">
      <c r="M372" s="2"/>
      <c r="P372" s="3"/>
      <c r="Q372" s="4"/>
    </row>
    <row r="373" spans="13:17" x14ac:dyDescent="0.2">
      <c r="M373" s="2"/>
      <c r="P373" s="3"/>
      <c r="Q373" s="4"/>
    </row>
    <row r="374" spans="13:17" x14ac:dyDescent="0.2">
      <c r="M374" s="2"/>
      <c r="P374" s="3"/>
      <c r="Q374" s="4"/>
    </row>
    <row r="375" spans="13:17" x14ac:dyDescent="0.2">
      <c r="M375" s="2"/>
      <c r="P375" s="3"/>
      <c r="Q375" s="4"/>
    </row>
    <row r="376" spans="13:17" x14ac:dyDescent="0.2">
      <c r="M376" s="2"/>
      <c r="P376" s="3"/>
      <c r="Q376" s="4"/>
    </row>
    <row r="377" spans="13:17" x14ac:dyDescent="0.2">
      <c r="M377" s="2"/>
      <c r="P377" s="3"/>
      <c r="Q377" s="4"/>
    </row>
    <row r="378" spans="13:17" x14ac:dyDescent="0.2">
      <c r="M378" s="2"/>
      <c r="P378" s="3"/>
      <c r="Q378" s="4"/>
    </row>
    <row r="379" spans="13:17" x14ac:dyDescent="0.2">
      <c r="M379" s="2"/>
      <c r="P379" s="3"/>
      <c r="Q379" s="4"/>
    </row>
    <row r="380" spans="13:17" x14ac:dyDescent="0.2">
      <c r="M380" s="2"/>
      <c r="P380" s="3"/>
      <c r="Q380" s="4"/>
    </row>
    <row r="381" spans="13:17" x14ac:dyDescent="0.2">
      <c r="M381" s="2"/>
      <c r="P381" s="3"/>
      <c r="Q381" s="4"/>
    </row>
    <row r="382" spans="13:17" x14ac:dyDescent="0.2">
      <c r="M382" s="2"/>
      <c r="P382" s="3"/>
      <c r="Q382" s="4"/>
    </row>
    <row r="383" spans="13:17" x14ac:dyDescent="0.2">
      <c r="M383" s="2"/>
      <c r="P383" s="3"/>
      <c r="Q383" s="4"/>
    </row>
    <row r="384" spans="13:17" x14ac:dyDescent="0.2">
      <c r="M384" s="2"/>
      <c r="P384" s="3"/>
      <c r="Q384" s="4"/>
    </row>
    <row r="385" spans="13:17" x14ac:dyDescent="0.2">
      <c r="M385" s="2"/>
      <c r="P385" s="3"/>
      <c r="Q385" s="4"/>
    </row>
    <row r="386" spans="13:17" x14ac:dyDescent="0.2">
      <c r="M386" s="2"/>
      <c r="P386" s="3"/>
      <c r="Q386" s="4"/>
    </row>
    <row r="387" spans="13:17" x14ac:dyDescent="0.2">
      <c r="M387" s="2"/>
      <c r="P387" s="3"/>
      <c r="Q387" s="4"/>
    </row>
    <row r="388" spans="13:17" x14ac:dyDescent="0.2">
      <c r="M388" s="2"/>
      <c r="P388" s="3"/>
      <c r="Q388" s="4"/>
    </row>
    <row r="389" spans="13:17" x14ac:dyDescent="0.2">
      <c r="M389" s="2"/>
      <c r="P389" s="3"/>
      <c r="Q389" s="4"/>
    </row>
    <row r="390" spans="13:17" x14ac:dyDescent="0.2">
      <c r="M390" s="2"/>
      <c r="P390" s="3"/>
      <c r="Q390" s="4"/>
    </row>
    <row r="391" spans="13:17" x14ac:dyDescent="0.2">
      <c r="M391" s="2"/>
      <c r="P391" s="3"/>
      <c r="Q391" s="4"/>
    </row>
    <row r="392" spans="13:17" x14ac:dyDescent="0.2">
      <c r="M392" s="2"/>
      <c r="P392" s="3"/>
      <c r="Q392" s="4"/>
    </row>
    <row r="393" spans="13:17" x14ac:dyDescent="0.2">
      <c r="M393" s="2"/>
      <c r="P393" s="3"/>
      <c r="Q393" s="4"/>
    </row>
    <row r="394" spans="13:17" x14ac:dyDescent="0.2">
      <c r="M394" s="2"/>
      <c r="P394" s="3"/>
      <c r="Q394" s="4"/>
    </row>
    <row r="395" spans="13:17" x14ac:dyDescent="0.2">
      <c r="M395" s="2"/>
      <c r="P395" s="3"/>
      <c r="Q395" s="4"/>
    </row>
    <row r="396" spans="13:17" x14ac:dyDescent="0.2">
      <c r="M396" s="2"/>
      <c r="P396" s="3"/>
      <c r="Q396" s="4"/>
    </row>
    <row r="397" spans="13:17" x14ac:dyDescent="0.2">
      <c r="M397" s="2"/>
      <c r="P397" s="3"/>
      <c r="Q397" s="4"/>
    </row>
    <row r="398" spans="13:17" x14ac:dyDescent="0.2">
      <c r="M398" s="2"/>
      <c r="P398" s="3"/>
      <c r="Q398" s="4"/>
    </row>
    <row r="399" spans="13:17" x14ac:dyDescent="0.2">
      <c r="M399" s="2"/>
      <c r="P399" s="3"/>
      <c r="Q399" s="4"/>
    </row>
    <row r="400" spans="13:17" x14ac:dyDescent="0.2">
      <c r="M400" s="2"/>
      <c r="P400" s="3"/>
      <c r="Q400" s="4"/>
    </row>
    <row r="401" spans="13:17" x14ac:dyDescent="0.2">
      <c r="M401" s="2"/>
      <c r="P401" s="3"/>
      <c r="Q401" s="4"/>
    </row>
    <row r="402" spans="13:17" x14ac:dyDescent="0.2">
      <c r="M402" s="2"/>
      <c r="P402" s="3"/>
      <c r="Q402" s="4"/>
    </row>
    <row r="403" spans="13:17" x14ac:dyDescent="0.2">
      <c r="M403" s="2"/>
      <c r="P403" s="3"/>
      <c r="Q403" s="4"/>
    </row>
    <row r="404" spans="13:17" x14ac:dyDescent="0.2">
      <c r="M404" s="2"/>
      <c r="P404" s="3"/>
      <c r="Q404" s="4"/>
    </row>
    <row r="405" spans="13:17" x14ac:dyDescent="0.2">
      <c r="M405" s="2"/>
      <c r="P405" s="3"/>
      <c r="Q405" s="4"/>
    </row>
    <row r="406" spans="13:17" x14ac:dyDescent="0.2">
      <c r="M406" s="2"/>
      <c r="P406" s="3"/>
      <c r="Q406" s="4"/>
    </row>
    <row r="407" spans="13:17" x14ac:dyDescent="0.2">
      <c r="M407" s="2"/>
      <c r="P407" s="3"/>
      <c r="Q407" s="4"/>
    </row>
    <row r="408" spans="13:17" x14ac:dyDescent="0.2">
      <c r="M408" s="2"/>
      <c r="P408" s="3"/>
      <c r="Q408" s="4"/>
    </row>
    <row r="409" spans="13:17" x14ac:dyDescent="0.2">
      <c r="M409" s="2"/>
      <c r="P409" s="3"/>
      <c r="Q409" s="4"/>
    </row>
    <row r="410" spans="13:17" x14ac:dyDescent="0.2">
      <c r="M410" s="2"/>
      <c r="P410" s="3"/>
      <c r="Q410" s="4"/>
    </row>
    <row r="411" spans="13:17" x14ac:dyDescent="0.2">
      <c r="M411" s="2"/>
      <c r="P411" s="3"/>
      <c r="Q411" s="4"/>
    </row>
    <row r="412" spans="13:17" x14ac:dyDescent="0.2">
      <c r="M412" s="2"/>
      <c r="P412" s="3"/>
      <c r="Q412" s="4"/>
    </row>
    <row r="413" spans="13:17" x14ac:dyDescent="0.2">
      <c r="M413" s="2"/>
      <c r="P413" s="3"/>
      <c r="Q413" s="4"/>
    </row>
    <row r="414" spans="13:17" x14ac:dyDescent="0.2">
      <c r="M414" s="2"/>
      <c r="P414" s="3"/>
      <c r="Q414" s="4"/>
    </row>
    <row r="415" spans="13:17" x14ac:dyDescent="0.2">
      <c r="M415" s="2"/>
      <c r="P415" s="3"/>
      <c r="Q415" s="4"/>
    </row>
    <row r="416" spans="13:17" x14ac:dyDescent="0.2">
      <c r="M416" s="2"/>
      <c r="P416" s="3"/>
      <c r="Q416" s="4"/>
    </row>
    <row r="417" spans="13:17" x14ac:dyDescent="0.2">
      <c r="M417" s="2"/>
      <c r="P417" s="3"/>
      <c r="Q417" s="4"/>
    </row>
    <row r="418" spans="13:17" x14ac:dyDescent="0.2">
      <c r="M418" s="2"/>
      <c r="P418" s="3"/>
      <c r="Q418" s="4"/>
    </row>
    <row r="419" spans="13:17" x14ac:dyDescent="0.2">
      <c r="M419" s="2"/>
      <c r="P419" s="3"/>
      <c r="Q419" s="4"/>
    </row>
    <row r="420" spans="13:17" x14ac:dyDescent="0.2">
      <c r="M420" s="2"/>
      <c r="P420" s="3"/>
      <c r="Q420" s="4"/>
    </row>
    <row r="421" spans="13:17" x14ac:dyDescent="0.2">
      <c r="M421" s="2"/>
      <c r="P421" s="3"/>
      <c r="Q421" s="4"/>
    </row>
    <row r="422" spans="13:17" x14ac:dyDescent="0.2">
      <c r="M422" s="2"/>
      <c r="P422" s="3"/>
      <c r="Q422" s="4"/>
    </row>
    <row r="423" spans="13:17" x14ac:dyDescent="0.2">
      <c r="M423" s="2"/>
      <c r="P423" s="3"/>
      <c r="Q423" s="4"/>
    </row>
    <row r="424" spans="13:17" x14ac:dyDescent="0.2">
      <c r="M424" s="2"/>
      <c r="P424" s="3"/>
      <c r="Q424" s="4"/>
    </row>
    <row r="425" spans="13:17" x14ac:dyDescent="0.2">
      <c r="M425" s="2"/>
      <c r="P425" s="3"/>
      <c r="Q425" s="4"/>
    </row>
    <row r="426" spans="13:17" x14ac:dyDescent="0.2">
      <c r="M426" s="2"/>
      <c r="P426" s="3"/>
      <c r="Q426" s="4"/>
    </row>
    <row r="427" spans="13:17" x14ac:dyDescent="0.2">
      <c r="M427" s="2"/>
      <c r="P427" s="3"/>
      <c r="Q427" s="4"/>
    </row>
    <row r="428" spans="13:17" x14ac:dyDescent="0.2">
      <c r="M428" s="2"/>
      <c r="P428" s="3"/>
      <c r="Q428" s="4"/>
    </row>
    <row r="429" spans="13:17" x14ac:dyDescent="0.2">
      <c r="M429" s="2"/>
      <c r="P429" s="3"/>
      <c r="Q429" s="4"/>
    </row>
    <row r="430" spans="13:17" x14ac:dyDescent="0.2">
      <c r="M430" s="2"/>
      <c r="P430" s="3"/>
      <c r="Q430" s="4"/>
    </row>
    <row r="431" spans="13:17" x14ac:dyDescent="0.2">
      <c r="M431" s="2"/>
      <c r="P431" s="3"/>
      <c r="Q431" s="4"/>
    </row>
    <row r="432" spans="13:17" x14ac:dyDescent="0.2">
      <c r="M432" s="2"/>
      <c r="P432" s="3"/>
      <c r="Q432" s="4"/>
    </row>
    <row r="433" spans="13:17" x14ac:dyDescent="0.2">
      <c r="M433" s="2"/>
      <c r="P433" s="3"/>
      <c r="Q433" s="4"/>
    </row>
    <row r="434" spans="13:17" x14ac:dyDescent="0.2">
      <c r="M434" s="2"/>
      <c r="P434" s="3"/>
      <c r="Q434" s="4"/>
    </row>
    <row r="435" spans="13:17" x14ac:dyDescent="0.2">
      <c r="M435" s="2"/>
      <c r="P435" s="3"/>
      <c r="Q435" s="4"/>
    </row>
    <row r="436" spans="13:17" x14ac:dyDescent="0.2">
      <c r="M436" s="2"/>
      <c r="P436" s="3"/>
      <c r="Q436" s="4"/>
    </row>
    <row r="437" spans="13:17" x14ac:dyDescent="0.2">
      <c r="M437" s="2"/>
      <c r="P437" s="3"/>
      <c r="Q437" s="4"/>
    </row>
    <row r="438" spans="13:17" x14ac:dyDescent="0.2">
      <c r="M438" s="2"/>
      <c r="P438" s="3"/>
      <c r="Q438" s="4"/>
    </row>
    <row r="439" spans="13:17" x14ac:dyDescent="0.2">
      <c r="M439" s="2"/>
      <c r="P439" s="3"/>
      <c r="Q439" s="4"/>
    </row>
    <row r="440" spans="13:17" x14ac:dyDescent="0.2">
      <c r="M440" s="2"/>
      <c r="P440" s="3"/>
      <c r="Q440" s="4"/>
    </row>
    <row r="441" spans="13:17" x14ac:dyDescent="0.2">
      <c r="M441" s="2"/>
      <c r="P441" s="3"/>
      <c r="Q441" s="4"/>
    </row>
    <row r="442" spans="13:17" x14ac:dyDescent="0.2">
      <c r="M442" s="2"/>
      <c r="P442" s="3"/>
      <c r="Q442" s="4"/>
    </row>
    <row r="443" spans="13:17" x14ac:dyDescent="0.2">
      <c r="M443" s="2"/>
      <c r="P443" s="3"/>
      <c r="Q443" s="4"/>
    </row>
    <row r="444" spans="13:17" x14ac:dyDescent="0.2">
      <c r="M444" s="2"/>
      <c r="P444" s="3"/>
      <c r="Q444" s="4"/>
    </row>
    <row r="445" spans="13:17" x14ac:dyDescent="0.2">
      <c r="M445" s="2"/>
      <c r="P445" s="3"/>
      <c r="Q445" s="4"/>
    </row>
    <row r="446" spans="13:17" x14ac:dyDescent="0.2">
      <c r="M446" s="2"/>
      <c r="P446" s="3"/>
      <c r="Q446" s="4"/>
    </row>
    <row r="447" spans="13:17" x14ac:dyDescent="0.2">
      <c r="M447" s="2"/>
      <c r="P447" s="3"/>
      <c r="Q447" s="4"/>
    </row>
    <row r="448" spans="13:17" x14ac:dyDescent="0.2">
      <c r="M448" s="2"/>
      <c r="P448" s="3"/>
      <c r="Q448" s="4"/>
    </row>
    <row r="449" spans="13:17" x14ac:dyDescent="0.2">
      <c r="M449" s="2"/>
      <c r="P449" s="3"/>
      <c r="Q449" s="4"/>
    </row>
    <row r="450" spans="13:17" x14ac:dyDescent="0.2">
      <c r="M450" s="2"/>
      <c r="P450" s="3"/>
      <c r="Q450" s="4"/>
    </row>
    <row r="451" spans="13:17" x14ac:dyDescent="0.2">
      <c r="M451" s="2"/>
      <c r="P451" s="3"/>
      <c r="Q451" s="4"/>
    </row>
    <row r="452" spans="13:17" x14ac:dyDescent="0.2">
      <c r="M452" s="2"/>
      <c r="P452" s="3"/>
      <c r="Q452" s="4"/>
    </row>
    <row r="453" spans="13:17" x14ac:dyDescent="0.2">
      <c r="M453" s="2"/>
      <c r="P453" s="3"/>
      <c r="Q453" s="4"/>
    </row>
    <row r="454" spans="13:17" x14ac:dyDescent="0.2">
      <c r="M454" s="2"/>
      <c r="P454" s="3"/>
      <c r="Q454" s="4"/>
    </row>
    <row r="455" spans="13:17" x14ac:dyDescent="0.2">
      <c r="M455" s="2"/>
      <c r="P455" s="3"/>
      <c r="Q455" s="4"/>
    </row>
    <row r="456" spans="13:17" x14ac:dyDescent="0.2">
      <c r="M456" s="2"/>
      <c r="P456" s="3"/>
      <c r="Q456" s="4"/>
    </row>
    <row r="457" spans="13:17" x14ac:dyDescent="0.2">
      <c r="M457" s="2"/>
      <c r="P457" s="3"/>
      <c r="Q457" s="4"/>
    </row>
    <row r="458" spans="13:17" x14ac:dyDescent="0.2">
      <c r="M458" s="2"/>
      <c r="P458" s="3"/>
      <c r="Q458" s="4"/>
    </row>
    <row r="459" spans="13:17" x14ac:dyDescent="0.2">
      <c r="M459" s="2"/>
      <c r="P459" s="3"/>
      <c r="Q459" s="4"/>
    </row>
    <row r="460" spans="13:17" x14ac:dyDescent="0.2">
      <c r="M460" s="2"/>
      <c r="P460" s="3"/>
      <c r="Q460" s="4"/>
    </row>
    <row r="461" spans="13:17" x14ac:dyDescent="0.2">
      <c r="M461" s="2"/>
      <c r="P461" s="3"/>
      <c r="Q461" s="4"/>
    </row>
    <row r="462" spans="13:17" x14ac:dyDescent="0.2">
      <c r="M462" s="2"/>
      <c r="P462" s="3"/>
      <c r="Q462" s="4"/>
    </row>
    <row r="463" spans="13:17" x14ac:dyDescent="0.2">
      <c r="M463" s="2"/>
      <c r="P463" s="3"/>
      <c r="Q463" s="4"/>
    </row>
    <row r="464" spans="13:17" x14ac:dyDescent="0.2">
      <c r="M464" s="2"/>
      <c r="P464" s="3"/>
      <c r="Q464" s="4"/>
    </row>
    <row r="465" spans="13:17" x14ac:dyDescent="0.2">
      <c r="M465" s="2"/>
      <c r="P465" s="3"/>
      <c r="Q465" s="4"/>
    </row>
    <row r="466" spans="13:17" x14ac:dyDescent="0.2">
      <c r="M466" s="2"/>
      <c r="P466" s="3"/>
      <c r="Q466" s="4"/>
    </row>
    <row r="467" spans="13:17" x14ac:dyDescent="0.2">
      <c r="M467" s="2"/>
      <c r="P467" s="3"/>
      <c r="Q467" s="4"/>
    </row>
    <row r="468" spans="13:17" x14ac:dyDescent="0.2">
      <c r="M468" s="2"/>
      <c r="P468" s="3"/>
      <c r="Q468" s="4"/>
    </row>
    <row r="469" spans="13:17" x14ac:dyDescent="0.2">
      <c r="M469" s="2"/>
      <c r="P469" s="3"/>
      <c r="Q469" s="4"/>
    </row>
    <row r="470" spans="13:17" x14ac:dyDescent="0.2">
      <c r="M470" s="2"/>
      <c r="P470" s="3"/>
      <c r="Q470" s="4"/>
    </row>
    <row r="471" spans="13:17" x14ac:dyDescent="0.2">
      <c r="M471" s="2"/>
      <c r="P471" s="3"/>
      <c r="Q471" s="4"/>
    </row>
    <row r="472" spans="13:17" x14ac:dyDescent="0.2">
      <c r="M472" s="2"/>
      <c r="P472" s="3"/>
      <c r="Q472" s="4"/>
    </row>
    <row r="473" spans="13:17" x14ac:dyDescent="0.2">
      <c r="M473" s="2"/>
      <c r="P473" s="3"/>
      <c r="Q473" s="4"/>
    </row>
    <row r="474" spans="13:17" x14ac:dyDescent="0.2">
      <c r="M474" s="2"/>
      <c r="P474" s="3"/>
      <c r="Q474" s="4"/>
    </row>
    <row r="475" spans="13:17" x14ac:dyDescent="0.2">
      <c r="M475" s="2"/>
      <c r="P475" s="3"/>
      <c r="Q475" s="4"/>
    </row>
    <row r="476" spans="13:17" x14ac:dyDescent="0.2">
      <c r="M476" s="2"/>
      <c r="P476" s="3"/>
      <c r="Q476" s="4"/>
    </row>
    <row r="477" spans="13:17" x14ac:dyDescent="0.2">
      <c r="M477" s="2"/>
      <c r="P477" s="3"/>
      <c r="Q477" s="4"/>
    </row>
    <row r="478" spans="13:17" x14ac:dyDescent="0.2">
      <c r="M478" s="2"/>
      <c r="P478" s="3"/>
      <c r="Q478" s="4"/>
    </row>
    <row r="479" spans="13:17" x14ac:dyDescent="0.2">
      <c r="M479" s="2"/>
      <c r="P479" s="3"/>
      <c r="Q479" s="4"/>
    </row>
    <row r="480" spans="13:17" x14ac:dyDescent="0.2">
      <c r="M480" s="2"/>
      <c r="P480" s="3"/>
      <c r="Q480" s="4"/>
    </row>
    <row r="481" spans="13:17" x14ac:dyDescent="0.2">
      <c r="M481" s="2"/>
      <c r="P481" s="3"/>
      <c r="Q481" s="4"/>
    </row>
    <row r="482" spans="13:17" x14ac:dyDescent="0.2">
      <c r="M482" s="2"/>
      <c r="P482" s="3"/>
      <c r="Q482" s="4"/>
    </row>
    <row r="483" spans="13:17" x14ac:dyDescent="0.2">
      <c r="M483" s="2"/>
      <c r="P483" s="3"/>
      <c r="Q483" s="4"/>
    </row>
    <row r="484" spans="13:17" x14ac:dyDescent="0.2">
      <c r="M484" s="2"/>
      <c r="P484" s="3"/>
      <c r="Q484" s="4"/>
    </row>
    <row r="485" spans="13:17" x14ac:dyDescent="0.2">
      <c r="M485" s="2"/>
      <c r="P485" s="3"/>
      <c r="Q485" s="4"/>
    </row>
    <row r="486" spans="13:17" x14ac:dyDescent="0.2">
      <c r="M486" s="2"/>
      <c r="P486" s="3"/>
      <c r="Q486" s="4"/>
    </row>
    <row r="487" spans="13:17" x14ac:dyDescent="0.2">
      <c r="M487" s="2"/>
      <c r="P487" s="3"/>
      <c r="Q487" s="4"/>
    </row>
    <row r="488" spans="13:17" x14ac:dyDescent="0.2">
      <c r="M488" s="2"/>
      <c r="P488" s="3"/>
      <c r="Q488" s="4"/>
    </row>
    <row r="489" spans="13:17" x14ac:dyDescent="0.2">
      <c r="M489" s="2"/>
      <c r="P489" s="3"/>
      <c r="Q489" s="4"/>
    </row>
    <row r="490" spans="13:17" x14ac:dyDescent="0.2">
      <c r="M490" s="2"/>
      <c r="P490" s="3"/>
      <c r="Q490" s="4"/>
    </row>
    <row r="491" spans="13:17" x14ac:dyDescent="0.2">
      <c r="M491" s="2"/>
      <c r="P491" s="3"/>
      <c r="Q491" s="4"/>
    </row>
    <row r="492" spans="13:17" x14ac:dyDescent="0.2">
      <c r="M492" s="2"/>
      <c r="P492" s="3"/>
      <c r="Q492" s="4"/>
    </row>
    <row r="493" spans="13:17" x14ac:dyDescent="0.2">
      <c r="M493" s="2"/>
      <c r="P493" s="3"/>
      <c r="Q493" s="4"/>
    </row>
    <row r="494" spans="13:17" x14ac:dyDescent="0.2">
      <c r="M494" s="2"/>
      <c r="P494" s="3"/>
      <c r="Q494" s="4"/>
    </row>
    <row r="495" spans="13:17" x14ac:dyDescent="0.2">
      <c r="M495" s="2"/>
      <c r="P495" s="3"/>
      <c r="Q495" s="4"/>
    </row>
    <row r="496" spans="13:17" x14ac:dyDescent="0.2">
      <c r="M496" s="2"/>
      <c r="P496" s="3"/>
      <c r="Q496" s="4"/>
    </row>
    <row r="497" spans="13:17" x14ac:dyDescent="0.2">
      <c r="M497" s="2"/>
      <c r="P497" s="3"/>
      <c r="Q497" s="4"/>
    </row>
    <row r="498" spans="13:17" x14ac:dyDescent="0.2">
      <c r="M498" s="2"/>
      <c r="P498" s="3"/>
      <c r="Q498" s="4"/>
    </row>
    <row r="499" spans="13:17" x14ac:dyDescent="0.2">
      <c r="M499" s="2"/>
      <c r="P499" s="3"/>
      <c r="Q499" s="4"/>
    </row>
    <row r="500" spans="13:17" x14ac:dyDescent="0.2">
      <c r="M500" s="2"/>
      <c r="P500" s="3"/>
      <c r="Q500" s="4"/>
    </row>
    <row r="501" spans="13:17" x14ac:dyDescent="0.2">
      <c r="M501" s="2"/>
      <c r="P501" s="3"/>
      <c r="Q501" s="4"/>
    </row>
    <row r="502" spans="13:17" x14ac:dyDescent="0.2">
      <c r="M502" s="2"/>
      <c r="P502" s="3"/>
      <c r="Q502" s="4"/>
    </row>
    <row r="503" spans="13:17" x14ac:dyDescent="0.2">
      <c r="M503" s="2"/>
      <c r="P503" s="3"/>
      <c r="Q503" s="4"/>
    </row>
    <row r="504" spans="13:17" x14ac:dyDescent="0.2">
      <c r="M504" s="2"/>
      <c r="P504" s="3"/>
      <c r="Q504" s="4"/>
    </row>
    <row r="505" spans="13:17" x14ac:dyDescent="0.2">
      <c r="M505" s="2"/>
      <c r="P505" s="3"/>
      <c r="Q505" s="4"/>
    </row>
    <row r="506" spans="13:17" x14ac:dyDescent="0.2">
      <c r="M506" s="2"/>
      <c r="P506" s="3"/>
      <c r="Q506" s="4"/>
    </row>
    <row r="507" spans="13:17" x14ac:dyDescent="0.2">
      <c r="M507" s="2"/>
      <c r="P507" s="3"/>
      <c r="Q507" s="4"/>
    </row>
    <row r="508" spans="13:17" x14ac:dyDescent="0.2">
      <c r="M508" s="2"/>
      <c r="P508" s="3"/>
      <c r="Q508" s="4"/>
    </row>
    <row r="509" spans="13:17" x14ac:dyDescent="0.2">
      <c r="M509" s="2"/>
      <c r="P509" s="3"/>
      <c r="Q509" s="4"/>
    </row>
    <row r="510" spans="13:17" x14ac:dyDescent="0.2">
      <c r="M510" s="2"/>
      <c r="P510" s="3"/>
      <c r="Q510" s="4"/>
    </row>
    <row r="511" spans="13:17" x14ac:dyDescent="0.2">
      <c r="M511" s="2"/>
      <c r="P511" s="3"/>
      <c r="Q511" s="4"/>
    </row>
    <row r="512" spans="13:17" x14ac:dyDescent="0.2">
      <c r="M512" s="2"/>
      <c r="P512" s="3"/>
      <c r="Q512" s="4"/>
    </row>
    <row r="513" spans="13:17" x14ac:dyDescent="0.2">
      <c r="M513" s="2"/>
      <c r="P513" s="3"/>
      <c r="Q513" s="4"/>
    </row>
    <row r="514" spans="13:17" x14ac:dyDescent="0.2">
      <c r="M514" s="2"/>
      <c r="P514" s="3"/>
      <c r="Q514" s="4"/>
    </row>
    <row r="515" spans="13:17" x14ac:dyDescent="0.2">
      <c r="M515" s="2"/>
      <c r="P515" s="3"/>
      <c r="Q515" s="4"/>
    </row>
    <row r="516" spans="13:17" x14ac:dyDescent="0.2">
      <c r="M516" s="2"/>
      <c r="P516" s="3"/>
      <c r="Q516" s="4"/>
    </row>
    <row r="517" spans="13:17" x14ac:dyDescent="0.2">
      <c r="M517" s="2"/>
      <c r="P517" s="3"/>
      <c r="Q517" s="4"/>
    </row>
    <row r="518" spans="13:17" x14ac:dyDescent="0.2">
      <c r="M518" s="2"/>
      <c r="P518" s="3"/>
      <c r="Q518" s="4"/>
    </row>
    <row r="519" spans="13:17" x14ac:dyDescent="0.2">
      <c r="M519" s="2"/>
      <c r="P519" s="3"/>
      <c r="Q519" s="4"/>
    </row>
    <row r="520" spans="13:17" x14ac:dyDescent="0.2">
      <c r="M520" s="2"/>
      <c r="P520" s="3"/>
      <c r="Q520" s="4"/>
    </row>
    <row r="521" spans="13:17" x14ac:dyDescent="0.2">
      <c r="M521" s="2"/>
      <c r="P521" s="3"/>
      <c r="Q521" s="4"/>
    </row>
    <row r="522" spans="13:17" x14ac:dyDescent="0.2">
      <c r="M522" s="2"/>
      <c r="P522" s="3"/>
      <c r="Q522" s="4"/>
    </row>
    <row r="523" spans="13:17" x14ac:dyDescent="0.2">
      <c r="M523" s="2"/>
      <c r="P523" s="3"/>
      <c r="Q523" s="4"/>
    </row>
    <row r="524" spans="13:17" x14ac:dyDescent="0.2">
      <c r="M524" s="2"/>
      <c r="P524" s="3"/>
      <c r="Q524" s="4"/>
    </row>
    <row r="525" spans="13:17" x14ac:dyDescent="0.2">
      <c r="M525" s="2"/>
      <c r="P525" s="3"/>
      <c r="Q525" s="4"/>
    </row>
    <row r="526" spans="13:17" x14ac:dyDescent="0.2">
      <c r="M526" s="2"/>
      <c r="P526" s="3"/>
      <c r="Q526" s="4"/>
    </row>
    <row r="527" spans="13:17" x14ac:dyDescent="0.2">
      <c r="M527" s="2"/>
      <c r="P527" s="3"/>
      <c r="Q527" s="4"/>
    </row>
    <row r="528" spans="13:17" x14ac:dyDescent="0.2">
      <c r="M528" s="2"/>
      <c r="P528" s="3"/>
      <c r="Q528" s="4"/>
    </row>
    <row r="529" spans="13:17" x14ac:dyDescent="0.2">
      <c r="M529" s="2"/>
      <c r="P529" s="3"/>
      <c r="Q529" s="4"/>
    </row>
    <row r="530" spans="13:17" x14ac:dyDescent="0.2">
      <c r="M530" s="2"/>
      <c r="P530" s="3"/>
      <c r="Q530" s="4"/>
    </row>
    <row r="531" spans="13:17" x14ac:dyDescent="0.2">
      <c r="M531" s="2"/>
      <c r="P531" s="3"/>
      <c r="Q531" s="4"/>
    </row>
    <row r="532" spans="13:17" x14ac:dyDescent="0.2">
      <c r="M532" s="2"/>
      <c r="P532" s="3"/>
      <c r="Q532" s="4"/>
    </row>
    <row r="533" spans="13:17" x14ac:dyDescent="0.2">
      <c r="M533" s="2"/>
      <c r="P533" s="3"/>
      <c r="Q533" s="4"/>
    </row>
    <row r="534" spans="13:17" x14ac:dyDescent="0.2">
      <c r="M534" s="2"/>
      <c r="P534" s="3"/>
      <c r="Q534" s="4"/>
    </row>
    <row r="535" spans="13:17" x14ac:dyDescent="0.2">
      <c r="M535" s="2"/>
      <c r="P535" s="3"/>
      <c r="Q535" s="4"/>
    </row>
    <row r="536" spans="13:17" x14ac:dyDescent="0.2">
      <c r="M536" s="2"/>
      <c r="P536" s="3"/>
      <c r="Q536" s="4"/>
    </row>
    <row r="537" spans="13:17" x14ac:dyDescent="0.2">
      <c r="M537" s="2"/>
      <c r="P537" s="3"/>
      <c r="Q537" s="4"/>
    </row>
    <row r="538" spans="13:17" x14ac:dyDescent="0.2">
      <c r="M538" s="2"/>
      <c r="P538" s="3"/>
      <c r="Q538" s="4"/>
    </row>
    <row r="539" spans="13:17" x14ac:dyDescent="0.2">
      <c r="M539" s="2"/>
      <c r="P539" s="3"/>
      <c r="Q539" s="4"/>
    </row>
    <row r="540" spans="13:17" x14ac:dyDescent="0.2">
      <c r="M540" s="2"/>
      <c r="P540" s="3"/>
      <c r="Q540" s="4"/>
    </row>
    <row r="541" spans="13:17" x14ac:dyDescent="0.2">
      <c r="M541" s="2"/>
      <c r="P541" s="3"/>
      <c r="Q541" s="4"/>
    </row>
    <row r="542" spans="13:17" x14ac:dyDescent="0.2">
      <c r="M542" s="2"/>
      <c r="P542" s="3"/>
      <c r="Q542" s="4"/>
    </row>
    <row r="543" spans="13:17" x14ac:dyDescent="0.2">
      <c r="M543" s="2"/>
      <c r="P543" s="3"/>
      <c r="Q543" s="4"/>
    </row>
    <row r="544" spans="13:17" x14ac:dyDescent="0.2">
      <c r="M544" s="2"/>
      <c r="P544" s="3"/>
      <c r="Q544" s="4"/>
    </row>
    <row r="545" spans="13:17" x14ac:dyDescent="0.2">
      <c r="M545" s="2"/>
      <c r="P545" s="3"/>
      <c r="Q545" s="4"/>
    </row>
    <row r="546" spans="13:17" x14ac:dyDescent="0.2">
      <c r="M546" s="2"/>
      <c r="P546" s="3"/>
      <c r="Q546" s="4"/>
    </row>
    <row r="547" spans="13:17" x14ac:dyDescent="0.2">
      <c r="M547" s="2"/>
      <c r="P547" s="3"/>
      <c r="Q547" s="4"/>
    </row>
    <row r="548" spans="13:17" x14ac:dyDescent="0.2">
      <c r="M548" s="2"/>
      <c r="P548" s="3"/>
      <c r="Q548" s="4"/>
    </row>
    <row r="549" spans="13:17" x14ac:dyDescent="0.2">
      <c r="M549" s="2"/>
      <c r="P549" s="3"/>
      <c r="Q549" s="4"/>
    </row>
    <row r="550" spans="13:17" x14ac:dyDescent="0.2">
      <c r="M550" s="2"/>
      <c r="P550" s="3"/>
      <c r="Q550" s="4"/>
    </row>
    <row r="551" spans="13:17" x14ac:dyDescent="0.2">
      <c r="M551" s="2"/>
      <c r="P551" s="3"/>
      <c r="Q551" s="4"/>
    </row>
    <row r="552" spans="13:17" x14ac:dyDescent="0.2">
      <c r="M552" s="2"/>
      <c r="P552" s="3"/>
      <c r="Q552" s="4"/>
    </row>
    <row r="553" spans="13:17" x14ac:dyDescent="0.2">
      <c r="M553" s="2"/>
      <c r="P553" s="3"/>
      <c r="Q553" s="4"/>
    </row>
    <row r="554" spans="13:17" x14ac:dyDescent="0.2">
      <c r="M554" s="2"/>
      <c r="P554" s="3"/>
      <c r="Q554" s="4"/>
    </row>
    <row r="555" spans="13:17" x14ac:dyDescent="0.2">
      <c r="M555" s="2"/>
      <c r="P555" s="3"/>
      <c r="Q555" s="4"/>
    </row>
    <row r="556" spans="13:17" x14ac:dyDescent="0.2">
      <c r="M556" s="2"/>
      <c r="P556" s="3"/>
      <c r="Q556" s="4"/>
    </row>
    <row r="557" spans="13:17" x14ac:dyDescent="0.2">
      <c r="M557" s="2"/>
      <c r="P557" s="3"/>
      <c r="Q557" s="4"/>
    </row>
    <row r="558" spans="13:17" x14ac:dyDescent="0.2">
      <c r="M558" s="2"/>
      <c r="P558" s="3"/>
      <c r="Q558" s="4"/>
    </row>
    <row r="559" spans="13:17" x14ac:dyDescent="0.2">
      <c r="M559" s="2"/>
      <c r="P559" s="3"/>
      <c r="Q559" s="4"/>
    </row>
    <row r="560" spans="13:17" x14ac:dyDescent="0.2">
      <c r="M560" s="2"/>
      <c r="P560" s="3"/>
      <c r="Q560" s="4"/>
    </row>
    <row r="561" spans="13:17" x14ac:dyDescent="0.2">
      <c r="M561" s="2"/>
      <c r="P561" s="3"/>
      <c r="Q561" s="4"/>
    </row>
    <row r="562" spans="13:17" x14ac:dyDescent="0.2">
      <c r="M562" s="2"/>
      <c r="P562" s="3"/>
      <c r="Q562" s="4"/>
    </row>
    <row r="563" spans="13:17" x14ac:dyDescent="0.2">
      <c r="M563" s="2"/>
      <c r="P563" s="3"/>
      <c r="Q563" s="4"/>
    </row>
    <row r="564" spans="13:17" x14ac:dyDescent="0.2">
      <c r="M564" s="2"/>
      <c r="P564" s="3"/>
      <c r="Q564" s="4"/>
    </row>
    <row r="565" spans="13:17" x14ac:dyDescent="0.2">
      <c r="M565" s="2"/>
      <c r="P565" s="3"/>
      <c r="Q565" s="4"/>
    </row>
    <row r="566" spans="13:17" x14ac:dyDescent="0.2">
      <c r="M566" s="2"/>
      <c r="P566" s="3"/>
      <c r="Q566" s="4"/>
    </row>
    <row r="567" spans="13:17" x14ac:dyDescent="0.2">
      <c r="M567" s="2"/>
      <c r="P567" s="3"/>
      <c r="Q567" s="4"/>
    </row>
    <row r="568" spans="13:17" x14ac:dyDescent="0.2">
      <c r="M568" s="2"/>
      <c r="P568" s="3"/>
      <c r="Q568" s="4"/>
    </row>
    <row r="569" spans="13:17" x14ac:dyDescent="0.2">
      <c r="M569" s="2"/>
      <c r="P569" s="3"/>
      <c r="Q569" s="4"/>
    </row>
    <row r="570" spans="13:17" x14ac:dyDescent="0.2">
      <c r="M570" s="2"/>
      <c r="P570" s="3"/>
      <c r="Q570" s="4"/>
    </row>
    <row r="571" spans="13:17" x14ac:dyDescent="0.2">
      <c r="M571" s="2"/>
      <c r="P571" s="3"/>
      <c r="Q571" s="4"/>
    </row>
    <row r="572" spans="13:17" x14ac:dyDescent="0.2">
      <c r="M572" s="2"/>
      <c r="P572" s="3"/>
      <c r="Q572" s="4"/>
    </row>
    <row r="573" spans="13:17" x14ac:dyDescent="0.2">
      <c r="M573" s="2"/>
      <c r="P573" s="3"/>
      <c r="Q573" s="4"/>
    </row>
    <row r="574" spans="13:17" x14ac:dyDescent="0.2">
      <c r="M574" s="2"/>
      <c r="P574" s="3"/>
      <c r="Q574" s="4"/>
    </row>
    <row r="575" spans="13:17" x14ac:dyDescent="0.2">
      <c r="M575" s="2"/>
      <c r="P575" s="3"/>
      <c r="Q575" s="4"/>
    </row>
    <row r="576" spans="13:17" x14ac:dyDescent="0.2">
      <c r="M576" s="2"/>
      <c r="P576" s="3"/>
      <c r="Q576" s="4"/>
    </row>
    <row r="577" spans="13:17" x14ac:dyDescent="0.2">
      <c r="M577" s="2"/>
      <c r="P577" s="3"/>
      <c r="Q577" s="4"/>
    </row>
    <row r="578" spans="13:17" x14ac:dyDescent="0.2">
      <c r="M578" s="2"/>
      <c r="P578" s="3"/>
      <c r="Q578" s="4"/>
    </row>
    <row r="579" spans="13:17" x14ac:dyDescent="0.2">
      <c r="M579" s="2"/>
      <c r="P579" s="3"/>
      <c r="Q579" s="4"/>
    </row>
    <row r="580" spans="13:17" x14ac:dyDescent="0.2">
      <c r="M580" s="2"/>
      <c r="P580" s="3"/>
      <c r="Q580" s="4"/>
    </row>
    <row r="581" spans="13:17" x14ac:dyDescent="0.2">
      <c r="M581" s="2"/>
      <c r="P581" s="3"/>
      <c r="Q581" s="4"/>
    </row>
    <row r="582" spans="13:17" x14ac:dyDescent="0.2">
      <c r="M582" s="2"/>
      <c r="P582" s="3"/>
      <c r="Q582" s="4"/>
    </row>
    <row r="583" spans="13:17" x14ac:dyDescent="0.2">
      <c r="M583" s="2"/>
      <c r="P583" s="3"/>
      <c r="Q583" s="4"/>
    </row>
    <row r="584" spans="13:17" x14ac:dyDescent="0.2">
      <c r="M584" s="2"/>
      <c r="P584" s="3"/>
      <c r="Q584" s="4"/>
    </row>
    <row r="585" spans="13:17" x14ac:dyDescent="0.2">
      <c r="M585" s="2"/>
      <c r="P585" s="3"/>
      <c r="Q585" s="4"/>
    </row>
    <row r="586" spans="13:17" x14ac:dyDescent="0.2">
      <c r="M586" s="2"/>
      <c r="P586" s="3"/>
      <c r="Q586" s="4"/>
    </row>
    <row r="587" spans="13:17" x14ac:dyDescent="0.2">
      <c r="M587" s="2"/>
      <c r="P587" s="3"/>
      <c r="Q587" s="4"/>
    </row>
    <row r="588" spans="13:17" x14ac:dyDescent="0.2">
      <c r="M588" s="2"/>
      <c r="P588" s="3"/>
      <c r="Q588" s="4"/>
    </row>
    <row r="589" spans="13:17" x14ac:dyDescent="0.2">
      <c r="M589" s="2"/>
      <c r="P589" s="3"/>
      <c r="Q589" s="4"/>
    </row>
    <row r="590" spans="13:17" x14ac:dyDescent="0.2">
      <c r="M590" s="2"/>
      <c r="P590" s="3"/>
      <c r="Q590" s="4"/>
    </row>
    <row r="591" spans="13:17" x14ac:dyDescent="0.2">
      <c r="M591" s="2"/>
      <c r="P591" s="3"/>
      <c r="Q591" s="4"/>
    </row>
    <row r="592" spans="13:17" x14ac:dyDescent="0.2">
      <c r="M592" s="2"/>
      <c r="P592" s="3"/>
      <c r="Q592" s="4"/>
    </row>
    <row r="593" spans="13:17" x14ac:dyDescent="0.2">
      <c r="M593" s="2"/>
      <c r="P593" s="3"/>
      <c r="Q593" s="4"/>
    </row>
    <row r="594" spans="13:17" x14ac:dyDescent="0.2">
      <c r="M594" s="2"/>
      <c r="P594" s="3"/>
      <c r="Q594" s="4"/>
    </row>
    <row r="595" spans="13:17" x14ac:dyDescent="0.2">
      <c r="M595" s="2"/>
      <c r="P595" s="3"/>
      <c r="Q595" s="4"/>
    </row>
    <row r="596" spans="13:17" x14ac:dyDescent="0.2">
      <c r="M596" s="2"/>
      <c r="P596" s="3"/>
      <c r="Q596" s="4"/>
    </row>
    <row r="597" spans="13:17" x14ac:dyDescent="0.2">
      <c r="M597" s="2"/>
      <c r="P597" s="3"/>
      <c r="Q597" s="4"/>
    </row>
    <row r="598" spans="13:17" x14ac:dyDescent="0.2">
      <c r="M598" s="2"/>
      <c r="P598" s="3"/>
      <c r="Q598" s="4"/>
    </row>
    <row r="599" spans="13:17" x14ac:dyDescent="0.2">
      <c r="M599" s="2"/>
      <c r="P599" s="3"/>
      <c r="Q599" s="4"/>
    </row>
    <row r="600" spans="13:17" x14ac:dyDescent="0.2">
      <c r="M600" s="2"/>
      <c r="P600" s="3"/>
      <c r="Q600" s="4"/>
    </row>
    <row r="601" spans="13:17" x14ac:dyDescent="0.2">
      <c r="M601" s="2"/>
      <c r="P601" s="3"/>
      <c r="Q601" s="4"/>
    </row>
    <row r="602" spans="13:17" x14ac:dyDescent="0.2">
      <c r="M602" s="2"/>
      <c r="P602" s="3"/>
      <c r="Q602" s="4"/>
    </row>
    <row r="603" spans="13:17" x14ac:dyDescent="0.2">
      <c r="M603" s="2"/>
      <c r="P603" s="3"/>
      <c r="Q603" s="4"/>
    </row>
    <row r="604" spans="13:17" x14ac:dyDescent="0.2">
      <c r="M604" s="2"/>
      <c r="P604" s="3"/>
      <c r="Q604" s="4"/>
    </row>
    <row r="605" spans="13:17" x14ac:dyDescent="0.2">
      <c r="M605" s="2"/>
      <c r="P605" s="3"/>
      <c r="Q605" s="4"/>
    </row>
    <row r="606" spans="13:17" x14ac:dyDescent="0.2">
      <c r="M606" s="2"/>
      <c r="P606" s="3"/>
      <c r="Q606" s="4"/>
    </row>
    <row r="607" spans="13:17" x14ac:dyDescent="0.2">
      <c r="M607" s="2"/>
      <c r="P607" s="3"/>
      <c r="Q607" s="4"/>
    </row>
    <row r="608" spans="13:17" x14ac:dyDescent="0.2">
      <c r="M608" s="2"/>
      <c r="P608" s="3"/>
      <c r="Q608" s="4"/>
    </row>
    <row r="609" spans="13:17" x14ac:dyDescent="0.2">
      <c r="M609" s="2"/>
      <c r="P609" s="3"/>
      <c r="Q609" s="4"/>
    </row>
    <row r="610" spans="13:17" x14ac:dyDescent="0.2">
      <c r="M610" s="2"/>
      <c r="P610" s="3"/>
      <c r="Q610" s="4"/>
    </row>
    <row r="611" spans="13:17" x14ac:dyDescent="0.2">
      <c r="M611" s="2"/>
      <c r="P611" s="3"/>
      <c r="Q611" s="4"/>
    </row>
    <row r="612" spans="13:17" x14ac:dyDescent="0.2">
      <c r="M612" s="2"/>
      <c r="P612" s="3"/>
      <c r="Q612" s="4"/>
    </row>
    <row r="613" spans="13:17" x14ac:dyDescent="0.2">
      <c r="M613" s="2"/>
      <c r="P613" s="3"/>
      <c r="Q613" s="4"/>
    </row>
    <row r="614" spans="13:17" x14ac:dyDescent="0.2">
      <c r="M614" s="2"/>
      <c r="P614" s="3"/>
      <c r="Q614" s="4"/>
    </row>
    <row r="615" spans="13:17" x14ac:dyDescent="0.2">
      <c r="M615" s="2"/>
      <c r="P615" s="3"/>
      <c r="Q615" s="4"/>
    </row>
    <row r="616" spans="13:17" x14ac:dyDescent="0.2">
      <c r="M616" s="2"/>
      <c r="P616" s="3"/>
      <c r="Q616" s="4"/>
    </row>
    <row r="617" spans="13:17" x14ac:dyDescent="0.2">
      <c r="M617" s="2"/>
      <c r="P617" s="3"/>
      <c r="Q617" s="4"/>
    </row>
    <row r="618" spans="13:17" x14ac:dyDescent="0.2">
      <c r="M618" s="2"/>
      <c r="P618" s="3"/>
      <c r="Q618" s="4"/>
    </row>
    <row r="619" spans="13:17" x14ac:dyDescent="0.2">
      <c r="M619" s="2"/>
      <c r="P619" s="3"/>
      <c r="Q619" s="4"/>
    </row>
    <row r="620" spans="13:17" x14ac:dyDescent="0.2">
      <c r="M620" s="2"/>
      <c r="P620" s="3"/>
      <c r="Q620" s="4"/>
    </row>
    <row r="621" spans="13:17" x14ac:dyDescent="0.2">
      <c r="M621" s="2"/>
      <c r="P621" s="3"/>
      <c r="Q621" s="4"/>
    </row>
    <row r="622" spans="13:17" x14ac:dyDescent="0.2">
      <c r="M622" s="2"/>
      <c r="P622" s="3"/>
      <c r="Q622" s="4"/>
    </row>
    <row r="623" spans="13:17" x14ac:dyDescent="0.2">
      <c r="M623" s="2"/>
      <c r="P623" s="3"/>
      <c r="Q623" s="4"/>
    </row>
    <row r="624" spans="13:17" x14ac:dyDescent="0.2">
      <c r="M624" s="2"/>
      <c r="P624" s="3"/>
      <c r="Q624" s="4"/>
    </row>
    <row r="625" spans="13:17" x14ac:dyDescent="0.2">
      <c r="M625" s="2"/>
      <c r="P625" s="3"/>
      <c r="Q625" s="4"/>
    </row>
    <row r="626" spans="13:17" x14ac:dyDescent="0.2">
      <c r="M626" s="2"/>
      <c r="P626" s="3"/>
      <c r="Q626" s="4"/>
    </row>
    <row r="627" spans="13:17" x14ac:dyDescent="0.2">
      <c r="M627" s="2"/>
      <c r="P627" s="3"/>
      <c r="Q627" s="4"/>
    </row>
    <row r="628" spans="13:17" x14ac:dyDescent="0.2">
      <c r="M628" s="2"/>
      <c r="P628" s="3"/>
      <c r="Q628" s="4"/>
    </row>
    <row r="629" spans="13:17" x14ac:dyDescent="0.2">
      <c r="M629" s="2"/>
      <c r="P629" s="3"/>
      <c r="Q629" s="4"/>
    </row>
    <row r="630" spans="13:17" x14ac:dyDescent="0.2">
      <c r="M630" s="2"/>
      <c r="P630" s="3"/>
      <c r="Q630" s="4"/>
    </row>
    <row r="631" spans="13:17" x14ac:dyDescent="0.2">
      <c r="M631" s="2"/>
      <c r="P631" s="3"/>
      <c r="Q631" s="4"/>
    </row>
    <row r="632" spans="13:17" x14ac:dyDescent="0.2">
      <c r="M632" s="2"/>
      <c r="P632" s="3"/>
      <c r="Q632" s="4"/>
    </row>
    <row r="633" spans="13:17" x14ac:dyDescent="0.2">
      <c r="M633" s="2"/>
      <c r="P633" s="3"/>
      <c r="Q633" s="4"/>
    </row>
    <row r="634" spans="13:17" x14ac:dyDescent="0.2">
      <c r="M634" s="2"/>
      <c r="P634" s="3"/>
      <c r="Q634" s="4"/>
    </row>
    <row r="635" spans="13:17" x14ac:dyDescent="0.2">
      <c r="M635" s="2"/>
      <c r="P635" s="3"/>
      <c r="Q635" s="4"/>
    </row>
    <row r="636" spans="13:17" x14ac:dyDescent="0.2">
      <c r="M636" s="2"/>
      <c r="P636" s="3"/>
      <c r="Q636" s="4"/>
    </row>
    <row r="637" spans="13:17" x14ac:dyDescent="0.2">
      <c r="M637" s="2"/>
      <c r="P637" s="3"/>
      <c r="Q637" s="4"/>
    </row>
    <row r="638" spans="13:17" x14ac:dyDescent="0.2">
      <c r="M638" s="2"/>
      <c r="P638" s="3"/>
      <c r="Q638" s="4"/>
    </row>
    <row r="639" spans="13:17" x14ac:dyDescent="0.2">
      <c r="M639" s="2"/>
      <c r="P639" s="3"/>
      <c r="Q639" s="4"/>
    </row>
    <row r="640" spans="13:17" x14ac:dyDescent="0.2">
      <c r="M640" s="2"/>
      <c r="P640" s="3"/>
      <c r="Q640" s="4"/>
    </row>
    <row r="641" spans="13:17" x14ac:dyDescent="0.2">
      <c r="M641" s="2"/>
      <c r="P641" s="3"/>
      <c r="Q641" s="4"/>
    </row>
    <row r="642" spans="13:17" x14ac:dyDescent="0.2">
      <c r="M642" s="2"/>
      <c r="P642" s="3"/>
      <c r="Q642" s="4"/>
    </row>
    <row r="643" spans="13:17" x14ac:dyDescent="0.2">
      <c r="M643" s="2"/>
      <c r="P643" s="3"/>
      <c r="Q643" s="4"/>
    </row>
    <row r="644" spans="13:17" x14ac:dyDescent="0.2">
      <c r="M644" s="2"/>
      <c r="P644" s="3"/>
      <c r="Q644" s="4"/>
    </row>
    <row r="645" spans="13:17" x14ac:dyDescent="0.2">
      <c r="M645" s="2"/>
      <c r="P645" s="3"/>
      <c r="Q645" s="4"/>
    </row>
    <row r="646" spans="13:17" x14ac:dyDescent="0.2">
      <c r="M646" s="2"/>
      <c r="P646" s="3"/>
      <c r="Q646" s="4"/>
    </row>
    <row r="647" spans="13:17" x14ac:dyDescent="0.2">
      <c r="M647" s="2"/>
      <c r="P647" s="3"/>
      <c r="Q647" s="4"/>
    </row>
    <row r="648" spans="13:17" x14ac:dyDescent="0.2">
      <c r="M648" s="2"/>
      <c r="P648" s="3"/>
      <c r="Q648" s="4"/>
    </row>
    <row r="649" spans="13:17" x14ac:dyDescent="0.2">
      <c r="M649" s="2"/>
      <c r="P649" s="3"/>
      <c r="Q649" s="4"/>
    </row>
    <row r="650" spans="13:17" x14ac:dyDescent="0.2">
      <c r="M650" s="2"/>
      <c r="P650" s="3"/>
      <c r="Q650" s="4"/>
    </row>
    <row r="651" spans="13:17" x14ac:dyDescent="0.2">
      <c r="M651" s="2"/>
      <c r="P651" s="3"/>
      <c r="Q651" s="4"/>
    </row>
    <row r="652" spans="13:17" x14ac:dyDescent="0.2">
      <c r="M652" s="2"/>
      <c r="P652" s="3"/>
      <c r="Q652" s="4"/>
    </row>
    <row r="653" spans="13:17" x14ac:dyDescent="0.2">
      <c r="M653" s="2"/>
      <c r="P653" s="3"/>
      <c r="Q653" s="4"/>
    </row>
    <row r="654" spans="13:17" x14ac:dyDescent="0.2">
      <c r="M654" s="2"/>
      <c r="P654" s="3"/>
      <c r="Q654" s="4"/>
    </row>
    <row r="655" spans="13:17" x14ac:dyDescent="0.2">
      <c r="M655" s="2"/>
      <c r="P655" s="3"/>
      <c r="Q655" s="4"/>
    </row>
    <row r="656" spans="13:17" x14ac:dyDescent="0.2">
      <c r="M656" s="2"/>
      <c r="P656" s="3"/>
      <c r="Q656" s="4"/>
    </row>
    <row r="657" spans="13:17" x14ac:dyDescent="0.2">
      <c r="M657" s="2"/>
      <c r="P657" s="3"/>
      <c r="Q657" s="4"/>
    </row>
    <row r="658" spans="13:17" x14ac:dyDescent="0.2">
      <c r="M658" s="2"/>
      <c r="P658" s="3"/>
      <c r="Q658" s="4"/>
    </row>
    <row r="659" spans="13:17" x14ac:dyDescent="0.2">
      <c r="M659" s="2"/>
      <c r="P659" s="3"/>
      <c r="Q659" s="4"/>
    </row>
    <row r="660" spans="13:17" x14ac:dyDescent="0.2">
      <c r="M660" s="2"/>
      <c r="P660" s="3"/>
      <c r="Q660" s="4"/>
    </row>
    <row r="661" spans="13:17" x14ac:dyDescent="0.2">
      <c r="M661" s="2"/>
      <c r="P661" s="3"/>
      <c r="Q661" s="4"/>
    </row>
    <row r="662" spans="13:17" x14ac:dyDescent="0.2">
      <c r="M662" s="2"/>
      <c r="P662" s="3"/>
      <c r="Q662" s="4"/>
    </row>
    <row r="663" spans="13:17" x14ac:dyDescent="0.2">
      <c r="M663" s="2"/>
      <c r="P663" s="3"/>
      <c r="Q663" s="4"/>
    </row>
    <row r="664" spans="13:17" x14ac:dyDescent="0.2">
      <c r="M664" s="2"/>
      <c r="P664" s="3"/>
      <c r="Q664" s="4"/>
    </row>
    <row r="665" spans="13:17" x14ac:dyDescent="0.2">
      <c r="M665" s="2"/>
      <c r="P665" s="3"/>
      <c r="Q665" s="4"/>
    </row>
    <row r="666" spans="13:17" x14ac:dyDescent="0.2">
      <c r="M666" s="2"/>
      <c r="P666" s="3"/>
      <c r="Q666" s="4"/>
    </row>
    <row r="667" spans="13:17" x14ac:dyDescent="0.2">
      <c r="M667" s="2"/>
      <c r="P667" s="3"/>
      <c r="Q667" s="4"/>
    </row>
    <row r="668" spans="13:17" x14ac:dyDescent="0.2">
      <c r="M668" s="2"/>
      <c r="P668" s="3"/>
      <c r="Q668" s="4"/>
    </row>
    <row r="669" spans="13:17" x14ac:dyDescent="0.2">
      <c r="M669" s="2"/>
      <c r="P669" s="3"/>
      <c r="Q669" s="4"/>
    </row>
    <row r="670" spans="13:17" x14ac:dyDescent="0.2">
      <c r="M670" s="2"/>
      <c r="P670" s="3"/>
      <c r="Q670" s="4"/>
    </row>
    <row r="671" spans="13:17" x14ac:dyDescent="0.2">
      <c r="M671" s="2"/>
      <c r="P671" s="3"/>
      <c r="Q671" s="4"/>
    </row>
    <row r="672" spans="13:17" x14ac:dyDescent="0.2">
      <c r="M672" s="2"/>
      <c r="P672" s="3"/>
      <c r="Q672" s="4"/>
    </row>
    <row r="673" spans="13:17" x14ac:dyDescent="0.2">
      <c r="M673" s="2"/>
      <c r="P673" s="3"/>
      <c r="Q673" s="4"/>
    </row>
    <row r="674" spans="13:17" x14ac:dyDescent="0.2">
      <c r="M674" s="2"/>
      <c r="P674" s="3"/>
      <c r="Q674" s="4"/>
    </row>
    <row r="675" spans="13:17" x14ac:dyDescent="0.2">
      <c r="M675" s="2"/>
      <c r="P675" s="3"/>
      <c r="Q675" s="4"/>
    </row>
    <row r="676" spans="13:17" x14ac:dyDescent="0.2">
      <c r="M676" s="2"/>
      <c r="P676" s="3"/>
      <c r="Q676" s="4"/>
    </row>
    <row r="677" spans="13:17" x14ac:dyDescent="0.2">
      <c r="M677" s="2"/>
      <c r="P677" s="3"/>
      <c r="Q677" s="4"/>
    </row>
    <row r="678" spans="13:17" x14ac:dyDescent="0.2">
      <c r="M678" s="2"/>
      <c r="P678" s="3"/>
      <c r="Q678" s="4"/>
    </row>
    <row r="679" spans="13:17" x14ac:dyDescent="0.2">
      <c r="M679" s="2"/>
      <c r="P679" s="3"/>
      <c r="Q679" s="4"/>
    </row>
    <row r="680" spans="13:17" x14ac:dyDescent="0.2">
      <c r="M680" s="2"/>
      <c r="P680" s="3"/>
      <c r="Q680" s="4"/>
    </row>
    <row r="681" spans="13:17" x14ac:dyDescent="0.2">
      <c r="M681" s="2"/>
      <c r="P681" s="3"/>
      <c r="Q681" s="4"/>
    </row>
    <row r="682" spans="13:17" x14ac:dyDescent="0.2">
      <c r="M682" s="2"/>
      <c r="P682" s="3"/>
      <c r="Q682" s="4"/>
    </row>
    <row r="683" spans="13:17" x14ac:dyDescent="0.2">
      <c r="M683" s="2"/>
      <c r="P683" s="3"/>
      <c r="Q683" s="4"/>
    </row>
    <row r="684" spans="13:17" x14ac:dyDescent="0.2">
      <c r="M684" s="2"/>
      <c r="P684" s="3"/>
      <c r="Q684" s="4"/>
    </row>
    <row r="685" spans="13:17" x14ac:dyDescent="0.2">
      <c r="M685" s="2"/>
      <c r="P685" s="3"/>
      <c r="Q685" s="4"/>
    </row>
    <row r="686" spans="13:17" x14ac:dyDescent="0.2">
      <c r="M686" s="2"/>
      <c r="P686" s="3"/>
      <c r="Q686" s="4"/>
    </row>
    <row r="687" spans="13:17" x14ac:dyDescent="0.2">
      <c r="M687" s="2"/>
      <c r="P687" s="3"/>
      <c r="Q687" s="4"/>
    </row>
    <row r="688" spans="13:17" x14ac:dyDescent="0.2">
      <c r="M688" s="2"/>
      <c r="P688" s="3"/>
      <c r="Q688" s="4"/>
    </row>
    <row r="689" spans="13:17" x14ac:dyDescent="0.2">
      <c r="M689" s="2"/>
      <c r="P689" s="3"/>
      <c r="Q689" s="4"/>
    </row>
    <row r="690" spans="13:17" x14ac:dyDescent="0.2">
      <c r="M690" s="2"/>
      <c r="P690" s="3"/>
      <c r="Q690" s="4"/>
    </row>
    <row r="691" spans="13:17" x14ac:dyDescent="0.2">
      <c r="M691" s="2"/>
      <c r="P691" s="3"/>
      <c r="Q691" s="4"/>
    </row>
    <row r="692" spans="13:17" x14ac:dyDescent="0.2">
      <c r="M692" s="2"/>
      <c r="P692" s="3"/>
      <c r="Q692" s="4"/>
    </row>
    <row r="693" spans="13:17" x14ac:dyDescent="0.2">
      <c r="M693" s="2"/>
      <c r="P693" s="3"/>
      <c r="Q693" s="4"/>
    </row>
    <row r="694" spans="13:17" x14ac:dyDescent="0.2">
      <c r="M694" s="2"/>
      <c r="P694" s="3"/>
      <c r="Q694" s="4"/>
    </row>
    <row r="695" spans="13:17" x14ac:dyDescent="0.2">
      <c r="M695" s="2"/>
      <c r="P695" s="3"/>
      <c r="Q695" s="4"/>
    </row>
    <row r="696" spans="13:17" x14ac:dyDescent="0.2">
      <c r="M696" s="2"/>
      <c r="P696" s="3"/>
      <c r="Q696" s="4"/>
    </row>
    <row r="697" spans="13:17" x14ac:dyDescent="0.2">
      <c r="M697" s="2"/>
      <c r="P697" s="3"/>
      <c r="Q697" s="4"/>
    </row>
    <row r="698" spans="13:17" x14ac:dyDescent="0.2">
      <c r="M698" s="2"/>
      <c r="P698" s="3"/>
      <c r="Q698" s="4"/>
    </row>
    <row r="699" spans="13:17" x14ac:dyDescent="0.2">
      <c r="M699" s="2"/>
      <c r="P699" s="3"/>
      <c r="Q699" s="4"/>
    </row>
    <row r="700" spans="13:17" x14ac:dyDescent="0.2">
      <c r="M700" s="2"/>
      <c r="P700" s="3"/>
      <c r="Q700" s="4"/>
    </row>
    <row r="701" spans="13:17" x14ac:dyDescent="0.2">
      <c r="M701" s="2"/>
      <c r="P701" s="3"/>
      <c r="Q701" s="4"/>
    </row>
    <row r="702" spans="13:17" x14ac:dyDescent="0.2">
      <c r="M702" s="2"/>
      <c r="P702" s="3"/>
      <c r="Q702" s="4"/>
    </row>
    <row r="703" spans="13:17" x14ac:dyDescent="0.2">
      <c r="M703" s="2"/>
      <c r="P703" s="3"/>
      <c r="Q703" s="4"/>
    </row>
    <row r="704" spans="13:17" x14ac:dyDescent="0.2">
      <c r="M704" s="2"/>
      <c r="P704" s="3"/>
      <c r="Q704" s="4"/>
    </row>
    <row r="705" spans="13:17" x14ac:dyDescent="0.2">
      <c r="M705" s="2"/>
      <c r="P705" s="3"/>
      <c r="Q705" s="4"/>
    </row>
    <row r="706" spans="13:17" x14ac:dyDescent="0.2">
      <c r="M706" s="2"/>
      <c r="P706" s="3"/>
      <c r="Q706" s="4"/>
    </row>
    <row r="707" spans="13:17" x14ac:dyDescent="0.2">
      <c r="M707" s="2"/>
      <c r="P707" s="3"/>
      <c r="Q707" s="4"/>
    </row>
    <row r="708" spans="13:17" x14ac:dyDescent="0.2">
      <c r="M708" s="2"/>
      <c r="P708" s="3"/>
      <c r="Q708" s="4"/>
    </row>
    <row r="709" spans="13:17" x14ac:dyDescent="0.2">
      <c r="M709" s="2"/>
      <c r="P709" s="3"/>
      <c r="Q709" s="4"/>
    </row>
    <row r="710" spans="13:17" x14ac:dyDescent="0.2">
      <c r="M710" s="2"/>
      <c r="P710" s="3"/>
      <c r="Q710" s="4"/>
    </row>
    <row r="711" spans="13:17" x14ac:dyDescent="0.2">
      <c r="M711" s="2"/>
      <c r="P711" s="3"/>
      <c r="Q711" s="4"/>
    </row>
    <row r="712" spans="13:17" x14ac:dyDescent="0.2">
      <c r="M712" s="2"/>
      <c r="P712" s="3"/>
      <c r="Q712" s="4"/>
    </row>
    <row r="713" spans="13:17" x14ac:dyDescent="0.2">
      <c r="M713" s="2"/>
      <c r="P713" s="3"/>
      <c r="Q713" s="4"/>
    </row>
    <row r="714" spans="13:17" x14ac:dyDescent="0.2">
      <c r="M714" s="2"/>
      <c r="P714" s="3"/>
      <c r="Q714" s="4"/>
    </row>
    <row r="715" spans="13:17" x14ac:dyDescent="0.2">
      <c r="M715" s="2"/>
      <c r="P715" s="3"/>
      <c r="Q715" s="4"/>
    </row>
    <row r="716" spans="13:17" x14ac:dyDescent="0.2">
      <c r="M716" s="2"/>
      <c r="P716" s="3"/>
      <c r="Q716" s="4"/>
    </row>
    <row r="717" spans="13:17" x14ac:dyDescent="0.2">
      <c r="M717" s="2"/>
      <c r="P717" s="3"/>
      <c r="Q717" s="4"/>
    </row>
    <row r="718" spans="13:17" x14ac:dyDescent="0.2">
      <c r="M718" s="2"/>
      <c r="P718" s="3"/>
      <c r="Q718" s="4"/>
    </row>
    <row r="719" spans="13:17" x14ac:dyDescent="0.2">
      <c r="M719" s="2"/>
      <c r="P719" s="3"/>
      <c r="Q719" s="4"/>
    </row>
    <row r="720" spans="13:17" x14ac:dyDescent="0.2">
      <c r="M720" s="2"/>
      <c r="P720" s="3"/>
      <c r="Q720" s="4"/>
    </row>
    <row r="721" spans="13:17" x14ac:dyDescent="0.2">
      <c r="M721" s="2"/>
      <c r="P721" s="3"/>
      <c r="Q721" s="4"/>
    </row>
    <row r="722" spans="13:17" x14ac:dyDescent="0.2">
      <c r="M722" s="2"/>
      <c r="P722" s="3"/>
      <c r="Q722" s="4"/>
    </row>
    <row r="723" spans="13:17" x14ac:dyDescent="0.2">
      <c r="M723" s="2"/>
      <c r="P723" s="3"/>
      <c r="Q723" s="4"/>
    </row>
    <row r="724" spans="13:17" x14ac:dyDescent="0.2">
      <c r="M724" s="2"/>
      <c r="P724" s="3"/>
      <c r="Q724" s="4"/>
    </row>
    <row r="725" spans="13:17" x14ac:dyDescent="0.2">
      <c r="M725" s="2"/>
      <c r="P725" s="3"/>
      <c r="Q725" s="4"/>
    </row>
    <row r="726" spans="13:17" x14ac:dyDescent="0.2">
      <c r="M726" s="2"/>
      <c r="P726" s="3"/>
      <c r="Q726" s="4"/>
    </row>
    <row r="727" spans="13:17" x14ac:dyDescent="0.2">
      <c r="M727" s="2"/>
      <c r="P727" s="3"/>
      <c r="Q727" s="4"/>
    </row>
    <row r="728" spans="13:17" x14ac:dyDescent="0.2">
      <c r="M728" s="2"/>
      <c r="P728" s="3"/>
      <c r="Q728" s="4"/>
    </row>
    <row r="729" spans="13:17" x14ac:dyDescent="0.2">
      <c r="M729" s="2"/>
      <c r="P729" s="3"/>
      <c r="Q729" s="4"/>
    </row>
    <row r="730" spans="13:17" x14ac:dyDescent="0.2">
      <c r="M730" s="2"/>
      <c r="P730" s="3"/>
      <c r="Q730" s="4"/>
    </row>
    <row r="731" spans="13:17" x14ac:dyDescent="0.2">
      <c r="M731" s="2"/>
      <c r="P731" s="3"/>
      <c r="Q731" s="4"/>
    </row>
    <row r="732" spans="13:17" x14ac:dyDescent="0.2">
      <c r="M732" s="2"/>
      <c r="P732" s="3"/>
      <c r="Q732" s="4"/>
    </row>
    <row r="733" spans="13:17" x14ac:dyDescent="0.2">
      <c r="M733" s="2"/>
      <c r="P733" s="3"/>
      <c r="Q733" s="4"/>
    </row>
    <row r="734" spans="13:17" x14ac:dyDescent="0.2">
      <c r="M734" s="2"/>
      <c r="P734" s="3"/>
      <c r="Q734" s="4"/>
    </row>
    <row r="735" spans="13:17" x14ac:dyDescent="0.2">
      <c r="M735" s="2"/>
      <c r="P735" s="3"/>
      <c r="Q735" s="4"/>
    </row>
    <row r="736" spans="13:17" x14ac:dyDescent="0.2">
      <c r="M736" s="2"/>
      <c r="P736" s="3"/>
      <c r="Q736" s="4"/>
    </row>
    <row r="737" spans="13:17" x14ac:dyDescent="0.2">
      <c r="M737" s="2"/>
      <c r="P737" s="3"/>
      <c r="Q737" s="4"/>
    </row>
    <row r="738" spans="13:17" x14ac:dyDescent="0.2">
      <c r="M738" s="2"/>
      <c r="P738" s="3"/>
      <c r="Q738" s="4"/>
    </row>
    <row r="739" spans="13:17" x14ac:dyDescent="0.2">
      <c r="M739" s="2"/>
      <c r="P739" s="3"/>
      <c r="Q739" s="4"/>
    </row>
    <row r="740" spans="13:17" x14ac:dyDescent="0.2">
      <c r="M740" s="2"/>
      <c r="P740" s="3"/>
      <c r="Q740" s="4"/>
    </row>
    <row r="741" spans="13:17" x14ac:dyDescent="0.2">
      <c r="M741" s="2"/>
      <c r="P741" s="3"/>
      <c r="Q741" s="4"/>
    </row>
    <row r="742" spans="13:17" x14ac:dyDescent="0.2">
      <c r="M742" s="2"/>
      <c r="P742" s="3"/>
      <c r="Q742" s="4"/>
    </row>
    <row r="743" spans="13:17" x14ac:dyDescent="0.2">
      <c r="M743" s="2"/>
      <c r="P743" s="3"/>
      <c r="Q743" s="4"/>
    </row>
    <row r="744" spans="13:17" x14ac:dyDescent="0.2">
      <c r="M744" s="2"/>
      <c r="P744" s="3"/>
      <c r="Q744" s="4"/>
    </row>
    <row r="745" spans="13:17" x14ac:dyDescent="0.2">
      <c r="M745" s="2"/>
      <c r="P745" s="3"/>
      <c r="Q745" s="4"/>
    </row>
    <row r="746" spans="13:17" x14ac:dyDescent="0.2">
      <c r="M746" s="2"/>
      <c r="P746" s="3"/>
      <c r="Q746" s="4"/>
    </row>
    <row r="747" spans="13:17" x14ac:dyDescent="0.2">
      <c r="M747" s="2"/>
      <c r="P747" s="3"/>
      <c r="Q747" s="4"/>
    </row>
    <row r="748" spans="13:17" x14ac:dyDescent="0.2">
      <c r="M748" s="2"/>
      <c r="P748" s="3"/>
      <c r="Q748" s="4"/>
    </row>
    <row r="749" spans="13:17" x14ac:dyDescent="0.2">
      <c r="M749" s="2"/>
      <c r="P749" s="3"/>
      <c r="Q749" s="4"/>
    </row>
    <row r="750" spans="13:17" x14ac:dyDescent="0.2">
      <c r="M750" s="2"/>
      <c r="P750" s="3"/>
      <c r="Q750" s="4"/>
    </row>
    <row r="751" spans="13:17" x14ac:dyDescent="0.2">
      <c r="M751" s="2"/>
      <c r="P751" s="3"/>
      <c r="Q751" s="4"/>
    </row>
    <row r="752" spans="13:17" x14ac:dyDescent="0.2">
      <c r="M752" s="2"/>
      <c r="P752" s="3"/>
      <c r="Q752" s="4"/>
    </row>
    <row r="753" spans="13:17" x14ac:dyDescent="0.2">
      <c r="M753" s="2"/>
      <c r="P753" s="3"/>
      <c r="Q753" s="4"/>
    </row>
    <row r="754" spans="13:17" x14ac:dyDescent="0.2">
      <c r="M754" s="2"/>
      <c r="P754" s="3"/>
      <c r="Q754" s="4"/>
    </row>
    <row r="755" spans="13:17" x14ac:dyDescent="0.2">
      <c r="M755" s="2"/>
      <c r="P755" s="3"/>
      <c r="Q755" s="4"/>
    </row>
    <row r="756" spans="13:17" x14ac:dyDescent="0.2">
      <c r="M756" s="2"/>
      <c r="P756" s="3"/>
      <c r="Q756" s="4"/>
    </row>
    <row r="757" spans="13:17" x14ac:dyDescent="0.2">
      <c r="M757" s="2"/>
      <c r="P757" s="3"/>
      <c r="Q757" s="4"/>
    </row>
    <row r="758" spans="13:17" x14ac:dyDescent="0.2">
      <c r="M758" s="2"/>
      <c r="P758" s="3"/>
      <c r="Q758" s="4"/>
    </row>
    <row r="759" spans="13:17" x14ac:dyDescent="0.2">
      <c r="M759" s="2"/>
      <c r="P759" s="3"/>
      <c r="Q759" s="4"/>
    </row>
    <row r="760" spans="13:17" x14ac:dyDescent="0.2">
      <c r="M760" s="2"/>
      <c r="P760" s="3"/>
      <c r="Q760" s="4"/>
    </row>
    <row r="761" spans="13:17" x14ac:dyDescent="0.2">
      <c r="M761" s="2"/>
      <c r="P761" s="3"/>
      <c r="Q761" s="4"/>
    </row>
    <row r="762" spans="13:17" x14ac:dyDescent="0.2">
      <c r="M762" s="2"/>
      <c r="P762" s="3"/>
      <c r="Q762" s="4"/>
    </row>
    <row r="763" spans="13:17" x14ac:dyDescent="0.2">
      <c r="M763" s="2"/>
      <c r="P763" s="3"/>
      <c r="Q763" s="4"/>
    </row>
    <row r="764" spans="13:17" x14ac:dyDescent="0.2">
      <c r="M764" s="2"/>
      <c r="P764" s="3"/>
      <c r="Q764" s="4"/>
    </row>
    <row r="765" spans="13:17" x14ac:dyDescent="0.2">
      <c r="M765" s="2"/>
      <c r="P765" s="3"/>
      <c r="Q765" s="4"/>
    </row>
    <row r="766" spans="13:17" x14ac:dyDescent="0.2">
      <c r="M766" s="2"/>
      <c r="P766" s="3"/>
      <c r="Q766" s="4"/>
    </row>
    <row r="767" spans="13:17" x14ac:dyDescent="0.2">
      <c r="M767" s="2"/>
      <c r="P767" s="3"/>
      <c r="Q767" s="4"/>
    </row>
    <row r="768" spans="13:17" x14ac:dyDescent="0.2">
      <c r="M768" s="2"/>
      <c r="P768" s="3"/>
      <c r="Q768" s="4"/>
    </row>
    <row r="769" spans="13:17" x14ac:dyDescent="0.2">
      <c r="M769" s="2"/>
      <c r="P769" s="3"/>
      <c r="Q769" s="4"/>
    </row>
    <row r="770" spans="13:17" x14ac:dyDescent="0.2">
      <c r="M770" s="2"/>
      <c r="P770" s="3"/>
      <c r="Q770" s="4"/>
    </row>
    <row r="771" spans="13:17" x14ac:dyDescent="0.2">
      <c r="M771" s="2"/>
      <c r="P771" s="3"/>
      <c r="Q771" s="4"/>
    </row>
    <row r="772" spans="13:17" x14ac:dyDescent="0.2">
      <c r="M772" s="2"/>
      <c r="P772" s="3"/>
      <c r="Q772" s="4"/>
    </row>
    <row r="773" spans="13:17" x14ac:dyDescent="0.2">
      <c r="M773" s="2"/>
      <c r="P773" s="3"/>
      <c r="Q773" s="4"/>
    </row>
    <row r="774" spans="13:17" x14ac:dyDescent="0.2">
      <c r="M774" s="2"/>
      <c r="P774" s="3"/>
      <c r="Q774" s="4"/>
    </row>
    <row r="775" spans="13:17" x14ac:dyDescent="0.2">
      <c r="M775" s="2"/>
      <c r="P775" s="3"/>
      <c r="Q775" s="4"/>
    </row>
    <row r="776" spans="13:17" x14ac:dyDescent="0.2">
      <c r="M776" s="2"/>
      <c r="P776" s="3"/>
      <c r="Q776" s="4"/>
    </row>
    <row r="777" spans="13:17" x14ac:dyDescent="0.2">
      <c r="M777" s="2"/>
      <c r="P777" s="3"/>
      <c r="Q777" s="4"/>
    </row>
    <row r="778" spans="13:17" x14ac:dyDescent="0.2">
      <c r="M778" s="2"/>
      <c r="P778" s="3"/>
      <c r="Q778" s="4"/>
    </row>
    <row r="779" spans="13:17" x14ac:dyDescent="0.2">
      <c r="M779" s="2"/>
      <c r="P779" s="3"/>
      <c r="Q779" s="4"/>
    </row>
    <row r="780" spans="13:17" x14ac:dyDescent="0.2">
      <c r="M780" s="2"/>
      <c r="P780" s="3"/>
      <c r="Q780" s="4"/>
    </row>
    <row r="781" spans="13:17" x14ac:dyDescent="0.2">
      <c r="M781" s="2"/>
      <c r="P781" s="3"/>
      <c r="Q781" s="4"/>
    </row>
    <row r="782" spans="13:17" x14ac:dyDescent="0.2">
      <c r="M782" s="2"/>
      <c r="P782" s="3"/>
      <c r="Q782" s="4"/>
    </row>
    <row r="783" spans="13:17" x14ac:dyDescent="0.2">
      <c r="M783" s="2"/>
      <c r="P783" s="3"/>
      <c r="Q783" s="4"/>
    </row>
    <row r="784" spans="13:17" x14ac:dyDescent="0.2">
      <c r="M784" s="2"/>
      <c r="P784" s="3"/>
      <c r="Q784" s="4"/>
    </row>
    <row r="785" spans="13:17" x14ac:dyDescent="0.2">
      <c r="M785" s="2"/>
      <c r="P785" s="3"/>
      <c r="Q785" s="4"/>
    </row>
    <row r="786" spans="13:17" x14ac:dyDescent="0.2">
      <c r="M786" s="2"/>
      <c r="P786" s="3"/>
      <c r="Q786" s="4"/>
    </row>
    <row r="787" spans="13:17" x14ac:dyDescent="0.2">
      <c r="M787" s="2"/>
      <c r="P787" s="3"/>
      <c r="Q787" s="4"/>
    </row>
    <row r="788" spans="13:17" x14ac:dyDescent="0.2">
      <c r="M788" s="2"/>
      <c r="P788" s="3"/>
      <c r="Q788" s="4"/>
    </row>
    <row r="789" spans="13:17" x14ac:dyDescent="0.2">
      <c r="M789" s="2"/>
      <c r="P789" s="3"/>
      <c r="Q789" s="4"/>
    </row>
    <row r="790" spans="13:17" x14ac:dyDescent="0.2">
      <c r="M790" s="2"/>
      <c r="P790" s="3"/>
      <c r="Q790" s="4"/>
    </row>
    <row r="791" spans="13:17" x14ac:dyDescent="0.2">
      <c r="M791" s="2"/>
      <c r="P791" s="3"/>
      <c r="Q791" s="4"/>
    </row>
    <row r="792" spans="13:17" x14ac:dyDescent="0.2">
      <c r="M792" s="2"/>
      <c r="P792" s="3"/>
      <c r="Q792" s="4"/>
    </row>
    <row r="793" spans="13:17" x14ac:dyDescent="0.2">
      <c r="M793" s="2"/>
      <c r="P793" s="3"/>
      <c r="Q793" s="4"/>
    </row>
    <row r="794" spans="13:17" x14ac:dyDescent="0.2">
      <c r="M794" s="2"/>
      <c r="P794" s="3"/>
      <c r="Q794" s="4"/>
    </row>
    <row r="795" spans="13:17" x14ac:dyDescent="0.2">
      <c r="M795" s="2"/>
      <c r="P795" s="3"/>
      <c r="Q795" s="4"/>
    </row>
    <row r="796" spans="13:17" x14ac:dyDescent="0.2">
      <c r="M796" s="2"/>
      <c r="P796" s="3"/>
      <c r="Q796" s="4"/>
    </row>
    <row r="797" spans="13:17" x14ac:dyDescent="0.2">
      <c r="M797" s="2"/>
      <c r="P797" s="3"/>
      <c r="Q797" s="4"/>
    </row>
    <row r="798" spans="13:17" x14ac:dyDescent="0.2">
      <c r="M798" s="2"/>
      <c r="P798" s="3"/>
      <c r="Q798" s="4"/>
    </row>
    <row r="799" spans="13:17" x14ac:dyDescent="0.2">
      <c r="M799" s="2"/>
      <c r="P799" s="3"/>
      <c r="Q799" s="4"/>
    </row>
    <row r="800" spans="13:17" x14ac:dyDescent="0.2">
      <c r="M800" s="2"/>
      <c r="P800" s="3"/>
      <c r="Q800" s="4"/>
    </row>
    <row r="801" spans="13:17" x14ac:dyDescent="0.2">
      <c r="M801" s="2"/>
      <c r="P801" s="3"/>
      <c r="Q801" s="4"/>
    </row>
    <row r="802" spans="13:17" x14ac:dyDescent="0.2">
      <c r="M802" s="2"/>
      <c r="P802" s="3"/>
      <c r="Q802" s="4"/>
    </row>
    <row r="803" spans="13:17" x14ac:dyDescent="0.2">
      <c r="M803" s="2"/>
      <c r="P803" s="3"/>
      <c r="Q803" s="4"/>
    </row>
    <row r="804" spans="13:17" x14ac:dyDescent="0.2">
      <c r="M804" s="2"/>
      <c r="P804" s="3"/>
      <c r="Q804" s="4"/>
    </row>
    <row r="805" spans="13:17" x14ac:dyDescent="0.2">
      <c r="M805" s="2"/>
      <c r="P805" s="3"/>
      <c r="Q805" s="4"/>
    </row>
    <row r="806" spans="13:17" x14ac:dyDescent="0.2">
      <c r="M806" s="2"/>
      <c r="P806" s="3"/>
      <c r="Q806" s="4"/>
    </row>
    <row r="807" spans="13:17" x14ac:dyDescent="0.2">
      <c r="M807" s="2"/>
      <c r="P807" s="3"/>
      <c r="Q807" s="4"/>
    </row>
    <row r="808" spans="13:17" x14ac:dyDescent="0.2">
      <c r="M808" s="2"/>
      <c r="P808" s="3"/>
      <c r="Q808" s="4"/>
    </row>
    <row r="809" spans="13:17" x14ac:dyDescent="0.2">
      <c r="M809" s="2"/>
      <c r="P809" s="3"/>
      <c r="Q809" s="4"/>
    </row>
    <row r="810" spans="13:17" x14ac:dyDescent="0.2">
      <c r="M810" s="2"/>
      <c r="P810" s="3"/>
      <c r="Q810" s="4"/>
    </row>
    <row r="811" spans="13:17" x14ac:dyDescent="0.2">
      <c r="M811" s="2"/>
      <c r="P811" s="3"/>
      <c r="Q811" s="4"/>
    </row>
    <row r="812" spans="13:17" x14ac:dyDescent="0.2">
      <c r="M812" s="2"/>
      <c r="P812" s="3"/>
      <c r="Q812" s="4"/>
    </row>
    <row r="813" spans="13:17" x14ac:dyDescent="0.2">
      <c r="M813" s="2"/>
      <c r="P813" s="3"/>
      <c r="Q813" s="4"/>
    </row>
    <row r="814" spans="13:17" x14ac:dyDescent="0.2">
      <c r="M814" s="2"/>
      <c r="P814" s="3"/>
      <c r="Q814" s="4"/>
    </row>
    <row r="815" spans="13:17" x14ac:dyDescent="0.2">
      <c r="M815" s="2"/>
      <c r="P815" s="3"/>
      <c r="Q815" s="4"/>
    </row>
    <row r="816" spans="13:17" x14ac:dyDescent="0.2">
      <c r="M816" s="2"/>
      <c r="P816" s="3"/>
      <c r="Q816" s="4"/>
    </row>
    <row r="817" spans="13:17" x14ac:dyDescent="0.2">
      <c r="M817" s="2"/>
      <c r="P817" s="3"/>
      <c r="Q817" s="4"/>
    </row>
    <row r="818" spans="13:17" x14ac:dyDescent="0.2">
      <c r="M818" s="2"/>
      <c r="P818" s="3"/>
      <c r="Q818" s="4"/>
    </row>
    <row r="819" spans="13:17" x14ac:dyDescent="0.2">
      <c r="M819" s="2"/>
      <c r="P819" s="3"/>
      <c r="Q819" s="4"/>
    </row>
    <row r="820" spans="13:17" x14ac:dyDescent="0.2">
      <c r="M820" s="2"/>
      <c r="P820" s="3"/>
      <c r="Q820" s="4"/>
    </row>
    <row r="821" spans="13:17" x14ac:dyDescent="0.2">
      <c r="M821" s="2"/>
      <c r="P821" s="3"/>
      <c r="Q821" s="4"/>
    </row>
    <row r="822" spans="13:17" x14ac:dyDescent="0.2">
      <c r="M822" s="2"/>
      <c r="P822" s="3"/>
      <c r="Q822" s="4"/>
    </row>
    <row r="823" spans="13:17" x14ac:dyDescent="0.2">
      <c r="M823" s="2"/>
      <c r="P823" s="3"/>
      <c r="Q823" s="4"/>
    </row>
    <row r="824" spans="13:17" x14ac:dyDescent="0.2">
      <c r="M824" s="2"/>
      <c r="P824" s="3"/>
      <c r="Q824" s="4"/>
    </row>
    <row r="825" spans="13:17" x14ac:dyDescent="0.2">
      <c r="M825" s="2"/>
      <c r="P825" s="3"/>
      <c r="Q825" s="4"/>
    </row>
    <row r="826" spans="13:17" x14ac:dyDescent="0.2">
      <c r="M826" s="2"/>
      <c r="P826" s="3"/>
      <c r="Q826" s="4"/>
    </row>
    <row r="827" spans="13:17" x14ac:dyDescent="0.2">
      <c r="M827" s="2"/>
      <c r="P827" s="3"/>
      <c r="Q827" s="4"/>
    </row>
    <row r="828" spans="13:17" x14ac:dyDescent="0.2">
      <c r="M828" s="2"/>
      <c r="P828" s="3"/>
      <c r="Q828" s="4"/>
    </row>
    <row r="829" spans="13:17" x14ac:dyDescent="0.2">
      <c r="M829" s="2"/>
      <c r="P829" s="3"/>
      <c r="Q829" s="4"/>
    </row>
    <row r="830" spans="13:17" x14ac:dyDescent="0.2">
      <c r="M830" s="2"/>
      <c r="P830" s="3"/>
      <c r="Q830" s="4"/>
    </row>
    <row r="831" spans="13:17" x14ac:dyDescent="0.2">
      <c r="M831" s="2"/>
      <c r="P831" s="3"/>
      <c r="Q831" s="4"/>
    </row>
    <row r="832" spans="13:17" x14ac:dyDescent="0.2">
      <c r="M832" s="2"/>
      <c r="P832" s="3"/>
      <c r="Q832" s="4"/>
    </row>
    <row r="833" spans="13:17" x14ac:dyDescent="0.2">
      <c r="M833" s="2"/>
      <c r="P833" s="3"/>
      <c r="Q833" s="4"/>
    </row>
    <row r="834" spans="13:17" x14ac:dyDescent="0.2">
      <c r="M834" s="2"/>
      <c r="P834" s="3"/>
      <c r="Q834" s="4"/>
    </row>
    <row r="835" spans="13:17" x14ac:dyDescent="0.2">
      <c r="M835" s="2"/>
      <c r="P835" s="3"/>
      <c r="Q835" s="4"/>
    </row>
    <row r="836" spans="13:17" x14ac:dyDescent="0.2">
      <c r="M836" s="2"/>
      <c r="P836" s="3"/>
      <c r="Q836" s="4"/>
    </row>
    <row r="837" spans="13:17" x14ac:dyDescent="0.2">
      <c r="M837" s="2"/>
      <c r="P837" s="3"/>
      <c r="Q837" s="4"/>
    </row>
    <row r="838" spans="13:17" x14ac:dyDescent="0.2">
      <c r="M838" s="2"/>
      <c r="P838" s="3"/>
      <c r="Q838" s="4"/>
    </row>
    <row r="839" spans="13:17" x14ac:dyDescent="0.2">
      <c r="M839" s="2"/>
      <c r="P839" s="3"/>
      <c r="Q839" s="4"/>
    </row>
    <row r="840" spans="13:17" x14ac:dyDescent="0.2">
      <c r="M840" s="2"/>
      <c r="P840" s="3"/>
      <c r="Q840" s="4"/>
    </row>
    <row r="841" spans="13:17" x14ac:dyDescent="0.2">
      <c r="M841" s="2"/>
      <c r="P841" s="3"/>
      <c r="Q841" s="4"/>
    </row>
    <row r="842" spans="13:17" x14ac:dyDescent="0.2">
      <c r="M842" s="2"/>
      <c r="P842" s="3"/>
      <c r="Q842" s="4"/>
    </row>
    <row r="843" spans="13:17" x14ac:dyDescent="0.2">
      <c r="M843" s="2"/>
      <c r="P843" s="3"/>
      <c r="Q843" s="4"/>
    </row>
    <row r="844" spans="13:17" x14ac:dyDescent="0.2">
      <c r="M844" s="2"/>
      <c r="P844" s="3"/>
      <c r="Q844" s="4"/>
    </row>
    <row r="845" spans="13:17" x14ac:dyDescent="0.2">
      <c r="M845" s="2"/>
      <c r="P845" s="3"/>
      <c r="Q845" s="4"/>
    </row>
    <row r="846" spans="13:17" x14ac:dyDescent="0.2">
      <c r="M846" s="2"/>
      <c r="P846" s="3"/>
      <c r="Q846" s="4"/>
    </row>
    <row r="847" spans="13:17" x14ac:dyDescent="0.2">
      <c r="M847" s="2"/>
      <c r="P847" s="3"/>
      <c r="Q847" s="4"/>
    </row>
    <row r="848" spans="13:17" x14ac:dyDescent="0.2">
      <c r="M848" s="2"/>
      <c r="P848" s="3"/>
      <c r="Q848" s="4"/>
    </row>
    <row r="849" spans="13:17" x14ac:dyDescent="0.2">
      <c r="M849" s="2"/>
      <c r="P849" s="3"/>
      <c r="Q849" s="4"/>
    </row>
    <row r="850" spans="13:17" x14ac:dyDescent="0.2">
      <c r="M850" s="2"/>
      <c r="P850" s="3"/>
      <c r="Q850" s="4"/>
    </row>
    <row r="851" spans="13:17" x14ac:dyDescent="0.2">
      <c r="M851" s="2"/>
      <c r="P851" s="3"/>
      <c r="Q851" s="4"/>
    </row>
    <row r="852" spans="13:17" x14ac:dyDescent="0.2">
      <c r="M852" s="2"/>
      <c r="P852" s="3"/>
      <c r="Q852" s="4"/>
    </row>
    <row r="853" spans="13:17" x14ac:dyDescent="0.2">
      <c r="M853" s="2"/>
      <c r="P853" s="3"/>
      <c r="Q853" s="4"/>
    </row>
    <row r="854" spans="13:17" x14ac:dyDescent="0.2">
      <c r="M854" s="2"/>
      <c r="P854" s="3"/>
      <c r="Q854" s="4"/>
    </row>
    <row r="855" spans="13:17" x14ac:dyDescent="0.2">
      <c r="M855" s="2"/>
      <c r="P855" s="3"/>
      <c r="Q855" s="4"/>
    </row>
    <row r="856" spans="13:17" x14ac:dyDescent="0.2">
      <c r="M856" s="2"/>
      <c r="P856" s="3"/>
      <c r="Q856" s="4"/>
    </row>
    <row r="857" spans="13:17" x14ac:dyDescent="0.2">
      <c r="M857" s="2"/>
      <c r="P857" s="3"/>
      <c r="Q857" s="4"/>
    </row>
    <row r="858" spans="13:17" x14ac:dyDescent="0.2">
      <c r="M858" s="2"/>
      <c r="P858" s="3"/>
      <c r="Q858" s="4"/>
    </row>
    <row r="859" spans="13:17" x14ac:dyDescent="0.2">
      <c r="M859" s="2"/>
      <c r="P859" s="3"/>
      <c r="Q859" s="4"/>
    </row>
    <row r="860" spans="13:17" x14ac:dyDescent="0.2">
      <c r="M860" s="2"/>
      <c r="P860" s="3"/>
      <c r="Q860" s="4"/>
    </row>
    <row r="861" spans="13:17" x14ac:dyDescent="0.2">
      <c r="M861" s="2"/>
      <c r="P861" s="3"/>
      <c r="Q861" s="4"/>
    </row>
    <row r="862" spans="13:17" x14ac:dyDescent="0.2">
      <c r="M862" s="2"/>
      <c r="P862" s="3"/>
      <c r="Q862" s="4"/>
    </row>
    <row r="863" spans="13:17" x14ac:dyDescent="0.2">
      <c r="M863" s="2"/>
      <c r="P863" s="3"/>
      <c r="Q863" s="4"/>
    </row>
    <row r="864" spans="13:17" x14ac:dyDescent="0.2">
      <c r="M864" s="2"/>
      <c r="P864" s="3"/>
      <c r="Q864" s="4"/>
    </row>
    <row r="865" spans="13:17" x14ac:dyDescent="0.2">
      <c r="M865" s="2"/>
      <c r="P865" s="3"/>
      <c r="Q865" s="4"/>
    </row>
    <row r="866" spans="13:17" x14ac:dyDescent="0.2">
      <c r="M866" s="2"/>
      <c r="P866" s="3"/>
      <c r="Q866" s="4"/>
    </row>
    <row r="867" spans="13:17" x14ac:dyDescent="0.2">
      <c r="M867" s="2"/>
      <c r="P867" s="3"/>
      <c r="Q867" s="4"/>
    </row>
    <row r="868" spans="13:17" x14ac:dyDescent="0.2">
      <c r="M868" s="2"/>
      <c r="P868" s="3"/>
      <c r="Q868" s="4"/>
    </row>
    <row r="869" spans="13:17" x14ac:dyDescent="0.2">
      <c r="M869" s="2"/>
      <c r="P869" s="3"/>
      <c r="Q869" s="4"/>
    </row>
    <row r="870" spans="13:17" x14ac:dyDescent="0.2">
      <c r="M870" s="2"/>
      <c r="P870" s="3"/>
      <c r="Q870" s="4"/>
    </row>
    <row r="871" spans="13:17" x14ac:dyDescent="0.2">
      <c r="M871" s="2"/>
      <c r="P871" s="3"/>
      <c r="Q871" s="4"/>
    </row>
    <row r="872" spans="13:17" x14ac:dyDescent="0.2">
      <c r="M872" s="2"/>
      <c r="P872" s="3"/>
      <c r="Q872" s="4"/>
    </row>
    <row r="873" spans="13:17" x14ac:dyDescent="0.2">
      <c r="M873" s="2"/>
      <c r="P873" s="3"/>
      <c r="Q873" s="4"/>
    </row>
    <row r="874" spans="13:17" x14ac:dyDescent="0.2">
      <c r="M874" s="2"/>
      <c r="P874" s="3"/>
      <c r="Q874" s="4"/>
    </row>
    <row r="875" spans="13:17" x14ac:dyDescent="0.2">
      <c r="M875" s="2"/>
      <c r="P875" s="3"/>
      <c r="Q875" s="4"/>
    </row>
    <row r="876" spans="13:17" x14ac:dyDescent="0.2">
      <c r="M876" s="2"/>
      <c r="P876" s="3"/>
      <c r="Q876" s="4"/>
    </row>
    <row r="877" spans="13:17" x14ac:dyDescent="0.2">
      <c r="M877" s="2"/>
      <c r="P877" s="3"/>
      <c r="Q877" s="4"/>
    </row>
    <row r="878" spans="13:17" x14ac:dyDescent="0.2">
      <c r="M878" s="2"/>
      <c r="P878" s="3"/>
      <c r="Q878" s="4"/>
    </row>
    <row r="879" spans="13:17" x14ac:dyDescent="0.2">
      <c r="M879" s="2"/>
      <c r="P879" s="3"/>
      <c r="Q879" s="4"/>
    </row>
    <row r="880" spans="13:17" x14ac:dyDescent="0.2">
      <c r="M880" s="2"/>
      <c r="P880" s="3"/>
      <c r="Q880" s="4"/>
    </row>
    <row r="881" spans="13:17" x14ac:dyDescent="0.2">
      <c r="M881" s="2"/>
      <c r="P881" s="3"/>
      <c r="Q881" s="4"/>
    </row>
    <row r="882" spans="13:17" x14ac:dyDescent="0.2">
      <c r="M882" s="2"/>
      <c r="P882" s="3"/>
      <c r="Q882" s="4"/>
    </row>
    <row r="883" spans="13:17" x14ac:dyDescent="0.2">
      <c r="M883" s="2"/>
      <c r="P883" s="3"/>
      <c r="Q883" s="4"/>
    </row>
    <row r="884" spans="13:17" x14ac:dyDescent="0.2">
      <c r="M884" s="2"/>
      <c r="P884" s="3"/>
      <c r="Q884" s="4"/>
    </row>
    <row r="885" spans="13:17" x14ac:dyDescent="0.2">
      <c r="M885" s="2"/>
      <c r="P885" s="3"/>
      <c r="Q885" s="4"/>
    </row>
    <row r="886" spans="13:17" x14ac:dyDescent="0.2">
      <c r="M886" s="2"/>
      <c r="P886" s="3"/>
      <c r="Q886" s="4"/>
    </row>
    <row r="887" spans="13:17" x14ac:dyDescent="0.2">
      <c r="M887" s="2"/>
      <c r="P887" s="3"/>
      <c r="Q887" s="4"/>
    </row>
    <row r="888" spans="13:17" x14ac:dyDescent="0.2">
      <c r="M888" s="2"/>
      <c r="P888" s="3"/>
      <c r="Q888" s="4"/>
    </row>
    <row r="889" spans="13:17" x14ac:dyDescent="0.2">
      <c r="M889" s="2"/>
      <c r="P889" s="3"/>
      <c r="Q889" s="4"/>
    </row>
    <row r="890" spans="13:17" x14ac:dyDescent="0.2">
      <c r="M890" s="2"/>
      <c r="P890" s="3"/>
      <c r="Q890" s="4"/>
    </row>
    <row r="891" spans="13:17" x14ac:dyDescent="0.2">
      <c r="M891" s="2"/>
      <c r="P891" s="3"/>
      <c r="Q891" s="4"/>
    </row>
    <row r="892" spans="13:17" x14ac:dyDescent="0.2">
      <c r="M892" s="2"/>
      <c r="P892" s="3"/>
      <c r="Q892" s="4"/>
    </row>
    <row r="893" spans="13:17" x14ac:dyDescent="0.2">
      <c r="M893" s="2"/>
      <c r="P893" s="3"/>
      <c r="Q893" s="4"/>
    </row>
    <row r="894" spans="13:17" x14ac:dyDescent="0.2">
      <c r="M894" s="2"/>
      <c r="P894" s="3"/>
      <c r="Q894" s="4"/>
    </row>
    <row r="895" spans="13:17" x14ac:dyDescent="0.2">
      <c r="M895" s="2"/>
      <c r="P895" s="3"/>
      <c r="Q895" s="4"/>
    </row>
    <row r="896" spans="13:17" x14ac:dyDescent="0.2">
      <c r="M896" s="2"/>
      <c r="P896" s="3"/>
      <c r="Q896" s="4"/>
    </row>
    <row r="897" spans="13:17" x14ac:dyDescent="0.2">
      <c r="M897" s="2"/>
      <c r="P897" s="3"/>
      <c r="Q897" s="4"/>
    </row>
    <row r="898" spans="13:17" x14ac:dyDescent="0.2">
      <c r="M898" s="2"/>
      <c r="P898" s="3"/>
      <c r="Q898" s="4"/>
    </row>
    <row r="899" spans="13:17" x14ac:dyDescent="0.2">
      <c r="M899" s="2"/>
      <c r="P899" s="3"/>
      <c r="Q899" s="4"/>
    </row>
    <row r="900" spans="13:17" x14ac:dyDescent="0.2">
      <c r="M900" s="2"/>
      <c r="P900" s="3"/>
      <c r="Q900" s="4"/>
    </row>
    <row r="901" spans="13:17" x14ac:dyDescent="0.2">
      <c r="M901" s="2"/>
      <c r="P901" s="3"/>
      <c r="Q901" s="4"/>
    </row>
    <row r="902" spans="13:17" x14ac:dyDescent="0.2">
      <c r="M902" s="2"/>
      <c r="P902" s="3"/>
      <c r="Q902" s="4"/>
    </row>
    <row r="903" spans="13:17" x14ac:dyDescent="0.2">
      <c r="M903" s="2"/>
      <c r="P903" s="3"/>
      <c r="Q903" s="4"/>
    </row>
    <row r="904" spans="13:17" x14ac:dyDescent="0.2">
      <c r="M904" s="2"/>
      <c r="P904" s="3"/>
      <c r="Q904" s="4"/>
    </row>
    <row r="905" spans="13:17" x14ac:dyDescent="0.2">
      <c r="M905" s="2"/>
      <c r="P905" s="3"/>
      <c r="Q905" s="4"/>
    </row>
    <row r="906" spans="13:17" x14ac:dyDescent="0.2">
      <c r="M906" s="2"/>
      <c r="P906" s="3"/>
      <c r="Q906" s="4"/>
    </row>
    <row r="907" spans="13:17" x14ac:dyDescent="0.2">
      <c r="M907" s="2"/>
      <c r="P907" s="3"/>
      <c r="Q907" s="4"/>
    </row>
    <row r="908" spans="13:17" x14ac:dyDescent="0.2">
      <c r="M908" s="2"/>
      <c r="P908" s="3"/>
      <c r="Q908" s="4"/>
    </row>
    <row r="909" spans="13:17" x14ac:dyDescent="0.2">
      <c r="M909" s="2"/>
      <c r="P909" s="3"/>
      <c r="Q909" s="4"/>
    </row>
    <row r="910" spans="13:17" x14ac:dyDescent="0.2">
      <c r="M910" s="2"/>
      <c r="P910" s="3"/>
      <c r="Q910" s="4"/>
    </row>
    <row r="911" spans="13:17" x14ac:dyDescent="0.2">
      <c r="M911" s="2"/>
      <c r="P911" s="3"/>
      <c r="Q911" s="4"/>
    </row>
    <row r="912" spans="13:17" x14ac:dyDescent="0.2">
      <c r="M912" s="2"/>
      <c r="P912" s="3"/>
      <c r="Q912" s="4"/>
    </row>
    <row r="913" spans="13:17" x14ac:dyDescent="0.2">
      <c r="M913" s="2"/>
      <c r="P913" s="3"/>
      <c r="Q913" s="4"/>
    </row>
    <row r="914" spans="13:17" x14ac:dyDescent="0.2">
      <c r="M914" s="2"/>
      <c r="P914" s="3"/>
      <c r="Q914" s="4"/>
    </row>
    <row r="915" spans="13:17" x14ac:dyDescent="0.2">
      <c r="M915" s="2"/>
      <c r="P915" s="3"/>
      <c r="Q915" s="4"/>
    </row>
    <row r="916" spans="13:17" x14ac:dyDescent="0.2">
      <c r="M916" s="2"/>
      <c r="P916" s="3"/>
      <c r="Q916" s="4"/>
    </row>
    <row r="917" spans="13:17" x14ac:dyDescent="0.2">
      <c r="M917" s="2"/>
      <c r="P917" s="3"/>
      <c r="Q917" s="4"/>
    </row>
    <row r="918" spans="13:17" x14ac:dyDescent="0.2">
      <c r="M918" s="2"/>
      <c r="P918" s="3"/>
      <c r="Q918" s="4"/>
    </row>
    <row r="919" spans="13:17" x14ac:dyDescent="0.2">
      <c r="M919" s="2"/>
      <c r="P919" s="3"/>
      <c r="Q919" s="4"/>
    </row>
    <row r="920" spans="13:17" x14ac:dyDescent="0.2">
      <c r="M920" s="2"/>
      <c r="P920" s="3"/>
      <c r="Q920" s="4"/>
    </row>
    <row r="921" spans="13:17" x14ac:dyDescent="0.2">
      <c r="M921" s="2"/>
      <c r="P921" s="3"/>
      <c r="Q921" s="4"/>
    </row>
    <row r="922" spans="13:17" x14ac:dyDescent="0.2">
      <c r="M922" s="2"/>
      <c r="P922" s="3"/>
      <c r="Q922" s="4"/>
    </row>
    <row r="923" spans="13:17" x14ac:dyDescent="0.2">
      <c r="M923" s="2"/>
      <c r="P923" s="3"/>
      <c r="Q923" s="4"/>
    </row>
    <row r="924" spans="13:17" x14ac:dyDescent="0.2">
      <c r="M924" s="2"/>
      <c r="P924" s="3"/>
      <c r="Q924" s="4"/>
    </row>
    <row r="925" spans="13:17" x14ac:dyDescent="0.2">
      <c r="M925" s="2"/>
      <c r="P925" s="3"/>
      <c r="Q925" s="4"/>
    </row>
    <row r="926" spans="13:17" x14ac:dyDescent="0.2">
      <c r="M926" s="2"/>
      <c r="P926" s="3"/>
      <c r="Q926" s="4"/>
    </row>
    <row r="927" spans="13:17" x14ac:dyDescent="0.2">
      <c r="M927" s="2"/>
      <c r="P927" s="3"/>
      <c r="Q927" s="4"/>
    </row>
    <row r="928" spans="13:17" x14ac:dyDescent="0.2">
      <c r="M928" s="2"/>
      <c r="P928" s="3"/>
      <c r="Q928" s="4"/>
    </row>
    <row r="929" spans="13:17" x14ac:dyDescent="0.2">
      <c r="M929" s="2"/>
      <c r="P929" s="3"/>
      <c r="Q929" s="4"/>
    </row>
    <row r="930" spans="13:17" x14ac:dyDescent="0.2">
      <c r="M930" s="2"/>
      <c r="P930" s="3"/>
      <c r="Q930" s="4"/>
    </row>
    <row r="931" spans="13:17" x14ac:dyDescent="0.2">
      <c r="M931" s="2"/>
      <c r="P931" s="3"/>
      <c r="Q931" s="4"/>
    </row>
    <row r="932" spans="13:17" x14ac:dyDescent="0.2">
      <c r="M932" s="2"/>
      <c r="P932" s="3"/>
      <c r="Q932" s="4"/>
    </row>
    <row r="933" spans="13:17" x14ac:dyDescent="0.2">
      <c r="M933" s="2"/>
      <c r="P933" s="3"/>
      <c r="Q933" s="4"/>
    </row>
    <row r="934" spans="13:17" x14ac:dyDescent="0.2">
      <c r="M934" s="2"/>
      <c r="P934" s="3"/>
      <c r="Q934" s="4"/>
    </row>
    <row r="935" spans="13:17" x14ac:dyDescent="0.2">
      <c r="M935" s="2"/>
      <c r="P935" s="3"/>
      <c r="Q935" s="4"/>
    </row>
    <row r="936" spans="13:17" x14ac:dyDescent="0.2">
      <c r="M936" s="2"/>
      <c r="P936" s="3"/>
      <c r="Q936" s="4"/>
    </row>
    <row r="937" spans="13:17" x14ac:dyDescent="0.2">
      <c r="M937" s="2"/>
      <c r="P937" s="3"/>
      <c r="Q937" s="4"/>
    </row>
    <row r="938" spans="13:17" x14ac:dyDescent="0.2">
      <c r="M938" s="2"/>
      <c r="P938" s="3"/>
      <c r="Q938" s="4"/>
    </row>
    <row r="939" spans="13:17" x14ac:dyDescent="0.2">
      <c r="M939" s="2"/>
      <c r="P939" s="3"/>
      <c r="Q939" s="4"/>
    </row>
    <row r="940" spans="13:17" x14ac:dyDescent="0.2">
      <c r="M940" s="2"/>
      <c r="P940" s="3"/>
      <c r="Q940" s="4"/>
    </row>
    <row r="941" spans="13:17" x14ac:dyDescent="0.2">
      <c r="M941" s="2"/>
      <c r="P941" s="3"/>
      <c r="Q941" s="4"/>
    </row>
    <row r="942" spans="13:17" x14ac:dyDescent="0.2">
      <c r="M942" s="2"/>
      <c r="P942" s="3"/>
      <c r="Q942" s="4"/>
    </row>
    <row r="943" spans="13:17" x14ac:dyDescent="0.2">
      <c r="M943" s="2"/>
      <c r="P943" s="3"/>
      <c r="Q943" s="4"/>
    </row>
    <row r="944" spans="13:17" x14ac:dyDescent="0.2">
      <c r="M944" s="2"/>
      <c r="P944" s="3"/>
      <c r="Q944" s="4"/>
    </row>
    <row r="945" spans="13:17" x14ac:dyDescent="0.2">
      <c r="M945" s="2"/>
      <c r="P945" s="3"/>
      <c r="Q945" s="4"/>
    </row>
    <row r="946" spans="13:17" x14ac:dyDescent="0.2">
      <c r="M946" s="2"/>
      <c r="P946" s="3"/>
      <c r="Q946" s="4"/>
    </row>
    <row r="947" spans="13:17" x14ac:dyDescent="0.2">
      <c r="M947" s="2"/>
      <c r="P947" s="3"/>
      <c r="Q947" s="4"/>
    </row>
    <row r="948" spans="13:17" x14ac:dyDescent="0.2">
      <c r="M948" s="2"/>
      <c r="P948" s="3"/>
      <c r="Q948" s="4"/>
    </row>
    <row r="949" spans="13:17" x14ac:dyDescent="0.2">
      <c r="M949" s="2"/>
      <c r="P949" s="3"/>
      <c r="Q949" s="4"/>
    </row>
    <row r="950" spans="13:17" x14ac:dyDescent="0.2">
      <c r="M950" s="2"/>
      <c r="P950" s="3"/>
      <c r="Q950" s="4"/>
    </row>
    <row r="951" spans="13:17" x14ac:dyDescent="0.2">
      <c r="M951" s="2"/>
      <c r="P951" s="3"/>
      <c r="Q951" s="4"/>
    </row>
    <row r="952" spans="13:17" x14ac:dyDescent="0.2">
      <c r="M952" s="2"/>
      <c r="P952" s="3"/>
      <c r="Q952" s="4"/>
    </row>
    <row r="953" spans="13:17" x14ac:dyDescent="0.2">
      <c r="M953" s="2"/>
      <c r="P953" s="3"/>
      <c r="Q953" s="4"/>
    </row>
    <row r="954" spans="13:17" x14ac:dyDescent="0.2">
      <c r="M954" s="2"/>
      <c r="P954" s="3"/>
      <c r="Q954" s="4"/>
    </row>
    <row r="955" spans="13:17" x14ac:dyDescent="0.2">
      <c r="M955" s="2"/>
      <c r="P955" s="3"/>
      <c r="Q955" s="4"/>
    </row>
    <row r="956" spans="13:17" x14ac:dyDescent="0.2">
      <c r="M956" s="2"/>
      <c r="P956" s="3"/>
      <c r="Q956" s="4"/>
    </row>
    <row r="957" spans="13:17" x14ac:dyDescent="0.2">
      <c r="M957" s="2"/>
      <c r="P957" s="3"/>
      <c r="Q957" s="4"/>
    </row>
    <row r="958" spans="13:17" x14ac:dyDescent="0.2">
      <c r="M958" s="2"/>
      <c r="P958" s="3"/>
      <c r="Q958" s="4"/>
    </row>
    <row r="959" spans="13:17" x14ac:dyDescent="0.2">
      <c r="M959" s="2"/>
      <c r="P959" s="3"/>
      <c r="Q959" s="4"/>
    </row>
    <row r="960" spans="13:17" x14ac:dyDescent="0.2">
      <c r="M960" s="2"/>
      <c r="P960" s="3"/>
      <c r="Q960" s="4"/>
    </row>
    <row r="961" spans="13:17" x14ac:dyDescent="0.2">
      <c r="M961" s="2"/>
      <c r="P961" s="3"/>
      <c r="Q961" s="4"/>
    </row>
    <row r="962" spans="13:17" x14ac:dyDescent="0.2">
      <c r="M962" s="2"/>
      <c r="P962" s="3"/>
      <c r="Q962" s="4"/>
    </row>
    <row r="963" spans="13:17" x14ac:dyDescent="0.2">
      <c r="M963" s="2"/>
      <c r="P963" s="3"/>
      <c r="Q963" s="4"/>
    </row>
    <row r="964" spans="13:17" x14ac:dyDescent="0.2">
      <c r="M964" s="2"/>
      <c r="P964" s="3"/>
      <c r="Q964" s="4"/>
    </row>
    <row r="965" spans="13:17" x14ac:dyDescent="0.2">
      <c r="M965" s="2"/>
      <c r="P965" s="3"/>
      <c r="Q965" s="4"/>
    </row>
    <row r="966" spans="13:17" x14ac:dyDescent="0.2">
      <c r="M966" s="2"/>
      <c r="P966" s="3"/>
      <c r="Q966" s="4"/>
    </row>
    <row r="967" spans="13:17" x14ac:dyDescent="0.2">
      <c r="M967" s="2"/>
      <c r="P967" s="3"/>
      <c r="Q967" s="4"/>
    </row>
    <row r="968" spans="13:17" x14ac:dyDescent="0.2">
      <c r="M968" s="2"/>
      <c r="P968" s="3"/>
      <c r="Q968" s="4"/>
    </row>
    <row r="969" spans="13:17" x14ac:dyDescent="0.2">
      <c r="M969" s="2"/>
      <c r="P969" s="3"/>
      <c r="Q969" s="4"/>
    </row>
    <row r="970" spans="13:17" x14ac:dyDescent="0.2">
      <c r="M970" s="2"/>
      <c r="P970" s="3"/>
      <c r="Q970" s="4"/>
    </row>
    <row r="971" spans="13:17" x14ac:dyDescent="0.2">
      <c r="M971" s="2"/>
      <c r="P971" s="3"/>
      <c r="Q971" s="4"/>
    </row>
    <row r="972" spans="13:17" x14ac:dyDescent="0.2">
      <c r="M972" s="2"/>
      <c r="P972" s="3"/>
      <c r="Q972" s="4"/>
    </row>
    <row r="973" spans="13:17" x14ac:dyDescent="0.2">
      <c r="M973" s="2"/>
      <c r="P973" s="3"/>
      <c r="Q973" s="4"/>
    </row>
    <row r="974" spans="13:17" x14ac:dyDescent="0.2">
      <c r="M974" s="2"/>
      <c r="P974" s="3"/>
      <c r="Q974" s="4"/>
    </row>
    <row r="975" spans="13:17" x14ac:dyDescent="0.2">
      <c r="M975" s="2"/>
      <c r="P975" s="3"/>
      <c r="Q975" s="4"/>
    </row>
    <row r="976" spans="13:17" x14ac:dyDescent="0.2">
      <c r="M976" s="2"/>
      <c r="P976" s="3"/>
      <c r="Q976" s="4"/>
    </row>
    <row r="977" spans="13:17" x14ac:dyDescent="0.2">
      <c r="M977" s="2"/>
      <c r="P977" s="3"/>
      <c r="Q977" s="4"/>
    </row>
    <row r="978" spans="13:17" x14ac:dyDescent="0.2">
      <c r="M978" s="2"/>
      <c r="P978" s="3"/>
      <c r="Q978" s="4"/>
    </row>
    <row r="979" spans="13:17" x14ac:dyDescent="0.2">
      <c r="M979" s="2"/>
      <c r="P979" s="3"/>
      <c r="Q979" s="4"/>
    </row>
    <row r="980" spans="13:17" x14ac:dyDescent="0.2">
      <c r="M980" s="2"/>
      <c r="P980" s="3"/>
      <c r="Q980" s="4"/>
    </row>
    <row r="981" spans="13:17" x14ac:dyDescent="0.2">
      <c r="M981" s="2"/>
      <c r="P981" s="3"/>
      <c r="Q981" s="4"/>
    </row>
    <row r="982" spans="13:17" x14ac:dyDescent="0.2">
      <c r="M982" s="2"/>
      <c r="P982" s="3"/>
      <c r="Q982" s="4"/>
    </row>
    <row r="983" spans="13:17" x14ac:dyDescent="0.2">
      <c r="M983" s="2"/>
      <c r="P983" s="3"/>
      <c r="Q983" s="4"/>
    </row>
    <row r="984" spans="13:17" x14ac:dyDescent="0.2">
      <c r="M984" s="2"/>
      <c r="P984" s="3"/>
      <c r="Q984" s="4"/>
    </row>
    <row r="985" spans="13:17" x14ac:dyDescent="0.2">
      <c r="M985" s="2"/>
      <c r="P985" s="3"/>
      <c r="Q985" s="4"/>
    </row>
    <row r="986" spans="13:17" x14ac:dyDescent="0.2">
      <c r="M986" s="2"/>
      <c r="P986" s="3"/>
      <c r="Q986" s="4"/>
    </row>
    <row r="987" spans="13:17" x14ac:dyDescent="0.2">
      <c r="M987" s="2"/>
      <c r="P987" s="3"/>
      <c r="Q987" s="4"/>
    </row>
    <row r="988" spans="13:17" x14ac:dyDescent="0.2">
      <c r="M988" s="2"/>
      <c r="P988" s="3"/>
      <c r="Q988" s="4"/>
    </row>
    <row r="989" spans="13:17" x14ac:dyDescent="0.2">
      <c r="M989" s="2"/>
      <c r="P989" s="3"/>
      <c r="Q989" s="4"/>
    </row>
    <row r="990" spans="13:17" x14ac:dyDescent="0.2">
      <c r="M990" s="2"/>
      <c r="P990" s="3"/>
      <c r="Q990" s="4"/>
    </row>
    <row r="991" spans="13:17" x14ac:dyDescent="0.2">
      <c r="M991" s="2"/>
      <c r="P991" s="3"/>
      <c r="Q991" s="4"/>
    </row>
    <row r="992" spans="13:17" x14ac:dyDescent="0.2">
      <c r="M992" s="2"/>
      <c r="P992" s="3"/>
      <c r="Q992" s="4"/>
    </row>
    <row r="993" spans="13:17" x14ac:dyDescent="0.2">
      <c r="M993" s="2"/>
      <c r="P993" s="3"/>
      <c r="Q993" s="4"/>
    </row>
    <row r="994" spans="13:17" x14ac:dyDescent="0.2">
      <c r="M994" s="2"/>
      <c r="P994" s="3"/>
      <c r="Q994" s="4"/>
    </row>
    <row r="995" spans="13:17" x14ac:dyDescent="0.2">
      <c r="M995" s="2"/>
      <c r="P995" s="3"/>
      <c r="Q995" s="4"/>
    </row>
    <row r="996" spans="13:17" x14ac:dyDescent="0.2">
      <c r="M996" s="2"/>
      <c r="P996" s="3"/>
      <c r="Q996" s="4"/>
    </row>
    <row r="997" spans="13:17" x14ac:dyDescent="0.2">
      <c r="M997" s="2"/>
      <c r="P997" s="3"/>
      <c r="Q997" s="4"/>
    </row>
    <row r="998" spans="13:17" x14ac:dyDescent="0.2">
      <c r="M998" s="2"/>
      <c r="P998" s="3"/>
      <c r="Q998" s="4"/>
    </row>
    <row r="999" spans="13:17" x14ac:dyDescent="0.2">
      <c r="M999" s="2"/>
      <c r="P999" s="3"/>
      <c r="Q999" s="4"/>
    </row>
    <row r="1000" spans="13:17" x14ac:dyDescent="0.2">
      <c r="M1000" s="2"/>
      <c r="P1000" s="3"/>
      <c r="Q1000" s="4"/>
    </row>
    <row r="1001" spans="13:17" x14ac:dyDescent="0.2">
      <c r="M1001" s="2"/>
      <c r="P1001" s="3"/>
      <c r="Q1001" s="4"/>
    </row>
    <row r="1002" spans="13:17" x14ac:dyDescent="0.2">
      <c r="M1002" s="2"/>
      <c r="P1002" s="3"/>
      <c r="Q1002" s="4"/>
    </row>
    <row r="1003" spans="13:17" x14ac:dyDescent="0.2">
      <c r="M1003" s="2"/>
      <c r="P1003" s="3"/>
      <c r="Q1003" s="4"/>
    </row>
    <row r="1004" spans="13:17" x14ac:dyDescent="0.2">
      <c r="M1004" s="2"/>
      <c r="P1004" s="3"/>
      <c r="Q1004" s="4"/>
    </row>
    <row r="1005" spans="13:17" x14ac:dyDescent="0.2">
      <c r="M1005" s="2"/>
      <c r="P1005" s="3"/>
      <c r="Q1005" s="4"/>
    </row>
    <row r="1006" spans="13:17" x14ac:dyDescent="0.2">
      <c r="M1006" s="2"/>
      <c r="P1006" s="3"/>
      <c r="Q1006" s="4"/>
    </row>
    <row r="1007" spans="13:17" x14ac:dyDescent="0.2">
      <c r="M1007" s="2"/>
      <c r="P1007" s="3"/>
      <c r="Q1007" s="4"/>
    </row>
    <row r="1008" spans="13:17" x14ac:dyDescent="0.2">
      <c r="M1008" s="2"/>
      <c r="P1008" s="3"/>
      <c r="Q1008" s="4"/>
    </row>
    <row r="1009" spans="13:17" x14ac:dyDescent="0.2">
      <c r="M1009" s="2"/>
      <c r="P1009" s="3"/>
      <c r="Q1009" s="4"/>
    </row>
    <row r="1010" spans="13:17" x14ac:dyDescent="0.2">
      <c r="M1010" s="2"/>
      <c r="P1010" s="3"/>
      <c r="Q1010" s="4"/>
    </row>
    <row r="1011" spans="13:17" x14ac:dyDescent="0.2">
      <c r="M1011" s="2"/>
      <c r="P1011" s="3"/>
      <c r="Q1011" s="4"/>
    </row>
    <row r="1012" spans="13:17" x14ac:dyDescent="0.2">
      <c r="M1012" s="2"/>
      <c r="P1012" s="3"/>
      <c r="Q1012" s="4"/>
    </row>
    <row r="1013" spans="13:17" x14ac:dyDescent="0.2">
      <c r="M1013" s="2"/>
      <c r="P1013" s="3"/>
      <c r="Q1013" s="4"/>
    </row>
    <row r="1014" spans="13:17" x14ac:dyDescent="0.2">
      <c r="M1014" s="2"/>
      <c r="P1014" s="3"/>
      <c r="Q1014" s="4"/>
    </row>
    <row r="1015" spans="13:17" x14ac:dyDescent="0.2">
      <c r="M1015" s="2"/>
      <c r="P1015" s="3"/>
      <c r="Q1015" s="4"/>
    </row>
    <row r="1016" spans="13:17" x14ac:dyDescent="0.2">
      <c r="M1016" s="2"/>
      <c r="P1016" s="3"/>
      <c r="Q1016" s="4"/>
    </row>
    <row r="1017" spans="13:17" x14ac:dyDescent="0.2">
      <c r="M1017" s="2"/>
      <c r="P1017" s="3"/>
      <c r="Q1017" s="4"/>
    </row>
    <row r="1018" spans="13:17" x14ac:dyDescent="0.2">
      <c r="M1018" s="2"/>
      <c r="P1018" s="3"/>
      <c r="Q1018" s="4"/>
    </row>
    <row r="1019" spans="13:17" x14ac:dyDescent="0.2">
      <c r="M1019" s="2"/>
      <c r="P1019" s="3"/>
      <c r="Q1019" s="4"/>
    </row>
    <row r="1020" spans="13:17" x14ac:dyDescent="0.2">
      <c r="M1020" s="2"/>
      <c r="P1020" s="3"/>
      <c r="Q1020" s="4"/>
    </row>
    <row r="1021" spans="13:17" x14ac:dyDescent="0.2">
      <c r="M1021" s="2"/>
      <c r="P1021" s="3"/>
      <c r="Q1021" s="4"/>
    </row>
    <row r="1022" spans="13:17" x14ac:dyDescent="0.2">
      <c r="M1022" s="2"/>
      <c r="P1022" s="3"/>
      <c r="Q1022" s="4"/>
    </row>
    <row r="1023" spans="13:17" x14ac:dyDescent="0.2">
      <c r="M1023" s="2"/>
      <c r="P1023" s="3"/>
      <c r="Q1023" s="4"/>
    </row>
    <row r="1024" spans="13:17" x14ac:dyDescent="0.2">
      <c r="M1024" s="2"/>
      <c r="P1024" s="3"/>
      <c r="Q1024" s="4"/>
    </row>
    <row r="1025" spans="13:17" x14ac:dyDescent="0.2">
      <c r="M1025" s="2"/>
      <c r="P1025" s="3"/>
      <c r="Q1025" s="4"/>
    </row>
    <row r="1026" spans="13:17" x14ac:dyDescent="0.2">
      <c r="M1026" s="2"/>
      <c r="P1026" s="3"/>
      <c r="Q1026" s="4"/>
    </row>
    <row r="1027" spans="13:17" x14ac:dyDescent="0.2">
      <c r="M1027" s="2"/>
      <c r="P1027" s="3"/>
      <c r="Q1027" s="4"/>
    </row>
    <row r="1028" spans="13:17" x14ac:dyDescent="0.2">
      <c r="M1028" s="2"/>
      <c r="P1028" s="3"/>
      <c r="Q1028" s="4"/>
    </row>
    <row r="1029" spans="13:17" x14ac:dyDescent="0.2">
      <c r="M1029" s="2"/>
      <c r="P1029" s="3"/>
      <c r="Q1029" s="4"/>
    </row>
    <row r="1030" spans="13:17" x14ac:dyDescent="0.2">
      <c r="M1030" s="2"/>
      <c r="P1030" s="3"/>
      <c r="Q1030" s="4"/>
    </row>
    <row r="1031" spans="13:17" x14ac:dyDescent="0.2">
      <c r="M1031" s="2"/>
      <c r="P1031" s="3"/>
      <c r="Q1031" s="4"/>
    </row>
    <row r="1032" spans="13:17" x14ac:dyDescent="0.2">
      <c r="M1032" s="2"/>
      <c r="P1032" s="3"/>
      <c r="Q1032" s="4"/>
    </row>
    <row r="1033" spans="13:17" x14ac:dyDescent="0.2">
      <c r="M1033" s="2"/>
      <c r="P1033" s="3"/>
      <c r="Q1033" s="4"/>
    </row>
    <row r="1034" spans="13:17" x14ac:dyDescent="0.2">
      <c r="M1034" s="2"/>
      <c r="P1034" s="3"/>
      <c r="Q1034" s="4"/>
    </row>
    <row r="1035" spans="13:17" x14ac:dyDescent="0.2">
      <c r="M1035" s="2"/>
      <c r="P1035" s="3"/>
      <c r="Q1035" s="4"/>
    </row>
    <row r="1036" spans="13:17" x14ac:dyDescent="0.2">
      <c r="M1036" s="2"/>
      <c r="P1036" s="3"/>
      <c r="Q1036" s="4"/>
    </row>
    <row r="1037" spans="13:17" x14ac:dyDescent="0.2">
      <c r="M1037" s="2"/>
      <c r="P1037" s="3"/>
      <c r="Q1037" s="4"/>
    </row>
    <row r="1038" spans="13:17" x14ac:dyDescent="0.2">
      <c r="M1038" s="2"/>
      <c r="P1038" s="3"/>
      <c r="Q1038" s="4"/>
    </row>
    <row r="1039" spans="13:17" x14ac:dyDescent="0.2">
      <c r="M1039" s="2"/>
      <c r="P1039" s="3"/>
      <c r="Q1039" s="4"/>
    </row>
    <row r="1040" spans="13:17" x14ac:dyDescent="0.2">
      <c r="M1040" s="2"/>
      <c r="P1040" s="3"/>
      <c r="Q1040" s="4"/>
    </row>
    <row r="1041" spans="13:17" x14ac:dyDescent="0.2">
      <c r="M1041" s="2"/>
      <c r="P1041" s="3"/>
      <c r="Q1041" s="4"/>
    </row>
    <row r="1042" spans="13:17" x14ac:dyDescent="0.2">
      <c r="M1042" s="2"/>
      <c r="P1042" s="3"/>
      <c r="Q1042" s="4"/>
    </row>
    <row r="1043" spans="13:17" x14ac:dyDescent="0.2">
      <c r="M1043" s="2"/>
      <c r="P1043" s="3"/>
      <c r="Q1043" s="4"/>
    </row>
    <row r="1044" spans="13:17" x14ac:dyDescent="0.2">
      <c r="M1044" s="2"/>
      <c r="P1044" s="3"/>
      <c r="Q1044" s="4"/>
    </row>
    <row r="1045" spans="13:17" x14ac:dyDescent="0.2">
      <c r="M1045" s="2"/>
      <c r="P1045" s="3"/>
      <c r="Q1045" s="4"/>
    </row>
    <row r="1046" spans="13:17" x14ac:dyDescent="0.2">
      <c r="M1046" s="2"/>
      <c r="P1046" s="3"/>
      <c r="Q1046" s="4"/>
    </row>
    <row r="1047" spans="13:17" x14ac:dyDescent="0.2">
      <c r="M1047" s="2"/>
      <c r="P1047" s="3"/>
      <c r="Q1047" s="4"/>
    </row>
    <row r="1048" spans="13:17" x14ac:dyDescent="0.2">
      <c r="M1048" s="2"/>
      <c r="P1048" s="3"/>
      <c r="Q1048" s="4"/>
    </row>
    <row r="1049" spans="13:17" x14ac:dyDescent="0.2">
      <c r="M1049" s="2"/>
      <c r="P1049" s="3"/>
      <c r="Q1049" s="4"/>
    </row>
    <row r="1050" spans="13:17" x14ac:dyDescent="0.2">
      <c r="M1050" s="2"/>
      <c r="P1050" s="3"/>
      <c r="Q1050" s="4"/>
    </row>
    <row r="1051" spans="13:17" x14ac:dyDescent="0.2">
      <c r="M1051" s="2"/>
      <c r="P1051" s="3"/>
      <c r="Q1051" s="4"/>
    </row>
    <row r="1052" spans="13:17" x14ac:dyDescent="0.2">
      <c r="M1052" s="2"/>
      <c r="P1052" s="3"/>
      <c r="Q1052" s="4"/>
    </row>
    <row r="1053" spans="13:17" x14ac:dyDescent="0.2">
      <c r="M1053" s="2"/>
      <c r="P1053" s="3"/>
      <c r="Q1053" s="4"/>
    </row>
    <row r="1054" spans="13:17" x14ac:dyDescent="0.2">
      <c r="M1054" s="2"/>
      <c r="P1054" s="3"/>
      <c r="Q1054" s="4"/>
    </row>
    <row r="1055" spans="13:17" x14ac:dyDescent="0.2">
      <c r="M1055" s="2"/>
      <c r="P1055" s="3"/>
      <c r="Q1055" s="4"/>
    </row>
    <row r="1056" spans="13:17" x14ac:dyDescent="0.2">
      <c r="M1056" s="2"/>
      <c r="P1056" s="3"/>
      <c r="Q1056" s="4"/>
    </row>
    <row r="1057" spans="13:17" x14ac:dyDescent="0.2">
      <c r="M1057" s="2"/>
      <c r="P1057" s="3"/>
      <c r="Q1057" s="4"/>
    </row>
    <row r="1058" spans="13:17" x14ac:dyDescent="0.2">
      <c r="M1058" s="2"/>
      <c r="P1058" s="3"/>
      <c r="Q1058" s="4"/>
    </row>
    <row r="1059" spans="13:17" x14ac:dyDescent="0.2">
      <c r="M1059" s="2"/>
      <c r="P1059" s="3"/>
      <c r="Q1059" s="4"/>
    </row>
    <row r="1060" spans="13:17" x14ac:dyDescent="0.2">
      <c r="M1060" s="2"/>
      <c r="P1060" s="3"/>
      <c r="Q1060" s="4"/>
    </row>
    <row r="1061" spans="13:17" x14ac:dyDescent="0.2">
      <c r="M1061" s="2"/>
      <c r="P1061" s="3"/>
      <c r="Q1061" s="4"/>
    </row>
    <row r="1062" spans="13:17" x14ac:dyDescent="0.2">
      <c r="M1062" s="2"/>
      <c r="P1062" s="3"/>
      <c r="Q1062" s="4"/>
    </row>
    <row r="1063" spans="13:17" x14ac:dyDescent="0.2">
      <c r="M1063" s="2"/>
      <c r="P1063" s="3"/>
      <c r="Q1063" s="4"/>
    </row>
    <row r="1064" spans="13:17" x14ac:dyDescent="0.2">
      <c r="M1064" s="2"/>
      <c r="P1064" s="3"/>
      <c r="Q1064" s="4"/>
    </row>
    <row r="1065" spans="13:17" x14ac:dyDescent="0.2">
      <c r="M1065" s="2"/>
      <c r="P1065" s="3"/>
      <c r="Q1065" s="4"/>
    </row>
    <row r="1066" spans="13:17" x14ac:dyDescent="0.2">
      <c r="M1066" s="2"/>
      <c r="P1066" s="3"/>
      <c r="Q1066" s="4"/>
    </row>
    <row r="1067" spans="13:17" x14ac:dyDescent="0.2">
      <c r="M1067" s="2"/>
      <c r="P1067" s="3"/>
      <c r="Q1067" s="4"/>
    </row>
    <row r="1068" spans="13:17" x14ac:dyDescent="0.2">
      <c r="M1068" s="2"/>
      <c r="P1068" s="3"/>
      <c r="Q1068" s="4"/>
    </row>
    <row r="1069" spans="13:17" x14ac:dyDescent="0.2">
      <c r="M1069" s="2"/>
      <c r="P1069" s="3"/>
      <c r="Q1069" s="4"/>
    </row>
    <row r="1070" spans="13:17" x14ac:dyDescent="0.2">
      <c r="M1070" s="2"/>
      <c r="P1070" s="3"/>
      <c r="Q1070" s="4"/>
    </row>
    <row r="1071" spans="13:17" x14ac:dyDescent="0.2">
      <c r="M1071" s="2"/>
      <c r="P1071" s="3"/>
      <c r="Q1071" s="4"/>
    </row>
    <row r="1072" spans="13:17" x14ac:dyDescent="0.2">
      <c r="M1072" s="2"/>
      <c r="P1072" s="3"/>
      <c r="Q1072" s="4"/>
    </row>
    <row r="1073" spans="13:17" x14ac:dyDescent="0.2">
      <c r="M1073" s="2"/>
      <c r="P1073" s="3"/>
      <c r="Q1073" s="4"/>
    </row>
    <row r="1074" spans="13:17" x14ac:dyDescent="0.2">
      <c r="M1074" s="2"/>
      <c r="P1074" s="3"/>
      <c r="Q1074" s="4"/>
    </row>
    <row r="1075" spans="13:17" x14ac:dyDescent="0.2">
      <c r="M1075" s="2"/>
      <c r="P1075" s="3"/>
      <c r="Q1075" s="4"/>
    </row>
    <row r="1076" spans="13:17" x14ac:dyDescent="0.2">
      <c r="M1076" s="2"/>
      <c r="P1076" s="3"/>
      <c r="Q1076" s="4"/>
    </row>
    <row r="1077" spans="13:17" x14ac:dyDescent="0.2">
      <c r="M1077" s="2"/>
      <c r="P1077" s="3"/>
      <c r="Q1077" s="4"/>
    </row>
    <row r="1078" spans="13:17" x14ac:dyDescent="0.2">
      <c r="M1078" s="2"/>
      <c r="P1078" s="3"/>
      <c r="Q1078" s="4"/>
    </row>
    <row r="1079" spans="13:17" x14ac:dyDescent="0.2">
      <c r="M1079" s="2"/>
      <c r="P1079" s="3"/>
      <c r="Q1079" s="4"/>
    </row>
    <row r="1080" spans="13:17" x14ac:dyDescent="0.2">
      <c r="M1080" s="2"/>
      <c r="P1080" s="3"/>
      <c r="Q1080" s="4"/>
    </row>
    <row r="1081" spans="13:17" x14ac:dyDescent="0.2">
      <c r="M1081" s="2"/>
      <c r="P1081" s="3"/>
      <c r="Q1081" s="4"/>
    </row>
    <row r="1082" spans="13:17" x14ac:dyDescent="0.2">
      <c r="M1082" s="2"/>
      <c r="P1082" s="3"/>
      <c r="Q1082" s="4"/>
    </row>
    <row r="1083" spans="13:17" x14ac:dyDescent="0.2">
      <c r="M1083" s="2"/>
      <c r="P1083" s="3"/>
      <c r="Q1083" s="4"/>
    </row>
    <row r="1084" spans="13:17" x14ac:dyDescent="0.2">
      <c r="M1084" s="2"/>
      <c r="P1084" s="3"/>
      <c r="Q1084" s="4"/>
    </row>
    <row r="1085" spans="13:17" x14ac:dyDescent="0.2">
      <c r="M1085" s="2"/>
      <c r="P1085" s="3"/>
      <c r="Q1085" s="4"/>
    </row>
    <row r="1086" spans="13:17" x14ac:dyDescent="0.2">
      <c r="M1086" s="2"/>
      <c r="P1086" s="3"/>
      <c r="Q1086" s="4"/>
    </row>
    <row r="1087" spans="13:17" x14ac:dyDescent="0.2">
      <c r="M1087" s="2"/>
      <c r="P1087" s="3"/>
      <c r="Q1087" s="4"/>
    </row>
    <row r="1088" spans="13:17" x14ac:dyDescent="0.2">
      <c r="M1088" s="2"/>
      <c r="P1088" s="3"/>
      <c r="Q1088" s="4"/>
    </row>
    <row r="1089" spans="13:17" x14ac:dyDescent="0.2">
      <c r="M1089" s="2"/>
      <c r="P1089" s="3"/>
      <c r="Q1089" s="4"/>
    </row>
    <row r="1090" spans="13:17" x14ac:dyDescent="0.2">
      <c r="M1090" s="2"/>
      <c r="P1090" s="3"/>
      <c r="Q1090" s="4"/>
    </row>
    <row r="1091" spans="13:17" x14ac:dyDescent="0.2">
      <c r="M1091" s="2"/>
      <c r="P1091" s="3"/>
      <c r="Q1091" s="4"/>
    </row>
    <row r="1092" spans="13:17" x14ac:dyDescent="0.2">
      <c r="M1092" s="2"/>
      <c r="P1092" s="3"/>
      <c r="Q1092" s="4"/>
    </row>
    <row r="1093" spans="13:17" x14ac:dyDescent="0.2">
      <c r="M1093" s="2"/>
      <c r="P1093" s="3"/>
      <c r="Q1093" s="4"/>
    </row>
    <row r="1094" spans="13:17" x14ac:dyDescent="0.2">
      <c r="M1094" s="2"/>
      <c r="P1094" s="3"/>
      <c r="Q1094" s="4"/>
    </row>
    <row r="1095" spans="13:17" x14ac:dyDescent="0.2">
      <c r="M1095" s="2"/>
      <c r="P1095" s="3"/>
      <c r="Q1095" s="4"/>
    </row>
    <row r="1096" spans="13:17" x14ac:dyDescent="0.2">
      <c r="M1096" s="2"/>
      <c r="P1096" s="3"/>
      <c r="Q1096" s="4"/>
    </row>
    <row r="1097" spans="13:17" x14ac:dyDescent="0.2">
      <c r="M1097" s="2"/>
      <c r="P1097" s="3"/>
      <c r="Q1097" s="4"/>
    </row>
    <row r="1098" spans="13:17" x14ac:dyDescent="0.2">
      <c r="M1098" s="2"/>
      <c r="P1098" s="3"/>
      <c r="Q1098" s="4"/>
    </row>
    <row r="1099" spans="13:17" x14ac:dyDescent="0.2">
      <c r="M1099" s="2"/>
      <c r="P1099" s="3"/>
      <c r="Q1099" s="4"/>
    </row>
    <row r="1100" spans="13:17" x14ac:dyDescent="0.2">
      <c r="M1100" s="2"/>
      <c r="P1100" s="3"/>
      <c r="Q1100" s="4"/>
    </row>
    <row r="1101" spans="13:17" x14ac:dyDescent="0.2">
      <c r="M1101" s="2"/>
      <c r="P1101" s="3"/>
      <c r="Q1101" s="4"/>
    </row>
    <row r="1102" spans="13:17" x14ac:dyDescent="0.2">
      <c r="M1102" s="2"/>
      <c r="P1102" s="3"/>
      <c r="Q1102" s="4"/>
    </row>
    <row r="1103" spans="13:17" x14ac:dyDescent="0.2">
      <c r="M1103" s="2"/>
      <c r="P1103" s="3"/>
      <c r="Q1103" s="4"/>
    </row>
    <row r="1104" spans="13:17" x14ac:dyDescent="0.2">
      <c r="M1104" s="2"/>
      <c r="P1104" s="3"/>
      <c r="Q1104" s="4"/>
    </row>
    <row r="1105" spans="13:17" x14ac:dyDescent="0.2">
      <c r="M1105" s="2"/>
      <c r="P1105" s="3"/>
      <c r="Q1105" s="4"/>
    </row>
    <row r="1106" spans="13:17" x14ac:dyDescent="0.2">
      <c r="M1106" s="2"/>
      <c r="P1106" s="3"/>
      <c r="Q1106" s="4"/>
    </row>
    <row r="1107" spans="13:17" x14ac:dyDescent="0.2">
      <c r="M1107" s="2"/>
      <c r="P1107" s="3"/>
      <c r="Q1107" s="4"/>
    </row>
    <row r="1108" spans="13:17" x14ac:dyDescent="0.2">
      <c r="M1108" s="2"/>
      <c r="P1108" s="3"/>
      <c r="Q1108" s="4"/>
    </row>
    <row r="1109" spans="13:17" x14ac:dyDescent="0.2">
      <c r="M1109" s="2"/>
      <c r="P1109" s="3"/>
      <c r="Q1109" s="4"/>
    </row>
    <row r="1110" spans="13:17" x14ac:dyDescent="0.2">
      <c r="M1110" s="2"/>
      <c r="P1110" s="3"/>
      <c r="Q1110" s="4"/>
    </row>
    <row r="1111" spans="13:17" x14ac:dyDescent="0.2">
      <c r="M1111" s="2"/>
      <c r="P1111" s="3"/>
      <c r="Q1111" s="4"/>
    </row>
    <row r="1112" spans="13:17" x14ac:dyDescent="0.2">
      <c r="M1112" s="2"/>
      <c r="P1112" s="3"/>
      <c r="Q1112" s="4"/>
    </row>
    <row r="1113" spans="13:17" x14ac:dyDescent="0.2">
      <c r="M1113" s="2"/>
      <c r="P1113" s="3"/>
      <c r="Q1113" s="4"/>
    </row>
    <row r="1114" spans="13:17" x14ac:dyDescent="0.2">
      <c r="M1114" s="2"/>
      <c r="P1114" s="3"/>
      <c r="Q1114" s="4"/>
    </row>
    <row r="1115" spans="13:17" x14ac:dyDescent="0.2">
      <c r="M1115" s="2"/>
      <c r="P1115" s="3"/>
      <c r="Q1115" s="4"/>
    </row>
    <row r="1116" spans="13:17" x14ac:dyDescent="0.2">
      <c r="M1116" s="2"/>
      <c r="P1116" s="3"/>
      <c r="Q1116" s="4"/>
    </row>
    <row r="1117" spans="13:17" x14ac:dyDescent="0.2">
      <c r="M1117" s="2"/>
      <c r="P1117" s="3"/>
      <c r="Q1117" s="4"/>
    </row>
    <row r="1118" spans="13:17" x14ac:dyDescent="0.2">
      <c r="M1118" s="2"/>
      <c r="P1118" s="3"/>
      <c r="Q1118" s="4"/>
    </row>
    <row r="1119" spans="13:17" x14ac:dyDescent="0.2">
      <c r="M1119" s="2"/>
      <c r="P1119" s="3"/>
      <c r="Q1119" s="4"/>
    </row>
    <row r="1120" spans="13:17" x14ac:dyDescent="0.2">
      <c r="M1120" s="2"/>
      <c r="P1120" s="3"/>
      <c r="Q1120" s="4"/>
    </row>
    <row r="1121" spans="13:17" x14ac:dyDescent="0.2">
      <c r="M1121" s="2"/>
      <c r="P1121" s="3"/>
      <c r="Q1121" s="4"/>
    </row>
    <row r="1122" spans="13:17" x14ac:dyDescent="0.2">
      <c r="M1122" s="2"/>
      <c r="P1122" s="3"/>
      <c r="Q1122" s="4"/>
    </row>
    <row r="1123" spans="13:17" x14ac:dyDescent="0.2">
      <c r="M1123" s="2"/>
      <c r="P1123" s="3"/>
      <c r="Q1123" s="4"/>
    </row>
    <row r="1124" spans="13:17" x14ac:dyDescent="0.2">
      <c r="M1124" s="2"/>
      <c r="P1124" s="3"/>
      <c r="Q1124" s="4"/>
    </row>
    <row r="1125" spans="13:17" x14ac:dyDescent="0.2">
      <c r="M1125" s="2"/>
      <c r="P1125" s="3"/>
      <c r="Q1125" s="4"/>
    </row>
    <row r="1126" spans="13:17" x14ac:dyDescent="0.2">
      <c r="M1126" s="2"/>
      <c r="P1126" s="3"/>
      <c r="Q1126" s="4"/>
    </row>
    <row r="1127" spans="13:17" x14ac:dyDescent="0.2">
      <c r="M1127" s="2"/>
      <c r="P1127" s="3"/>
      <c r="Q1127" s="4"/>
    </row>
    <row r="1128" spans="13:17" x14ac:dyDescent="0.2">
      <c r="M1128" s="2"/>
      <c r="P1128" s="3"/>
      <c r="Q1128" s="4"/>
    </row>
    <row r="1129" spans="13:17" x14ac:dyDescent="0.2">
      <c r="M1129" s="2"/>
      <c r="P1129" s="3"/>
      <c r="Q1129" s="4"/>
    </row>
    <row r="1130" spans="13:17" x14ac:dyDescent="0.2">
      <c r="M1130" s="2"/>
      <c r="P1130" s="3"/>
      <c r="Q1130" s="4"/>
    </row>
    <row r="1131" spans="13:17" x14ac:dyDescent="0.2">
      <c r="M1131" s="2"/>
      <c r="P1131" s="3"/>
      <c r="Q1131" s="4"/>
    </row>
    <row r="1132" spans="13:17" x14ac:dyDescent="0.2">
      <c r="M1132" s="2"/>
      <c r="P1132" s="3"/>
      <c r="Q1132" s="4"/>
    </row>
    <row r="1133" spans="13:17" x14ac:dyDescent="0.2">
      <c r="M1133" s="2"/>
      <c r="P1133" s="3"/>
      <c r="Q1133" s="4"/>
    </row>
    <row r="1134" spans="13:17" x14ac:dyDescent="0.2">
      <c r="M1134" s="2"/>
      <c r="P1134" s="3"/>
      <c r="Q1134" s="4"/>
    </row>
    <row r="1135" spans="13:17" x14ac:dyDescent="0.2">
      <c r="M1135" s="2"/>
      <c r="P1135" s="3"/>
      <c r="Q1135" s="4"/>
    </row>
    <row r="1136" spans="13:17" x14ac:dyDescent="0.2">
      <c r="M1136" s="2"/>
      <c r="P1136" s="3"/>
      <c r="Q1136" s="4"/>
    </row>
    <row r="1137" spans="13:17" x14ac:dyDescent="0.2">
      <c r="M1137" s="2"/>
      <c r="P1137" s="3"/>
      <c r="Q1137" s="4"/>
    </row>
    <row r="1138" spans="13:17" x14ac:dyDescent="0.2">
      <c r="M1138" s="2"/>
      <c r="P1138" s="3"/>
      <c r="Q1138" s="4"/>
    </row>
    <row r="1139" spans="13:17" x14ac:dyDescent="0.2">
      <c r="M1139" s="2"/>
      <c r="P1139" s="3"/>
      <c r="Q1139" s="4"/>
    </row>
    <row r="1140" spans="13:17" x14ac:dyDescent="0.2">
      <c r="M1140" s="2"/>
      <c r="P1140" s="3"/>
      <c r="Q1140" s="4"/>
    </row>
    <row r="1141" spans="13:17" x14ac:dyDescent="0.2">
      <c r="M1141" s="2"/>
      <c r="P1141" s="3"/>
      <c r="Q1141" s="4"/>
    </row>
    <row r="1142" spans="13:17" x14ac:dyDescent="0.2">
      <c r="M1142" s="2"/>
      <c r="P1142" s="3"/>
      <c r="Q1142" s="4"/>
    </row>
    <row r="1143" spans="13:17" x14ac:dyDescent="0.2">
      <c r="M1143" s="2"/>
      <c r="P1143" s="3"/>
      <c r="Q1143" s="4"/>
    </row>
    <row r="1144" spans="13:17" x14ac:dyDescent="0.2">
      <c r="M1144" s="2"/>
      <c r="P1144" s="3"/>
      <c r="Q1144" s="4"/>
    </row>
    <row r="1145" spans="13:17" x14ac:dyDescent="0.2">
      <c r="M1145" s="2"/>
      <c r="P1145" s="3"/>
      <c r="Q1145" s="4"/>
    </row>
    <row r="1146" spans="13:17" x14ac:dyDescent="0.2">
      <c r="M1146" s="2"/>
      <c r="P1146" s="3"/>
      <c r="Q1146" s="4"/>
    </row>
    <row r="1147" spans="13:17" x14ac:dyDescent="0.2">
      <c r="M1147" s="2"/>
      <c r="P1147" s="3"/>
      <c r="Q1147" s="4"/>
    </row>
    <row r="1148" spans="13:17" x14ac:dyDescent="0.2">
      <c r="M1148" s="2"/>
      <c r="P1148" s="3"/>
      <c r="Q1148" s="4"/>
    </row>
    <row r="1149" spans="13:17" x14ac:dyDescent="0.2">
      <c r="M1149" s="2"/>
      <c r="P1149" s="3"/>
      <c r="Q1149" s="4"/>
    </row>
    <row r="1150" spans="13:17" x14ac:dyDescent="0.2">
      <c r="M1150" s="2"/>
      <c r="P1150" s="3"/>
      <c r="Q1150" s="4"/>
    </row>
    <row r="1151" spans="13:17" x14ac:dyDescent="0.2">
      <c r="M1151" s="2"/>
      <c r="P1151" s="3"/>
      <c r="Q1151" s="4"/>
    </row>
    <row r="1152" spans="13:17" x14ac:dyDescent="0.2">
      <c r="M1152" s="2"/>
      <c r="P1152" s="3"/>
      <c r="Q1152" s="4"/>
    </row>
    <row r="1153" spans="13:17" x14ac:dyDescent="0.2">
      <c r="M1153" s="2"/>
      <c r="P1153" s="3"/>
      <c r="Q1153" s="4"/>
    </row>
    <row r="1154" spans="13:17" x14ac:dyDescent="0.2">
      <c r="M1154" s="2"/>
      <c r="P1154" s="3"/>
      <c r="Q1154" s="4"/>
    </row>
    <row r="1155" spans="13:17" x14ac:dyDescent="0.2">
      <c r="M1155" s="2"/>
      <c r="P1155" s="3"/>
      <c r="Q1155" s="4"/>
    </row>
    <row r="1156" spans="13:17" x14ac:dyDescent="0.2">
      <c r="M1156" s="2"/>
      <c r="P1156" s="3"/>
      <c r="Q1156" s="4"/>
    </row>
    <row r="1157" spans="13:17" x14ac:dyDescent="0.2">
      <c r="M1157" s="2"/>
      <c r="P1157" s="3"/>
      <c r="Q1157" s="4"/>
    </row>
    <row r="1158" spans="13:17" x14ac:dyDescent="0.2">
      <c r="M1158" s="2"/>
      <c r="P1158" s="3"/>
      <c r="Q1158" s="4"/>
    </row>
    <row r="1159" spans="13:17" x14ac:dyDescent="0.2">
      <c r="M1159" s="2"/>
      <c r="P1159" s="3"/>
      <c r="Q1159" s="4"/>
    </row>
    <row r="1160" spans="13:17" x14ac:dyDescent="0.2">
      <c r="M1160" s="2"/>
      <c r="P1160" s="3"/>
      <c r="Q1160" s="4"/>
    </row>
    <row r="1161" spans="13:17" x14ac:dyDescent="0.2">
      <c r="M1161" s="2"/>
      <c r="P1161" s="3"/>
      <c r="Q1161" s="4"/>
    </row>
    <row r="1162" spans="13:17" x14ac:dyDescent="0.2">
      <c r="M1162" s="2"/>
      <c r="P1162" s="3"/>
      <c r="Q1162" s="4"/>
    </row>
    <row r="1163" spans="13:17" x14ac:dyDescent="0.2">
      <c r="M1163" s="2"/>
      <c r="P1163" s="3"/>
      <c r="Q1163" s="4"/>
    </row>
    <row r="1164" spans="13:17" x14ac:dyDescent="0.2">
      <c r="M1164" s="2"/>
      <c r="P1164" s="3"/>
      <c r="Q1164" s="4"/>
    </row>
    <row r="1165" spans="13:17" x14ac:dyDescent="0.2">
      <c r="M1165" s="2"/>
      <c r="P1165" s="3"/>
      <c r="Q1165" s="4"/>
    </row>
    <row r="1166" spans="13:17" x14ac:dyDescent="0.2">
      <c r="M1166" s="2"/>
      <c r="P1166" s="3"/>
      <c r="Q1166" s="4"/>
    </row>
    <row r="1167" spans="13:17" x14ac:dyDescent="0.2">
      <c r="M1167" s="2"/>
      <c r="P1167" s="3"/>
      <c r="Q1167" s="4"/>
    </row>
    <row r="1168" spans="13:17" x14ac:dyDescent="0.2">
      <c r="M1168" s="2"/>
      <c r="P1168" s="3"/>
      <c r="Q1168" s="4"/>
    </row>
    <row r="1169" spans="13:17" x14ac:dyDescent="0.2">
      <c r="M1169" s="2"/>
      <c r="P1169" s="3"/>
      <c r="Q1169" s="4"/>
    </row>
    <row r="1170" spans="13:17" x14ac:dyDescent="0.2">
      <c r="M1170" s="2"/>
      <c r="P1170" s="3"/>
      <c r="Q1170" s="4"/>
    </row>
    <row r="1171" spans="13:17" x14ac:dyDescent="0.2">
      <c r="M1171" s="2"/>
      <c r="P1171" s="3"/>
      <c r="Q1171" s="4"/>
    </row>
    <row r="1172" spans="13:17" x14ac:dyDescent="0.2">
      <c r="M1172" s="2"/>
      <c r="P1172" s="3"/>
      <c r="Q1172" s="4"/>
    </row>
    <row r="1173" spans="13:17" x14ac:dyDescent="0.2">
      <c r="M1173" s="2"/>
      <c r="P1173" s="3"/>
      <c r="Q1173" s="4"/>
    </row>
    <row r="1174" spans="13:17" x14ac:dyDescent="0.2">
      <c r="M1174" s="2"/>
      <c r="P1174" s="3"/>
      <c r="Q1174" s="4"/>
    </row>
    <row r="1175" spans="13:17" x14ac:dyDescent="0.2">
      <c r="M1175" s="2"/>
      <c r="P1175" s="3"/>
      <c r="Q1175" s="4"/>
    </row>
    <row r="1176" spans="13:17" x14ac:dyDescent="0.2">
      <c r="M1176" s="2"/>
      <c r="P1176" s="3"/>
      <c r="Q1176" s="4"/>
    </row>
    <row r="1177" spans="13:17" x14ac:dyDescent="0.2">
      <c r="M1177" s="2"/>
      <c r="P1177" s="3"/>
      <c r="Q1177" s="4"/>
    </row>
    <row r="1178" spans="13:17" x14ac:dyDescent="0.2">
      <c r="M1178" s="2"/>
      <c r="P1178" s="3"/>
      <c r="Q1178" s="4"/>
    </row>
    <row r="1179" spans="13:17" x14ac:dyDescent="0.2">
      <c r="M1179" s="2"/>
      <c r="P1179" s="3"/>
      <c r="Q1179" s="4"/>
    </row>
    <row r="1180" spans="13:17" x14ac:dyDescent="0.2">
      <c r="M1180" s="2"/>
      <c r="P1180" s="3"/>
      <c r="Q1180" s="4"/>
    </row>
    <row r="1181" spans="13:17" x14ac:dyDescent="0.2">
      <c r="M1181" s="2"/>
      <c r="P1181" s="3"/>
      <c r="Q1181" s="4"/>
    </row>
    <row r="1182" spans="13:17" x14ac:dyDescent="0.2">
      <c r="M1182" s="2"/>
      <c r="P1182" s="3"/>
      <c r="Q1182" s="4"/>
    </row>
    <row r="1183" spans="13:17" x14ac:dyDescent="0.2">
      <c r="M1183" s="2"/>
      <c r="P1183" s="3"/>
      <c r="Q1183" s="4"/>
    </row>
    <row r="1184" spans="13:17" x14ac:dyDescent="0.2">
      <c r="M1184" s="2"/>
      <c r="P1184" s="3"/>
      <c r="Q1184" s="4"/>
    </row>
    <row r="1185" spans="13:17" x14ac:dyDescent="0.2">
      <c r="M1185" s="2"/>
      <c r="P1185" s="3"/>
      <c r="Q1185" s="4"/>
    </row>
    <row r="1186" spans="13:17" x14ac:dyDescent="0.2">
      <c r="M1186" s="2"/>
      <c r="P1186" s="3"/>
      <c r="Q1186" s="4"/>
    </row>
    <row r="1187" spans="13:17" x14ac:dyDescent="0.2">
      <c r="M1187" s="2"/>
      <c r="P1187" s="3"/>
      <c r="Q1187" s="4"/>
    </row>
    <row r="1188" spans="13:17" x14ac:dyDescent="0.2">
      <c r="M1188" s="2"/>
      <c r="P1188" s="3"/>
      <c r="Q1188" s="4"/>
    </row>
    <row r="1189" spans="13:17" x14ac:dyDescent="0.2">
      <c r="M1189" s="2"/>
      <c r="P1189" s="3"/>
      <c r="Q1189" s="4"/>
    </row>
    <row r="1190" spans="13:17" x14ac:dyDescent="0.2">
      <c r="M1190" s="2"/>
      <c r="P1190" s="3"/>
      <c r="Q1190" s="4"/>
    </row>
    <row r="1191" spans="13:17" x14ac:dyDescent="0.2">
      <c r="M1191" s="2"/>
      <c r="P1191" s="3"/>
      <c r="Q1191" s="4"/>
    </row>
    <row r="1192" spans="13:17" x14ac:dyDescent="0.2">
      <c r="M1192" s="2"/>
      <c r="P1192" s="3"/>
      <c r="Q1192" s="4"/>
    </row>
    <row r="1193" spans="13:17" x14ac:dyDescent="0.2">
      <c r="M1193" s="2"/>
      <c r="P1193" s="3"/>
      <c r="Q1193" s="4"/>
    </row>
    <row r="1194" spans="13:17" x14ac:dyDescent="0.2">
      <c r="M1194" s="2"/>
      <c r="P1194" s="3"/>
      <c r="Q1194" s="4"/>
    </row>
    <row r="1195" spans="13:17" x14ac:dyDescent="0.2">
      <c r="M1195" s="2"/>
      <c r="P1195" s="3"/>
      <c r="Q1195" s="4"/>
    </row>
    <row r="1196" spans="13:17" x14ac:dyDescent="0.2">
      <c r="M1196" s="2"/>
      <c r="P1196" s="3"/>
      <c r="Q1196" s="4"/>
    </row>
    <row r="1197" spans="13:17" x14ac:dyDescent="0.2">
      <c r="M1197" s="2"/>
      <c r="P1197" s="3"/>
      <c r="Q1197" s="4"/>
    </row>
    <row r="1198" spans="13:17" x14ac:dyDescent="0.2">
      <c r="M1198" s="2"/>
      <c r="P1198" s="3"/>
      <c r="Q1198" s="4"/>
    </row>
    <row r="1199" spans="13:17" x14ac:dyDescent="0.2">
      <c r="M1199" s="2"/>
      <c r="P1199" s="3"/>
      <c r="Q1199" s="4"/>
    </row>
    <row r="1200" spans="13:17" x14ac:dyDescent="0.2">
      <c r="M1200" s="2"/>
      <c r="P1200" s="3"/>
      <c r="Q1200" s="4"/>
    </row>
    <row r="1201" spans="13:17" x14ac:dyDescent="0.2">
      <c r="M1201" s="2"/>
      <c r="P1201" s="3"/>
      <c r="Q1201" s="4"/>
    </row>
    <row r="1202" spans="13:17" x14ac:dyDescent="0.2">
      <c r="M1202" s="2"/>
      <c r="P1202" s="3"/>
      <c r="Q1202" s="4"/>
    </row>
    <row r="1203" spans="13:17" x14ac:dyDescent="0.2">
      <c r="M1203" s="2"/>
      <c r="P1203" s="3"/>
      <c r="Q1203" s="4"/>
    </row>
    <row r="1204" spans="13:17" x14ac:dyDescent="0.2">
      <c r="M1204" s="2"/>
      <c r="P1204" s="3"/>
      <c r="Q1204" s="4"/>
    </row>
    <row r="1205" spans="13:17" x14ac:dyDescent="0.2">
      <c r="M1205" s="2"/>
      <c r="P1205" s="3"/>
      <c r="Q1205" s="4"/>
    </row>
    <row r="1206" spans="13:17" x14ac:dyDescent="0.2">
      <c r="M1206" s="2"/>
      <c r="P1206" s="3"/>
      <c r="Q1206" s="4"/>
    </row>
    <row r="1207" spans="13:17" x14ac:dyDescent="0.2">
      <c r="M1207" s="2"/>
      <c r="P1207" s="3"/>
      <c r="Q1207" s="4"/>
    </row>
    <row r="1208" spans="13:17" x14ac:dyDescent="0.2">
      <c r="M1208" s="2"/>
      <c r="P1208" s="3"/>
      <c r="Q1208" s="4"/>
    </row>
    <row r="1209" spans="13:17" x14ac:dyDescent="0.2">
      <c r="M1209" s="2"/>
      <c r="P1209" s="3"/>
      <c r="Q1209" s="4"/>
    </row>
    <row r="1210" spans="13:17" x14ac:dyDescent="0.2">
      <c r="M1210" s="2"/>
      <c r="P1210" s="3"/>
      <c r="Q1210" s="4"/>
    </row>
    <row r="1211" spans="13:17" x14ac:dyDescent="0.2">
      <c r="M1211" s="2"/>
      <c r="P1211" s="3"/>
      <c r="Q1211" s="4"/>
    </row>
    <row r="1212" spans="13:17" x14ac:dyDescent="0.2">
      <c r="M1212" s="2"/>
      <c r="P1212" s="3"/>
      <c r="Q1212" s="4"/>
    </row>
    <row r="1213" spans="13:17" x14ac:dyDescent="0.2">
      <c r="M1213" s="2"/>
      <c r="P1213" s="3"/>
      <c r="Q1213" s="4"/>
    </row>
    <row r="1214" spans="13:17" x14ac:dyDescent="0.2">
      <c r="M1214" s="2"/>
      <c r="P1214" s="3"/>
      <c r="Q1214" s="4"/>
    </row>
    <row r="1215" spans="13:17" x14ac:dyDescent="0.2">
      <c r="M1215" s="2"/>
      <c r="P1215" s="3"/>
      <c r="Q1215" s="4"/>
    </row>
    <row r="1216" spans="13:17" x14ac:dyDescent="0.2">
      <c r="M1216" s="2"/>
      <c r="P1216" s="3"/>
      <c r="Q1216" s="4"/>
    </row>
    <row r="1217" spans="13:17" x14ac:dyDescent="0.2">
      <c r="M1217" s="2"/>
      <c r="P1217" s="3"/>
      <c r="Q1217" s="4"/>
    </row>
    <row r="1218" spans="13:17" x14ac:dyDescent="0.2">
      <c r="M1218" s="2"/>
      <c r="P1218" s="3"/>
      <c r="Q1218" s="4"/>
    </row>
    <row r="1219" spans="13:17" x14ac:dyDescent="0.2">
      <c r="M1219" s="2"/>
      <c r="P1219" s="3"/>
      <c r="Q1219" s="4"/>
    </row>
    <row r="1220" spans="13:17" x14ac:dyDescent="0.2">
      <c r="M1220" s="2"/>
      <c r="P1220" s="3"/>
      <c r="Q1220" s="4"/>
    </row>
    <row r="1221" spans="13:17" x14ac:dyDescent="0.2">
      <c r="M1221" s="2"/>
      <c r="P1221" s="3"/>
      <c r="Q1221" s="4"/>
    </row>
    <row r="1222" spans="13:17" x14ac:dyDescent="0.2">
      <c r="M1222" s="2"/>
      <c r="P1222" s="3"/>
      <c r="Q1222" s="4"/>
    </row>
    <row r="1223" spans="13:17" x14ac:dyDescent="0.2">
      <c r="M1223" s="2"/>
      <c r="P1223" s="3"/>
      <c r="Q1223" s="4"/>
    </row>
    <row r="1224" spans="13:17" x14ac:dyDescent="0.2">
      <c r="M1224" s="2"/>
      <c r="P1224" s="3"/>
      <c r="Q1224" s="4"/>
    </row>
    <row r="1225" spans="13:17" x14ac:dyDescent="0.2">
      <c r="M1225" s="2"/>
      <c r="P1225" s="3"/>
      <c r="Q1225" s="4"/>
    </row>
  </sheetData>
  <mergeCells count="2">
    <mergeCell ref="A1:K1"/>
    <mergeCell ref="A2:K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Table 13a</vt:lpstr>
      <vt:lpstr>Table 13b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2023-02-27T21:28:17Z</dcterms:created>
  <dcterms:modified xsi:type="dcterms:W3CDTF">2024-11-04T17:54:17Z</dcterms:modified>
</cp:coreProperties>
</file>