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Intyre_Lab\Thesis\Writing\Repro habitat review chapter\ReproReview\"/>
    </mc:Choice>
  </mc:AlternateContent>
  <xr:revisionPtr revIDLastSave="0" documentId="13_ncr:1_{FF4FAD57-4BA9-4098-848F-1C6D7BE1FCE1}" xr6:coauthVersionLast="47" xr6:coauthVersionMax="47" xr10:uidLastSave="{00000000-0000-0000-0000-000000000000}"/>
  <bookViews>
    <workbookView xWindow="-120" yWindow="-120" windowWidth="20730" windowHeight="11040" firstSheet="1" activeTab="1" xr2:uid="{7FC180AF-0C17-4BD9-96D5-FD8C01185BAA}"/>
  </bookViews>
  <sheets>
    <sheet name="Survey" sheetId="1" r:id="rId1"/>
    <sheet name="Filtered Data" sheetId="2" r:id="rId2"/>
    <sheet name="version 2" sheetId="5" r:id="rId3"/>
    <sheet name="for paper" sheetId="6" r:id="rId4"/>
    <sheet name="Combined habita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5" l="1"/>
  <c r="J29" i="5"/>
  <c r="D29" i="5"/>
  <c r="B29" i="5"/>
  <c r="B29" i="2"/>
  <c r="H29" i="2" s="1"/>
  <c r="H29" i="5" l="1"/>
  <c r="E29" i="5"/>
  <c r="F29" i="5"/>
  <c r="I29" i="5"/>
  <c r="K29" i="5"/>
  <c r="G29" i="5"/>
  <c r="F29" i="2"/>
  <c r="L29" i="2"/>
  <c r="R29" i="2"/>
  <c r="K29" i="2"/>
  <c r="Q29" i="2"/>
  <c r="J29" i="2"/>
  <c r="G29" i="2"/>
  <c r="D29" i="2"/>
  <c r="M29" i="2"/>
  <c r="E29" i="2"/>
  <c r="I29" i="2"/>
  <c r="T29" i="2"/>
  <c r="O29" i="2"/>
  <c r="S29" i="2"/>
  <c r="P29" i="2"/>
  <c r="N29" i="2"/>
</calcChain>
</file>

<file path=xl/sharedStrings.xml><?xml version="1.0" encoding="utf-8"?>
<sst xmlns="http://schemas.openxmlformats.org/spreadsheetml/2006/main" count="360" uniqueCount="84">
  <si>
    <t>Name</t>
  </si>
  <si>
    <t>Ken Tennessen</t>
  </si>
  <si>
    <t>Ken Knopf</t>
  </si>
  <si>
    <t>Franklin (Buck) Snelson</t>
  </si>
  <si>
    <t>Allan Muise</t>
  </si>
  <si>
    <t>Chris Hill</t>
  </si>
  <si>
    <t>Jerrell J. Daigle</t>
  </si>
  <si>
    <t>Sidney Dunkle</t>
  </si>
  <si>
    <t>John Abbott</t>
  </si>
  <si>
    <t>Robert Gundy</t>
  </si>
  <si>
    <t>Giff Beaton</t>
  </si>
  <si>
    <t>Marla Garrison</t>
  </si>
  <si>
    <t>Steven Collins</t>
  </si>
  <si>
    <t>Yes</t>
  </si>
  <si>
    <t>No or unsure</t>
  </si>
  <si>
    <t>No, but I have seen other Somatochlora in the region that S. calverti occurs</t>
  </si>
  <si>
    <t>S_calverti</t>
  </si>
  <si>
    <t>Type of Source</t>
  </si>
  <si>
    <t>Source</t>
  </si>
  <si>
    <t>Link</t>
  </si>
  <si>
    <t>Seepage</t>
  </si>
  <si>
    <t>Sphagnum</t>
  </si>
  <si>
    <t>Clear</t>
  </si>
  <si>
    <t>Forested</t>
  </si>
  <si>
    <t>Field Guide</t>
  </si>
  <si>
    <t>Sandhill</t>
  </si>
  <si>
    <t>X</t>
  </si>
  <si>
    <t>Steephead</t>
  </si>
  <si>
    <t>Shallow/narrow (Small)</t>
  </si>
  <si>
    <t>Bluff</t>
  </si>
  <si>
    <t>Bucks Nelson</t>
  </si>
  <si>
    <t>Slow flow</t>
  </si>
  <si>
    <t>Jerrell Daigle</t>
  </si>
  <si>
    <t>Lake inlet/outlet</t>
  </si>
  <si>
    <t>Permanent flow</t>
  </si>
  <si>
    <t>Undercut Banks</t>
  </si>
  <si>
    <t>Steve Collins</t>
  </si>
  <si>
    <t>Natrual Burrows</t>
  </si>
  <si>
    <t>https://www.fnai.org/PDFs/FieldGuides/Somatochlora_calverti.pdf</t>
  </si>
  <si>
    <t>Agency Report</t>
  </si>
  <si>
    <t>Williamson and Gloyd 1933</t>
  </si>
  <si>
    <t xml:space="preserve"> </t>
  </si>
  <si>
    <t>Citizen Science</t>
  </si>
  <si>
    <t>Odonata Cent.</t>
  </si>
  <si>
    <t>https://www.odonatacentral.org/app/#/data/records/?filterqs=%7Cexcludedotmap%7Ctaxons%3A45796&amp;active_sighting=1403801</t>
  </si>
  <si>
    <t>https://www.odonatacentral.org/app/#/data/records/?filterqs=%7Cexcludedotmap%7Ctaxons%3A45796&amp;active_sighting=1687283</t>
  </si>
  <si>
    <t>Survey</t>
  </si>
  <si>
    <t>https://www.odonatacentral.org/app/#/data/records/?filterqs=%7Cexcludedotmap%7Ctaxons%3A45796&amp;active_sighting=2666652</t>
  </si>
  <si>
    <t>https://www.odonatacentral.org/app/#/data/records/?filterqs=%7Cexcludedotmap%7Ctaxons%3A45796&amp;active_sighting=2613433</t>
  </si>
  <si>
    <t>https://www.odonatacentral.org/app/#/data/records/?filterqs=%7Cexcludedotmap%7Ctaxons%3A45796&amp;active_sighting=2613406</t>
  </si>
  <si>
    <t>https://www.odonatacentral.org/app/#/data/records/?filterqs=%7Cexcludedotmap%7Ctaxons%3A45796&amp;active_sighting=468806</t>
  </si>
  <si>
    <t>https://www.odonatacentral.org/app/#/data/records/?filterqs=%7Cexcludedotmap%7Ctaxons%3A45796&amp;active_sighting=466802</t>
  </si>
  <si>
    <t>Dunkle, 2000</t>
  </si>
  <si>
    <t>Paulson, 2011</t>
  </si>
  <si>
    <t>iNaturalist</t>
  </si>
  <si>
    <t>https://www.inaturalist.org/observations/90653659</t>
  </si>
  <si>
    <t>Jordy Hernandez</t>
  </si>
  <si>
    <t>Sand bottom</t>
  </si>
  <si>
    <t>Tennessen 2021</t>
  </si>
  <si>
    <t xml:space="preserve">FNAI 2021 </t>
  </si>
  <si>
    <t>Book</t>
  </si>
  <si>
    <t>Final descriptor</t>
  </si>
  <si>
    <t>Encompassing descriptors</t>
  </si>
  <si>
    <t>Longleaf Pine, Pinelands, Sandy Soil, Sand Roads</t>
  </si>
  <si>
    <t>Second Growth, Deciduous Forest, Scrubby Hardwood, Mixed Pines</t>
  </si>
  <si>
    <t>Boggy</t>
  </si>
  <si>
    <t>Detritus</t>
  </si>
  <si>
    <t>Aquatic plants</t>
  </si>
  <si>
    <t>Article</t>
  </si>
  <si>
    <t>Total</t>
  </si>
  <si>
    <t>Habitat/Landscape Characteristics</t>
  </si>
  <si>
    <t xml:space="preserve">Needham et al 2014 </t>
  </si>
  <si>
    <t>Source Link</t>
  </si>
  <si>
    <t>Survey (Pers. Comm.)</t>
  </si>
  <si>
    <t>Percent of 25 sources citing the characteristic</t>
  </si>
  <si>
    <t>Habitat/Landscape Characteristic</t>
  </si>
  <si>
    <t>Frequency of Occurrence (%)</t>
  </si>
  <si>
    <t>12% (N=3)</t>
  </si>
  <si>
    <t>24% (N=6)</t>
  </si>
  <si>
    <t>36% (N= 9)</t>
  </si>
  <si>
    <t>36% (N=9)</t>
  </si>
  <si>
    <t>52% (N=13)</t>
  </si>
  <si>
    <t>76% (N=19)</t>
  </si>
  <si>
    <t>Sphagnum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</si>
</sst>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1" applyBorder="1"/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fill"/>
    </xf>
    <xf numFmtId="0" fontId="1" fillId="0" borderId="1" xfId="1" applyFill="1" applyBorder="1" applyAlignment="1">
      <alignment horizontal="fill"/>
    </xf>
    <xf numFmtId="9" fontId="4" fillId="0" borderId="12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9" fontId="4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habitats listed and their prevalence among 24 sources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Data'!$C$31:$C$41</c:f>
              <c:strCache>
                <c:ptCount val="8"/>
                <c:pt idx="0">
                  <c:v>Seepage</c:v>
                </c:pt>
                <c:pt idx="1">
                  <c:v>Steephead</c:v>
                </c:pt>
                <c:pt idx="2">
                  <c:v>Sphagnum</c:v>
                </c:pt>
                <c:pt idx="3">
                  <c:v>Forested</c:v>
                </c:pt>
                <c:pt idx="4">
                  <c:v>Sand bottom</c:v>
                </c:pt>
                <c:pt idx="5">
                  <c:v>Undercut Banks</c:v>
                </c:pt>
                <c:pt idx="6">
                  <c:v>Shallow/narrow (Small)</c:v>
                </c:pt>
                <c:pt idx="7">
                  <c:v>Sandhill</c:v>
                </c:pt>
              </c:strCache>
            </c:strRef>
          </c:cat>
          <c:val>
            <c:numRef>
              <c:f>'Filtered Data'!$D$31:$D$38</c:f>
              <c:numCache>
                <c:formatCode>General</c:formatCode>
                <c:ptCount val="8"/>
                <c:pt idx="0">
                  <c:v>72</c:v>
                </c:pt>
                <c:pt idx="1">
                  <c:v>12</c:v>
                </c:pt>
                <c:pt idx="2">
                  <c:v>24</c:v>
                </c:pt>
                <c:pt idx="3">
                  <c:v>52</c:v>
                </c:pt>
                <c:pt idx="4">
                  <c:v>12</c:v>
                </c:pt>
                <c:pt idx="5">
                  <c:v>12</c:v>
                </c:pt>
                <c:pt idx="6">
                  <c:v>36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E-41CA-ACE3-C628E5D42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980416"/>
        <c:axId val="299316592"/>
      </c:barChart>
      <c:catAx>
        <c:axId val="23798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Habitat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16592"/>
        <c:crosses val="autoZero"/>
        <c:auto val="1"/>
        <c:lblAlgn val="ctr"/>
        <c:lblOffset val="100"/>
        <c:noMultiLvlLbl val="0"/>
      </c:catAx>
      <c:valAx>
        <c:axId val="299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24 sources name the characteristic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741947158885273E-2"/>
              <c:y val="8.47207778690423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356754</xdr:colOff>
      <xdr:row>34</xdr:row>
      <xdr:rowOff>104773</xdr:rowOff>
    </xdr:from>
    <xdr:to>
      <xdr:col>14</xdr:col>
      <xdr:colOff>461530</xdr:colOff>
      <xdr:row>59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4EFD9-FE14-A723-949A-D31F50115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onatacentral.org/app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odonatacentral.org/app/" TargetMode="External"/><Relationship Id="rId1" Type="http://schemas.openxmlformats.org/officeDocument/2006/relationships/hyperlink" Target="https://www.fnai.org/PDFs/FieldGuides/Somatochlora_calverti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odonatacentral.org/app/" TargetMode="External"/><Relationship Id="rId4" Type="http://schemas.openxmlformats.org/officeDocument/2006/relationships/hyperlink" Target="https://www.odonatacentral.org/app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donatacentral.org/app/" TargetMode="External"/><Relationship Id="rId2" Type="http://schemas.openxmlformats.org/officeDocument/2006/relationships/hyperlink" Target="https://www.odonatacentral.org/app/" TargetMode="External"/><Relationship Id="rId1" Type="http://schemas.openxmlformats.org/officeDocument/2006/relationships/hyperlink" Target="https://www.fnai.org/PDFs/FieldGuides/Somatochlora_calverti.pdf" TargetMode="External"/><Relationship Id="rId5" Type="http://schemas.openxmlformats.org/officeDocument/2006/relationships/hyperlink" Target="https://www.odonatacentral.org/app/" TargetMode="External"/><Relationship Id="rId4" Type="http://schemas.openxmlformats.org/officeDocument/2006/relationships/hyperlink" Target="https://www.odonatacentral.org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3896-EC41-4D47-9B8F-EA75C1A2B1F9}">
  <dimension ref="A1:B13"/>
  <sheetViews>
    <sheetView workbookViewId="0">
      <selection activeCell="G5" sqref="G5"/>
    </sheetView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13</v>
      </c>
    </row>
    <row r="4" spans="1:2" x14ac:dyDescent="0.25">
      <c r="A4" t="s">
        <v>3</v>
      </c>
      <c r="B4" t="s">
        <v>13</v>
      </c>
    </row>
    <row r="5" spans="1:2" x14ac:dyDescent="0.25">
      <c r="A5" t="s">
        <v>4</v>
      </c>
      <c r="B5" t="s">
        <v>14</v>
      </c>
    </row>
    <row r="6" spans="1:2" x14ac:dyDescent="0.25">
      <c r="A6" t="s">
        <v>5</v>
      </c>
      <c r="B6" t="s">
        <v>14</v>
      </c>
    </row>
    <row r="7" spans="1:2" x14ac:dyDescent="0.25">
      <c r="A7" t="s">
        <v>6</v>
      </c>
      <c r="B7" t="s">
        <v>13</v>
      </c>
    </row>
    <row r="8" spans="1:2" x14ac:dyDescent="0.25">
      <c r="A8" t="s">
        <v>7</v>
      </c>
      <c r="B8" t="s">
        <v>13</v>
      </c>
    </row>
    <row r="9" spans="1:2" x14ac:dyDescent="0.25">
      <c r="A9" t="s">
        <v>8</v>
      </c>
      <c r="B9" t="s">
        <v>15</v>
      </c>
    </row>
    <row r="10" spans="1:2" x14ac:dyDescent="0.25">
      <c r="A10" t="s">
        <v>9</v>
      </c>
      <c r="B10" t="s">
        <v>13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11</v>
      </c>
      <c r="B12" t="s">
        <v>14</v>
      </c>
    </row>
    <row r="13" spans="1:2" x14ac:dyDescent="0.25">
      <c r="A13" t="s">
        <v>12</v>
      </c>
      <c r="B13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7B08-F200-46AE-BB0B-D150F181BB7B}">
  <dimension ref="A1:U38"/>
  <sheetViews>
    <sheetView tabSelected="1" zoomScale="110" zoomScaleNormal="110" workbookViewId="0">
      <selection activeCell="E13" sqref="E13"/>
    </sheetView>
  </sheetViews>
  <sheetFormatPr defaultRowHeight="15" x14ac:dyDescent="0.25"/>
  <cols>
    <col min="1" max="1" width="17" customWidth="1"/>
    <col min="2" max="2" width="24" customWidth="1"/>
    <col min="3" max="3" width="21.140625" customWidth="1"/>
    <col min="4" max="8" width="24.28515625" customWidth="1"/>
    <col min="9" max="9" width="25.28515625" customWidth="1"/>
    <col min="10" max="20" width="24.28515625" customWidth="1"/>
  </cols>
  <sheetData>
    <row r="1" spans="1:21" ht="15.75" thickBot="1" x14ac:dyDescent="0.3"/>
    <row r="2" spans="1:21" ht="15.75" thickBot="1" x14ac:dyDescent="0.3">
      <c r="D2" s="30" t="s">
        <v>70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2"/>
    </row>
    <row r="3" spans="1:21" ht="15.75" thickBot="1" x14ac:dyDescent="0.3">
      <c r="A3" s="8" t="s">
        <v>17</v>
      </c>
      <c r="B3" s="8" t="s">
        <v>18</v>
      </c>
      <c r="C3" s="9" t="s">
        <v>19</v>
      </c>
      <c r="D3" s="8" t="s">
        <v>20</v>
      </c>
      <c r="E3" s="8" t="s">
        <v>27</v>
      </c>
      <c r="F3" s="8" t="s">
        <v>21</v>
      </c>
      <c r="G3" s="8" t="s">
        <v>66</v>
      </c>
      <c r="H3" s="8" t="s">
        <v>67</v>
      </c>
      <c r="I3" s="8" t="s">
        <v>34</v>
      </c>
      <c r="J3" s="8" t="s">
        <v>31</v>
      </c>
      <c r="K3" s="8" t="s">
        <v>65</v>
      </c>
      <c r="L3" s="8" t="s">
        <v>23</v>
      </c>
      <c r="M3" s="8" t="s">
        <v>57</v>
      </c>
      <c r="N3" s="8" t="s">
        <v>37</v>
      </c>
      <c r="O3" s="8" t="s">
        <v>35</v>
      </c>
      <c r="P3" s="8" t="s">
        <v>22</v>
      </c>
      <c r="Q3" s="8" t="s">
        <v>28</v>
      </c>
      <c r="R3" s="8" t="s">
        <v>25</v>
      </c>
      <c r="S3" s="8" t="s">
        <v>29</v>
      </c>
      <c r="T3" s="9" t="s">
        <v>33</v>
      </c>
      <c r="U3" s="12"/>
    </row>
    <row r="4" spans="1:21" x14ac:dyDescent="0.25">
      <c r="A4" s="2" t="s">
        <v>46</v>
      </c>
      <c r="B4" s="2" t="s">
        <v>1</v>
      </c>
      <c r="C4" s="3"/>
      <c r="D4" s="14" t="s">
        <v>26</v>
      </c>
      <c r="E4" s="14"/>
      <c r="F4" s="14" t="s">
        <v>26</v>
      </c>
      <c r="G4" s="14"/>
      <c r="H4" s="14"/>
      <c r="I4" s="14"/>
      <c r="J4" s="14"/>
      <c r="K4" s="14"/>
      <c r="L4" s="14" t="s">
        <v>26</v>
      </c>
      <c r="M4" s="14"/>
      <c r="N4" s="14"/>
      <c r="O4" s="14"/>
      <c r="P4" s="14"/>
      <c r="Q4" s="14" t="s">
        <v>26</v>
      </c>
      <c r="R4" s="14" t="s">
        <v>26</v>
      </c>
      <c r="S4" s="14"/>
      <c r="T4" s="15"/>
    </row>
    <row r="5" spans="1:21" s="11" customFormat="1" x14ac:dyDescent="0.25">
      <c r="A5" t="s">
        <v>46</v>
      </c>
      <c r="B5" t="s">
        <v>2</v>
      </c>
      <c r="C5" s="1"/>
      <c r="D5" s="16"/>
      <c r="E5" s="16"/>
      <c r="F5" s="16"/>
      <c r="G5" s="16"/>
      <c r="H5" s="16"/>
      <c r="I5" s="16"/>
      <c r="J5" s="16"/>
      <c r="K5" s="16"/>
      <c r="L5" s="16" t="s">
        <v>26</v>
      </c>
      <c r="M5" s="16"/>
      <c r="N5" s="16"/>
      <c r="O5" s="16"/>
      <c r="P5" s="16"/>
      <c r="Q5" s="16" t="s">
        <v>26</v>
      </c>
      <c r="R5" s="16"/>
      <c r="S5" s="16" t="s">
        <v>26</v>
      </c>
      <c r="T5" s="17"/>
      <c r="U5"/>
    </row>
    <row r="6" spans="1:21" x14ac:dyDescent="0.25">
      <c r="A6" t="s">
        <v>46</v>
      </c>
      <c r="B6" t="s">
        <v>30</v>
      </c>
      <c r="C6" s="1"/>
      <c r="D6" s="16"/>
      <c r="E6" s="16"/>
      <c r="F6" s="16"/>
      <c r="G6" s="16"/>
      <c r="H6" s="16"/>
      <c r="I6" s="16"/>
      <c r="J6" s="16"/>
      <c r="K6" s="16"/>
      <c r="L6" s="16" t="s">
        <v>26</v>
      </c>
      <c r="M6" s="16"/>
      <c r="N6" s="16"/>
      <c r="O6" s="16"/>
      <c r="P6" s="16"/>
      <c r="Q6" s="16"/>
      <c r="R6" s="16" t="s">
        <v>26</v>
      </c>
      <c r="S6" s="16"/>
      <c r="T6" s="17"/>
    </row>
    <row r="7" spans="1:21" x14ac:dyDescent="0.25">
      <c r="A7" t="s">
        <v>46</v>
      </c>
      <c r="B7" t="s">
        <v>32</v>
      </c>
      <c r="C7" s="1"/>
      <c r="D7" s="16" t="s">
        <v>26</v>
      </c>
      <c r="E7" s="16" t="s">
        <v>26</v>
      </c>
      <c r="F7" s="16" t="s">
        <v>26</v>
      </c>
      <c r="G7" s="16"/>
      <c r="H7" s="16"/>
      <c r="I7" s="16" t="s">
        <v>26</v>
      </c>
      <c r="J7" s="16"/>
      <c r="K7" s="16"/>
      <c r="L7" s="16"/>
      <c r="M7" s="16"/>
      <c r="N7" s="16"/>
      <c r="O7" s="16"/>
      <c r="P7" s="16"/>
      <c r="Q7" s="16"/>
      <c r="R7" s="16" t="s">
        <v>26</v>
      </c>
      <c r="S7" s="16"/>
      <c r="T7" s="17" t="s">
        <v>26</v>
      </c>
    </row>
    <row r="8" spans="1:21" x14ac:dyDescent="0.25">
      <c r="A8" t="s">
        <v>46</v>
      </c>
      <c r="B8" t="s">
        <v>7</v>
      </c>
      <c r="C8" s="1"/>
      <c r="D8" s="16" t="s">
        <v>26</v>
      </c>
      <c r="E8" s="16"/>
      <c r="F8" s="16"/>
      <c r="G8" s="16"/>
      <c r="H8" s="16"/>
      <c r="I8" s="16"/>
      <c r="J8" s="16"/>
      <c r="K8" s="16"/>
      <c r="L8" s="16" t="s">
        <v>26</v>
      </c>
      <c r="M8" s="16"/>
      <c r="N8" s="16"/>
      <c r="O8" s="16"/>
      <c r="P8" s="16"/>
      <c r="Q8" s="16"/>
      <c r="R8" s="16" t="s">
        <v>26</v>
      </c>
      <c r="S8" s="16" t="s">
        <v>26</v>
      </c>
      <c r="T8" s="17"/>
    </row>
    <row r="9" spans="1:21" x14ac:dyDescent="0.25">
      <c r="A9" t="s">
        <v>46</v>
      </c>
      <c r="B9" t="s">
        <v>8</v>
      </c>
      <c r="C9" s="1"/>
      <c r="D9" s="16" t="s">
        <v>26</v>
      </c>
      <c r="E9" s="16"/>
      <c r="F9" s="16" t="s">
        <v>26</v>
      </c>
      <c r="G9" s="16"/>
      <c r="H9" s="16"/>
      <c r="I9" s="16"/>
      <c r="J9" s="16"/>
      <c r="K9" s="16"/>
      <c r="L9" s="16" t="s">
        <v>26</v>
      </c>
      <c r="M9" s="16"/>
      <c r="N9" s="16"/>
      <c r="O9" s="16"/>
      <c r="P9" s="16"/>
      <c r="Q9" s="16" t="s">
        <v>26</v>
      </c>
      <c r="R9" s="16"/>
      <c r="S9" s="16"/>
      <c r="T9" s="17"/>
    </row>
    <row r="10" spans="1:21" x14ac:dyDescent="0.25">
      <c r="A10" t="s">
        <v>46</v>
      </c>
      <c r="B10" t="s">
        <v>9</v>
      </c>
      <c r="C10" s="1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 t="s">
        <v>26</v>
      </c>
      <c r="R10" s="16" t="s">
        <v>26</v>
      </c>
      <c r="S10" s="16"/>
      <c r="T10" s="17"/>
    </row>
    <row r="11" spans="1:21" x14ac:dyDescent="0.25">
      <c r="A11" t="s">
        <v>46</v>
      </c>
      <c r="B11" t="s">
        <v>10</v>
      </c>
      <c r="C11" s="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 t="s">
        <v>26</v>
      </c>
      <c r="Q11" s="16" t="s">
        <v>26</v>
      </c>
      <c r="R11" s="16"/>
      <c r="S11" s="16"/>
      <c r="T11" s="17"/>
    </row>
    <row r="12" spans="1:21" x14ac:dyDescent="0.25">
      <c r="A12" t="s">
        <v>46</v>
      </c>
      <c r="B12" t="s">
        <v>11</v>
      </c>
      <c r="C12" s="1"/>
      <c r="D12" s="16"/>
      <c r="E12" s="16"/>
      <c r="F12" s="16" t="s">
        <v>26</v>
      </c>
      <c r="G12" s="16"/>
      <c r="H12" s="16"/>
      <c r="I12" s="16"/>
      <c r="J12" s="16" t="s">
        <v>26</v>
      </c>
      <c r="K12" s="16"/>
      <c r="L12" s="16" t="s">
        <v>26</v>
      </c>
      <c r="M12" s="16" t="s">
        <v>26</v>
      </c>
      <c r="N12" s="16"/>
      <c r="O12" s="16" t="s">
        <v>26</v>
      </c>
      <c r="P12" s="16"/>
      <c r="Q12" s="16"/>
      <c r="R12" s="16"/>
      <c r="S12" s="16"/>
      <c r="T12" s="17"/>
    </row>
    <row r="13" spans="1:21" x14ac:dyDescent="0.25">
      <c r="A13" t="s">
        <v>46</v>
      </c>
      <c r="B13" t="s">
        <v>36</v>
      </c>
      <c r="C13" s="1"/>
      <c r="D13" s="16" t="s">
        <v>26</v>
      </c>
      <c r="E13" s="16" t="s">
        <v>26</v>
      </c>
      <c r="F13" s="16"/>
      <c r="G13" s="16"/>
      <c r="H13" s="16"/>
      <c r="I13" s="16"/>
      <c r="J13" s="16"/>
      <c r="K13" s="16"/>
      <c r="L13" s="16"/>
      <c r="M13" s="16"/>
      <c r="N13" s="16" t="s">
        <v>26</v>
      </c>
      <c r="O13" s="16"/>
      <c r="P13" s="16"/>
      <c r="Q13" s="16"/>
      <c r="R13" s="16" t="s">
        <v>26</v>
      </c>
      <c r="S13" s="16"/>
      <c r="T13" s="17"/>
    </row>
    <row r="14" spans="1:21" x14ac:dyDescent="0.25">
      <c r="A14" t="s">
        <v>46</v>
      </c>
      <c r="B14" t="s">
        <v>56</v>
      </c>
      <c r="C14" s="1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 t="s">
        <v>26</v>
      </c>
      <c r="S14" s="16"/>
      <c r="T14" s="17"/>
    </row>
    <row r="15" spans="1:21" x14ac:dyDescent="0.25">
      <c r="A15" t="s">
        <v>39</v>
      </c>
      <c r="B15" t="s">
        <v>59</v>
      </c>
      <c r="C15" s="4" t="s">
        <v>38</v>
      </c>
      <c r="D15" s="16" t="s">
        <v>26</v>
      </c>
      <c r="E15" s="16" t="s">
        <v>26</v>
      </c>
      <c r="F15" s="16" t="s">
        <v>26</v>
      </c>
      <c r="G15" s="16"/>
      <c r="H15" s="16"/>
      <c r="I15" s="16"/>
      <c r="J15" s="16"/>
      <c r="K15" s="16"/>
      <c r="L15" s="16" t="s">
        <v>26</v>
      </c>
      <c r="M15" s="16" t="s">
        <v>26</v>
      </c>
      <c r="N15" s="16"/>
      <c r="O15" s="16" t="s">
        <v>26</v>
      </c>
      <c r="P15" s="16"/>
      <c r="Q15" s="16" t="s">
        <v>26</v>
      </c>
      <c r="R15" s="16" t="s">
        <v>26</v>
      </c>
      <c r="S15" s="16"/>
      <c r="T15" s="17"/>
    </row>
    <row r="16" spans="1:21" x14ac:dyDescent="0.25">
      <c r="A16" t="s">
        <v>24</v>
      </c>
      <c r="B16" t="s">
        <v>58</v>
      </c>
      <c r="C16" s="1"/>
      <c r="D16" s="16"/>
      <c r="E16" s="16"/>
      <c r="F16" s="16" t="s">
        <v>26</v>
      </c>
      <c r="G16" s="16" t="s">
        <v>26</v>
      </c>
      <c r="H16" s="16" t="s">
        <v>26</v>
      </c>
      <c r="I16" s="16"/>
      <c r="J16" s="16"/>
      <c r="K16" s="16"/>
      <c r="L16" s="16" t="s">
        <v>26</v>
      </c>
      <c r="M16" s="16"/>
      <c r="N16" s="16"/>
      <c r="O16" s="16" t="s">
        <v>26</v>
      </c>
      <c r="P16" s="16"/>
      <c r="Q16" s="16" t="s">
        <v>26</v>
      </c>
      <c r="R16" s="16"/>
      <c r="S16" s="16"/>
      <c r="T16" s="17"/>
    </row>
    <row r="17" spans="1:21" x14ac:dyDescent="0.25">
      <c r="A17" t="s">
        <v>68</v>
      </c>
      <c r="B17" t="s">
        <v>40</v>
      </c>
      <c r="C17" s="1"/>
      <c r="D17" s="16" t="s">
        <v>26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 t="s">
        <v>26</v>
      </c>
      <c r="S17" s="16"/>
      <c r="T17" s="17"/>
    </row>
    <row r="18" spans="1:21" x14ac:dyDescent="0.25">
      <c r="A18" t="s">
        <v>24</v>
      </c>
      <c r="B18" t="s">
        <v>53</v>
      </c>
      <c r="C18" s="1"/>
      <c r="D18" s="16" t="s">
        <v>41</v>
      </c>
      <c r="E18" s="16"/>
      <c r="F18" s="16"/>
      <c r="G18" s="16"/>
      <c r="H18" s="16"/>
      <c r="I18" s="16"/>
      <c r="J18" s="16"/>
      <c r="K18" s="16"/>
      <c r="L18" s="16"/>
      <c r="M18" s="16" t="s">
        <v>26</v>
      </c>
      <c r="N18" s="16"/>
      <c r="O18" s="16"/>
      <c r="P18" s="16"/>
      <c r="Q18" s="16" t="s">
        <v>26</v>
      </c>
      <c r="R18" s="16" t="s">
        <v>26</v>
      </c>
      <c r="S18" s="16"/>
      <c r="T18" s="17"/>
    </row>
    <row r="19" spans="1:21" x14ac:dyDescent="0.25">
      <c r="A19" t="s">
        <v>24</v>
      </c>
      <c r="B19" t="s">
        <v>52</v>
      </c>
      <c r="C19" s="1"/>
      <c r="D19" s="16" t="s">
        <v>26</v>
      </c>
      <c r="E19" s="16"/>
      <c r="F19" s="16"/>
      <c r="G19" s="16"/>
      <c r="H19" s="16"/>
      <c r="I19" s="16"/>
      <c r="J19" s="16"/>
      <c r="K19" s="16" t="s">
        <v>26</v>
      </c>
      <c r="L19" s="16" t="s">
        <v>26</v>
      </c>
      <c r="M19" s="16"/>
      <c r="N19" s="16"/>
      <c r="O19" s="16"/>
      <c r="P19" s="16"/>
      <c r="Q19" s="16"/>
      <c r="R19" s="16" t="s">
        <v>26</v>
      </c>
      <c r="S19" s="16"/>
      <c r="T19" s="17"/>
    </row>
    <row r="20" spans="1:21" x14ac:dyDescent="0.25">
      <c r="A20" t="s">
        <v>60</v>
      </c>
      <c r="B20" t="s">
        <v>71</v>
      </c>
      <c r="C20" s="1"/>
      <c r="D20" s="16" t="s">
        <v>26</v>
      </c>
      <c r="E20" s="16"/>
      <c r="F20" s="16"/>
      <c r="G20" s="16"/>
      <c r="H20" s="16"/>
      <c r="I20" s="16"/>
      <c r="J20" s="16"/>
      <c r="K20" s="16"/>
      <c r="L20" s="16" t="s">
        <v>26</v>
      </c>
      <c r="M20" s="16"/>
      <c r="N20" s="16"/>
      <c r="O20" s="16"/>
      <c r="P20" s="16"/>
      <c r="Q20" s="16"/>
      <c r="R20" s="16"/>
      <c r="S20" s="16"/>
      <c r="T20" s="17"/>
    </row>
    <row r="21" spans="1:21" x14ac:dyDescent="0.25">
      <c r="A21" t="s">
        <v>42</v>
      </c>
      <c r="B21" t="s">
        <v>54</v>
      </c>
      <c r="C21" s="1" t="s">
        <v>55</v>
      </c>
      <c r="D21" s="16" t="s">
        <v>41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 t="s">
        <v>26</v>
      </c>
      <c r="S21" s="16"/>
      <c r="T21" s="17"/>
    </row>
    <row r="22" spans="1:21" x14ac:dyDescent="0.25">
      <c r="A22" t="s">
        <v>42</v>
      </c>
      <c r="B22" t="s">
        <v>43</v>
      </c>
      <c r="C22" s="1" t="s">
        <v>49</v>
      </c>
      <c r="D22" s="16" t="s">
        <v>41</v>
      </c>
      <c r="E22" s="16"/>
      <c r="F22" s="16"/>
      <c r="G22" s="16"/>
      <c r="H22" s="16"/>
      <c r="I22" s="16"/>
      <c r="J22" s="16"/>
      <c r="K22" s="16"/>
      <c r="L22" s="16" t="s">
        <v>26</v>
      </c>
      <c r="M22" s="16"/>
      <c r="N22" s="16"/>
      <c r="O22" s="16"/>
      <c r="P22" s="16"/>
      <c r="Q22" s="16"/>
      <c r="R22" s="16" t="s">
        <v>26</v>
      </c>
      <c r="S22" s="16"/>
      <c r="T22" s="17"/>
    </row>
    <row r="23" spans="1:21" x14ac:dyDescent="0.25">
      <c r="A23" t="s">
        <v>42</v>
      </c>
      <c r="B23" t="s">
        <v>43</v>
      </c>
      <c r="C23" s="1" t="s">
        <v>48</v>
      </c>
      <c r="D23" s="16" t="s">
        <v>41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 t="s">
        <v>26</v>
      </c>
      <c r="S23" s="16"/>
      <c r="T23" s="17"/>
    </row>
    <row r="24" spans="1:21" x14ac:dyDescent="0.25">
      <c r="A24" t="s">
        <v>42</v>
      </c>
      <c r="B24" t="s">
        <v>43</v>
      </c>
      <c r="C24" s="1" t="s">
        <v>47</v>
      </c>
      <c r="D24" s="16" t="s">
        <v>41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 t="s">
        <v>26</v>
      </c>
      <c r="S24" s="16"/>
      <c r="T24" s="17"/>
    </row>
    <row r="25" spans="1:21" x14ac:dyDescent="0.25">
      <c r="A25" t="s">
        <v>42</v>
      </c>
      <c r="B25" t="s">
        <v>43</v>
      </c>
      <c r="C25" s="10" t="s">
        <v>44</v>
      </c>
      <c r="D25" s="16" t="s">
        <v>41</v>
      </c>
      <c r="E25" s="16"/>
      <c r="F25" s="16"/>
      <c r="G25" s="16"/>
      <c r="H25" s="16"/>
      <c r="I25" s="16"/>
      <c r="J25" s="16"/>
      <c r="K25" s="16"/>
      <c r="L25" s="16" t="s">
        <v>26</v>
      </c>
      <c r="M25" s="16"/>
      <c r="N25" s="16"/>
      <c r="O25" s="16"/>
      <c r="P25" s="16"/>
      <c r="Q25" s="16"/>
      <c r="R25" s="16" t="s">
        <v>26</v>
      </c>
      <c r="S25" s="16"/>
      <c r="T25" s="17"/>
    </row>
    <row r="26" spans="1:21" x14ac:dyDescent="0.25">
      <c r="A26" t="s">
        <v>42</v>
      </c>
      <c r="B26" t="s">
        <v>43</v>
      </c>
      <c r="C26" s="10" t="s">
        <v>50</v>
      </c>
      <c r="D26" s="16" t="s">
        <v>41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 t="s">
        <v>26</v>
      </c>
      <c r="S26" s="16"/>
      <c r="T26" s="17"/>
    </row>
    <row r="27" spans="1:21" x14ac:dyDescent="0.25">
      <c r="A27" t="s">
        <v>42</v>
      </c>
      <c r="B27" t="s">
        <v>43</v>
      </c>
      <c r="C27" s="10" t="s">
        <v>51</v>
      </c>
      <c r="D27" s="16" t="s">
        <v>41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 t="s">
        <v>26</v>
      </c>
      <c r="S27" s="16"/>
      <c r="T27" s="17"/>
    </row>
    <row r="28" spans="1:21" ht="15.75" thickBot="1" x14ac:dyDescent="0.3">
      <c r="A28" t="s">
        <v>42</v>
      </c>
      <c r="B28" t="s">
        <v>43</v>
      </c>
      <c r="C28" s="10" t="s">
        <v>45</v>
      </c>
      <c r="D28" s="16" t="s">
        <v>41</v>
      </c>
      <c r="E28" s="16"/>
      <c r="F28" s="16"/>
      <c r="G28" s="16"/>
      <c r="H28" s="16"/>
      <c r="I28" s="16"/>
      <c r="J28" s="16"/>
      <c r="K28" s="16"/>
      <c r="L28" s="16" t="s">
        <v>26</v>
      </c>
      <c r="M28" s="16"/>
      <c r="N28" s="16"/>
      <c r="O28" s="16"/>
      <c r="P28" s="16"/>
      <c r="Q28" s="16" t="s">
        <v>26</v>
      </c>
      <c r="R28" s="16" t="s">
        <v>26</v>
      </c>
      <c r="S28" s="16"/>
      <c r="T28" s="18"/>
      <c r="U28" s="19"/>
    </row>
    <row r="29" spans="1:21" x14ac:dyDescent="0.25">
      <c r="A29" s="2" t="s">
        <v>69</v>
      </c>
      <c r="B29" s="2">
        <f>COUNTA(B4:B28)</f>
        <v>25</v>
      </c>
      <c r="C29" s="3"/>
      <c r="D29" s="2">
        <f>((COUNTA(D4:D28))/$B$29)*100</f>
        <v>72</v>
      </c>
      <c r="E29" s="2">
        <f t="shared" ref="E29:T29" si="0">((COUNTA(E4:E28))/$B$29)*100</f>
        <v>12</v>
      </c>
      <c r="F29" s="2">
        <f t="shared" si="0"/>
        <v>24</v>
      </c>
      <c r="G29" s="2">
        <f t="shared" si="0"/>
        <v>4</v>
      </c>
      <c r="H29" s="2">
        <f t="shared" si="0"/>
        <v>4</v>
      </c>
      <c r="I29" s="2">
        <f t="shared" si="0"/>
        <v>4</v>
      </c>
      <c r="J29" s="2">
        <f t="shared" si="0"/>
        <v>4</v>
      </c>
      <c r="K29" s="2">
        <f t="shared" si="0"/>
        <v>4</v>
      </c>
      <c r="L29" s="2">
        <f t="shared" si="0"/>
        <v>52</v>
      </c>
      <c r="M29" s="2">
        <f t="shared" si="0"/>
        <v>12</v>
      </c>
      <c r="N29" s="2">
        <f t="shared" si="0"/>
        <v>4</v>
      </c>
      <c r="O29" s="2">
        <f t="shared" si="0"/>
        <v>12</v>
      </c>
      <c r="P29" s="2">
        <f t="shared" si="0"/>
        <v>4</v>
      </c>
      <c r="Q29" s="2">
        <f t="shared" si="0"/>
        <v>36</v>
      </c>
      <c r="R29" s="2">
        <f t="shared" si="0"/>
        <v>76</v>
      </c>
      <c r="S29" s="2">
        <f t="shared" si="0"/>
        <v>8</v>
      </c>
      <c r="T29" s="2">
        <f t="shared" si="0"/>
        <v>4</v>
      </c>
    </row>
    <row r="31" spans="1:21" x14ac:dyDescent="0.25">
      <c r="C31" s="13" t="s">
        <v>20</v>
      </c>
      <c r="D31">
        <v>72</v>
      </c>
    </row>
    <row r="32" spans="1:21" x14ac:dyDescent="0.25">
      <c r="C32" s="13" t="s">
        <v>27</v>
      </c>
      <c r="D32">
        <v>12</v>
      </c>
    </row>
    <row r="33" spans="3:4" x14ac:dyDescent="0.25">
      <c r="C33" s="13" t="s">
        <v>21</v>
      </c>
      <c r="D33">
        <v>24</v>
      </c>
    </row>
    <row r="34" spans="3:4" x14ac:dyDescent="0.25">
      <c r="C34" s="13" t="s">
        <v>23</v>
      </c>
      <c r="D34">
        <v>52</v>
      </c>
    </row>
    <row r="35" spans="3:4" x14ac:dyDescent="0.25">
      <c r="C35" s="13" t="s">
        <v>57</v>
      </c>
      <c r="D35">
        <v>12</v>
      </c>
    </row>
    <row r="36" spans="3:4" x14ac:dyDescent="0.25">
      <c r="C36" s="13" t="s">
        <v>35</v>
      </c>
      <c r="D36">
        <v>12</v>
      </c>
    </row>
    <row r="37" spans="3:4" x14ac:dyDescent="0.25">
      <c r="C37" s="13" t="s">
        <v>28</v>
      </c>
      <c r="D37">
        <v>36</v>
      </c>
    </row>
    <row r="38" spans="3:4" x14ac:dyDescent="0.25">
      <c r="C38" s="13" t="s">
        <v>25</v>
      </c>
      <c r="D38">
        <v>76</v>
      </c>
    </row>
  </sheetData>
  <mergeCells count="1">
    <mergeCell ref="D2:T2"/>
  </mergeCells>
  <hyperlinks>
    <hyperlink ref="C15" r:id="rId1" xr:uid="{880494D4-EB14-47BD-8197-7B897FD48560}"/>
    <hyperlink ref="C25" r:id="rId2" location="/data/records/?filterqs=%7Cexcludedotmap%7Ctaxons%3A45796&amp;active_sighting=1403801" xr:uid="{738A7CD5-1813-465D-98D1-8DBB9246DD6D}"/>
    <hyperlink ref="C26" r:id="rId3" location="/data/records/?filterqs=%7Cexcludedotmap%7Ctaxons%3A45796&amp;active_sighting=468806" xr:uid="{EC0C5F10-AEB7-4AB8-843D-ABAB69C5BCB1}"/>
    <hyperlink ref="C27" r:id="rId4" location="/data/records/?filterqs=%7Cexcludedotmap%7Ctaxons%3A45796&amp;active_sighting=466802" xr:uid="{C6241EC9-6689-405E-B608-BC4338C790EF}"/>
    <hyperlink ref="C28" r:id="rId5" location="/data/records/?filterqs=%7Cexcludedotmap%7Ctaxons%3A45796&amp;active_sighting=1687283" xr:uid="{1CD26CA0-7AD6-4BD0-8968-4529445DD5D9}"/>
  </hyperlinks>
  <pageMargins left="0.7" right="0.7" top="0.75" bottom="0.75" header="0.3" footer="0.3"/>
  <pageSetup orientation="portrait" horizontalDpi="1200" verticalDpi="120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B088-5658-4600-9C8A-DD23E6454658}">
  <dimension ref="A1:L38"/>
  <sheetViews>
    <sheetView topLeftCell="D12" workbookViewId="0">
      <selection activeCell="K29" sqref="K29"/>
    </sheetView>
  </sheetViews>
  <sheetFormatPr defaultRowHeight="15" x14ac:dyDescent="0.25"/>
  <cols>
    <col min="1" max="1" width="21.28515625" customWidth="1"/>
    <col min="2" max="2" width="24" customWidth="1"/>
    <col min="3" max="3" width="21.140625" customWidth="1"/>
    <col min="4" max="11" width="24.28515625" customWidth="1"/>
  </cols>
  <sheetData>
    <row r="1" spans="1:12" ht="15.75" thickBot="1" x14ac:dyDescent="0.3"/>
    <row r="2" spans="1:12" ht="15.75" thickBot="1" x14ac:dyDescent="0.3">
      <c r="D2" s="30" t="s">
        <v>70</v>
      </c>
      <c r="E2" s="31"/>
      <c r="F2" s="31"/>
      <c r="G2" s="31"/>
      <c r="H2" s="31"/>
      <c r="I2" s="31"/>
      <c r="J2" s="31"/>
      <c r="K2" s="32"/>
    </row>
    <row r="3" spans="1:12" ht="15.75" thickBot="1" x14ac:dyDescent="0.3">
      <c r="A3" s="8" t="s">
        <v>17</v>
      </c>
      <c r="B3" s="8" t="s">
        <v>18</v>
      </c>
      <c r="C3" s="9" t="s">
        <v>72</v>
      </c>
      <c r="D3" s="8" t="s">
        <v>20</v>
      </c>
      <c r="E3" s="8" t="s">
        <v>27</v>
      </c>
      <c r="F3" s="8" t="s">
        <v>21</v>
      </c>
      <c r="G3" s="8" t="s">
        <v>23</v>
      </c>
      <c r="H3" s="8" t="s">
        <v>57</v>
      </c>
      <c r="I3" s="8" t="s">
        <v>35</v>
      </c>
      <c r="J3" s="8" t="s">
        <v>28</v>
      </c>
      <c r="K3" s="9" t="s">
        <v>25</v>
      </c>
      <c r="L3" s="12"/>
    </row>
    <row r="4" spans="1:12" x14ac:dyDescent="0.25">
      <c r="A4" s="2" t="s">
        <v>73</v>
      </c>
      <c r="B4" s="2" t="s">
        <v>1</v>
      </c>
      <c r="C4" s="3"/>
      <c r="D4" s="14" t="s">
        <v>26</v>
      </c>
      <c r="E4" s="14"/>
      <c r="F4" s="14" t="s">
        <v>26</v>
      </c>
      <c r="G4" s="14" t="s">
        <v>26</v>
      </c>
      <c r="H4" s="14"/>
      <c r="I4" s="14"/>
      <c r="J4" s="14" t="s">
        <v>26</v>
      </c>
      <c r="K4" s="15" t="s">
        <v>26</v>
      </c>
    </row>
    <row r="5" spans="1:12" s="11" customFormat="1" x14ac:dyDescent="0.25">
      <c r="A5" t="s">
        <v>73</v>
      </c>
      <c r="B5" t="s">
        <v>2</v>
      </c>
      <c r="C5" s="1"/>
      <c r="D5" s="16"/>
      <c r="E5" s="16"/>
      <c r="F5" s="16"/>
      <c r="G5" s="16" t="s">
        <v>26</v>
      </c>
      <c r="H5" s="16"/>
      <c r="I5" s="16"/>
      <c r="J5" s="16" t="s">
        <v>26</v>
      </c>
      <c r="K5" s="17"/>
      <c r="L5"/>
    </row>
    <row r="6" spans="1:12" x14ac:dyDescent="0.25">
      <c r="A6" t="s">
        <v>73</v>
      </c>
      <c r="B6" t="s">
        <v>30</v>
      </c>
      <c r="C6" s="1"/>
      <c r="D6" s="16"/>
      <c r="E6" s="16"/>
      <c r="F6" s="16"/>
      <c r="G6" s="16" t="s">
        <v>26</v>
      </c>
      <c r="H6" s="16"/>
      <c r="I6" s="16"/>
      <c r="J6" s="16"/>
      <c r="K6" s="17" t="s">
        <v>26</v>
      </c>
    </row>
    <row r="7" spans="1:12" x14ac:dyDescent="0.25">
      <c r="A7" t="s">
        <v>73</v>
      </c>
      <c r="B7" t="s">
        <v>32</v>
      </c>
      <c r="C7" s="1"/>
      <c r="D7" s="16" t="s">
        <v>26</v>
      </c>
      <c r="E7" s="16" t="s">
        <v>26</v>
      </c>
      <c r="F7" s="16" t="s">
        <v>26</v>
      </c>
      <c r="G7" s="16"/>
      <c r="H7" s="16"/>
      <c r="I7" s="16"/>
      <c r="J7" s="16"/>
      <c r="K7" s="17" t="s">
        <v>26</v>
      </c>
    </row>
    <row r="8" spans="1:12" x14ac:dyDescent="0.25">
      <c r="A8" t="s">
        <v>73</v>
      </c>
      <c r="B8" t="s">
        <v>7</v>
      </c>
      <c r="C8" s="1"/>
      <c r="D8" s="16" t="s">
        <v>26</v>
      </c>
      <c r="E8" s="16"/>
      <c r="F8" s="16"/>
      <c r="G8" s="16" t="s">
        <v>26</v>
      </c>
      <c r="H8" s="16"/>
      <c r="I8" s="16"/>
      <c r="J8" s="16"/>
      <c r="K8" s="17" t="s">
        <v>26</v>
      </c>
    </row>
    <row r="9" spans="1:12" x14ac:dyDescent="0.25">
      <c r="A9" t="s">
        <v>73</v>
      </c>
      <c r="B9" t="s">
        <v>8</v>
      </c>
      <c r="C9" s="1"/>
      <c r="D9" s="16" t="s">
        <v>26</v>
      </c>
      <c r="E9" s="16"/>
      <c r="F9" s="16" t="s">
        <v>26</v>
      </c>
      <c r="G9" s="16" t="s">
        <v>26</v>
      </c>
      <c r="H9" s="16"/>
      <c r="I9" s="16"/>
      <c r="J9" s="16" t="s">
        <v>26</v>
      </c>
      <c r="K9" s="17"/>
    </row>
    <row r="10" spans="1:12" x14ac:dyDescent="0.25">
      <c r="A10" t="s">
        <v>73</v>
      </c>
      <c r="B10" t="s">
        <v>9</v>
      </c>
      <c r="C10" s="1"/>
      <c r="D10" s="16"/>
      <c r="E10" s="16"/>
      <c r="F10" s="16"/>
      <c r="G10" s="16"/>
      <c r="H10" s="16"/>
      <c r="I10" s="16"/>
      <c r="J10" s="16" t="s">
        <v>26</v>
      </c>
      <c r="K10" s="17" t="s">
        <v>26</v>
      </c>
    </row>
    <row r="11" spans="1:12" x14ac:dyDescent="0.25">
      <c r="A11" t="s">
        <v>73</v>
      </c>
      <c r="B11" t="s">
        <v>10</v>
      </c>
      <c r="C11" s="1"/>
      <c r="D11" s="16"/>
      <c r="E11" s="16"/>
      <c r="F11" s="16"/>
      <c r="G11" s="16"/>
      <c r="H11" s="16"/>
      <c r="I11" s="16"/>
      <c r="J11" s="16" t="s">
        <v>26</v>
      </c>
      <c r="K11" s="17"/>
    </row>
    <row r="12" spans="1:12" x14ac:dyDescent="0.25">
      <c r="A12" t="s">
        <v>73</v>
      </c>
      <c r="B12" t="s">
        <v>11</v>
      </c>
      <c r="C12" s="1"/>
      <c r="D12" s="16"/>
      <c r="E12" s="16"/>
      <c r="F12" s="16" t="s">
        <v>26</v>
      </c>
      <c r="G12" s="16" t="s">
        <v>26</v>
      </c>
      <c r="H12" s="16" t="s">
        <v>26</v>
      </c>
      <c r="I12" s="16" t="s">
        <v>26</v>
      </c>
      <c r="J12" s="16"/>
      <c r="K12" s="17"/>
    </row>
    <row r="13" spans="1:12" x14ac:dyDescent="0.25">
      <c r="A13" t="s">
        <v>73</v>
      </c>
      <c r="B13" t="s">
        <v>36</v>
      </c>
      <c r="C13" s="1"/>
      <c r="D13" s="16" t="s">
        <v>26</v>
      </c>
      <c r="E13" s="16" t="s">
        <v>26</v>
      </c>
      <c r="F13" s="16"/>
      <c r="G13" s="16"/>
      <c r="H13" s="16"/>
      <c r="I13" s="16"/>
      <c r="J13" s="16"/>
      <c r="K13" s="17" t="s">
        <v>26</v>
      </c>
    </row>
    <row r="14" spans="1:12" x14ac:dyDescent="0.25">
      <c r="A14" t="s">
        <v>73</v>
      </c>
      <c r="B14" t="s">
        <v>56</v>
      </c>
      <c r="C14" s="1"/>
      <c r="D14" s="16"/>
      <c r="E14" s="16"/>
      <c r="F14" s="16"/>
      <c r="G14" s="16"/>
      <c r="H14" s="16"/>
      <c r="I14" s="16"/>
      <c r="J14" s="16"/>
      <c r="K14" s="17" t="s">
        <v>26</v>
      </c>
    </row>
    <row r="15" spans="1:12" x14ac:dyDescent="0.25">
      <c r="A15" t="s">
        <v>39</v>
      </c>
      <c r="B15" t="s">
        <v>59</v>
      </c>
      <c r="C15" s="4" t="s">
        <v>38</v>
      </c>
      <c r="D15" s="16" t="s">
        <v>26</v>
      </c>
      <c r="E15" s="16" t="s">
        <v>26</v>
      </c>
      <c r="F15" s="16" t="s">
        <v>26</v>
      </c>
      <c r="G15" s="16" t="s">
        <v>26</v>
      </c>
      <c r="H15" s="16" t="s">
        <v>26</v>
      </c>
      <c r="I15" s="16" t="s">
        <v>26</v>
      </c>
      <c r="J15" s="16" t="s">
        <v>26</v>
      </c>
      <c r="K15" s="17" t="s">
        <v>26</v>
      </c>
    </row>
    <row r="16" spans="1:12" x14ac:dyDescent="0.25">
      <c r="A16" t="s">
        <v>24</v>
      </c>
      <c r="B16" t="s">
        <v>58</v>
      </c>
      <c r="C16" s="1"/>
      <c r="D16" s="16"/>
      <c r="E16" s="16"/>
      <c r="F16" s="16" t="s">
        <v>26</v>
      </c>
      <c r="G16" s="16" t="s">
        <v>26</v>
      </c>
      <c r="H16" s="16"/>
      <c r="I16" s="16" t="s">
        <v>26</v>
      </c>
      <c r="J16" s="16" t="s">
        <v>26</v>
      </c>
      <c r="K16" s="17"/>
    </row>
    <row r="17" spans="1:11" x14ac:dyDescent="0.25">
      <c r="A17" t="s">
        <v>68</v>
      </c>
      <c r="B17" t="s">
        <v>40</v>
      </c>
      <c r="C17" s="1"/>
      <c r="D17" s="16" t="s">
        <v>26</v>
      </c>
      <c r="E17" s="16"/>
      <c r="F17" s="16"/>
      <c r="G17" s="16"/>
      <c r="H17" s="16"/>
      <c r="I17" s="16"/>
      <c r="J17" s="16"/>
      <c r="K17" s="17" t="s">
        <v>26</v>
      </c>
    </row>
    <row r="18" spans="1:11" x14ac:dyDescent="0.25">
      <c r="A18" t="s">
        <v>24</v>
      </c>
      <c r="B18" t="s">
        <v>53</v>
      </c>
      <c r="C18" s="1"/>
      <c r="D18" s="16"/>
      <c r="E18" s="16"/>
      <c r="F18" s="16"/>
      <c r="G18" s="16"/>
      <c r="H18" s="16" t="s">
        <v>26</v>
      </c>
      <c r="I18" s="16"/>
      <c r="J18" s="16" t="s">
        <v>26</v>
      </c>
      <c r="K18" s="17" t="s">
        <v>26</v>
      </c>
    </row>
    <row r="19" spans="1:11" x14ac:dyDescent="0.25">
      <c r="A19" t="s">
        <v>24</v>
      </c>
      <c r="B19" t="s">
        <v>52</v>
      </c>
      <c r="C19" s="1"/>
      <c r="D19" s="16" t="s">
        <v>26</v>
      </c>
      <c r="E19" s="16"/>
      <c r="F19" s="16"/>
      <c r="G19" s="16" t="s">
        <v>26</v>
      </c>
      <c r="H19" s="16"/>
      <c r="I19" s="16"/>
      <c r="J19" s="16"/>
      <c r="K19" s="17" t="s">
        <v>26</v>
      </c>
    </row>
    <row r="20" spans="1:11" x14ac:dyDescent="0.25">
      <c r="A20" t="s">
        <v>60</v>
      </c>
      <c r="B20" t="s">
        <v>71</v>
      </c>
      <c r="C20" s="1"/>
      <c r="D20" s="16" t="s">
        <v>26</v>
      </c>
      <c r="E20" s="16"/>
      <c r="F20" s="16"/>
      <c r="G20" s="16" t="s">
        <v>26</v>
      </c>
      <c r="H20" s="16"/>
      <c r="I20" s="16"/>
      <c r="J20" s="16"/>
      <c r="K20" s="17"/>
    </row>
    <row r="21" spans="1:11" x14ac:dyDescent="0.25">
      <c r="A21" t="s">
        <v>42</v>
      </c>
      <c r="B21" t="s">
        <v>54</v>
      </c>
      <c r="C21" s="20" t="s">
        <v>55</v>
      </c>
      <c r="D21" s="16"/>
      <c r="E21" s="16"/>
      <c r="F21" s="16"/>
      <c r="G21" s="16"/>
      <c r="H21" s="16"/>
      <c r="I21" s="16"/>
      <c r="J21" s="16"/>
      <c r="K21" s="17" t="s">
        <v>26</v>
      </c>
    </row>
    <row r="22" spans="1:11" x14ac:dyDescent="0.25">
      <c r="A22" t="s">
        <v>42</v>
      </c>
      <c r="B22" t="s">
        <v>43</v>
      </c>
      <c r="C22" s="20" t="s">
        <v>49</v>
      </c>
      <c r="D22" s="16"/>
      <c r="E22" s="16"/>
      <c r="F22" s="16"/>
      <c r="G22" s="16" t="s">
        <v>26</v>
      </c>
      <c r="H22" s="16"/>
      <c r="I22" s="16"/>
      <c r="J22" s="16"/>
      <c r="K22" s="17" t="s">
        <v>26</v>
      </c>
    </row>
    <row r="23" spans="1:11" x14ac:dyDescent="0.25">
      <c r="A23" t="s">
        <v>42</v>
      </c>
      <c r="B23" t="s">
        <v>43</v>
      </c>
      <c r="C23" s="20" t="s">
        <v>48</v>
      </c>
      <c r="D23" s="16"/>
      <c r="E23" s="16"/>
      <c r="F23" s="16"/>
      <c r="G23" s="16"/>
      <c r="H23" s="16"/>
      <c r="I23" s="16"/>
      <c r="J23" s="16"/>
      <c r="K23" s="17" t="s">
        <v>26</v>
      </c>
    </row>
    <row r="24" spans="1:11" x14ac:dyDescent="0.25">
      <c r="A24" t="s">
        <v>42</v>
      </c>
      <c r="B24" t="s">
        <v>43</v>
      </c>
      <c r="C24" s="20" t="s">
        <v>47</v>
      </c>
      <c r="D24" s="16"/>
      <c r="E24" s="16"/>
      <c r="F24" s="16"/>
      <c r="G24" s="16"/>
      <c r="H24" s="16"/>
      <c r="I24" s="16"/>
      <c r="J24" s="16"/>
      <c r="K24" s="17" t="s">
        <v>26</v>
      </c>
    </row>
    <row r="25" spans="1:11" x14ac:dyDescent="0.25">
      <c r="A25" t="s">
        <v>42</v>
      </c>
      <c r="B25" t="s">
        <v>43</v>
      </c>
      <c r="C25" s="21" t="s">
        <v>44</v>
      </c>
      <c r="D25" s="16"/>
      <c r="E25" s="16"/>
      <c r="F25" s="16"/>
      <c r="G25" s="16" t="s">
        <v>26</v>
      </c>
      <c r="H25" s="16"/>
      <c r="I25" s="16"/>
      <c r="J25" s="16"/>
      <c r="K25" s="17" t="s">
        <v>26</v>
      </c>
    </row>
    <row r="26" spans="1:11" x14ac:dyDescent="0.25">
      <c r="A26" t="s">
        <v>42</v>
      </c>
      <c r="B26" t="s">
        <v>43</v>
      </c>
      <c r="C26" s="21" t="s">
        <v>50</v>
      </c>
      <c r="D26" s="16"/>
      <c r="E26" s="16"/>
      <c r="F26" s="16"/>
      <c r="G26" s="16"/>
      <c r="H26" s="16"/>
      <c r="I26" s="16"/>
      <c r="J26" s="16"/>
      <c r="K26" s="17" t="s">
        <v>26</v>
      </c>
    </row>
    <row r="27" spans="1:11" x14ac:dyDescent="0.25">
      <c r="A27" t="s">
        <v>42</v>
      </c>
      <c r="B27" t="s">
        <v>43</v>
      </c>
      <c r="C27" s="21" t="s">
        <v>51</v>
      </c>
      <c r="D27" s="16"/>
      <c r="E27" s="16"/>
      <c r="F27" s="16"/>
      <c r="G27" s="16"/>
      <c r="H27" s="16"/>
      <c r="I27" s="16"/>
      <c r="J27" s="16"/>
      <c r="K27" s="17" t="s">
        <v>26</v>
      </c>
    </row>
    <row r="28" spans="1:11" ht="15.75" thickBot="1" x14ac:dyDescent="0.3">
      <c r="A28" t="s">
        <v>42</v>
      </c>
      <c r="B28" t="s">
        <v>43</v>
      </c>
      <c r="C28" s="21" t="s">
        <v>45</v>
      </c>
      <c r="D28" s="16"/>
      <c r="E28" s="16"/>
      <c r="F28" s="16"/>
      <c r="G28" s="16" t="s">
        <v>26</v>
      </c>
      <c r="H28" s="16"/>
      <c r="I28" s="16"/>
      <c r="J28" s="16" t="s">
        <v>26</v>
      </c>
      <c r="K28" s="18" t="s">
        <v>26</v>
      </c>
    </row>
    <row r="29" spans="1:11" x14ac:dyDescent="0.25">
      <c r="A29" s="33" t="s">
        <v>74</v>
      </c>
      <c r="B29" s="2">
        <f>COUNTA(B4:B28)</f>
        <v>25</v>
      </c>
      <c r="C29" s="2"/>
      <c r="D29" s="5">
        <f>((COUNTA(D4:D28))/$B$29)*100</f>
        <v>36</v>
      </c>
      <c r="E29" s="5">
        <f t="shared" ref="E29:K29" si="0">((COUNTA(E4:E28))/$B$29)*100</f>
        <v>12</v>
      </c>
      <c r="F29" s="5">
        <f t="shared" si="0"/>
        <v>24</v>
      </c>
      <c r="G29" s="5">
        <f t="shared" si="0"/>
        <v>52</v>
      </c>
      <c r="H29" s="5">
        <f t="shared" si="0"/>
        <v>12</v>
      </c>
      <c r="I29" s="5">
        <f t="shared" si="0"/>
        <v>12</v>
      </c>
      <c r="J29" s="5">
        <f>((COUNTA(J4:J28))/$B$29)*100</f>
        <v>36</v>
      </c>
      <c r="K29" s="5">
        <f t="shared" si="0"/>
        <v>76</v>
      </c>
    </row>
    <row r="30" spans="1:11" x14ac:dyDescent="0.25">
      <c r="A30" s="34"/>
      <c r="D30">
        <f>COUNTA(D4:D28)</f>
        <v>9</v>
      </c>
    </row>
    <row r="31" spans="1:11" x14ac:dyDescent="0.25">
      <c r="C31" s="13"/>
    </row>
    <row r="32" spans="1:11" x14ac:dyDescent="0.25">
      <c r="C32" s="13"/>
    </row>
    <row r="33" spans="3:3" x14ac:dyDescent="0.25">
      <c r="C33" s="13"/>
    </row>
    <row r="34" spans="3:3" x14ac:dyDescent="0.25">
      <c r="C34" s="13"/>
    </row>
    <row r="35" spans="3:3" x14ac:dyDescent="0.25">
      <c r="C35" s="13"/>
    </row>
    <row r="36" spans="3:3" x14ac:dyDescent="0.25">
      <c r="C36" s="13"/>
    </row>
    <row r="37" spans="3:3" x14ac:dyDescent="0.25">
      <c r="C37" s="13"/>
    </row>
    <row r="38" spans="3:3" x14ac:dyDescent="0.25">
      <c r="C38" s="13"/>
    </row>
  </sheetData>
  <mergeCells count="2">
    <mergeCell ref="D2:K2"/>
    <mergeCell ref="A29:A30"/>
  </mergeCells>
  <hyperlinks>
    <hyperlink ref="C15" r:id="rId1" xr:uid="{871465BF-2E49-44E1-9DB1-C24E04F4ACA0}"/>
    <hyperlink ref="C25" r:id="rId2" location="/data/records/?filterqs=%7Cexcludedotmap%7Ctaxons%3A45796&amp;active_sighting=1403801" xr:uid="{1E38A3A1-D968-4192-B85B-4336E5C032F4}"/>
    <hyperlink ref="C26" r:id="rId3" location="/data/records/?filterqs=%7Cexcludedotmap%7Ctaxons%3A45796&amp;active_sighting=468806" xr:uid="{45515562-DE0A-4CCB-B918-26CEFC02BE6F}"/>
    <hyperlink ref="C27" r:id="rId4" location="/data/records/?filterqs=%7Cexcludedotmap%7Ctaxons%3A45796&amp;active_sighting=466802" xr:uid="{73EE5155-AF93-4F7F-BBA2-DE9E912D57A3}"/>
    <hyperlink ref="C28" r:id="rId5" location="/data/records/?filterqs=%7Cexcludedotmap%7Ctaxons%3A45796&amp;active_sighting=1687283" xr:uid="{D70E0154-8DF5-4DE3-81C1-490FF99900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3823F-3A95-4190-B34B-97AB4A447ECA}">
  <dimension ref="B1:C10"/>
  <sheetViews>
    <sheetView workbookViewId="0">
      <selection activeCell="B6" sqref="B6"/>
    </sheetView>
  </sheetViews>
  <sheetFormatPr defaultRowHeight="15" x14ac:dyDescent="0.25"/>
  <cols>
    <col min="2" max="3" width="38.7109375" customWidth="1"/>
  </cols>
  <sheetData>
    <row r="1" spans="2:3" ht="15.75" thickBot="1" x14ac:dyDescent="0.3"/>
    <row r="2" spans="2:3" ht="24" customHeight="1" x14ac:dyDescent="0.25">
      <c r="B2" s="25" t="s">
        <v>75</v>
      </c>
      <c r="C2" s="26" t="s">
        <v>76</v>
      </c>
    </row>
    <row r="3" spans="2:3" ht="21" customHeight="1" x14ac:dyDescent="0.25">
      <c r="B3" s="27" t="s">
        <v>20</v>
      </c>
      <c r="C3" s="22" t="s">
        <v>79</v>
      </c>
    </row>
    <row r="4" spans="2:3" ht="21" customHeight="1" x14ac:dyDescent="0.25">
      <c r="B4" s="28" t="s">
        <v>27</v>
      </c>
      <c r="C4" s="23" t="s">
        <v>77</v>
      </c>
    </row>
    <row r="5" spans="2:3" ht="21" customHeight="1" x14ac:dyDescent="0.25">
      <c r="B5" s="28" t="s">
        <v>83</v>
      </c>
      <c r="C5" s="23" t="s">
        <v>78</v>
      </c>
    </row>
    <row r="6" spans="2:3" ht="21" customHeight="1" x14ac:dyDescent="0.25">
      <c r="B6" s="28" t="s">
        <v>57</v>
      </c>
      <c r="C6" s="23" t="s">
        <v>77</v>
      </c>
    </row>
    <row r="7" spans="2:3" ht="21" customHeight="1" x14ac:dyDescent="0.25">
      <c r="B7" s="28" t="s">
        <v>35</v>
      </c>
      <c r="C7" s="23" t="s">
        <v>77</v>
      </c>
    </row>
    <row r="8" spans="2:3" ht="21" customHeight="1" x14ac:dyDescent="0.25">
      <c r="B8" s="28" t="s">
        <v>28</v>
      </c>
      <c r="C8" s="23" t="s">
        <v>80</v>
      </c>
    </row>
    <row r="9" spans="2:3" ht="21" customHeight="1" x14ac:dyDescent="0.25">
      <c r="B9" s="28" t="s">
        <v>23</v>
      </c>
      <c r="C9" s="23" t="s">
        <v>81</v>
      </c>
    </row>
    <row r="10" spans="2:3" ht="21" customHeight="1" thickBot="1" x14ac:dyDescent="0.3">
      <c r="B10" s="29" t="s">
        <v>25</v>
      </c>
      <c r="C10" s="24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1D0D-22AA-40AA-829B-5109BB0E1AA6}">
  <dimension ref="A1:P3"/>
  <sheetViews>
    <sheetView workbookViewId="0">
      <selection activeCell="O15" sqref="O15"/>
    </sheetView>
  </sheetViews>
  <sheetFormatPr defaultRowHeight="15" x14ac:dyDescent="0.25"/>
  <cols>
    <col min="1" max="1" width="15" style="1" customWidth="1"/>
    <col min="3" max="3" width="18.85546875" customWidth="1"/>
  </cols>
  <sheetData>
    <row r="1" spans="1:16" s="6" customFormat="1" ht="15.75" thickBot="1" x14ac:dyDescent="0.3">
      <c r="A1" s="7" t="s">
        <v>61</v>
      </c>
      <c r="B1" s="35" t="s">
        <v>62</v>
      </c>
      <c r="C1" s="35"/>
    </row>
    <row r="2" spans="1:16" x14ac:dyDescent="0.25">
      <c r="A2" s="1" t="s">
        <v>25</v>
      </c>
      <c r="B2" s="36" t="s">
        <v>63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1" t="s">
        <v>23</v>
      </c>
      <c r="B3" s="38" t="s">
        <v>64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</sheetData>
  <mergeCells count="3">
    <mergeCell ref="B1:C1"/>
    <mergeCell ref="B2:P2"/>
    <mergeCell ref="B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Filtered Data</vt:lpstr>
      <vt:lpstr>version 2</vt:lpstr>
      <vt:lpstr>for paper</vt:lpstr>
      <vt:lpstr>Combined habitats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Wojo</dc:creator>
  <cp:lastModifiedBy>Girgente, Hannah</cp:lastModifiedBy>
  <dcterms:created xsi:type="dcterms:W3CDTF">2023-04-04T17:02:45Z</dcterms:created>
  <dcterms:modified xsi:type="dcterms:W3CDTF">2023-11-27T17:03:40Z</dcterms:modified>
</cp:coreProperties>
</file>