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gynter/dev/limbless-app-dev/services/limbless-app/static/resources/templates/library_prep/"/>
    </mc:Choice>
  </mc:AlternateContent>
  <xr:revisionPtr revIDLastSave="0" documentId="13_ncr:1_{20134356-98F2-1144-A368-CD0ACE66660A}" xr6:coauthVersionLast="47" xr6:coauthVersionMax="47" xr10:uidLastSave="{00000000-0000-0000-0000-000000000000}"/>
  <bookViews>
    <workbookView xWindow="5520" yWindow="760" windowWidth="29040" windowHeight="17520" xr2:uid="{B38823E2-9AAF-4849-A302-784C5AB9E0F5}"/>
  </bookViews>
  <sheets>
    <sheet name="prep_table" sheetId="27" r:id="rId1"/>
    <sheet name="Smartseq" sheetId="30" r:id="rId2"/>
  </sheets>
  <externalReferences>
    <externalReference r:id="rId3"/>
  </externalReferences>
  <definedNames>
    <definedName name="_Hlk114062637" localSheetId="1">Smartseq!$C$128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30" l="1"/>
  <c r="C31" i="30"/>
  <c r="D31" i="30"/>
  <c r="E31" i="30"/>
  <c r="F31" i="30"/>
  <c r="G31" i="30"/>
  <c r="H31" i="30"/>
  <c r="I31" i="30"/>
  <c r="J31" i="30"/>
  <c r="K31" i="30"/>
  <c r="L31" i="30"/>
  <c r="A31" i="30"/>
  <c r="B21" i="30"/>
  <c r="C21" i="30"/>
  <c r="D21" i="30"/>
  <c r="E21" i="30"/>
  <c r="F21" i="30"/>
  <c r="G21" i="30"/>
  <c r="H21" i="30"/>
  <c r="I21" i="30"/>
  <c r="J21" i="30"/>
  <c r="K21" i="30"/>
  <c r="L21" i="30"/>
  <c r="A21" i="30"/>
  <c r="B19" i="30"/>
  <c r="N129" i="30"/>
  <c r="M129" i="30"/>
  <c r="L129" i="30"/>
  <c r="K129" i="30"/>
  <c r="J129" i="30"/>
  <c r="I129" i="30"/>
  <c r="H129" i="30"/>
  <c r="G129" i="30"/>
  <c r="F129" i="30"/>
  <c r="E129" i="30"/>
  <c r="D129" i="30"/>
  <c r="C129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N127" i="30"/>
  <c r="M127" i="30"/>
  <c r="L127" i="30"/>
  <c r="K127" i="30"/>
  <c r="J127" i="30"/>
  <c r="I127" i="30"/>
  <c r="H127" i="30"/>
  <c r="G127" i="30"/>
  <c r="F127" i="30"/>
  <c r="E127" i="30"/>
  <c r="D127" i="30"/>
  <c r="C127" i="30"/>
  <c r="N126" i="30"/>
  <c r="M126" i="30"/>
  <c r="L126" i="30"/>
  <c r="K126" i="30"/>
  <c r="J126" i="30"/>
  <c r="I126" i="30"/>
  <c r="H126" i="30"/>
  <c r="G126" i="30"/>
  <c r="F126" i="30"/>
  <c r="E126" i="30"/>
  <c r="D126" i="30"/>
  <c r="C126" i="30"/>
  <c r="N125" i="30"/>
  <c r="M125" i="30"/>
  <c r="L125" i="30"/>
  <c r="K125" i="30"/>
  <c r="J125" i="30"/>
  <c r="I125" i="30"/>
  <c r="H125" i="30"/>
  <c r="G125" i="30"/>
  <c r="F125" i="30"/>
  <c r="E125" i="30"/>
  <c r="D125" i="30"/>
  <c r="C125" i="30"/>
  <c r="N124" i="30"/>
  <c r="M124" i="30"/>
  <c r="L124" i="30"/>
  <c r="K124" i="30"/>
  <c r="J124" i="30"/>
  <c r="I124" i="30"/>
  <c r="H124" i="30"/>
  <c r="G124" i="30"/>
  <c r="F124" i="30"/>
  <c r="E124" i="30"/>
  <c r="D124" i="30"/>
  <c r="C124" i="30"/>
  <c r="N123" i="30"/>
  <c r="M123" i="30"/>
  <c r="L123" i="30"/>
  <c r="K123" i="30"/>
  <c r="J123" i="30"/>
  <c r="I123" i="30"/>
  <c r="H123" i="30"/>
  <c r="G123" i="30"/>
  <c r="F123" i="30"/>
  <c r="E123" i="30"/>
  <c r="D123" i="30"/>
  <c r="C123" i="30"/>
  <c r="N122" i="30"/>
  <c r="M122" i="30"/>
  <c r="L122" i="30"/>
  <c r="K122" i="30"/>
  <c r="J122" i="30"/>
  <c r="I122" i="30"/>
  <c r="H122" i="30"/>
  <c r="G122" i="30"/>
  <c r="F122" i="30"/>
  <c r="E122" i="30"/>
  <c r="D122" i="30"/>
  <c r="C122" i="30"/>
  <c r="E63" i="30" l="1"/>
  <c r="F38" i="30"/>
  <c r="E18" i="30"/>
  <c r="F17" i="30"/>
  <c r="F16" i="30"/>
  <c r="F15" i="30"/>
  <c r="F14" i="30"/>
  <c r="F18" i="30" l="1"/>
  <c r="F95" i="30"/>
  <c r="E100" i="30"/>
  <c r="F24" i="30"/>
  <c r="F25" i="30"/>
  <c r="F22" i="30"/>
  <c r="F9" i="30"/>
  <c r="G9" i="30"/>
  <c r="N110" i="30"/>
  <c r="M110" i="30"/>
  <c r="L110" i="30"/>
  <c r="K110" i="30"/>
  <c r="J110" i="30"/>
  <c r="I110" i="30"/>
  <c r="H110" i="30"/>
  <c r="G110" i="30"/>
  <c r="F110" i="30"/>
  <c r="E110" i="30"/>
  <c r="D110" i="30"/>
  <c r="C110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N107" i="30"/>
  <c r="M107" i="30"/>
  <c r="L107" i="30"/>
  <c r="K107" i="30"/>
  <c r="J107" i="30"/>
  <c r="I107" i="30"/>
  <c r="H107" i="30"/>
  <c r="G107" i="30"/>
  <c r="F107" i="30"/>
  <c r="E107" i="30"/>
  <c r="D107" i="30"/>
  <c r="C107" i="30"/>
  <c r="N106" i="30"/>
  <c r="M106" i="30"/>
  <c r="L106" i="30"/>
  <c r="K106" i="30"/>
  <c r="J106" i="30"/>
  <c r="I106" i="30"/>
  <c r="H106" i="30"/>
  <c r="G106" i="30"/>
  <c r="F106" i="30"/>
  <c r="E106" i="30"/>
  <c r="D106" i="30"/>
  <c r="C106" i="30"/>
  <c r="N105" i="30"/>
  <c r="M105" i="30"/>
  <c r="L105" i="30"/>
  <c r="K105" i="30"/>
  <c r="J105" i="30"/>
  <c r="I105" i="30"/>
  <c r="H105" i="30"/>
  <c r="G105" i="30"/>
  <c r="F105" i="30"/>
  <c r="E105" i="30"/>
  <c r="D105" i="30"/>
  <c r="C105" i="30"/>
  <c r="N104" i="30"/>
  <c r="M104" i="30"/>
  <c r="L104" i="30"/>
  <c r="K104" i="30"/>
  <c r="J104" i="30"/>
  <c r="I104" i="30"/>
  <c r="H104" i="30"/>
  <c r="G104" i="30"/>
  <c r="F104" i="30"/>
  <c r="E104" i="30"/>
  <c r="D104" i="30"/>
  <c r="C104" i="30"/>
  <c r="N103" i="30"/>
  <c r="M103" i="30"/>
  <c r="L103" i="30"/>
  <c r="K103" i="30"/>
  <c r="J103" i="30"/>
  <c r="I103" i="30"/>
  <c r="H103" i="30"/>
  <c r="G103" i="30"/>
  <c r="F103" i="30"/>
  <c r="E103" i="30"/>
  <c r="D103" i="30"/>
  <c r="C103" i="30"/>
  <c r="F99" i="30"/>
  <c r="F98" i="30"/>
  <c r="F97" i="30"/>
  <c r="E86" i="30"/>
  <c r="F85" i="30"/>
  <c r="F84" i="30"/>
  <c r="F83" i="30"/>
  <c r="F82" i="30"/>
  <c r="F81" i="30"/>
  <c r="E69" i="30"/>
  <c r="F68" i="30"/>
  <c r="F67" i="30"/>
  <c r="F66" i="30"/>
  <c r="F65" i="30"/>
  <c r="E41" i="30"/>
  <c r="F39" i="30"/>
  <c r="F37" i="30"/>
  <c r="F36" i="30"/>
  <c r="F35" i="30"/>
  <c r="F40" i="30"/>
  <c r="F34" i="30"/>
  <c r="F33" i="30"/>
  <c r="F32" i="30"/>
  <c r="E26" i="30"/>
  <c r="AD97" i="27"/>
  <c r="AE97" i="27" s="1"/>
  <c r="S97" i="27"/>
  <c r="Q97" i="27"/>
  <c r="AD96" i="27"/>
  <c r="AE96" i="27" s="1"/>
  <c r="S96" i="27"/>
  <c r="Q96" i="27"/>
  <c r="AD95" i="27"/>
  <c r="AE95" i="27" s="1"/>
  <c r="S95" i="27"/>
  <c r="Q95" i="27"/>
  <c r="AD94" i="27"/>
  <c r="AE94" i="27" s="1"/>
  <c r="S94" i="27"/>
  <c r="Q94" i="27"/>
  <c r="AD93" i="27"/>
  <c r="AE93" i="27" s="1"/>
  <c r="S93" i="27"/>
  <c r="Q93" i="27"/>
  <c r="AD92" i="27"/>
  <c r="AE92" i="27" s="1"/>
  <c r="S92" i="27"/>
  <c r="Q92" i="27"/>
  <c r="AD91" i="27"/>
  <c r="AE91" i="27" s="1"/>
  <c r="S91" i="27"/>
  <c r="Q91" i="27"/>
  <c r="AD90" i="27"/>
  <c r="AE90" i="27" s="1"/>
  <c r="S90" i="27"/>
  <c r="Q90" i="27"/>
  <c r="AD89" i="27"/>
  <c r="AE89" i="27" s="1"/>
  <c r="S89" i="27"/>
  <c r="Q89" i="27"/>
  <c r="AD88" i="27"/>
  <c r="AE88" i="27" s="1"/>
  <c r="S88" i="27"/>
  <c r="Q88" i="27"/>
  <c r="AD87" i="27"/>
  <c r="AE87" i="27" s="1"/>
  <c r="S87" i="27"/>
  <c r="Q87" i="27"/>
  <c r="AD86" i="27"/>
  <c r="AE86" i="27" s="1"/>
  <c r="S86" i="27"/>
  <c r="Q86" i="27"/>
  <c r="AD85" i="27"/>
  <c r="AE85" i="27" s="1"/>
  <c r="S85" i="27"/>
  <c r="Q85" i="27"/>
  <c r="AD84" i="27"/>
  <c r="AE84" i="27" s="1"/>
  <c r="S84" i="27"/>
  <c r="Q84" i="27"/>
  <c r="AD83" i="27"/>
  <c r="AE83" i="27" s="1"/>
  <c r="S83" i="27"/>
  <c r="Q83" i="27"/>
  <c r="AD82" i="27"/>
  <c r="AE82" i="27" s="1"/>
  <c r="S82" i="27"/>
  <c r="Q82" i="27"/>
  <c r="AD81" i="27"/>
  <c r="AE81" i="27" s="1"/>
  <c r="S81" i="27"/>
  <c r="Q81" i="27"/>
  <c r="AD80" i="27"/>
  <c r="AE80" i="27" s="1"/>
  <c r="S80" i="27"/>
  <c r="Q80" i="27"/>
  <c r="AD79" i="27"/>
  <c r="AE79" i="27" s="1"/>
  <c r="S79" i="27"/>
  <c r="Q79" i="27"/>
  <c r="AD78" i="27"/>
  <c r="AE78" i="27" s="1"/>
  <c r="S78" i="27"/>
  <c r="Q78" i="27"/>
  <c r="AD77" i="27"/>
  <c r="AE77" i="27" s="1"/>
  <c r="S77" i="27"/>
  <c r="Q77" i="27"/>
  <c r="AD76" i="27"/>
  <c r="AE76" i="27" s="1"/>
  <c r="S76" i="27"/>
  <c r="Q76" i="27"/>
  <c r="AD75" i="27"/>
  <c r="AE75" i="27" s="1"/>
  <c r="S75" i="27"/>
  <c r="Q75" i="27"/>
  <c r="AD74" i="27"/>
  <c r="AE74" i="27" s="1"/>
  <c r="S74" i="27"/>
  <c r="Q74" i="27"/>
  <c r="AD73" i="27"/>
  <c r="AE73" i="27" s="1"/>
  <c r="S73" i="27"/>
  <c r="Q73" i="27"/>
  <c r="AD72" i="27"/>
  <c r="AE72" i="27" s="1"/>
  <c r="S72" i="27"/>
  <c r="Q72" i="27"/>
  <c r="AD71" i="27"/>
  <c r="AE71" i="27" s="1"/>
  <c r="S71" i="27"/>
  <c r="Q71" i="27"/>
  <c r="AD70" i="27"/>
  <c r="AE70" i="27" s="1"/>
  <c r="S70" i="27"/>
  <c r="Q70" i="27"/>
  <c r="AD69" i="27"/>
  <c r="AE69" i="27" s="1"/>
  <c r="S69" i="27"/>
  <c r="Q69" i="27"/>
  <c r="AD68" i="27"/>
  <c r="AE68" i="27" s="1"/>
  <c r="S68" i="27"/>
  <c r="Q68" i="27"/>
  <c r="AD67" i="27"/>
  <c r="AE67" i="27" s="1"/>
  <c r="S67" i="27"/>
  <c r="Q67" i="27"/>
  <c r="AD66" i="27"/>
  <c r="AE66" i="27" s="1"/>
  <c r="S66" i="27"/>
  <c r="Q66" i="27"/>
  <c r="AD65" i="27"/>
  <c r="AE65" i="27" s="1"/>
  <c r="S65" i="27"/>
  <c r="Q65" i="27"/>
  <c r="AD64" i="27"/>
  <c r="AE64" i="27" s="1"/>
  <c r="S64" i="27"/>
  <c r="Q64" i="27"/>
  <c r="AD63" i="27"/>
  <c r="AE63" i="27" s="1"/>
  <c r="S63" i="27"/>
  <c r="Q63" i="27"/>
  <c r="AD62" i="27"/>
  <c r="AE62" i="27" s="1"/>
  <c r="S62" i="27"/>
  <c r="Q62" i="27"/>
  <c r="AD61" i="27"/>
  <c r="AE61" i="27" s="1"/>
  <c r="S61" i="27"/>
  <c r="Q61" i="27"/>
  <c r="AD60" i="27"/>
  <c r="AE60" i="27" s="1"/>
  <c r="S60" i="27"/>
  <c r="Q60" i="27"/>
  <c r="AD59" i="27"/>
  <c r="AE59" i="27" s="1"/>
  <c r="S59" i="27"/>
  <c r="Q59" i="27"/>
  <c r="AD58" i="27"/>
  <c r="AE58" i="27" s="1"/>
  <c r="S58" i="27"/>
  <c r="Q58" i="27"/>
  <c r="AD57" i="27"/>
  <c r="AE57" i="27" s="1"/>
  <c r="S57" i="27"/>
  <c r="Q57" i="27"/>
  <c r="AD56" i="27"/>
  <c r="AE56" i="27" s="1"/>
  <c r="S56" i="27"/>
  <c r="Q56" i="27"/>
  <c r="AD55" i="27"/>
  <c r="AE55" i="27" s="1"/>
  <c r="S55" i="27"/>
  <c r="Q55" i="27"/>
  <c r="AD54" i="27"/>
  <c r="AE54" i="27" s="1"/>
  <c r="S54" i="27"/>
  <c r="Q54" i="27"/>
  <c r="AD53" i="27"/>
  <c r="AE53" i="27" s="1"/>
  <c r="S53" i="27"/>
  <c r="Q53" i="27"/>
  <c r="AD52" i="27"/>
  <c r="AE52" i="27" s="1"/>
  <c r="S52" i="27"/>
  <c r="Q52" i="27"/>
  <c r="AD51" i="27"/>
  <c r="AE51" i="27" s="1"/>
  <c r="S51" i="27"/>
  <c r="Q51" i="27"/>
  <c r="AD50" i="27"/>
  <c r="AE50" i="27" s="1"/>
  <c r="S50" i="27"/>
  <c r="Q50" i="27"/>
  <c r="AD49" i="27"/>
  <c r="AE49" i="27" s="1"/>
  <c r="S49" i="27"/>
  <c r="Q49" i="27"/>
  <c r="AD48" i="27"/>
  <c r="AE48" i="27" s="1"/>
  <c r="S48" i="27"/>
  <c r="Q48" i="27"/>
  <c r="AD47" i="27"/>
  <c r="AE47" i="27" s="1"/>
  <c r="S47" i="27"/>
  <c r="Q47" i="27"/>
  <c r="AD46" i="27"/>
  <c r="AE46" i="27" s="1"/>
  <c r="S46" i="27"/>
  <c r="Q46" i="27"/>
  <c r="AD45" i="27"/>
  <c r="AE45" i="27" s="1"/>
  <c r="S45" i="27"/>
  <c r="Q45" i="27"/>
  <c r="AD44" i="27"/>
  <c r="AE44" i="27" s="1"/>
  <c r="S44" i="27"/>
  <c r="Q44" i="27"/>
  <c r="AD43" i="27"/>
  <c r="AE43" i="27" s="1"/>
  <c r="S43" i="27"/>
  <c r="Q43" i="27"/>
  <c r="AD42" i="27"/>
  <c r="AE42" i="27" s="1"/>
  <c r="S42" i="27"/>
  <c r="Q42" i="27"/>
  <c r="AD41" i="27"/>
  <c r="AE41" i="27" s="1"/>
  <c r="S41" i="27"/>
  <c r="Q41" i="27"/>
  <c r="AD40" i="27"/>
  <c r="AE40" i="27" s="1"/>
  <c r="S40" i="27"/>
  <c r="Q40" i="27"/>
  <c r="AD39" i="27"/>
  <c r="AE39" i="27" s="1"/>
  <c r="S39" i="27"/>
  <c r="Q39" i="27"/>
  <c r="AD38" i="27"/>
  <c r="AE38" i="27" s="1"/>
  <c r="S38" i="27"/>
  <c r="Q38" i="27"/>
  <c r="AD37" i="27"/>
  <c r="AE37" i="27" s="1"/>
  <c r="S37" i="27"/>
  <c r="Q37" i="27"/>
  <c r="AD36" i="27"/>
  <c r="AE36" i="27" s="1"/>
  <c r="S36" i="27"/>
  <c r="Q36" i="27"/>
  <c r="AD35" i="27"/>
  <c r="AE35" i="27" s="1"/>
  <c r="S35" i="27"/>
  <c r="Q35" i="27"/>
  <c r="AD34" i="27"/>
  <c r="AE34" i="27" s="1"/>
  <c r="S34" i="27"/>
  <c r="Q34" i="27"/>
  <c r="AD33" i="27"/>
  <c r="AE33" i="27" s="1"/>
  <c r="S33" i="27"/>
  <c r="Q33" i="27"/>
  <c r="AD32" i="27"/>
  <c r="AE32" i="27" s="1"/>
  <c r="S32" i="27"/>
  <c r="Q32" i="27"/>
  <c r="AD31" i="27"/>
  <c r="AE31" i="27" s="1"/>
  <c r="S31" i="27"/>
  <c r="Q31" i="27"/>
  <c r="AD30" i="27"/>
  <c r="AE30" i="27" s="1"/>
  <c r="S30" i="27"/>
  <c r="Q30" i="27"/>
  <c r="AD29" i="27"/>
  <c r="AE29" i="27" s="1"/>
  <c r="S29" i="27"/>
  <c r="Q29" i="27"/>
  <c r="AD28" i="27"/>
  <c r="AE28" i="27" s="1"/>
  <c r="S28" i="27"/>
  <c r="Q28" i="27"/>
  <c r="AD27" i="27"/>
  <c r="AE27" i="27" s="1"/>
  <c r="S27" i="27"/>
  <c r="Q27" i="27"/>
  <c r="AD26" i="27"/>
  <c r="AE26" i="27" s="1"/>
  <c r="S26" i="27"/>
  <c r="Q26" i="27"/>
  <c r="AD25" i="27"/>
  <c r="AE25" i="27" s="1"/>
  <c r="S25" i="27"/>
  <c r="Q25" i="27"/>
  <c r="AD24" i="27"/>
  <c r="AE24" i="27" s="1"/>
  <c r="S24" i="27"/>
  <c r="Q24" i="27"/>
  <c r="AD23" i="27"/>
  <c r="AE23" i="27" s="1"/>
  <c r="S23" i="27"/>
  <c r="Q23" i="27"/>
  <c r="AD22" i="27"/>
  <c r="AE22" i="27" s="1"/>
  <c r="S22" i="27"/>
  <c r="Q22" i="27"/>
  <c r="AD21" i="27"/>
  <c r="AE21" i="27" s="1"/>
  <c r="S21" i="27"/>
  <c r="Q21" i="27"/>
  <c r="AD20" i="27"/>
  <c r="AE20" i="27" s="1"/>
  <c r="S20" i="27"/>
  <c r="Q20" i="27"/>
  <c r="AD19" i="27"/>
  <c r="AE19" i="27" s="1"/>
  <c r="S19" i="27"/>
  <c r="Q19" i="27"/>
  <c r="AD18" i="27"/>
  <c r="AE18" i="27" s="1"/>
  <c r="S18" i="27"/>
  <c r="Q18" i="27"/>
  <c r="AD17" i="27"/>
  <c r="AE17" i="27" s="1"/>
  <c r="S17" i="27"/>
  <c r="Q17" i="27"/>
  <c r="AD16" i="27"/>
  <c r="AE16" i="27" s="1"/>
  <c r="S16" i="27"/>
  <c r="Q16" i="27"/>
  <c r="AD15" i="27"/>
  <c r="AE15" i="27" s="1"/>
  <c r="S15" i="27"/>
  <c r="Q15" i="27"/>
  <c r="AD14" i="27"/>
  <c r="AE14" i="27" s="1"/>
  <c r="S14" i="27"/>
  <c r="Q14" i="27"/>
  <c r="AD13" i="27"/>
  <c r="AE13" i="27" s="1"/>
  <c r="S13" i="27"/>
  <c r="Q13" i="27"/>
  <c r="AD12" i="27"/>
  <c r="AE12" i="27" s="1"/>
  <c r="S12" i="27"/>
  <c r="Q12" i="27"/>
  <c r="AD11" i="27"/>
  <c r="AE11" i="27" s="1"/>
  <c r="S11" i="27"/>
  <c r="Q11" i="27"/>
  <c r="AD10" i="27"/>
  <c r="AE10" i="27" s="1"/>
  <c r="S10" i="27"/>
  <c r="Q10" i="27"/>
  <c r="AD9" i="27"/>
  <c r="AE9" i="27" s="1"/>
  <c r="S9" i="27"/>
  <c r="Q9" i="27"/>
  <c r="AD8" i="27"/>
  <c r="AE8" i="27" s="1"/>
  <c r="S8" i="27"/>
  <c r="Q8" i="27"/>
  <c r="AD7" i="27"/>
  <c r="AE7" i="27" s="1"/>
  <c r="S7" i="27"/>
  <c r="Q7" i="27"/>
  <c r="AD6" i="27"/>
  <c r="AE6" i="27" s="1"/>
  <c r="S6" i="27"/>
  <c r="Q6" i="27"/>
  <c r="AD5" i="27"/>
  <c r="AE5" i="27" s="1"/>
  <c r="S5" i="27"/>
  <c r="Q5" i="27"/>
  <c r="AD4" i="27"/>
  <c r="AE4" i="27" s="1"/>
  <c r="S4" i="27"/>
  <c r="Q4" i="27"/>
  <c r="AD3" i="27"/>
  <c r="AE3" i="27" s="1"/>
  <c r="S3" i="27"/>
  <c r="Q3" i="27"/>
  <c r="AD2" i="27"/>
  <c r="AE2" i="27" s="1"/>
  <c r="S2" i="27"/>
  <c r="Q2" i="27"/>
  <c r="F26" i="30" l="1"/>
  <c r="H9" i="30"/>
  <c r="B64" i="30" s="1"/>
  <c r="F100" i="30"/>
  <c r="F86" i="30"/>
  <c r="F41" i="30"/>
  <c r="F69" i="30"/>
  <c r="B29" i="30" l="1"/>
  <c r="B89" i="30"/>
  <c r="B94" i="30"/>
  <c r="B80" i="3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B86E43-42F1-4D4F-89F7-BE9AC983A093}" keepAlive="1" name="Query - QubitData_03-07-2023_10-06-24" description="Connection to the 'QubitData_03-07-2023_10-06-24' query in the workbook." type="5" refreshedVersion="8" background="1" saveData="1">
    <dbPr connection="Provider=Microsoft.Mashup.OleDb.1;Data Source=$Workbook$;Location=QubitData_03-07-2023_10-06-24;Extended Properties=&quot;&quot;" command="SELECT * FROM [QubitData_03-07-2023_10-06-24]"/>
  </connection>
  <connection id="2" xr16:uid="{4E9508C8-13FB-CD4D-A3FD-843F2018EE39}" keepAlive="1" name="Query - QubitData_05-01-2023_09-57-22" description="Connection to the 'QubitData_05-01-2023_09-57-22' query in the workbook." type="5" refreshedVersion="8" background="1" saveData="1">
    <dbPr connection="Provider=Microsoft.Mashup.OleDb.1;Data Source=$Workbook$;Location=QubitData_05-01-2023_09-57-22;Extended Properties=&quot;&quot;" command="SELECT * FROM [QubitData_05-01-2023_09-57-22]"/>
  </connection>
  <connection id="3" xr16:uid="{20D4FC5D-2F31-0342-AF71-BE38FE18BCAC}" keepAlive="1" name="Query - QubitData_05-06-2023_15-59-13" description="Connection to the 'QubitData_05-06-2023_15-59-13' query in the workbook." type="5" refreshedVersion="8" background="1" saveData="1">
    <dbPr connection="Provider=Microsoft.Mashup.OleDb.1;Data Source=$Workbook$;Location=QubitData_05-06-2023_15-59-13;Extended Properties=&quot;&quot;" command="SELECT * FROM [QubitData_05-06-2023_15-59-13]"/>
  </connection>
  <connection id="4" xr16:uid="{C3F5FC88-1628-4D4B-9DDD-2F95D73C77D6}" keepAlive="1" name="Query - QubitData_06-06-2023_10-07-27" description="Connection to the 'QubitData_06-06-2023_10-07-27' query in the workbook." type="5" refreshedVersion="8" background="1" saveData="1">
    <dbPr connection="Provider=Microsoft.Mashup.OleDb.1;Data Source=$Workbook$;Location=QubitData_06-06-2023_10-07-27;Extended Properties=&quot;&quot;" command="SELECT * FROM [QubitData_06-06-2023_10-07-27]"/>
  </connection>
  <connection id="5" xr16:uid="{CCA4946A-7F88-E740-BAF1-872C956A1A1F}" keepAlive="1" name="Query - QubitData_06-06-2023_15-28-41" description="Connection to the 'QubitData_06-06-2023_15-28-41' query in the workbook." type="5" refreshedVersion="8" background="1" saveData="1">
    <dbPr connection="Provider=Microsoft.Mashup.OleDb.1;Data Source=$Workbook$;Location=QubitData_06-06-2023_15-28-41;Extended Properties=&quot;&quot;" command="SELECT * FROM [QubitData_06-06-2023_15-28-41]"/>
  </connection>
  <connection id="6" xr16:uid="{253CE65B-0125-486D-B2CB-16AC9D0654E9}" keepAlive="1" name="Query - QubitData_06-07-2023_11-29-59" description="Connection to the 'QubitData_06-07-2023_11-29-59' query in the workbook." type="5" refreshedVersion="8" background="1" saveData="1">
    <dbPr connection="Provider=Microsoft.Mashup.OleDb.1;Data Source=$Workbook$;Location=QubitData_06-07-2023_11-29-59;Extended Properties=&quot;&quot;" command="SELECT * FROM [QubitData_06-07-2023_11-29-59]"/>
  </connection>
  <connection id="7" xr16:uid="{FC556F02-C828-2544-A02C-C85122761E44}" keepAlive="1" name="Query - QubitData_07-06-2023_14-53-33" description="Connection to the 'QubitData_07-06-2023_14-53-33' query in the workbook." type="5" refreshedVersion="8" background="1" saveData="1">
    <dbPr connection="Provider=Microsoft.Mashup.OleDb.1;Data Source=$Workbook$;Location=QubitData_07-06-2023_14-53-33;Extended Properties=&quot;&quot;" command="SELECT * FROM [QubitData_07-06-2023_14-53-33]"/>
  </connection>
  <connection id="8" xr16:uid="{158BE359-D72D-F944-907D-704E372A7EC8}" keepAlive="1" name="Query - QubitData_09-01-2023_16-27-19" description="Connection to the 'QubitData_09-01-2023_16-27-19' query in the workbook." type="5" refreshedVersion="8" background="1" saveData="1">
    <dbPr connection="Provider=Microsoft.Mashup.OleDb.1;Data Source=$Workbook$;Location=QubitData_09-01-2023_16-27-19;Extended Properties=&quot;&quot;" command="SELECT * FROM [QubitData_09-01-2023_16-27-19]"/>
  </connection>
  <connection id="9" xr16:uid="{C67D72E5-8490-49A3-BC38-48191442D085}" keepAlive="1" name="Query - QubitData_09-07-2024_10-21-39" description="Connection to the 'QubitData_09-07-2024_10-21-39' query in the workbook." type="5" refreshedVersion="8" background="1" saveData="1">
    <dbPr connection="Provider=Microsoft.Mashup.OleDb.1;Data Source=$Workbook$;Location=QubitData_09-07-2024_10-21-39;Extended Properties=&quot;&quot;" command="SELECT * FROM [QubitData_09-07-2024_10-21-39]"/>
  </connection>
  <connection id="10" xr16:uid="{EEB35933-B997-404C-A37C-BA388421B65C}" keepAlive="1" name="Query - QubitData_09-11-2022_09-45-47" description="Connection to the 'QubitData_09-11-2022_09-45-47' query in the workbook." type="5" refreshedVersion="7" background="1" saveData="1">
    <dbPr connection="Provider=Microsoft.Mashup.OleDb.1;Data Source=$Workbook$;Location=QubitData_09-11-2022_09-45-47;Extended Properties=&quot;&quot;" command="SELECT * FROM [QubitData_09-11-2022_09-45-47]"/>
  </connection>
  <connection id="11" xr16:uid="{8A2FF6AE-59F9-E643-8BA2-A93CA6D35896}" keepAlive="1" name="Query - QubitData_10-01-2023_13-41-17" description="Connection to the 'QubitData_10-01-2023_13-41-17' query in the workbook." type="5" refreshedVersion="8" background="1" saveData="1">
    <dbPr connection="Provider=Microsoft.Mashup.OleDb.1;Data Source=$Workbook$;Location=QubitData_10-01-2023_13-41-17;Extended Properties=&quot;&quot;" command="SELECT * FROM [QubitData_10-01-2023_13-41-17]"/>
  </connection>
  <connection id="12" xr16:uid="{F059D1DE-5573-4427-804E-C2C438442A20}" keepAlive="1" name="Query - QubitData_10-07-2024_15-22-50" description="Connection to the 'QubitData_10-07-2024_15-22-50' query in the workbook." type="5" refreshedVersion="8" background="1" saveData="1">
    <dbPr connection="Provider=Microsoft.Mashup.OleDb.1;Data Source=$Workbook$;Location=QubitData_10-07-2024_15-22-50;Extended Properties=&quot;&quot;" command="SELECT * FROM [QubitData_10-07-2024_15-22-50]"/>
  </connection>
  <connection id="13" xr16:uid="{CCA25564-8C68-4083-BC74-E980294E4C15}" keepAlive="1" name="Query - QubitData_11-07-2024_14-17-23" description="Connection to the 'QubitData_11-07-2024_14-17-23' query in the workbook." type="5" refreshedVersion="0" background="1">
    <dbPr connection="Provider=Microsoft.Mashup.OleDb.1;Data Source=$Workbook$;Location=QubitData_11-07-2024_14-17-23;Extended Properties=&quot;&quot;" command="SELECT * FROM [QubitData_11-07-2024_14-17-23]"/>
  </connection>
  <connection id="14" xr16:uid="{057423BA-00E7-4833-BA05-7C132E11818B}" keepAlive="1" name="Query - QubitData_12-10-2022_09-31-51" description="Connection to the 'QubitData_12-10-2022_09-31-51' query in the workbook." type="5" refreshedVersion="7" background="1" saveData="1">
    <dbPr connection="Provider=Microsoft.Mashup.OleDb.1;Data Source=$Workbook$;Location=QubitData_12-10-2022_09-31-51;Extended Properties=&quot;&quot;" command="SELECT * FROM [QubitData_12-10-2022_09-31-51]"/>
  </connection>
  <connection id="15" xr16:uid="{6421E4C0-D3F7-8048-874F-B66C361F6A02}" keepAlive="1" name="Query - QubitData_13-06-2023_17-40-26" description="Connection to the 'QubitData_13-06-2023_17-40-26' query in the workbook." type="5" refreshedVersion="8" background="1" saveData="1">
    <dbPr connection="Provider=Microsoft.Mashup.OleDb.1;Data Source=$Workbook$;Location=QubitData_13-06-2023_17-40-26;Extended Properties=&quot;&quot;" command="SELECT * FROM [QubitData_13-06-2023_17-40-26]"/>
  </connection>
  <connection id="16" xr16:uid="{8E00D4C5-75DE-40E8-AD00-F61862382BCE}" keepAlive="1" name="Query - QubitData_13-10-2022_13-38-08" description="Connection to the 'QubitData_13-10-2022_13-38-08' query in the workbook." type="5" refreshedVersion="7" background="1" saveData="1">
    <dbPr connection="Provider=Microsoft.Mashup.OleDb.1;Data Source=$Workbook$;Location=QubitData_13-10-2022_13-38-08;Extended Properties=&quot;&quot;" command="SELECT * FROM [QubitData_13-10-2022_13-38-08]"/>
  </connection>
  <connection id="17" xr16:uid="{2179F8AD-E03B-422C-81EC-38619607487A}" keepAlive="1" name="Query - QubitData_18-07-2022_08-41-42" description="Connection to the 'QubitData_18-07-2022_08-41-42' query in the workbook." type="5" refreshedVersion="7" background="1" saveData="1">
    <dbPr connection="Provider=Microsoft.Mashup.OleDb.1;Data Source=$Workbook$;Location=QubitData_18-07-2022_08-41-42;Extended Properties=&quot;&quot;" command="SELECT * FROM [QubitData_18-07-2022_08-41-42]"/>
  </connection>
  <connection id="18" xr16:uid="{E91F0A83-CDBF-43CC-811C-7E1D4AB0139C}" keepAlive="1" name="Query - QubitData_19-05-2022_16-14-14" description="Connection to the 'QubitData_19-05-2022_16-14-14' query in the workbook." type="5" refreshedVersion="7" background="1" saveData="1">
    <dbPr connection="Provider=Microsoft.Mashup.OleDb.1;Data Source=$Workbook$;Location=QubitData_19-05-2022_16-14-14;Extended Properties=&quot;&quot;" command="SELECT * FROM [QubitData_19-05-2022_16-14-14]"/>
  </connection>
  <connection id="19" xr16:uid="{359EB1E7-06D4-4734-A3E1-23CDA7B92E0F}" keepAlive="1" name="Query - QubitData_19-07-2022_11-32-44" description="Connection to the 'QubitData_19-07-2022_11-32-44' query in the workbook." type="5" refreshedVersion="7" background="1" saveData="1">
    <dbPr connection="Provider=Microsoft.Mashup.OleDb.1;Data Source=$Workbook$;Location=QubitData_19-07-2022_11-32-44;Extended Properties=&quot;&quot;" command="SELECT * FROM [QubitData_19-07-2022_11-32-44]"/>
  </connection>
  <connection id="20" xr16:uid="{C97E578B-6F6E-5745-BC8A-1DEA28E8F59B}" keepAlive="1" name="Query - QubitData_29-06-2023_08-28-14" description="Connection to the 'QubitData_29-06-2023_08-28-14' query in the workbook." type="5" refreshedVersion="8" background="1" saveData="1">
    <dbPr connection="Provider=Microsoft.Mashup.OleDb.1;Data Source=$Workbook$;Location=QubitData_29-06-2023_08-28-14;Extended Properties=&quot;&quot;" command="SELECT * FROM [QubitData_29-06-2023_08-28-14]"/>
  </connection>
</connections>
</file>

<file path=xl/sharedStrings.xml><?xml version="1.0" encoding="utf-8"?>
<sst xmlns="http://schemas.openxmlformats.org/spreadsheetml/2006/main" count="221" uniqueCount="153">
  <si>
    <t>A</t>
  </si>
  <si>
    <t>B</t>
  </si>
  <si>
    <t>C</t>
  </si>
  <si>
    <t>D</t>
  </si>
  <si>
    <t>E</t>
  </si>
  <si>
    <t>F</t>
  </si>
  <si>
    <t>G</t>
  </si>
  <si>
    <t>H</t>
  </si>
  <si>
    <t>RNA</t>
  </si>
  <si>
    <t>mix, spin</t>
  </si>
  <si>
    <t>4˚/hold</t>
  </si>
  <si>
    <t>cDNA</t>
  </si>
  <si>
    <t>PCR cycle set</t>
  </si>
  <si>
    <t xml:space="preserve">Library person: </t>
  </si>
  <si>
    <t>Library date:</t>
  </si>
  <si>
    <t>INDEX</t>
  </si>
  <si>
    <t xml:space="preserve">SOP Version: </t>
  </si>
  <si>
    <t>Preparation of working plate</t>
  </si>
  <si>
    <t xml:space="preserve">Incubate: </t>
  </si>
  <si>
    <t>µL</t>
  </si>
  <si>
    <t>Volume per reaction</t>
  </si>
  <si>
    <t>mix,spin</t>
  </si>
  <si>
    <t xml:space="preserve">Run the following programm: </t>
  </si>
  <si>
    <t>Plate:</t>
  </si>
  <si>
    <t xml:space="preserve">Indicate which Indexes you used: </t>
  </si>
  <si>
    <t>QC (Qubit, BA, pooling)</t>
  </si>
  <si>
    <t>Hannah Riegler</t>
  </si>
  <si>
    <t>Signature:</t>
  </si>
  <si>
    <t>BSF</t>
  </si>
  <si>
    <t>CeMM</t>
  </si>
  <si>
    <t xml:space="preserve">Identification number: </t>
  </si>
  <si>
    <t>Unit:</t>
  </si>
  <si>
    <t>Organization:</t>
  </si>
  <si>
    <t>Title:</t>
  </si>
  <si>
    <t>Author:</t>
  </si>
  <si>
    <t>Reviewer:</t>
  </si>
  <si>
    <t>Version:</t>
  </si>
  <si>
    <t>Review date:</t>
  </si>
  <si>
    <t>Comments:</t>
  </si>
  <si>
    <t>Library prep number:</t>
  </si>
  <si>
    <t>Pooling overview in µL</t>
  </si>
  <si>
    <t>Number of samples:</t>
  </si>
  <si>
    <t>cDNA (ng/µl)</t>
  </si>
  <si>
    <t xml:space="preserve">BA </t>
  </si>
  <si>
    <t>Indexplate Set:</t>
  </si>
  <si>
    <t>Reverse transcription</t>
  </si>
  <si>
    <t>oligo-dT primer 10uM</t>
  </si>
  <si>
    <t>72˚/3min</t>
  </si>
  <si>
    <t>spin</t>
  </si>
  <si>
    <t>ice/5min</t>
  </si>
  <si>
    <t>5x protoscript buffer</t>
  </si>
  <si>
    <t>Template switching oligo 100uM</t>
  </si>
  <si>
    <t>Protoscript II (RT enzyme)</t>
  </si>
  <si>
    <t>betain 5M</t>
  </si>
  <si>
    <t>1M MgCl2</t>
  </si>
  <si>
    <t>100mM DTT</t>
  </si>
  <si>
    <t>RNAse inhibitor</t>
  </si>
  <si>
    <t>H2O</t>
  </si>
  <si>
    <t>42˚/90 min</t>
  </si>
  <si>
    <t>50˚/2min</t>
  </si>
  <si>
    <r>
      <t>42</t>
    </r>
    <r>
      <rPr>
        <i/>
        <sz val="11"/>
        <color theme="1"/>
        <rFont val="Calibri"/>
        <family val="2"/>
      </rPr>
      <t>˚/2min</t>
    </r>
  </si>
  <si>
    <t>70˚/15min</t>
  </si>
  <si>
    <t>cDNA amplification</t>
  </si>
  <si>
    <t>Q5 HotStart</t>
  </si>
  <si>
    <r>
      <t>98</t>
    </r>
    <r>
      <rPr>
        <i/>
        <sz val="11"/>
        <color theme="1"/>
        <rFont val="Calibri"/>
        <family val="2"/>
      </rPr>
      <t>˚/3min</t>
    </r>
  </si>
  <si>
    <t>98˚/20s</t>
  </si>
  <si>
    <t xml:space="preserve">  __ cycles</t>
  </si>
  <si>
    <r>
      <t>67</t>
    </r>
    <r>
      <rPr>
        <i/>
        <sz val="11"/>
        <color theme="1"/>
        <rFont val="Calibri"/>
        <family val="2"/>
      </rPr>
      <t>˚/15s</t>
    </r>
  </si>
  <si>
    <t>72˚/6min</t>
  </si>
  <si>
    <r>
      <t>72</t>
    </r>
    <r>
      <rPr>
        <i/>
        <sz val="11"/>
        <color theme="1"/>
        <rFont val="Calibri"/>
        <family val="2"/>
      </rPr>
      <t>˚/5min</t>
    </r>
  </si>
  <si>
    <t>Prepare a plate with 0.8 ng of cDNA in 4 µL</t>
  </si>
  <si>
    <t>TDE1 enzyme</t>
  </si>
  <si>
    <t>Tn5 dilution buffer</t>
  </si>
  <si>
    <t>5x Tagmentation buffer</t>
  </si>
  <si>
    <t>55°C/5min</t>
  </si>
  <si>
    <t>4°C/hold</t>
  </si>
  <si>
    <t>Add 2.5 µL of 0.2 % SDS to each sample. Mix, spin</t>
  </si>
  <si>
    <t>23˚/5min</t>
  </si>
  <si>
    <t>Endpoint PCR</t>
  </si>
  <si>
    <t>KAPA PCR MM</t>
  </si>
  <si>
    <r>
      <t>72</t>
    </r>
    <r>
      <rPr>
        <i/>
        <sz val="12"/>
        <color theme="1"/>
        <rFont val="Calibri"/>
        <family val="2"/>
      </rPr>
      <t>˚/3min</t>
    </r>
  </si>
  <si>
    <r>
      <t>95</t>
    </r>
    <r>
      <rPr>
        <i/>
        <sz val="12"/>
        <color theme="1"/>
        <rFont val="Calibri"/>
        <family val="2"/>
      </rPr>
      <t>˚/30s</t>
    </r>
  </si>
  <si>
    <t>95˚/10s</t>
  </si>
  <si>
    <t>12 cycles</t>
  </si>
  <si>
    <t>63˚/30s</t>
  </si>
  <si>
    <r>
      <t>72</t>
    </r>
    <r>
      <rPr>
        <i/>
        <sz val="12"/>
        <color theme="1"/>
        <rFont val="Calibri"/>
        <family val="2"/>
      </rPr>
      <t>˚/30s</t>
    </r>
  </si>
  <si>
    <r>
      <t>72</t>
    </r>
    <r>
      <rPr>
        <i/>
        <sz val="12"/>
        <color theme="1"/>
        <rFont val="Calibri"/>
        <family val="2"/>
      </rPr>
      <t>˚/5min</t>
    </r>
  </si>
  <si>
    <t>Checlist Smartseq 2 rows</t>
  </si>
  <si>
    <t>Checklist Smartseq 2 rows</t>
  </si>
  <si>
    <t>-</t>
  </si>
  <si>
    <t>BSF_LP_CH_000004</t>
  </si>
  <si>
    <t>CLEAN-UP (1X, elute in 25 µL, recover 20µL)</t>
  </si>
  <si>
    <t>Protoscript II LOT#:</t>
  </si>
  <si>
    <t>TDE1 LOT#:</t>
  </si>
  <si>
    <t>RNA ng/µl Qubit</t>
  </si>
  <si>
    <t>RIN</t>
  </si>
  <si>
    <t>cDNA amplification #cycles</t>
  </si>
  <si>
    <t>Mix 5.7 µL (RT) with each sample and incubate:</t>
  </si>
  <si>
    <r>
      <t>H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O</t>
    </r>
  </si>
  <si>
    <t xml:space="preserve">Cell Priming: </t>
  </si>
  <si>
    <t>QC (Qubit, BA)</t>
  </si>
  <si>
    <t>CLEAN UP (1x) 25 µl beads, elute in 22 µL, recover 20 µL</t>
  </si>
  <si>
    <t>cDNA tagmentation</t>
  </si>
  <si>
    <r>
      <t>Dilute oligo-dT</t>
    </r>
    <r>
      <rPr>
        <sz val="8"/>
        <color theme="1"/>
        <rFont val="Calibri (Body)"/>
      </rPr>
      <t>30</t>
    </r>
    <r>
      <rPr>
        <sz val="12"/>
        <color theme="1"/>
        <rFont val="Calibri (Body)"/>
      </rPr>
      <t>VN primer to 10 µM.</t>
    </r>
    <r>
      <rPr>
        <sz val="8"/>
        <color theme="1"/>
        <rFont val="Calibri (Body)"/>
      </rPr>
      <t xml:space="preserve"> </t>
    </r>
  </si>
  <si>
    <t>Rnase inhibitor</t>
  </si>
  <si>
    <t>DO NOT VORTEX!</t>
  </si>
  <si>
    <t>mix without enzymes, put enzymes, mix again</t>
  </si>
  <si>
    <t>10 cycles</t>
  </si>
  <si>
    <t>If Input is more then one plate: Prepare an working plate in the following sheme:</t>
  </si>
  <si>
    <r>
      <t>H</t>
    </r>
    <r>
      <rPr>
        <b/>
        <vertAlign val="subscript"/>
        <sz val="9"/>
        <color theme="1"/>
        <rFont val="Calibri"/>
        <family val="2"/>
        <scheme val="minor"/>
      </rPr>
      <t>2</t>
    </r>
    <r>
      <rPr>
        <b/>
        <sz val="9"/>
        <color theme="1"/>
        <rFont val="Calibri"/>
        <family val="2"/>
        <scheme val="minor"/>
      </rPr>
      <t>O</t>
    </r>
  </si>
  <si>
    <t>Carina Suete</t>
  </si>
  <si>
    <t>Dilute IS PCR Primer to 10 µM, mix by pipetting, NO vortex</t>
  </si>
  <si>
    <t>Volume for up to 170 samples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</si>
  <si>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</si>
  <si>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 xml:space="preserve">dNTPs </t>
    </r>
    <r>
      <rPr>
        <b/>
        <sz val="11"/>
        <color rgb="FFFF0000"/>
        <rFont val="Calibri"/>
        <family val="2"/>
        <scheme val="minor"/>
      </rPr>
      <t>(10mM)</t>
    </r>
  </si>
  <si>
    <r>
      <t xml:space="preserve">oligo-dT30VN </t>
    </r>
    <r>
      <rPr>
        <b/>
        <sz val="10"/>
        <color rgb="FFFF0000"/>
        <rFont val="Calibri"/>
        <family val="2"/>
        <scheme val="minor"/>
      </rPr>
      <t>100µM</t>
    </r>
  </si>
  <si>
    <r>
      <t xml:space="preserve">IS PCR primer </t>
    </r>
    <r>
      <rPr>
        <b/>
        <sz val="10"/>
        <color rgb="FFFF0000"/>
        <rFont val="Calibri"/>
        <family val="2"/>
        <scheme val="minor"/>
      </rPr>
      <t>100 µM</t>
    </r>
  </si>
  <si>
    <r>
      <t xml:space="preserve">IS PCR primer </t>
    </r>
    <r>
      <rPr>
        <b/>
        <sz val="10"/>
        <color rgb="FFFF0000"/>
        <rFont val="Calibri"/>
        <family val="2"/>
        <scheme val="minor"/>
      </rPr>
      <t>10 µM</t>
    </r>
  </si>
  <si>
    <t>Mix 6 µL MM with 4µL sample and incubate:</t>
  </si>
  <si>
    <t>sample_num</t>
  </si>
  <si>
    <t>plate_well</t>
  </si>
  <si>
    <t>library_name</t>
  </si>
  <si>
    <t>library_id</t>
  </si>
  <si>
    <t>cell_sorted _in_well</t>
  </si>
  <si>
    <t>requestor</t>
  </si>
  <si>
    <t>pool</t>
  </si>
  <si>
    <t>library_kits</t>
  </si>
  <si>
    <t>seq_request_id</t>
  </si>
  <si>
    <t>library_prep_type</t>
  </si>
  <si>
    <t>dilution_factor</t>
  </si>
  <si>
    <t>ul_h2o</t>
  </si>
  <si>
    <t>ul_cDNA</t>
  </si>
  <si>
    <t>input_ng</t>
  </si>
  <si>
    <t>index_well</t>
  </si>
  <si>
    <t>kit_i7</t>
  </si>
  <si>
    <t>kit_i5</t>
  </si>
  <si>
    <t>sequence_i7</t>
  </si>
  <si>
    <t>name_i7</t>
  </si>
  <si>
    <t>sequence_i5</t>
  </si>
  <si>
    <t>name_i5</t>
  </si>
  <si>
    <t>ba</t>
  </si>
  <si>
    <t>pooling_factor</t>
  </si>
  <si>
    <t>ul_pooling</t>
  </si>
  <si>
    <t>Library type</t>
  </si>
  <si>
    <t>Library kit</t>
  </si>
  <si>
    <t>BSF001</t>
  </si>
  <si>
    <t>BSF002</t>
  </si>
  <si>
    <t>Put the name into the prep_table:</t>
  </si>
  <si>
    <t>smartseq2_bulk_RNA</t>
  </si>
  <si>
    <t>smartseq2_single_cell_RNA</t>
  </si>
  <si>
    <t>column</t>
  </si>
  <si>
    <t>sample number for first part</t>
  </si>
  <si>
    <t>lib_conc_ng_ul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</si>
</sst>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1"/>
      <name val="Calibri"/>
      <family val="2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Arial"/>
      <family val="2"/>
    </font>
    <font>
      <i/>
      <sz val="11"/>
      <color theme="1"/>
      <name val="Calibri"/>
      <family val="2"/>
    </font>
    <font>
      <b/>
      <sz val="9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sz val="8"/>
      <color theme="1"/>
      <name val="Calibri (Body)"/>
    </font>
    <font>
      <sz val="12"/>
      <color theme="1"/>
      <name val="Calibri (Body)"/>
    </font>
    <font>
      <b/>
      <sz val="10"/>
      <color theme="1"/>
      <name val="Calibri"/>
      <family val="2"/>
      <scheme val="minor"/>
    </font>
    <font>
      <b/>
      <vertAlign val="subscript"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Aptos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8" fillId="0" borderId="0"/>
  </cellStyleXfs>
  <cellXfs count="16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9" fillId="6" borderId="1" xfId="0" applyFont="1" applyFill="1" applyBorder="1" applyAlignment="1">
      <alignment horizontal="center" vertical="center"/>
    </xf>
    <xf numFmtId="0" fontId="9" fillId="0" borderId="0" xfId="0" applyFont="1" applyAlignment="1">
      <alignment wrapText="1"/>
    </xf>
    <xf numFmtId="0" fontId="12" fillId="0" borderId="0" xfId="0" applyFont="1"/>
    <xf numFmtId="0" fontId="11" fillId="0" borderId="0" xfId="0" applyFont="1"/>
    <xf numFmtId="0" fontId="9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3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right" vertical="center"/>
    </xf>
    <xf numFmtId="0" fontId="10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14" fillId="0" borderId="0" xfId="0" applyFont="1"/>
    <xf numFmtId="0" fontId="9" fillId="0" borderId="3" xfId="0" applyFont="1" applyBorder="1" applyAlignment="1">
      <alignment horizontal="left" vertical="center"/>
    </xf>
    <xf numFmtId="0" fontId="9" fillId="0" borderId="14" xfId="0" applyFont="1" applyBorder="1" applyAlignment="1">
      <alignment horizontal="right" vertical="center"/>
    </xf>
    <xf numFmtId="0" fontId="9" fillId="6" borderId="0" xfId="0" applyFont="1" applyFill="1"/>
    <xf numFmtId="0" fontId="11" fillId="0" borderId="0" xfId="0" applyFont="1" applyAlignment="1">
      <alignment horizontal="left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3" xfId="0" applyFont="1" applyBorder="1"/>
    <xf numFmtId="0" fontId="5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/>
    </xf>
    <xf numFmtId="0" fontId="5" fillId="0" borderId="0" xfId="0" applyFont="1"/>
    <xf numFmtId="0" fontId="15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0" xfId="0" applyFont="1"/>
    <xf numFmtId="0" fontId="13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24" fillId="0" borderId="1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right" vertical="center"/>
    </xf>
    <xf numFmtId="2" fontId="9" fillId="0" borderId="14" xfId="0" applyNumberFormat="1" applyFont="1" applyBorder="1" applyAlignment="1">
      <alignment horizontal="right" vertical="center"/>
    </xf>
    <xf numFmtId="164" fontId="9" fillId="0" borderId="1" xfId="0" applyNumberFormat="1" applyFont="1" applyBorder="1" applyAlignment="1">
      <alignment vertical="center"/>
    </xf>
    <xf numFmtId="164" fontId="9" fillId="0" borderId="4" xfId="0" applyNumberFormat="1" applyFont="1" applyBorder="1" applyAlignment="1">
      <alignment vertical="center"/>
    </xf>
    <xf numFmtId="164" fontId="9" fillId="0" borderId="8" xfId="0" applyNumberFormat="1" applyFont="1" applyBorder="1" applyAlignment="1">
      <alignment vertical="center"/>
    </xf>
    <xf numFmtId="164" fontId="9" fillId="0" borderId="1" xfId="0" applyNumberFormat="1" applyFont="1" applyBorder="1"/>
    <xf numFmtId="164" fontId="9" fillId="0" borderId="4" xfId="0" applyNumberFormat="1" applyFont="1" applyBorder="1"/>
    <xf numFmtId="164" fontId="9" fillId="0" borderId="8" xfId="0" applyNumberFormat="1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0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9" fillId="6" borderId="7" xfId="0" applyFont="1" applyFill="1" applyBorder="1"/>
    <xf numFmtId="0" fontId="9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0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1" fontId="18" fillId="0" borderId="11" xfId="0" applyNumberFormat="1" applyFont="1" applyBorder="1" applyAlignment="1">
      <alignment horizontal="center" vertical="center" wrapText="1"/>
    </xf>
    <xf numFmtId="1" fontId="18" fillId="0" borderId="17" xfId="0" applyNumberFormat="1" applyFont="1" applyBorder="1" applyAlignment="1">
      <alignment horizontal="center" vertical="center" wrapText="1"/>
    </xf>
    <xf numFmtId="1" fontId="18" fillId="0" borderId="15" xfId="0" applyNumberFormat="1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10" fillId="10" borderId="5" xfId="0" applyFont="1" applyFill="1" applyBorder="1" applyAlignment="1">
      <alignment horizontal="center" vertical="center"/>
    </xf>
    <xf numFmtId="0" fontId="10" fillId="10" borderId="12" xfId="0" applyFont="1" applyFill="1" applyBorder="1" applyAlignment="1">
      <alignment horizontal="center" vertical="center"/>
    </xf>
    <xf numFmtId="0" fontId="10" fillId="10" borderId="6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/>
    </xf>
    <xf numFmtId="0" fontId="9" fillId="6" borderId="17" xfId="0" applyFont="1" applyFill="1" applyBorder="1" applyAlignment="1">
      <alignment horizontal="center"/>
    </xf>
    <xf numFmtId="0" fontId="9" fillId="6" borderId="15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0" fillId="11" borderId="5" xfId="0" applyFont="1" applyFill="1" applyBorder="1" applyAlignment="1">
      <alignment horizontal="center" vertical="center"/>
    </xf>
    <xf numFmtId="0" fontId="10" fillId="11" borderId="12" xfId="0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9" fillId="0" borderId="9" xfId="0" applyFont="1" applyBorder="1" applyAlignment="1">
      <alignment horizontal="right" vertical="center"/>
    </xf>
    <xf numFmtId="0" fontId="16" fillId="0" borderId="11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</cellXfs>
  <cellStyles count="4">
    <cellStyle name="Normal" xfId="0" builtinId="0"/>
    <cellStyle name="Normal 2" xfId="1" xr:uid="{7B404F19-0144-4F3E-A063-4D55832E10EA}"/>
    <cellStyle name="Stand. 2" xfId="2" xr:uid="{5A6D8027-83B3-4CFC-B764-1D9734900A5E}"/>
    <cellStyle name="Standard 2" xfId="3" xr:uid="{10535F53-4074-4448-B3FE-F945A31FECF9}"/>
  </cellStyles>
  <dxfs count="6">
    <dxf>
      <fill>
        <patternFill>
          <bgColor rgb="FFFF6D6D"/>
        </patternFill>
      </fill>
    </dxf>
    <dxf>
      <fill>
        <patternFill>
          <bgColor rgb="FFF1AFF3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ABAB"/>
      <color rgb="FFFF7C80"/>
      <color rgb="FFFF7D7D"/>
      <color rgb="FF808000"/>
      <color rgb="FFD60093"/>
      <color rgb="FF9900CC"/>
      <color rgb="FFCC00FF"/>
      <color rgb="FF339966"/>
      <color rgb="FFCC33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8-5843-BC0C-0A6E5313B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971535"/>
        <c:axId val="1357963631"/>
      </c:scatterChart>
      <c:valAx>
        <c:axId val="135797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63631"/>
        <c:crosses val="autoZero"/>
        <c:crossBetween val="midCat"/>
      </c:valAx>
      <c:valAx>
        <c:axId val="13579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7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695324</xdr:colOff>
      <xdr:row>97</xdr:row>
      <xdr:rowOff>142875</xdr:rowOff>
    </xdr:from>
    <xdr:to>
      <xdr:col>30</xdr:col>
      <xdr:colOff>85724</xdr:colOff>
      <xdr:row>116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90</xdr:row>
          <xdr:rowOff>50800</xdr:rowOff>
        </xdr:from>
        <xdr:to>
          <xdr:col>1</xdr:col>
          <xdr:colOff>76200</xdr:colOff>
          <xdr:row>90</xdr:row>
          <xdr:rowOff>304800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1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86</xdr:row>
          <xdr:rowOff>50800</xdr:rowOff>
        </xdr:from>
        <xdr:to>
          <xdr:col>1</xdr:col>
          <xdr:colOff>76200</xdr:colOff>
          <xdr:row>86</xdr:row>
          <xdr:rowOff>279400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1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75</xdr:row>
          <xdr:rowOff>50800</xdr:rowOff>
        </xdr:from>
        <xdr:to>
          <xdr:col>1</xdr:col>
          <xdr:colOff>76200</xdr:colOff>
          <xdr:row>75</xdr:row>
          <xdr:rowOff>304800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1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41</xdr:row>
          <xdr:rowOff>50800</xdr:rowOff>
        </xdr:from>
        <xdr:to>
          <xdr:col>1</xdr:col>
          <xdr:colOff>76200</xdr:colOff>
          <xdr:row>41</xdr:row>
          <xdr:rowOff>279400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1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28</xdr:row>
          <xdr:rowOff>50800</xdr:rowOff>
        </xdr:from>
        <xdr:to>
          <xdr:col>1</xdr:col>
          <xdr:colOff>76200</xdr:colOff>
          <xdr:row>28</xdr:row>
          <xdr:rowOff>279400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1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26</xdr:row>
          <xdr:rowOff>50800</xdr:rowOff>
        </xdr:from>
        <xdr:to>
          <xdr:col>1</xdr:col>
          <xdr:colOff>76200</xdr:colOff>
          <xdr:row>26</xdr:row>
          <xdr:rowOff>279400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1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22</xdr:row>
          <xdr:rowOff>50800</xdr:rowOff>
        </xdr:from>
        <xdr:to>
          <xdr:col>1</xdr:col>
          <xdr:colOff>76200</xdr:colOff>
          <xdr:row>22</xdr:row>
          <xdr:rowOff>279400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1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18</xdr:row>
          <xdr:rowOff>50800</xdr:rowOff>
        </xdr:from>
        <xdr:to>
          <xdr:col>1</xdr:col>
          <xdr:colOff>76200</xdr:colOff>
          <xdr:row>18</xdr:row>
          <xdr:rowOff>279400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1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47</xdr:row>
          <xdr:rowOff>50800</xdr:rowOff>
        </xdr:from>
        <xdr:to>
          <xdr:col>1</xdr:col>
          <xdr:colOff>76200</xdr:colOff>
          <xdr:row>47</xdr:row>
          <xdr:rowOff>279400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1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117</xdr:row>
          <xdr:rowOff>50800</xdr:rowOff>
        </xdr:from>
        <xdr:to>
          <xdr:col>1</xdr:col>
          <xdr:colOff>76200</xdr:colOff>
          <xdr:row>118</xdr:row>
          <xdr:rowOff>88900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1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118</xdr:row>
          <xdr:rowOff>50800</xdr:rowOff>
        </xdr:from>
        <xdr:to>
          <xdr:col>1</xdr:col>
          <xdr:colOff>76200</xdr:colOff>
          <xdr:row>119</xdr:row>
          <xdr:rowOff>88900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1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110</xdr:row>
          <xdr:rowOff>50800</xdr:rowOff>
        </xdr:from>
        <xdr:to>
          <xdr:col>1</xdr:col>
          <xdr:colOff>76200</xdr:colOff>
          <xdr:row>111</xdr:row>
          <xdr:rowOff>88900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1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100</xdr:row>
          <xdr:rowOff>0</xdr:rowOff>
        </xdr:from>
        <xdr:to>
          <xdr:col>1</xdr:col>
          <xdr:colOff>114300</xdr:colOff>
          <xdr:row>101</xdr:row>
          <xdr:rowOff>63500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1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78</xdr:row>
          <xdr:rowOff>317500</xdr:rowOff>
        </xdr:from>
        <xdr:to>
          <xdr:col>1</xdr:col>
          <xdr:colOff>76200</xdr:colOff>
          <xdr:row>80</xdr:row>
          <xdr:rowOff>38100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1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78</xdr:row>
          <xdr:rowOff>50800</xdr:rowOff>
        </xdr:from>
        <xdr:to>
          <xdr:col>1</xdr:col>
          <xdr:colOff>76200</xdr:colOff>
          <xdr:row>79</xdr:row>
          <xdr:rowOff>88900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1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349249</xdr:colOff>
      <xdr:row>132</xdr:row>
      <xdr:rowOff>30163</xdr:rowOff>
    </xdr:from>
    <xdr:to>
      <xdr:col>5</xdr:col>
      <xdr:colOff>50799</xdr:colOff>
      <xdr:row>133</xdr:row>
      <xdr:rowOff>185738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9" y="39063613"/>
          <a:ext cx="24003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87</xdr:row>
          <xdr:rowOff>304800</xdr:rowOff>
        </xdr:from>
        <xdr:to>
          <xdr:col>1</xdr:col>
          <xdr:colOff>88900</xdr:colOff>
          <xdr:row>89</xdr:row>
          <xdr:rowOff>0</xdr:rowOff>
        </xdr:to>
        <xdr:sp macro="" textlink="">
          <xdr:nvSpPr>
            <xdr:cNvPr id="4139" name="Check Box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1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88</xdr:row>
          <xdr:rowOff>304800</xdr:rowOff>
        </xdr:from>
        <xdr:to>
          <xdr:col>1</xdr:col>
          <xdr:colOff>88900</xdr:colOff>
          <xdr:row>90</xdr:row>
          <xdr:rowOff>0</xdr:rowOff>
        </xdr:to>
        <xdr:sp macro="" textlink="">
          <xdr:nvSpPr>
            <xdr:cNvPr id="4140" name="Check Box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1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93</xdr:row>
          <xdr:rowOff>0</xdr:rowOff>
        </xdr:from>
        <xdr:to>
          <xdr:col>1</xdr:col>
          <xdr:colOff>76200</xdr:colOff>
          <xdr:row>94</xdr:row>
          <xdr:rowOff>76200</xdr:rowOff>
        </xdr:to>
        <xdr:sp macro="" textlink="">
          <xdr:nvSpPr>
            <xdr:cNvPr id="4141" name="Check Box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1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63</xdr:row>
          <xdr:rowOff>50800</xdr:rowOff>
        </xdr:from>
        <xdr:to>
          <xdr:col>1</xdr:col>
          <xdr:colOff>76200</xdr:colOff>
          <xdr:row>63</xdr:row>
          <xdr:rowOff>279400</xdr:rowOff>
        </xdr:to>
        <xdr:sp macro="" textlink="">
          <xdr:nvSpPr>
            <xdr:cNvPr id="4142" name="Check Box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1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69</xdr:row>
          <xdr:rowOff>50800</xdr:rowOff>
        </xdr:from>
        <xdr:to>
          <xdr:col>1</xdr:col>
          <xdr:colOff>76200</xdr:colOff>
          <xdr:row>69</xdr:row>
          <xdr:rowOff>279400</xdr:rowOff>
        </xdr:to>
        <xdr:sp macro="" textlink="">
          <xdr:nvSpPr>
            <xdr:cNvPr id="4143" name="Check Box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1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76</xdr:row>
          <xdr:rowOff>0</xdr:rowOff>
        </xdr:from>
        <xdr:to>
          <xdr:col>1</xdr:col>
          <xdr:colOff>76200</xdr:colOff>
          <xdr:row>77</xdr:row>
          <xdr:rowOff>38100</xdr:rowOff>
        </xdr:to>
        <xdr:sp macro="" textlink="">
          <xdr:nvSpPr>
            <xdr:cNvPr id="4144" name="Check Box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1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11</xdr:row>
          <xdr:rowOff>317500</xdr:rowOff>
        </xdr:from>
        <xdr:to>
          <xdr:col>1</xdr:col>
          <xdr:colOff>76200</xdr:colOff>
          <xdr:row>13</xdr:row>
          <xdr:rowOff>12700</xdr:rowOff>
        </xdr:to>
        <xdr:sp macro="" textlink="">
          <xdr:nvSpPr>
            <xdr:cNvPr id="4145" name="Check Box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1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58</xdr:row>
          <xdr:rowOff>50800</xdr:rowOff>
        </xdr:from>
        <xdr:to>
          <xdr:col>1</xdr:col>
          <xdr:colOff>76200</xdr:colOff>
          <xdr:row>58</xdr:row>
          <xdr:rowOff>279400</xdr:rowOff>
        </xdr:to>
        <xdr:sp macro="" textlink="">
          <xdr:nvSpPr>
            <xdr:cNvPr id="4146" name="Check Box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1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128</xdr:row>
          <xdr:rowOff>228600</xdr:rowOff>
        </xdr:from>
        <xdr:to>
          <xdr:col>1</xdr:col>
          <xdr:colOff>63500</xdr:colOff>
          <xdr:row>130</xdr:row>
          <xdr:rowOff>12700</xdr:rowOff>
        </xdr:to>
        <xdr:sp macro="" textlink="">
          <xdr:nvSpPr>
            <xdr:cNvPr id="4147" name="Check Box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1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Volumes/bsf/private/Sample_prep/Smart-seq/S0177_CGeorges/S0177_Smartseq_rows_with%20check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lis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8851C-3DEB-A547-BF76-A50AAFDF4154}">
  <sheetPr codeName="Sheet1"/>
  <dimension ref="A1:AE97"/>
  <sheetViews>
    <sheetView tabSelected="1" workbookViewId="0">
      <selection activeCell="G7" sqref="G7"/>
    </sheetView>
  </sheetViews>
  <sheetFormatPr baseColWidth="10" defaultColWidth="9.1640625" defaultRowHeight="15" x14ac:dyDescent="0.2"/>
  <cols>
    <col min="1" max="1" width="12.5" customWidth="1"/>
    <col min="2" max="2" width="12.5" style="83" customWidth="1"/>
    <col min="3" max="32" width="12.5" customWidth="1"/>
    <col min="33" max="33" width="14.5" customWidth="1"/>
    <col min="34" max="34" width="7.83203125" customWidth="1"/>
    <col min="35" max="35" width="12.5" bestFit="1" customWidth="1"/>
    <col min="36" max="38" width="7.83203125" customWidth="1"/>
  </cols>
  <sheetData>
    <row r="1" spans="1:31" ht="48" x14ac:dyDescent="0.2">
      <c r="A1" s="1" t="s">
        <v>119</v>
      </c>
      <c r="B1" s="1" t="s">
        <v>120</v>
      </c>
      <c r="C1" s="1" t="s">
        <v>121</v>
      </c>
      <c r="D1" s="1" t="s">
        <v>122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123</v>
      </c>
      <c r="K1" s="1" t="s">
        <v>94</v>
      </c>
      <c r="L1" s="1" t="s">
        <v>95</v>
      </c>
      <c r="M1" s="1" t="s">
        <v>96</v>
      </c>
      <c r="N1" s="1" t="s">
        <v>42</v>
      </c>
      <c r="O1" s="1" t="s">
        <v>43</v>
      </c>
      <c r="P1" s="1" t="s">
        <v>129</v>
      </c>
      <c r="Q1" s="1" t="s">
        <v>130</v>
      </c>
      <c r="R1" s="1" t="s">
        <v>131</v>
      </c>
      <c r="S1" s="1" t="s">
        <v>132</v>
      </c>
      <c r="T1" s="1" t="s">
        <v>12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152</v>
      </c>
      <c r="AC1" s="1" t="s">
        <v>140</v>
      </c>
      <c r="AD1" s="1" t="s">
        <v>141</v>
      </c>
      <c r="AE1" s="1" t="s">
        <v>142</v>
      </c>
    </row>
    <row r="2" spans="1:31" x14ac:dyDescent="0.2">
      <c r="A2" s="83">
        <v>1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>
        <f>P2-R2</f>
        <v>-1</v>
      </c>
      <c r="R2" s="83">
        <v>1</v>
      </c>
      <c r="S2" s="83" t="e">
        <f>N2/P2*4</f>
        <v>#DIV/0!</v>
      </c>
      <c r="T2" s="83"/>
      <c r="U2" s="83"/>
      <c r="V2" s="83"/>
      <c r="W2" s="83"/>
      <c r="X2" s="83"/>
      <c r="Y2" s="83"/>
      <c r="Z2" s="83"/>
      <c r="AA2" s="83"/>
      <c r="AB2" s="83"/>
      <c r="AC2" s="83"/>
      <c r="AD2" s="83" t="e">
        <f t="shared" ref="AD2:AD33" si="0">(MAX($AB$2:$AB$97))/AB2</f>
        <v>#DIV/0!</v>
      </c>
      <c r="AE2" s="83" t="e">
        <f>AD2*4</f>
        <v>#DIV/0!</v>
      </c>
    </row>
    <row r="3" spans="1:31" x14ac:dyDescent="0.2">
      <c r="A3" s="83">
        <v>2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>
        <f t="shared" ref="Q3:Q66" si="1">P3-R3</f>
        <v>-1</v>
      </c>
      <c r="R3" s="83">
        <v>1</v>
      </c>
      <c r="S3" s="83" t="e">
        <f t="shared" ref="S3:S66" si="2">N3/P3*4</f>
        <v>#DIV/0!</v>
      </c>
      <c r="T3" s="83"/>
      <c r="U3" s="83"/>
      <c r="V3" s="83"/>
      <c r="W3" s="83"/>
      <c r="X3" s="83"/>
      <c r="Y3" s="83"/>
      <c r="Z3" s="83"/>
      <c r="AA3" s="83"/>
      <c r="AB3" s="83"/>
      <c r="AC3" s="83"/>
      <c r="AD3" s="83" t="e">
        <f t="shared" si="0"/>
        <v>#DIV/0!</v>
      </c>
      <c r="AE3" s="83" t="e">
        <f t="shared" ref="AE3:AE66" si="3">AD3*4</f>
        <v>#DIV/0!</v>
      </c>
    </row>
    <row r="4" spans="1:31" x14ac:dyDescent="0.2">
      <c r="A4" s="83">
        <v>3</v>
      </c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>
        <f t="shared" si="1"/>
        <v>-1</v>
      </c>
      <c r="R4" s="83">
        <v>1</v>
      </c>
      <c r="S4" s="83" t="e">
        <f t="shared" si="2"/>
        <v>#DIV/0!</v>
      </c>
      <c r="T4" s="83"/>
      <c r="U4" s="83"/>
      <c r="V4" s="83"/>
      <c r="W4" s="83"/>
      <c r="X4" s="83"/>
      <c r="Y4" s="83"/>
      <c r="Z4" s="83"/>
      <c r="AA4" s="83"/>
      <c r="AB4" s="83"/>
      <c r="AC4" s="83"/>
      <c r="AD4" s="83" t="e">
        <f t="shared" si="0"/>
        <v>#DIV/0!</v>
      </c>
      <c r="AE4" s="83" t="e">
        <f t="shared" si="3"/>
        <v>#DIV/0!</v>
      </c>
    </row>
    <row r="5" spans="1:31" x14ac:dyDescent="0.2">
      <c r="A5" s="83">
        <v>4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>
        <f t="shared" si="1"/>
        <v>-1</v>
      </c>
      <c r="R5" s="83">
        <v>1</v>
      </c>
      <c r="S5" s="83" t="e">
        <f t="shared" si="2"/>
        <v>#DIV/0!</v>
      </c>
      <c r="T5" s="83"/>
      <c r="U5" s="83"/>
      <c r="V5" s="83"/>
      <c r="W5" s="83"/>
      <c r="X5" s="83"/>
      <c r="Y5" s="83"/>
      <c r="Z5" s="83"/>
      <c r="AA5" s="83"/>
      <c r="AB5" s="83"/>
      <c r="AC5" s="83"/>
      <c r="AD5" s="83" t="e">
        <f t="shared" si="0"/>
        <v>#DIV/0!</v>
      </c>
      <c r="AE5" s="83" t="e">
        <f t="shared" si="3"/>
        <v>#DIV/0!</v>
      </c>
    </row>
    <row r="6" spans="1:31" x14ac:dyDescent="0.2">
      <c r="A6" s="83">
        <v>5</v>
      </c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>
        <f t="shared" si="1"/>
        <v>-1</v>
      </c>
      <c r="R6" s="83">
        <v>1</v>
      </c>
      <c r="S6" s="83" t="e">
        <f t="shared" si="2"/>
        <v>#DIV/0!</v>
      </c>
      <c r="T6" s="83"/>
      <c r="U6" s="83"/>
      <c r="V6" s="83"/>
      <c r="W6" s="83"/>
      <c r="X6" s="83"/>
      <c r="Y6" s="83"/>
      <c r="Z6" s="83"/>
      <c r="AA6" s="83"/>
      <c r="AB6" s="83"/>
      <c r="AC6" s="83"/>
      <c r="AD6" s="83" t="e">
        <f t="shared" si="0"/>
        <v>#DIV/0!</v>
      </c>
      <c r="AE6" s="83" t="e">
        <f t="shared" si="3"/>
        <v>#DIV/0!</v>
      </c>
    </row>
    <row r="7" spans="1:31" x14ac:dyDescent="0.2">
      <c r="A7" s="83">
        <v>6</v>
      </c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>
        <f t="shared" si="1"/>
        <v>-1</v>
      </c>
      <c r="R7" s="83">
        <v>1</v>
      </c>
      <c r="S7" s="83" t="e">
        <f t="shared" si="2"/>
        <v>#DIV/0!</v>
      </c>
      <c r="T7" s="83"/>
      <c r="U7" s="83"/>
      <c r="V7" s="83"/>
      <c r="W7" s="83"/>
      <c r="X7" s="83"/>
      <c r="Y7" s="83"/>
      <c r="Z7" s="83"/>
      <c r="AA7" s="83"/>
      <c r="AB7" s="83"/>
      <c r="AC7" s="83"/>
      <c r="AD7" s="83" t="e">
        <f t="shared" si="0"/>
        <v>#DIV/0!</v>
      </c>
      <c r="AE7" s="83" t="e">
        <f t="shared" si="3"/>
        <v>#DIV/0!</v>
      </c>
    </row>
    <row r="8" spans="1:31" x14ac:dyDescent="0.2">
      <c r="A8" s="83">
        <v>7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>
        <f t="shared" si="1"/>
        <v>-1</v>
      </c>
      <c r="R8" s="83">
        <v>1</v>
      </c>
      <c r="S8" s="83" t="e">
        <f t="shared" si="2"/>
        <v>#DIV/0!</v>
      </c>
      <c r="T8" s="83"/>
      <c r="U8" s="83"/>
      <c r="V8" s="83"/>
      <c r="W8" s="83"/>
      <c r="X8" s="83"/>
      <c r="Y8" s="83"/>
      <c r="Z8" s="83"/>
      <c r="AA8" s="83"/>
      <c r="AB8" s="83"/>
      <c r="AC8" s="83"/>
      <c r="AD8" s="83" t="e">
        <f t="shared" si="0"/>
        <v>#DIV/0!</v>
      </c>
      <c r="AE8" s="83" t="e">
        <f t="shared" si="3"/>
        <v>#DIV/0!</v>
      </c>
    </row>
    <row r="9" spans="1:31" x14ac:dyDescent="0.2">
      <c r="A9" s="83">
        <v>8</v>
      </c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>
        <f t="shared" si="1"/>
        <v>-1</v>
      </c>
      <c r="R9" s="83">
        <v>1</v>
      </c>
      <c r="S9" s="83" t="e">
        <f t="shared" si="2"/>
        <v>#DIV/0!</v>
      </c>
      <c r="T9" s="83"/>
      <c r="U9" s="83"/>
      <c r="V9" s="83"/>
      <c r="W9" s="83"/>
      <c r="X9" s="83"/>
      <c r="Y9" s="83"/>
      <c r="Z9" s="83"/>
      <c r="AA9" s="83"/>
      <c r="AB9" s="83"/>
      <c r="AC9" s="83"/>
      <c r="AD9" s="83" t="e">
        <f t="shared" si="0"/>
        <v>#DIV/0!</v>
      </c>
      <c r="AE9" s="83" t="e">
        <f t="shared" si="3"/>
        <v>#DIV/0!</v>
      </c>
    </row>
    <row r="10" spans="1:31" x14ac:dyDescent="0.2">
      <c r="A10" s="83">
        <v>9</v>
      </c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>
        <f t="shared" si="1"/>
        <v>-1</v>
      </c>
      <c r="R10" s="83">
        <v>1</v>
      </c>
      <c r="S10" s="83" t="e">
        <f t="shared" si="2"/>
        <v>#DIV/0!</v>
      </c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 t="e">
        <f t="shared" si="0"/>
        <v>#DIV/0!</v>
      </c>
      <c r="AE10" s="83" t="e">
        <f t="shared" si="3"/>
        <v>#DIV/0!</v>
      </c>
    </row>
    <row r="11" spans="1:31" x14ac:dyDescent="0.2">
      <c r="A11" s="83">
        <v>10</v>
      </c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>
        <f t="shared" si="1"/>
        <v>-1</v>
      </c>
      <c r="R11" s="83">
        <v>1</v>
      </c>
      <c r="S11" s="83" t="e">
        <f t="shared" si="2"/>
        <v>#DIV/0!</v>
      </c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 t="e">
        <f t="shared" si="0"/>
        <v>#DIV/0!</v>
      </c>
      <c r="AE11" s="83" t="e">
        <f t="shared" si="3"/>
        <v>#DIV/0!</v>
      </c>
    </row>
    <row r="12" spans="1:31" x14ac:dyDescent="0.2">
      <c r="A12" s="83">
        <v>11</v>
      </c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>
        <f t="shared" si="1"/>
        <v>-1</v>
      </c>
      <c r="R12" s="83">
        <v>1</v>
      </c>
      <c r="S12" s="83" t="e">
        <f t="shared" si="2"/>
        <v>#DIV/0!</v>
      </c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 t="e">
        <f t="shared" si="0"/>
        <v>#DIV/0!</v>
      </c>
      <c r="AE12" s="83" t="e">
        <f t="shared" si="3"/>
        <v>#DIV/0!</v>
      </c>
    </row>
    <row r="13" spans="1:31" x14ac:dyDescent="0.2">
      <c r="A13" s="83">
        <v>12</v>
      </c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>
        <f t="shared" si="1"/>
        <v>-1</v>
      </c>
      <c r="R13" s="83">
        <v>1</v>
      </c>
      <c r="S13" s="83" t="e">
        <f t="shared" si="2"/>
        <v>#DIV/0!</v>
      </c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 t="e">
        <f t="shared" si="0"/>
        <v>#DIV/0!</v>
      </c>
      <c r="AE13" s="83" t="e">
        <f t="shared" si="3"/>
        <v>#DIV/0!</v>
      </c>
    </row>
    <row r="14" spans="1:31" x14ac:dyDescent="0.2">
      <c r="A14" s="83">
        <v>13</v>
      </c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>
        <f t="shared" si="1"/>
        <v>-1</v>
      </c>
      <c r="R14" s="83">
        <v>1</v>
      </c>
      <c r="S14" s="83" t="e">
        <f t="shared" si="2"/>
        <v>#DIV/0!</v>
      </c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 t="e">
        <f t="shared" si="0"/>
        <v>#DIV/0!</v>
      </c>
      <c r="AE14" s="83" t="e">
        <f t="shared" si="3"/>
        <v>#DIV/0!</v>
      </c>
    </row>
    <row r="15" spans="1:31" x14ac:dyDescent="0.2">
      <c r="A15" s="83">
        <v>14</v>
      </c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>
        <f t="shared" si="1"/>
        <v>-1</v>
      </c>
      <c r="R15" s="83">
        <v>1</v>
      </c>
      <c r="S15" s="83" t="e">
        <f t="shared" si="2"/>
        <v>#DIV/0!</v>
      </c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 t="e">
        <f t="shared" si="0"/>
        <v>#DIV/0!</v>
      </c>
      <c r="AE15" s="83" t="e">
        <f t="shared" si="3"/>
        <v>#DIV/0!</v>
      </c>
    </row>
    <row r="16" spans="1:31" x14ac:dyDescent="0.2">
      <c r="A16" s="83">
        <v>15</v>
      </c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>
        <f t="shared" si="1"/>
        <v>-1</v>
      </c>
      <c r="R16" s="83">
        <v>1</v>
      </c>
      <c r="S16" s="83" t="e">
        <f t="shared" si="2"/>
        <v>#DIV/0!</v>
      </c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 t="e">
        <f t="shared" si="0"/>
        <v>#DIV/0!</v>
      </c>
      <c r="AE16" s="83" t="e">
        <f t="shared" si="3"/>
        <v>#DIV/0!</v>
      </c>
    </row>
    <row r="17" spans="1:31" x14ac:dyDescent="0.2">
      <c r="A17" s="83">
        <v>16</v>
      </c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>
        <f t="shared" si="1"/>
        <v>-1</v>
      </c>
      <c r="R17" s="83">
        <v>1</v>
      </c>
      <c r="S17" s="83" t="e">
        <f t="shared" si="2"/>
        <v>#DIV/0!</v>
      </c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 t="e">
        <f t="shared" si="0"/>
        <v>#DIV/0!</v>
      </c>
      <c r="AE17" s="83" t="e">
        <f t="shared" si="3"/>
        <v>#DIV/0!</v>
      </c>
    </row>
    <row r="18" spans="1:31" x14ac:dyDescent="0.2">
      <c r="A18" s="83">
        <v>17</v>
      </c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>
        <f t="shared" si="1"/>
        <v>-1</v>
      </c>
      <c r="R18" s="83">
        <v>1</v>
      </c>
      <c r="S18" s="83" t="e">
        <f t="shared" si="2"/>
        <v>#DIV/0!</v>
      </c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 t="e">
        <f t="shared" si="0"/>
        <v>#DIV/0!</v>
      </c>
      <c r="AE18" s="83" t="e">
        <f t="shared" si="3"/>
        <v>#DIV/0!</v>
      </c>
    </row>
    <row r="19" spans="1:31" x14ac:dyDescent="0.2">
      <c r="A19" s="83">
        <v>18</v>
      </c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>
        <f t="shared" si="1"/>
        <v>-1</v>
      </c>
      <c r="R19" s="83">
        <v>1</v>
      </c>
      <c r="S19" s="83" t="e">
        <f t="shared" si="2"/>
        <v>#DIV/0!</v>
      </c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 t="e">
        <f t="shared" si="0"/>
        <v>#DIV/0!</v>
      </c>
      <c r="AE19" s="83" t="e">
        <f t="shared" si="3"/>
        <v>#DIV/0!</v>
      </c>
    </row>
    <row r="20" spans="1:31" x14ac:dyDescent="0.2">
      <c r="A20" s="83">
        <v>19</v>
      </c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>
        <f t="shared" si="1"/>
        <v>-1</v>
      </c>
      <c r="R20" s="83">
        <v>1</v>
      </c>
      <c r="S20" s="83" t="e">
        <f t="shared" si="2"/>
        <v>#DIV/0!</v>
      </c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 t="e">
        <f t="shared" si="0"/>
        <v>#DIV/0!</v>
      </c>
      <c r="AE20" s="83" t="e">
        <f t="shared" si="3"/>
        <v>#DIV/0!</v>
      </c>
    </row>
    <row r="21" spans="1:31" x14ac:dyDescent="0.2">
      <c r="A21" s="83">
        <v>20</v>
      </c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>
        <f t="shared" si="1"/>
        <v>-1</v>
      </c>
      <c r="R21" s="83">
        <v>1</v>
      </c>
      <c r="S21" s="83" t="e">
        <f t="shared" si="2"/>
        <v>#DIV/0!</v>
      </c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 t="e">
        <f t="shared" si="0"/>
        <v>#DIV/0!</v>
      </c>
      <c r="AE21" s="83" t="e">
        <f t="shared" si="3"/>
        <v>#DIV/0!</v>
      </c>
    </row>
    <row r="22" spans="1:31" x14ac:dyDescent="0.2">
      <c r="A22" s="83">
        <v>21</v>
      </c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>
        <f t="shared" si="1"/>
        <v>-1</v>
      </c>
      <c r="R22" s="83">
        <v>1</v>
      </c>
      <c r="S22" s="83" t="e">
        <f t="shared" si="2"/>
        <v>#DIV/0!</v>
      </c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 t="e">
        <f t="shared" si="0"/>
        <v>#DIV/0!</v>
      </c>
      <c r="AE22" s="83" t="e">
        <f t="shared" si="3"/>
        <v>#DIV/0!</v>
      </c>
    </row>
    <row r="23" spans="1:31" x14ac:dyDescent="0.2">
      <c r="A23" s="83">
        <v>22</v>
      </c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>
        <f t="shared" si="1"/>
        <v>-1</v>
      </c>
      <c r="R23" s="83">
        <v>1</v>
      </c>
      <c r="S23" s="83" t="e">
        <f t="shared" si="2"/>
        <v>#DIV/0!</v>
      </c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 t="e">
        <f t="shared" si="0"/>
        <v>#DIV/0!</v>
      </c>
      <c r="AE23" s="83" t="e">
        <f t="shared" si="3"/>
        <v>#DIV/0!</v>
      </c>
    </row>
    <row r="24" spans="1:31" x14ac:dyDescent="0.2">
      <c r="A24" s="83">
        <v>23</v>
      </c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>
        <f t="shared" si="1"/>
        <v>-1</v>
      </c>
      <c r="R24" s="83">
        <v>1</v>
      </c>
      <c r="S24" s="83" t="e">
        <f t="shared" si="2"/>
        <v>#DIV/0!</v>
      </c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 t="e">
        <f t="shared" si="0"/>
        <v>#DIV/0!</v>
      </c>
      <c r="AE24" s="83" t="e">
        <f t="shared" si="3"/>
        <v>#DIV/0!</v>
      </c>
    </row>
    <row r="25" spans="1:31" x14ac:dyDescent="0.2">
      <c r="A25" s="83">
        <v>24</v>
      </c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>
        <f t="shared" si="1"/>
        <v>-1</v>
      </c>
      <c r="R25" s="83">
        <v>1</v>
      </c>
      <c r="S25" s="83" t="e">
        <f t="shared" si="2"/>
        <v>#DIV/0!</v>
      </c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 t="e">
        <f t="shared" si="0"/>
        <v>#DIV/0!</v>
      </c>
      <c r="AE25" s="83" t="e">
        <f t="shared" si="3"/>
        <v>#DIV/0!</v>
      </c>
    </row>
    <row r="26" spans="1:31" x14ac:dyDescent="0.2">
      <c r="A26" s="83">
        <v>25</v>
      </c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>
        <f t="shared" si="1"/>
        <v>-1</v>
      </c>
      <c r="R26" s="83">
        <v>1</v>
      </c>
      <c r="S26" s="83" t="e">
        <f t="shared" si="2"/>
        <v>#DIV/0!</v>
      </c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 t="e">
        <f t="shared" si="0"/>
        <v>#DIV/0!</v>
      </c>
      <c r="AE26" s="83" t="e">
        <f t="shared" si="3"/>
        <v>#DIV/0!</v>
      </c>
    </row>
    <row r="27" spans="1:31" x14ac:dyDescent="0.2">
      <c r="A27" s="83">
        <v>26</v>
      </c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>
        <f t="shared" si="1"/>
        <v>-1</v>
      </c>
      <c r="R27" s="83">
        <v>1</v>
      </c>
      <c r="S27" s="83" t="e">
        <f t="shared" si="2"/>
        <v>#DIV/0!</v>
      </c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 t="e">
        <f t="shared" si="0"/>
        <v>#DIV/0!</v>
      </c>
      <c r="AE27" s="83" t="e">
        <f t="shared" si="3"/>
        <v>#DIV/0!</v>
      </c>
    </row>
    <row r="28" spans="1:31" x14ac:dyDescent="0.2">
      <c r="A28" s="83">
        <v>27</v>
      </c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>
        <f t="shared" si="1"/>
        <v>-1</v>
      </c>
      <c r="R28" s="83">
        <v>1</v>
      </c>
      <c r="S28" s="83" t="e">
        <f t="shared" si="2"/>
        <v>#DIV/0!</v>
      </c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 t="e">
        <f t="shared" si="0"/>
        <v>#DIV/0!</v>
      </c>
      <c r="AE28" s="83" t="e">
        <f t="shared" si="3"/>
        <v>#DIV/0!</v>
      </c>
    </row>
    <row r="29" spans="1:31" x14ac:dyDescent="0.2">
      <c r="A29" s="83">
        <v>28</v>
      </c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>
        <f t="shared" si="1"/>
        <v>-1</v>
      </c>
      <c r="R29" s="83">
        <v>1</v>
      </c>
      <c r="S29" s="83" t="e">
        <f t="shared" si="2"/>
        <v>#DIV/0!</v>
      </c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 t="e">
        <f t="shared" si="0"/>
        <v>#DIV/0!</v>
      </c>
      <c r="AE29" s="83" t="e">
        <f t="shared" si="3"/>
        <v>#DIV/0!</v>
      </c>
    </row>
    <row r="30" spans="1:31" x14ac:dyDescent="0.2">
      <c r="A30" s="83">
        <v>29</v>
      </c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>
        <f t="shared" si="1"/>
        <v>-1</v>
      </c>
      <c r="R30" s="83">
        <v>1</v>
      </c>
      <c r="S30" s="83" t="e">
        <f t="shared" si="2"/>
        <v>#DIV/0!</v>
      </c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 t="e">
        <f t="shared" si="0"/>
        <v>#DIV/0!</v>
      </c>
      <c r="AE30" s="83" t="e">
        <f t="shared" si="3"/>
        <v>#DIV/0!</v>
      </c>
    </row>
    <row r="31" spans="1:31" x14ac:dyDescent="0.2">
      <c r="A31" s="83">
        <v>30</v>
      </c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>
        <f t="shared" si="1"/>
        <v>-1</v>
      </c>
      <c r="R31" s="83">
        <v>1</v>
      </c>
      <c r="S31" s="83" t="e">
        <f t="shared" si="2"/>
        <v>#DIV/0!</v>
      </c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 t="e">
        <f t="shared" si="0"/>
        <v>#DIV/0!</v>
      </c>
      <c r="AE31" s="83" t="e">
        <f t="shared" si="3"/>
        <v>#DIV/0!</v>
      </c>
    </row>
    <row r="32" spans="1:31" x14ac:dyDescent="0.2">
      <c r="A32" s="83">
        <v>31</v>
      </c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>
        <f t="shared" si="1"/>
        <v>-1</v>
      </c>
      <c r="R32" s="83">
        <v>1</v>
      </c>
      <c r="S32" s="83" t="e">
        <f t="shared" si="2"/>
        <v>#DIV/0!</v>
      </c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 t="e">
        <f t="shared" si="0"/>
        <v>#DIV/0!</v>
      </c>
      <c r="AE32" s="83" t="e">
        <f t="shared" si="3"/>
        <v>#DIV/0!</v>
      </c>
    </row>
    <row r="33" spans="1:31" x14ac:dyDescent="0.2">
      <c r="A33" s="83">
        <v>32</v>
      </c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>
        <f t="shared" si="1"/>
        <v>-1</v>
      </c>
      <c r="R33" s="83">
        <v>1</v>
      </c>
      <c r="S33" s="83" t="e">
        <f t="shared" si="2"/>
        <v>#DIV/0!</v>
      </c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 t="e">
        <f t="shared" si="0"/>
        <v>#DIV/0!</v>
      </c>
      <c r="AE33" s="83" t="e">
        <f t="shared" si="3"/>
        <v>#DIV/0!</v>
      </c>
    </row>
    <row r="34" spans="1:31" x14ac:dyDescent="0.2">
      <c r="A34" s="83">
        <v>33</v>
      </c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>
        <f t="shared" si="1"/>
        <v>-1</v>
      </c>
      <c r="R34" s="83">
        <v>1</v>
      </c>
      <c r="S34" s="83" t="e">
        <f t="shared" si="2"/>
        <v>#DIV/0!</v>
      </c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 t="e">
        <f t="shared" ref="AD34:AD65" si="4">(MAX($AB$2:$AB$97))/AB34</f>
        <v>#DIV/0!</v>
      </c>
      <c r="AE34" s="83" t="e">
        <f t="shared" si="3"/>
        <v>#DIV/0!</v>
      </c>
    </row>
    <row r="35" spans="1:31" x14ac:dyDescent="0.2">
      <c r="A35" s="83">
        <v>34</v>
      </c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>
        <f t="shared" si="1"/>
        <v>-1</v>
      </c>
      <c r="R35" s="83">
        <v>1</v>
      </c>
      <c r="S35" s="83" t="e">
        <f t="shared" si="2"/>
        <v>#DIV/0!</v>
      </c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 t="e">
        <f t="shared" si="4"/>
        <v>#DIV/0!</v>
      </c>
      <c r="AE35" s="83" t="e">
        <f t="shared" si="3"/>
        <v>#DIV/0!</v>
      </c>
    </row>
    <row r="36" spans="1:31" x14ac:dyDescent="0.2">
      <c r="A36" s="83">
        <v>35</v>
      </c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>
        <f t="shared" si="1"/>
        <v>-1</v>
      </c>
      <c r="R36" s="83">
        <v>1</v>
      </c>
      <c r="S36" s="83" t="e">
        <f t="shared" si="2"/>
        <v>#DIV/0!</v>
      </c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 t="e">
        <f t="shared" si="4"/>
        <v>#DIV/0!</v>
      </c>
      <c r="AE36" s="83" t="e">
        <f t="shared" si="3"/>
        <v>#DIV/0!</v>
      </c>
    </row>
    <row r="37" spans="1:31" x14ac:dyDescent="0.2">
      <c r="A37" s="83">
        <v>36</v>
      </c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>
        <f t="shared" si="1"/>
        <v>-1</v>
      </c>
      <c r="R37" s="83">
        <v>1</v>
      </c>
      <c r="S37" s="83" t="e">
        <f t="shared" si="2"/>
        <v>#DIV/0!</v>
      </c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 t="e">
        <f t="shared" si="4"/>
        <v>#DIV/0!</v>
      </c>
      <c r="AE37" s="83" t="e">
        <f t="shared" si="3"/>
        <v>#DIV/0!</v>
      </c>
    </row>
    <row r="38" spans="1:31" x14ac:dyDescent="0.2">
      <c r="A38" s="83">
        <v>37</v>
      </c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>
        <f t="shared" si="1"/>
        <v>-1</v>
      </c>
      <c r="R38" s="83">
        <v>1</v>
      </c>
      <c r="S38" s="83" t="e">
        <f t="shared" si="2"/>
        <v>#DIV/0!</v>
      </c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 t="e">
        <f t="shared" si="4"/>
        <v>#DIV/0!</v>
      </c>
      <c r="AE38" s="83" t="e">
        <f t="shared" si="3"/>
        <v>#DIV/0!</v>
      </c>
    </row>
    <row r="39" spans="1:31" x14ac:dyDescent="0.2">
      <c r="A39" s="83">
        <v>38</v>
      </c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>
        <f t="shared" si="1"/>
        <v>-1</v>
      </c>
      <c r="R39" s="83">
        <v>1</v>
      </c>
      <c r="S39" s="83" t="e">
        <f t="shared" si="2"/>
        <v>#DIV/0!</v>
      </c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 t="e">
        <f t="shared" si="4"/>
        <v>#DIV/0!</v>
      </c>
      <c r="AE39" s="83" t="e">
        <f t="shared" si="3"/>
        <v>#DIV/0!</v>
      </c>
    </row>
    <row r="40" spans="1:31" x14ac:dyDescent="0.2">
      <c r="A40" s="83">
        <v>39</v>
      </c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>
        <f t="shared" si="1"/>
        <v>-1</v>
      </c>
      <c r="R40" s="83">
        <v>1</v>
      </c>
      <c r="S40" s="83" t="e">
        <f t="shared" si="2"/>
        <v>#DIV/0!</v>
      </c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 t="e">
        <f t="shared" si="4"/>
        <v>#DIV/0!</v>
      </c>
      <c r="AE40" s="83" t="e">
        <f t="shared" si="3"/>
        <v>#DIV/0!</v>
      </c>
    </row>
    <row r="41" spans="1:31" x14ac:dyDescent="0.2">
      <c r="A41" s="83">
        <v>40</v>
      </c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>
        <f t="shared" si="1"/>
        <v>-1</v>
      </c>
      <c r="R41" s="83">
        <v>1</v>
      </c>
      <c r="S41" s="83" t="e">
        <f t="shared" si="2"/>
        <v>#DIV/0!</v>
      </c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 t="e">
        <f t="shared" si="4"/>
        <v>#DIV/0!</v>
      </c>
      <c r="AE41" s="83" t="e">
        <f t="shared" si="3"/>
        <v>#DIV/0!</v>
      </c>
    </row>
    <row r="42" spans="1:31" x14ac:dyDescent="0.2">
      <c r="A42" s="83">
        <v>41</v>
      </c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>
        <f t="shared" si="1"/>
        <v>-1</v>
      </c>
      <c r="R42" s="83">
        <v>1</v>
      </c>
      <c r="S42" s="83" t="e">
        <f t="shared" si="2"/>
        <v>#DIV/0!</v>
      </c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 t="e">
        <f t="shared" si="4"/>
        <v>#DIV/0!</v>
      </c>
      <c r="AE42" s="83" t="e">
        <f t="shared" si="3"/>
        <v>#DIV/0!</v>
      </c>
    </row>
    <row r="43" spans="1:31" x14ac:dyDescent="0.2">
      <c r="A43" s="83">
        <v>42</v>
      </c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>
        <f t="shared" si="1"/>
        <v>-1</v>
      </c>
      <c r="R43" s="83">
        <v>1</v>
      </c>
      <c r="S43" s="83" t="e">
        <f t="shared" si="2"/>
        <v>#DIV/0!</v>
      </c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 t="e">
        <f t="shared" si="4"/>
        <v>#DIV/0!</v>
      </c>
      <c r="AE43" s="83" t="e">
        <f t="shared" si="3"/>
        <v>#DIV/0!</v>
      </c>
    </row>
    <row r="44" spans="1:31" x14ac:dyDescent="0.2">
      <c r="A44" s="83">
        <v>43</v>
      </c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>
        <f t="shared" si="1"/>
        <v>-1</v>
      </c>
      <c r="R44" s="83">
        <v>1</v>
      </c>
      <c r="S44" s="83" t="e">
        <f t="shared" si="2"/>
        <v>#DIV/0!</v>
      </c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 t="e">
        <f t="shared" si="4"/>
        <v>#DIV/0!</v>
      </c>
      <c r="AE44" s="83" t="e">
        <f t="shared" si="3"/>
        <v>#DIV/0!</v>
      </c>
    </row>
    <row r="45" spans="1:31" x14ac:dyDescent="0.2">
      <c r="A45" s="83">
        <v>44</v>
      </c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>
        <f t="shared" si="1"/>
        <v>-1</v>
      </c>
      <c r="R45" s="83">
        <v>1</v>
      </c>
      <c r="S45" s="83" t="e">
        <f t="shared" si="2"/>
        <v>#DIV/0!</v>
      </c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 t="e">
        <f t="shared" si="4"/>
        <v>#DIV/0!</v>
      </c>
      <c r="AE45" s="83" t="e">
        <f t="shared" si="3"/>
        <v>#DIV/0!</v>
      </c>
    </row>
    <row r="46" spans="1:31" x14ac:dyDescent="0.2">
      <c r="A46" s="83">
        <v>45</v>
      </c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>
        <f t="shared" si="1"/>
        <v>-1</v>
      </c>
      <c r="R46" s="83">
        <v>1</v>
      </c>
      <c r="S46" s="83" t="e">
        <f t="shared" si="2"/>
        <v>#DIV/0!</v>
      </c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 t="e">
        <f t="shared" si="4"/>
        <v>#DIV/0!</v>
      </c>
      <c r="AE46" s="83" t="e">
        <f t="shared" si="3"/>
        <v>#DIV/0!</v>
      </c>
    </row>
    <row r="47" spans="1:31" x14ac:dyDescent="0.2">
      <c r="A47" s="83">
        <v>46</v>
      </c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>
        <f t="shared" si="1"/>
        <v>-1</v>
      </c>
      <c r="R47" s="83">
        <v>1</v>
      </c>
      <c r="S47" s="83" t="e">
        <f t="shared" si="2"/>
        <v>#DIV/0!</v>
      </c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 t="e">
        <f t="shared" si="4"/>
        <v>#DIV/0!</v>
      </c>
      <c r="AE47" s="83" t="e">
        <f t="shared" si="3"/>
        <v>#DIV/0!</v>
      </c>
    </row>
    <row r="48" spans="1:31" x14ac:dyDescent="0.2">
      <c r="A48" s="83">
        <v>47</v>
      </c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>
        <f t="shared" si="1"/>
        <v>-1</v>
      </c>
      <c r="R48" s="83">
        <v>1</v>
      </c>
      <c r="S48" s="83" t="e">
        <f t="shared" si="2"/>
        <v>#DIV/0!</v>
      </c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 t="e">
        <f t="shared" si="4"/>
        <v>#DIV/0!</v>
      </c>
      <c r="AE48" s="83" t="e">
        <f t="shared" si="3"/>
        <v>#DIV/0!</v>
      </c>
    </row>
    <row r="49" spans="1:31" x14ac:dyDescent="0.2">
      <c r="A49" s="83">
        <v>48</v>
      </c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>
        <f t="shared" si="1"/>
        <v>-1</v>
      </c>
      <c r="R49" s="83">
        <v>1</v>
      </c>
      <c r="S49" s="83" t="e">
        <f t="shared" si="2"/>
        <v>#DIV/0!</v>
      </c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 t="e">
        <f t="shared" si="4"/>
        <v>#DIV/0!</v>
      </c>
      <c r="AE49" s="83" t="e">
        <f t="shared" si="3"/>
        <v>#DIV/0!</v>
      </c>
    </row>
    <row r="50" spans="1:31" x14ac:dyDescent="0.2">
      <c r="A50" s="83">
        <v>49</v>
      </c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>
        <f t="shared" si="1"/>
        <v>-1</v>
      </c>
      <c r="R50" s="83">
        <v>1</v>
      </c>
      <c r="S50" s="83" t="e">
        <f t="shared" si="2"/>
        <v>#DIV/0!</v>
      </c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 t="e">
        <f t="shared" si="4"/>
        <v>#DIV/0!</v>
      </c>
      <c r="AE50" s="83" t="e">
        <f t="shared" si="3"/>
        <v>#DIV/0!</v>
      </c>
    </row>
    <row r="51" spans="1:31" x14ac:dyDescent="0.2">
      <c r="A51" s="83">
        <v>50</v>
      </c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>
        <f t="shared" si="1"/>
        <v>-1</v>
      </c>
      <c r="R51" s="83">
        <v>1</v>
      </c>
      <c r="S51" s="83" t="e">
        <f t="shared" si="2"/>
        <v>#DIV/0!</v>
      </c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 t="e">
        <f t="shared" si="4"/>
        <v>#DIV/0!</v>
      </c>
      <c r="AE51" s="83" t="e">
        <f t="shared" si="3"/>
        <v>#DIV/0!</v>
      </c>
    </row>
    <row r="52" spans="1:31" x14ac:dyDescent="0.2">
      <c r="A52" s="83">
        <v>51</v>
      </c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>
        <f t="shared" si="1"/>
        <v>-1</v>
      </c>
      <c r="R52" s="83">
        <v>1</v>
      </c>
      <c r="S52" s="83" t="e">
        <f t="shared" si="2"/>
        <v>#DIV/0!</v>
      </c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 t="e">
        <f t="shared" si="4"/>
        <v>#DIV/0!</v>
      </c>
      <c r="AE52" s="83" t="e">
        <f t="shared" si="3"/>
        <v>#DIV/0!</v>
      </c>
    </row>
    <row r="53" spans="1:31" x14ac:dyDescent="0.2">
      <c r="A53" s="83">
        <v>52</v>
      </c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>
        <f t="shared" si="1"/>
        <v>-1</v>
      </c>
      <c r="R53" s="83">
        <v>1</v>
      </c>
      <c r="S53" s="83" t="e">
        <f t="shared" si="2"/>
        <v>#DIV/0!</v>
      </c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 t="e">
        <f t="shared" si="4"/>
        <v>#DIV/0!</v>
      </c>
      <c r="AE53" s="83" t="e">
        <f t="shared" si="3"/>
        <v>#DIV/0!</v>
      </c>
    </row>
    <row r="54" spans="1:31" x14ac:dyDescent="0.2">
      <c r="A54" s="83">
        <v>53</v>
      </c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>
        <f t="shared" si="1"/>
        <v>-1</v>
      </c>
      <c r="R54" s="83">
        <v>1</v>
      </c>
      <c r="S54" s="83" t="e">
        <f t="shared" si="2"/>
        <v>#DIV/0!</v>
      </c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 t="e">
        <f t="shared" si="4"/>
        <v>#DIV/0!</v>
      </c>
      <c r="AE54" s="83" t="e">
        <f t="shared" si="3"/>
        <v>#DIV/0!</v>
      </c>
    </row>
    <row r="55" spans="1:31" x14ac:dyDescent="0.2">
      <c r="A55" s="83">
        <v>54</v>
      </c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>
        <f t="shared" si="1"/>
        <v>-1</v>
      </c>
      <c r="R55" s="83">
        <v>1</v>
      </c>
      <c r="S55" s="83" t="e">
        <f t="shared" si="2"/>
        <v>#DIV/0!</v>
      </c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 t="e">
        <f t="shared" si="4"/>
        <v>#DIV/0!</v>
      </c>
      <c r="AE55" s="83" t="e">
        <f t="shared" si="3"/>
        <v>#DIV/0!</v>
      </c>
    </row>
    <row r="56" spans="1:31" x14ac:dyDescent="0.2">
      <c r="A56" s="83">
        <v>55</v>
      </c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>
        <f t="shared" si="1"/>
        <v>-1</v>
      </c>
      <c r="R56" s="83">
        <v>1</v>
      </c>
      <c r="S56" s="83" t="e">
        <f t="shared" si="2"/>
        <v>#DIV/0!</v>
      </c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 t="e">
        <f t="shared" si="4"/>
        <v>#DIV/0!</v>
      </c>
      <c r="AE56" s="83" t="e">
        <f t="shared" si="3"/>
        <v>#DIV/0!</v>
      </c>
    </row>
    <row r="57" spans="1:31" x14ac:dyDescent="0.2">
      <c r="A57" s="83">
        <v>56</v>
      </c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>
        <f t="shared" si="1"/>
        <v>-1</v>
      </c>
      <c r="R57" s="83">
        <v>1</v>
      </c>
      <c r="S57" s="83" t="e">
        <f t="shared" si="2"/>
        <v>#DIV/0!</v>
      </c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 t="e">
        <f t="shared" si="4"/>
        <v>#DIV/0!</v>
      </c>
      <c r="AE57" s="83" t="e">
        <f t="shared" si="3"/>
        <v>#DIV/0!</v>
      </c>
    </row>
    <row r="58" spans="1:31" x14ac:dyDescent="0.2">
      <c r="A58" s="83">
        <v>57</v>
      </c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>
        <f t="shared" si="1"/>
        <v>-1</v>
      </c>
      <c r="R58" s="83">
        <v>1</v>
      </c>
      <c r="S58" s="83" t="e">
        <f t="shared" si="2"/>
        <v>#DIV/0!</v>
      </c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 t="e">
        <f t="shared" si="4"/>
        <v>#DIV/0!</v>
      </c>
      <c r="AE58" s="83" t="e">
        <f t="shared" si="3"/>
        <v>#DIV/0!</v>
      </c>
    </row>
    <row r="59" spans="1:31" x14ac:dyDescent="0.2">
      <c r="A59" s="83">
        <v>58</v>
      </c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>
        <f t="shared" si="1"/>
        <v>-1</v>
      </c>
      <c r="R59" s="83">
        <v>1</v>
      </c>
      <c r="S59" s="83" t="e">
        <f t="shared" si="2"/>
        <v>#DIV/0!</v>
      </c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 t="e">
        <f t="shared" si="4"/>
        <v>#DIV/0!</v>
      </c>
      <c r="AE59" s="83" t="e">
        <f t="shared" si="3"/>
        <v>#DIV/0!</v>
      </c>
    </row>
    <row r="60" spans="1:31" x14ac:dyDescent="0.2">
      <c r="A60" s="83">
        <v>59</v>
      </c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>
        <f t="shared" si="1"/>
        <v>-1</v>
      </c>
      <c r="R60" s="83">
        <v>1</v>
      </c>
      <c r="S60" s="83" t="e">
        <f t="shared" si="2"/>
        <v>#DIV/0!</v>
      </c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 t="e">
        <f t="shared" si="4"/>
        <v>#DIV/0!</v>
      </c>
      <c r="AE60" s="83" t="e">
        <f t="shared" si="3"/>
        <v>#DIV/0!</v>
      </c>
    </row>
    <row r="61" spans="1:31" x14ac:dyDescent="0.2">
      <c r="A61" s="83">
        <v>60</v>
      </c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>
        <f t="shared" si="1"/>
        <v>-1</v>
      </c>
      <c r="R61" s="83">
        <v>1</v>
      </c>
      <c r="S61" s="83" t="e">
        <f t="shared" si="2"/>
        <v>#DIV/0!</v>
      </c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 t="e">
        <f t="shared" si="4"/>
        <v>#DIV/0!</v>
      </c>
      <c r="AE61" s="83" t="e">
        <f t="shared" si="3"/>
        <v>#DIV/0!</v>
      </c>
    </row>
    <row r="62" spans="1:31" x14ac:dyDescent="0.2">
      <c r="A62" s="83">
        <v>61</v>
      </c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>
        <f t="shared" si="1"/>
        <v>-1</v>
      </c>
      <c r="R62" s="83">
        <v>1</v>
      </c>
      <c r="S62" s="83" t="e">
        <f t="shared" si="2"/>
        <v>#DIV/0!</v>
      </c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 t="e">
        <f t="shared" si="4"/>
        <v>#DIV/0!</v>
      </c>
      <c r="AE62" s="83" t="e">
        <f t="shared" si="3"/>
        <v>#DIV/0!</v>
      </c>
    </row>
    <row r="63" spans="1:31" x14ac:dyDescent="0.2">
      <c r="A63" s="83">
        <v>62</v>
      </c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>
        <f t="shared" si="1"/>
        <v>-1</v>
      </c>
      <c r="R63" s="83">
        <v>1</v>
      </c>
      <c r="S63" s="83" t="e">
        <f t="shared" si="2"/>
        <v>#DIV/0!</v>
      </c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 t="e">
        <f t="shared" si="4"/>
        <v>#DIV/0!</v>
      </c>
      <c r="AE63" s="83" t="e">
        <f t="shared" si="3"/>
        <v>#DIV/0!</v>
      </c>
    </row>
    <row r="64" spans="1:31" x14ac:dyDescent="0.2">
      <c r="A64" s="83">
        <v>63</v>
      </c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>
        <f t="shared" si="1"/>
        <v>-1</v>
      </c>
      <c r="R64" s="83">
        <v>1</v>
      </c>
      <c r="S64" s="83" t="e">
        <f t="shared" si="2"/>
        <v>#DIV/0!</v>
      </c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 t="e">
        <f t="shared" si="4"/>
        <v>#DIV/0!</v>
      </c>
      <c r="AE64" s="83" t="e">
        <f t="shared" si="3"/>
        <v>#DIV/0!</v>
      </c>
    </row>
    <row r="65" spans="1:31" x14ac:dyDescent="0.2">
      <c r="A65" s="83">
        <v>64</v>
      </c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>
        <f t="shared" si="1"/>
        <v>-1</v>
      </c>
      <c r="R65" s="83">
        <v>1</v>
      </c>
      <c r="S65" s="83" t="e">
        <f t="shared" si="2"/>
        <v>#DIV/0!</v>
      </c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 t="e">
        <f t="shared" si="4"/>
        <v>#DIV/0!</v>
      </c>
      <c r="AE65" s="83" t="e">
        <f t="shared" si="3"/>
        <v>#DIV/0!</v>
      </c>
    </row>
    <row r="66" spans="1:31" x14ac:dyDescent="0.2">
      <c r="A66" s="83">
        <v>65</v>
      </c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>
        <f t="shared" si="1"/>
        <v>-1</v>
      </c>
      <c r="R66" s="83">
        <v>1</v>
      </c>
      <c r="S66" s="83" t="e">
        <f t="shared" si="2"/>
        <v>#DIV/0!</v>
      </c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 t="e">
        <f t="shared" ref="AD66:AD97" si="5">(MAX($AB$2:$AB$97))/AB66</f>
        <v>#DIV/0!</v>
      </c>
      <c r="AE66" s="83" t="e">
        <f t="shared" si="3"/>
        <v>#DIV/0!</v>
      </c>
    </row>
    <row r="67" spans="1:31" x14ac:dyDescent="0.2">
      <c r="A67" s="83">
        <v>66</v>
      </c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>
        <f t="shared" ref="Q67:Q97" si="6">P67-R67</f>
        <v>-1</v>
      </c>
      <c r="R67" s="83">
        <v>1</v>
      </c>
      <c r="S67" s="83" t="e">
        <f t="shared" ref="S67:S97" si="7">N67/P67*4</f>
        <v>#DIV/0!</v>
      </c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 t="e">
        <f t="shared" si="5"/>
        <v>#DIV/0!</v>
      </c>
      <c r="AE67" s="83" t="e">
        <f t="shared" ref="AE67:AE97" si="8">AD67*4</f>
        <v>#DIV/0!</v>
      </c>
    </row>
    <row r="68" spans="1:31" x14ac:dyDescent="0.2">
      <c r="A68" s="83">
        <v>67</v>
      </c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>
        <f t="shared" si="6"/>
        <v>-1</v>
      </c>
      <c r="R68" s="83">
        <v>1</v>
      </c>
      <c r="S68" s="83" t="e">
        <f t="shared" si="7"/>
        <v>#DIV/0!</v>
      </c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 t="e">
        <f t="shared" si="5"/>
        <v>#DIV/0!</v>
      </c>
      <c r="AE68" s="83" t="e">
        <f t="shared" si="8"/>
        <v>#DIV/0!</v>
      </c>
    </row>
    <row r="69" spans="1:31" x14ac:dyDescent="0.2">
      <c r="A69" s="83">
        <v>68</v>
      </c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>
        <f t="shared" si="6"/>
        <v>-1</v>
      </c>
      <c r="R69" s="83">
        <v>1</v>
      </c>
      <c r="S69" s="83" t="e">
        <f t="shared" si="7"/>
        <v>#DIV/0!</v>
      </c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 t="e">
        <f t="shared" si="5"/>
        <v>#DIV/0!</v>
      </c>
      <c r="AE69" s="83" t="e">
        <f t="shared" si="8"/>
        <v>#DIV/0!</v>
      </c>
    </row>
    <row r="70" spans="1:31" x14ac:dyDescent="0.2">
      <c r="A70" s="83">
        <v>69</v>
      </c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>
        <f t="shared" si="6"/>
        <v>-1</v>
      </c>
      <c r="R70" s="83">
        <v>1</v>
      </c>
      <c r="S70" s="83" t="e">
        <f t="shared" si="7"/>
        <v>#DIV/0!</v>
      </c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 t="e">
        <f t="shared" si="5"/>
        <v>#DIV/0!</v>
      </c>
      <c r="AE70" s="83" t="e">
        <f t="shared" si="8"/>
        <v>#DIV/0!</v>
      </c>
    </row>
    <row r="71" spans="1:31" x14ac:dyDescent="0.2">
      <c r="A71" s="83">
        <v>70</v>
      </c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>
        <f t="shared" si="6"/>
        <v>-1</v>
      </c>
      <c r="R71" s="83">
        <v>1</v>
      </c>
      <c r="S71" s="83" t="e">
        <f t="shared" si="7"/>
        <v>#DIV/0!</v>
      </c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 t="e">
        <f t="shared" si="5"/>
        <v>#DIV/0!</v>
      </c>
      <c r="AE71" s="83" t="e">
        <f t="shared" si="8"/>
        <v>#DIV/0!</v>
      </c>
    </row>
    <row r="72" spans="1:31" x14ac:dyDescent="0.2">
      <c r="A72" s="83">
        <v>71</v>
      </c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>
        <f t="shared" si="6"/>
        <v>-1</v>
      </c>
      <c r="R72" s="83">
        <v>1</v>
      </c>
      <c r="S72" s="83" t="e">
        <f t="shared" si="7"/>
        <v>#DIV/0!</v>
      </c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 t="e">
        <f t="shared" si="5"/>
        <v>#DIV/0!</v>
      </c>
      <c r="AE72" s="83" t="e">
        <f t="shared" si="8"/>
        <v>#DIV/0!</v>
      </c>
    </row>
    <row r="73" spans="1:31" x14ac:dyDescent="0.2">
      <c r="A73" s="83">
        <v>72</v>
      </c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>
        <f t="shared" si="6"/>
        <v>-1</v>
      </c>
      <c r="R73" s="83">
        <v>1</v>
      </c>
      <c r="S73" s="83" t="e">
        <f t="shared" si="7"/>
        <v>#DIV/0!</v>
      </c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 t="e">
        <f t="shared" si="5"/>
        <v>#DIV/0!</v>
      </c>
      <c r="AE73" s="83" t="e">
        <f t="shared" si="8"/>
        <v>#DIV/0!</v>
      </c>
    </row>
    <row r="74" spans="1:31" x14ac:dyDescent="0.2">
      <c r="A74" s="83">
        <v>73</v>
      </c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>
        <f t="shared" si="6"/>
        <v>-1</v>
      </c>
      <c r="R74" s="83">
        <v>1</v>
      </c>
      <c r="S74" s="83" t="e">
        <f t="shared" si="7"/>
        <v>#DIV/0!</v>
      </c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 t="e">
        <f t="shared" si="5"/>
        <v>#DIV/0!</v>
      </c>
      <c r="AE74" s="83" t="e">
        <f t="shared" si="8"/>
        <v>#DIV/0!</v>
      </c>
    </row>
    <row r="75" spans="1:31" x14ac:dyDescent="0.2">
      <c r="A75" s="83">
        <v>74</v>
      </c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>
        <f t="shared" si="6"/>
        <v>-1</v>
      </c>
      <c r="R75" s="83">
        <v>1</v>
      </c>
      <c r="S75" s="83" t="e">
        <f t="shared" si="7"/>
        <v>#DIV/0!</v>
      </c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 t="e">
        <f t="shared" si="5"/>
        <v>#DIV/0!</v>
      </c>
      <c r="AE75" s="83" t="e">
        <f t="shared" si="8"/>
        <v>#DIV/0!</v>
      </c>
    </row>
    <row r="76" spans="1:31" x14ac:dyDescent="0.2">
      <c r="A76" s="83">
        <v>75</v>
      </c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>
        <f t="shared" si="6"/>
        <v>-1</v>
      </c>
      <c r="R76" s="83">
        <v>1</v>
      </c>
      <c r="S76" s="83" t="e">
        <f t="shared" si="7"/>
        <v>#DIV/0!</v>
      </c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 t="e">
        <f t="shared" si="5"/>
        <v>#DIV/0!</v>
      </c>
      <c r="AE76" s="83" t="e">
        <f t="shared" si="8"/>
        <v>#DIV/0!</v>
      </c>
    </row>
    <row r="77" spans="1:31" x14ac:dyDescent="0.2">
      <c r="A77" s="83">
        <v>76</v>
      </c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>
        <f t="shared" si="6"/>
        <v>-1</v>
      </c>
      <c r="R77" s="83">
        <v>1</v>
      </c>
      <c r="S77" s="83" t="e">
        <f t="shared" si="7"/>
        <v>#DIV/0!</v>
      </c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 t="e">
        <f t="shared" si="5"/>
        <v>#DIV/0!</v>
      </c>
      <c r="AE77" s="83" t="e">
        <f t="shared" si="8"/>
        <v>#DIV/0!</v>
      </c>
    </row>
    <row r="78" spans="1:31" x14ac:dyDescent="0.2">
      <c r="A78" s="83">
        <v>77</v>
      </c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>
        <f t="shared" si="6"/>
        <v>-1</v>
      </c>
      <c r="R78" s="83">
        <v>1</v>
      </c>
      <c r="S78" s="83" t="e">
        <f t="shared" si="7"/>
        <v>#DIV/0!</v>
      </c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 t="e">
        <f t="shared" si="5"/>
        <v>#DIV/0!</v>
      </c>
      <c r="AE78" s="83" t="e">
        <f t="shared" si="8"/>
        <v>#DIV/0!</v>
      </c>
    </row>
    <row r="79" spans="1:31" x14ac:dyDescent="0.2">
      <c r="A79" s="83">
        <v>78</v>
      </c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>
        <f t="shared" si="6"/>
        <v>-1</v>
      </c>
      <c r="R79" s="83">
        <v>1</v>
      </c>
      <c r="S79" s="83" t="e">
        <f t="shared" si="7"/>
        <v>#DIV/0!</v>
      </c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 t="e">
        <f t="shared" si="5"/>
        <v>#DIV/0!</v>
      </c>
      <c r="AE79" s="83" t="e">
        <f t="shared" si="8"/>
        <v>#DIV/0!</v>
      </c>
    </row>
    <row r="80" spans="1:31" x14ac:dyDescent="0.2">
      <c r="A80" s="83">
        <v>79</v>
      </c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>
        <f t="shared" si="6"/>
        <v>-1</v>
      </c>
      <c r="R80" s="83">
        <v>1</v>
      </c>
      <c r="S80" s="83" t="e">
        <f t="shared" si="7"/>
        <v>#DIV/0!</v>
      </c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 t="e">
        <f t="shared" si="5"/>
        <v>#DIV/0!</v>
      </c>
      <c r="AE80" s="83" t="e">
        <f t="shared" si="8"/>
        <v>#DIV/0!</v>
      </c>
    </row>
    <row r="81" spans="1:31" x14ac:dyDescent="0.2">
      <c r="A81" s="83">
        <v>80</v>
      </c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>
        <f t="shared" si="6"/>
        <v>-1</v>
      </c>
      <c r="R81" s="83">
        <v>1</v>
      </c>
      <c r="S81" s="83" t="e">
        <f t="shared" si="7"/>
        <v>#DIV/0!</v>
      </c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 t="e">
        <f t="shared" si="5"/>
        <v>#DIV/0!</v>
      </c>
      <c r="AE81" s="83" t="e">
        <f t="shared" si="8"/>
        <v>#DIV/0!</v>
      </c>
    </row>
    <row r="82" spans="1:31" x14ac:dyDescent="0.2">
      <c r="A82" s="83">
        <v>81</v>
      </c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>
        <f t="shared" si="6"/>
        <v>-1</v>
      </c>
      <c r="R82" s="83">
        <v>1</v>
      </c>
      <c r="S82" s="83" t="e">
        <f t="shared" si="7"/>
        <v>#DIV/0!</v>
      </c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 t="e">
        <f t="shared" si="5"/>
        <v>#DIV/0!</v>
      </c>
      <c r="AE82" s="83" t="e">
        <f t="shared" si="8"/>
        <v>#DIV/0!</v>
      </c>
    </row>
    <row r="83" spans="1:31" x14ac:dyDescent="0.2">
      <c r="A83" s="83">
        <v>82</v>
      </c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>
        <f t="shared" si="6"/>
        <v>-1</v>
      </c>
      <c r="R83" s="83">
        <v>1</v>
      </c>
      <c r="S83" s="83" t="e">
        <f t="shared" si="7"/>
        <v>#DIV/0!</v>
      </c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 t="e">
        <f t="shared" si="5"/>
        <v>#DIV/0!</v>
      </c>
      <c r="AE83" s="83" t="e">
        <f t="shared" si="8"/>
        <v>#DIV/0!</v>
      </c>
    </row>
    <row r="84" spans="1:31" x14ac:dyDescent="0.2">
      <c r="A84" s="83">
        <v>83</v>
      </c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>
        <f t="shared" si="6"/>
        <v>-1</v>
      </c>
      <c r="R84" s="83">
        <v>1</v>
      </c>
      <c r="S84" s="83" t="e">
        <f t="shared" si="7"/>
        <v>#DIV/0!</v>
      </c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 t="e">
        <f t="shared" si="5"/>
        <v>#DIV/0!</v>
      </c>
      <c r="AE84" s="83" t="e">
        <f t="shared" si="8"/>
        <v>#DIV/0!</v>
      </c>
    </row>
    <row r="85" spans="1:31" x14ac:dyDescent="0.2">
      <c r="A85" s="83">
        <v>84</v>
      </c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>
        <f t="shared" si="6"/>
        <v>-1</v>
      </c>
      <c r="R85" s="83">
        <v>1</v>
      </c>
      <c r="S85" s="83" t="e">
        <f t="shared" si="7"/>
        <v>#DIV/0!</v>
      </c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 t="e">
        <f t="shared" si="5"/>
        <v>#DIV/0!</v>
      </c>
      <c r="AE85" s="83" t="e">
        <f t="shared" si="8"/>
        <v>#DIV/0!</v>
      </c>
    </row>
    <row r="86" spans="1:31" x14ac:dyDescent="0.2">
      <c r="A86" s="83">
        <v>85</v>
      </c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>
        <f t="shared" si="6"/>
        <v>-1</v>
      </c>
      <c r="R86" s="83">
        <v>1</v>
      </c>
      <c r="S86" s="83" t="e">
        <f t="shared" si="7"/>
        <v>#DIV/0!</v>
      </c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 t="e">
        <f t="shared" si="5"/>
        <v>#DIV/0!</v>
      </c>
      <c r="AE86" s="83" t="e">
        <f t="shared" si="8"/>
        <v>#DIV/0!</v>
      </c>
    </row>
    <row r="87" spans="1:31" x14ac:dyDescent="0.2">
      <c r="A87" s="83">
        <v>86</v>
      </c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>
        <f t="shared" si="6"/>
        <v>-1</v>
      </c>
      <c r="R87" s="83">
        <v>1</v>
      </c>
      <c r="S87" s="83" t="e">
        <f t="shared" si="7"/>
        <v>#DIV/0!</v>
      </c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 t="e">
        <f t="shared" si="5"/>
        <v>#DIV/0!</v>
      </c>
      <c r="AE87" s="83" t="e">
        <f t="shared" si="8"/>
        <v>#DIV/0!</v>
      </c>
    </row>
    <row r="88" spans="1:31" x14ac:dyDescent="0.2">
      <c r="A88" s="83">
        <v>87</v>
      </c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>
        <f t="shared" si="6"/>
        <v>-1</v>
      </c>
      <c r="R88" s="83">
        <v>1</v>
      </c>
      <c r="S88" s="83" t="e">
        <f t="shared" si="7"/>
        <v>#DIV/0!</v>
      </c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 t="e">
        <f t="shared" si="5"/>
        <v>#DIV/0!</v>
      </c>
      <c r="AE88" s="83" t="e">
        <f t="shared" si="8"/>
        <v>#DIV/0!</v>
      </c>
    </row>
    <row r="89" spans="1:31" x14ac:dyDescent="0.2">
      <c r="A89" s="83">
        <v>88</v>
      </c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>
        <f t="shared" si="6"/>
        <v>-1</v>
      </c>
      <c r="R89" s="83">
        <v>1</v>
      </c>
      <c r="S89" s="83" t="e">
        <f t="shared" si="7"/>
        <v>#DIV/0!</v>
      </c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 t="e">
        <f t="shared" si="5"/>
        <v>#DIV/0!</v>
      </c>
      <c r="AE89" s="83" t="e">
        <f t="shared" si="8"/>
        <v>#DIV/0!</v>
      </c>
    </row>
    <row r="90" spans="1:31" x14ac:dyDescent="0.2">
      <c r="A90" s="83">
        <v>89</v>
      </c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>
        <f t="shared" si="6"/>
        <v>-1</v>
      </c>
      <c r="R90" s="83">
        <v>1</v>
      </c>
      <c r="S90" s="83" t="e">
        <f t="shared" si="7"/>
        <v>#DIV/0!</v>
      </c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 t="e">
        <f t="shared" si="5"/>
        <v>#DIV/0!</v>
      </c>
      <c r="AE90" s="83" t="e">
        <f t="shared" si="8"/>
        <v>#DIV/0!</v>
      </c>
    </row>
    <row r="91" spans="1:31" x14ac:dyDescent="0.2">
      <c r="A91" s="83">
        <v>90</v>
      </c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>
        <f t="shared" si="6"/>
        <v>-1</v>
      </c>
      <c r="R91" s="83">
        <v>1</v>
      </c>
      <c r="S91" s="83" t="e">
        <f t="shared" si="7"/>
        <v>#DIV/0!</v>
      </c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 t="e">
        <f t="shared" si="5"/>
        <v>#DIV/0!</v>
      </c>
      <c r="AE91" s="83" t="e">
        <f t="shared" si="8"/>
        <v>#DIV/0!</v>
      </c>
    </row>
    <row r="92" spans="1:31" x14ac:dyDescent="0.2">
      <c r="A92" s="83">
        <v>91</v>
      </c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>
        <f t="shared" si="6"/>
        <v>-1</v>
      </c>
      <c r="R92" s="83">
        <v>1</v>
      </c>
      <c r="S92" s="83" t="e">
        <f t="shared" si="7"/>
        <v>#DIV/0!</v>
      </c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 t="e">
        <f t="shared" si="5"/>
        <v>#DIV/0!</v>
      </c>
      <c r="AE92" s="83" t="e">
        <f t="shared" si="8"/>
        <v>#DIV/0!</v>
      </c>
    </row>
    <row r="93" spans="1:31" x14ac:dyDescent="0.2">
      <c r="A93" s="83">
        <v>92</v>
      </c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>
        <f t="shared" si="6"/>
        <v>-1</v>
      </c>
      <c r="R93" s="83">
        <v>1</v>
      </c>
      <c r="S93" s="83" t="e">
        <f t="shared" si="7"/>
        <v>#DIV/0!</v>
      </c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 t="e">
        <f t="shared" si="5"/>
        <v>#DIV/0!</v>
      </c>
      <c r="AE93" s="83" t="e">
        <f t="shared" si="8"/>
        <v>#DIV/0!</v>
      </c>
    </row>
    <row r="94" spans="1:31" x14ac:dyDescent="0.2">
      <c r="A94" s="83">
        <v>93</v>
      </c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>
        <f t="shared" si="6"/>
        <v>-1</v>
      </c>
      <c r="R94" s="83">
        <v>1</v>
      </c>
      <c r="S94" s="83" t="e">
        <f t="shared" si="7"/>
        <v>#DIV/0!</v>
      </c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 t="e">
        <f t="shared" si="5"/>
        <v>#DIV/0!</v>
      </c>
      <c r="AE94" s="83" t="e">
        <f t="shared" si="8"/>
        <v>#DIV/0!</v>
      </c>
    </row>
    <row r="95" spans="1:31" x14ac:dyDescent="0.2">
      <c r="A95" s="83">
        <v>94</v>
      </c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>
        <f t="shared" si="6"/>
        <v>-1</v>
      </c>
      <c r="R95" s="83">
        <v>1</v>
      </c>
      <c r="S95" s="83" t="e">
        <f t="shared" si="7"/>
        <v>#DIV/0!</v>
      </c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 t="e">
        <f t="shared" si="5"/>
        <v>#DIV/0!</v>
      </c>
      <c r="AE95" s="83" t="e">
        <f t="shared" si="8"/>
        <v>#DIV/0!</v>
      </c>
    </row>
    <row r="96" spans="1:31" x14ac:dyDescent="0.2">
      <c r="A96" s="83">
        <v>95</v>
      </c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>
        <f t="shared" si="6"/>
        <v>-1</v>
      </c>
      <c r="R96" s="83">
        <v>1</v>
      </c>
      <c r="S96" s="83" t="e">
        <f t="shared" si="7"/>
        <v>#DIV/0!</v>
      </c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 t="e">
        <f t="shared" si="5"/>
        <v>#DIV/0!</v>
      </c>
      <c r="AE96" s="83" t="e">
        <f t="shared" si="8"/>
        <v>#DIV/0!</v>
      </c>
    </row>
    <row r="97" spans="1:31" x14ac:dyDescent="0.2">
      <c r="A97" s="83">
        <v>96</v>
      </c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>
        <f t="shared" si="6"/>
        <v>-1</v>
      </c>
      <c r="R97" s="83">
        <v>1</v>
      </c>
      <c r="S97" s="83" t="e">
        <f t="shared" si="7"/>
        <v>#DIV/0!</v>
      </c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 t="e">
        <f t="shared" si="5"/>
        <v>#DIV/0!</v>
      </c>
      <c r="AE97" s="83" t="e">
        <f t="shared" si="8"/>
        <v>#DIV/0!</v>
      </c>
    </row>
  </sheetData>
  <dataValidations count="1">
    <dataValidation allowBlank="1" showInputMessage="1" showErrorMessage="1" promptTitle="Sample Name" prompt="Informative sample identifier provided by submitter. Only use letters, numbers or underscores [A-Za-z0-9_], no other characters, please." sqref="C2:M97 R2:R97" xr:uid="{1AC929B1-A893-48F1-9054-83779C80E086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5006A-DD60-4EE0-AED1-642AA2F245B9}">
  <sheetPr codeName="Sheet5"/>
  <dimension ref="A1:AK142"/>
  <sheetViews>
    <sheetView zoomScaleNormal="100" workbookViewId="0">
      <selection activeCell="P51" sqref="P51"/>
    </sheetView>
  </sheetViews>
  <sheetFormatPr baseColWidth="10" defaultColWidth="8.83203125" defaultRowHeight="26.25" customHeight="1" x14ac:dyDescent="0.2"/>
  <cols>
    <col min="1" max="1" width="4.5" style="3" customWidth="1"/>
    <col min="2" max="2" width="5.1640625" style="3" customWidth="1"/>
    <col min="3" max="3" width="11.1640625" style="3" customWidth="1"/>
    <col min="4" max="4" width="11.5" style="3" customWidth="1"/>
    <col min="5" max="5" width="11.83203125" style="3" customWidth="1"/>
    <col min="6" max="6" width="11" style="3" customWidth="1"/>
    <col min="7" max="8" width="10.83203125" style="3" bestFit="1" customWidth="1"/>
    <col min="9" max="10" width="11.5" style="3" bestFit="1" customWidth="1"/>
    <col min="11" max="11" width="13.5" style="3" bestFit="1" customWidth="1"/>
    <col min="12" max="12" width="11.5" style="3" bestFit="1" customWidth="1"/>
    <col min="13" max="13" width="9.5" style="3" customWidth="1"/>
    <col min="14" max="14" width="9.1640625" style="3" customWidth="1"/>
    <col min="15" max="15" width="7.1640625" style="3" customWidth="1"/>
    <col min="16" max="16" width="8.1640625" style="3" customWidth="1"/>
    <col min="17" max="17" width="5.5" style="3" customWidth="1"/>
    <col min="18" max="18" width="5.83203125" style="3" customWidth="1"/>
    <col min="19" max="19" width="5.5" style="3" customWidth="1"/>
    <col min="20" max="20" width="6.5" style="3" customWidth="1"/>
    <col min="21" max="21" width="5.83203125" style="3" customWidth="1"/>
    <col min="22" max="22" width="5.5" style="3" customWidth="1"/>
    <col min="23" max="23" width="6.1640625" style="3" customWidth="1"/>
    <col min="24" max="25" width="5.83203125" style="3" customWidth="1"/>
    <col min="26" max="27" width="6.5" style="3" customWidth="1"/>
    <col min="28" max="28" width="6.1640625" style="3" customWidth="1"/>
    <col min="29" max="29" width="5.83203125" style="3" customWidth="1"/>
    <col min="30" max="31" width="8.83203125" style="3"/>
    <col min="32" max="32" width="9.5" style="3" customWidth="1"/>
    <col min="33" max="16384" width="8.83203125" style="3"/>
  </cols>
  <sheetData>
    <row r="1" spans="1:37" ht="26.25" customHeight="1" x14ac:dyDescent="0.2">
      <c r="B1" s="4"/>
      <c r="C1" s="157" t="s">
        <v>88</v>
      </c>
      <c r="D1" s="157"/>
      <c r="E1" s="157"/>
      <c r="F1" s="157"/>
      <c r="G1" s="157"/>
      <c r="H1" s="157"/>
      <c r="I1" s="157"/>
      <c r="J1" s="157"/>
      <c r="Q1" s="4"/>
    </row>
    <row r="2" spans="1:37" ht="26.25" customHeight="1" x14ac:dyDescent="0.2">
      <c r="A2" s="167" t="s">
        <v>39</v>
      </c>
      <c r="B2" s="167"/>
      <c r="C2" s="167"/>
      <c r="D2" s="167"/>
      <c r="E2" s="137"/>
      <c r="F2" s="137"/>
      <c r="G2" s="137"/>
      <c r="N2" s="7"/>
    </row>
    <row r="3" spans="1:37" ht="30" customHeight="1" x14ac:dyDescent="0.2">
      <c r="A3" s="160" t="s">
        <v>16</v>
      </c>
      <c r="B3" s="161"/>
      <c r="C3" s="161"/>
      <c r="D3" s="162"/>
      <c r="E3" s="137"/>
      <c r="F3" s="137"/>
      <c r="G3" s="137"/>
      <c r="K3" s="5" t="s">
        <v>44</v>
      </c>
      <c r="L3" s="6"/>
      <c r="M3" s="109"/>
      <c r="N3" s="110"/>
    </row>
    <row r="4" spans="1:37" ht="25.5" customHeight="1" x14ac:dyDescent="0.2">
      <c r="A4" s="120" t="s">
        <v>92</v>
      </c>
      <c r="B4" s="121"/>
      <c r="C4" s="121"/>
      <c r="D4" s="122"/>
      <c r="E4" s="137"/>
      <c r="F4" s="137"/>
      <c r="G4" s="137"/>
      <c r="J4" s="158" t="s">
        <v>27</v>
      </c>
      <c r="K4" s="159"/>
      <c r="L4" s="6"/>
      <c r="AK4" s="7"/>
    </row>
    <row r="5" spans="1:37" ht="25.5" customHeight="1" x14ac:dyDescent="0.2">
      <c r="A5" s="120" t="s">
        <v>93</v>
      </c>
      <c r="B5" s="121"/>
      <c r="C5" s="121"/>
      <c r="D5" s="122"/>
      <c r="E5" s="137"/>
      <c r="F5" s="137"/>
      <c r="G5" s="137"/>
      <c r="AK5" s="7"/>
    </row>
    <row r="6" spans="1:37" ht="24.5" customHeight="1" x14ac:dyDescent="0.2">
      <c r="A6" s="145" t="s">
        <v>13</v>
      </c>
      <c r="B6" s="146"/>
      <c r="C6" s="146"/>
      <c r="D6" s="147"/>
      <c r="E6" s="136"/>
      <c r="F6" s="136"/>
      <c r="G6" s="136"/>
    </row>
    <row r="7" spans="1:37" ht="26.25" customHeight="1" x14ac:dyDescent="0.2">
      <c r="A7" s="145" t="s">
        <v>14</v>
      </c>
      <c r="B7" s="146"/>
      <c r="C7" s="146"/>
      <c r="D7" s="147"/>
      <c r="E7" s="137"/>
      <c r="F7" s="137"/>
      <c r="G7" s="137"/>
    </row>
    <row r="8" spans="1:37" ht="26.25" customHeight="1" x14ac:dyDescent="0.2">
      <c r="A8" s="163" t="s">
        <v>38</v>
      </c>
      <c r="B8" s="164"/>
      <c r="C8" s="164"/>
      <c r="D8" s="165"/>
      <c r="E8" s="138"/>
      <c r="F8" s="139"/>
      <c r="G8" s="140"/>
    </row>
    <row r="9" spans="1:37" ht="32.25" customHeight="1" x14ac:dyDescent="0.2">
      <c r="A9" s="166" t="s">
        <v>41</v>
      </c>
      <c r="B9" s="166"/>
      <c r="C9" s="166"/>
      <c r="D9" s="166"/>
      <c r="E9" s="91"/>
      <c r="F9" s="8" t="b">
        <f>MOD(E9,12)=0</f>
        <v>1</v>
      </c>
      <c r="G9" s="8">
        <f>ROUNDDOWN((E9/12),0)</f>
        <v>0</v>
      </c>
      <c r="H9" s="8">
        <f>E9-G9*12</f>
        <v>0</v>
      </c>
      <c r="I9" s="8"/>
    </row>
    <row r="10" spans="1:37" ht="20" customHeight="1" x14ac:dyDescent="0.2">
      <c r="A10" s="94">
        <v>1</v>
      </c>
      <c r="B10" s="94">
        <v>2</v>
      </c>
      <c r="C10" s="94">
        <v>3</v>
      </c>
      <c r="D10" s="94">
        <v>4</v>
      </c>
      <c r="E10" s="94">
        <v>5</v>
      </c>
      <c r="F10" s="94">
        <v>6</v>
      </c>
      <c r="G10" s="94">
        <v>7</v>
      </c>
      <c r="H10" s="94">
        <v>8</v>
      </c>
      <c r="I10" s="94">
        <v>9</v>
      </c>
      <c r="J10" s="94">
        <v>10</v>
      </c>
      <c r="K10" s="94">
        <v>11</v>
      </c>
      <c r="L10" s="94">
        <v>12</v>
      </c>
      <c r="M10" s="98" t="s">
        <v>150</v>
      </c>
      <c r="N10" s="98"/>
      <c r="O10" s="98"/>
    </row>
    <row r="11" spans="1:37" ht="17.5" customHeight="1" x14ac:dyDescent="0.2">
      <c r="A11" s="97">
        <v>3</v>
      </c>
      <c r="B11" s="97">
        <v>3</v>
      </c>
      <c r="C11" s="97"/>
      <c r="D11" s="97"/>
      <c r="E11" s="97">
        <v>3</v>
      </c>
      <c r="F11" s="97">
        <v>3</v>
      </c>
      <c r="G11" s="97"/>
      <c r="H11" s="97"/>
      <c r="I11" s="97">
        <v>3</v>
      </c>
      <c r="J11" s="97">
        <v>3</v>
      </c>
      <c r="K11" s="97"/>
      <c r="L11" s="97"/>
      <c r="M11" s="98" t="s">
        <v>151</v>
      </c>
      <c r="N11" s="98"/>
      <c r="O11" s="98"/>
    </row>
    <row r="12" spans="1:37" ht="26.25" customHeight="1" thickBot="1" x14ac:dyDescent="0.25">
      <c r="A12" s="11"/>
      <c r="B12" s="111" t="s">
        <v>45</v>
      </c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3"/>
      <c r="O12" s="17"/>
    </row>
    <row r="13" spans="1:37" s="51" customFormat="1" ht="23.25" customHeight="1" thickBot="1" x14ac:dyDescent="0.25">
      <c r="A13" s="50"/>
      <c r="B13" s="51" t="s">
        <v>103</v>
      </c>
      <c r="O13" s="17"/>
      <c r="Q13" s="14"/>
      <c r="R13" s="52"/>
      <c r="S13" s="17"/>
      <c r="T13" s="52"/>
      <c r="U13" s="17"/>
      <c r="V13" s="52"/>
      <c r="W13" s="17"/>
      <c r="X13" s="52"/>
      <c r="Y13" s="17"/>
      <c r="Z13" s="52"/>
      <c r="AA13" s="17"/>
      <c r="AB13" s="52"/>
      <c r="AC13" s="17"/>
    </row>
    <row r="14" spans="1:37" s="51" customFormat="1" ht="34" x14ac:dyDescent="0.2">
      <c r="A14" s="53"/>
      <c r="D14" s="54"/>
      <c r="E14" s="55" t="s">
        <v>20</v>
      </c>
      <c r="F14" s="43" t="str">
        <f>CONCATENATE(" Volume for ",$E$9, " samples")</f>
        <v xml:space="preserve"> Volume for  samples</v>
      </c>
      <c r="O14" s="17"/>
      <c r="Q14" s="14"/>
      <c r="R14" s="52"/>
      <c r="S14" s="17"/>
      <c r="T14" s="52"/>
      <c r="U14" s="17"/>
      <c r="V14" s="52"/>
      <c r="W14" s="17"/>
      <c r="X14" s="52"/>
      <c r="Y14" s="17"/>
      <c r="Z14" s="52"/>
      <c r="AA14" s="17"/>
      <c r="AB14" s="52"/>
      <c r="AC14" s="17"/>
    </row>
    <row r="15" spans="1:37" s="51" customFormat="1" ht="23.25" customHeight="1" x14ac:dyDescent="0.2">
      <c r="A15" s="53"/>
      <c r="D15" s="18" t="s">
        <v>57</v>
      </c>
      <c r="E15" s="56">
        <v>44</v>
      </c>
      <c r="F15" s="73">
        <f>E15*$E$9/40</f>
        <v>0</v>
      </c>
      <c r="G15" s="56" t="s">
        <v>19</v>
      </c>
      <c r="O15" s="17"/>
      <c r="Q15" s="14"/>
      <c r="R15" s="52"/>
      <c r="S15" s="17"/>
      <c r="T15" s="52"/>
      <c r="U15" s="17"/>
      <c r="V15" s="52"/>
      <c r="W15" s="17"/>
      <c r="X15" s="52"/>
      <c r="Y15" s="17"/>
      <c r="Z15" s="52"/>
      <c r="AA15" s="17"/>
      <c r="AB15" s="52"/>
      <c r="AC15" s="17"/>
    </row>
    <row r="16" spans="1:37" s="51" customFormat="1" ht="23.25" customHeight="1" thickBot="1" x14ac:dyDescent="0.25">
      <c r="A16" s="53"/>
      <c r="D16" s="64" t="s">
        <v>104</v>
      </c>
      <c r="E16" s="56">
        <v>1</v>
      </c>
      <c r="F16" s="73">
        <f>E16*$E$9/40</f>
        <v>0</v>
      </c>
      <c r="G16" s="56" t="s">
        <v>19</v>
      </c>
      <c r="O16" s="17"/>
      <c r="Q16" s="14"/>
      <c r="R16" s="52"/>
      <c r="S16" s="17"/>
      <c r="T16" s="52"/>
      <c r="U16" s="17"/>
      <c r="V16" s="52"/>
      <c r="W16" s="17"/>
      <c r="X16" s="52"/>
      <c r="Y16" s="17"/>
      <c r="Z16" s="52"/>
      <c r="AA16" s="17"/>
      <c r="AB16" s="52"/>
      <c r="AC16" s="17"/>
    </row>
    <row r="17" spans="1:29" s="51" customFormat="1" ht="32.25" customHeight="1" thickBot="1" x14ac:dyDescent="0.25">
      <c r="A17"/>
      <c r="D17" s="65" t="s">
        <v>115</v>
      </c>
      <c r="E17" s="57">
        <v>5</v>
      </c>
      <c r="F17" s="74">
        <f>E17*$E$9/40</f>
        <v>0</v>
      </c>
      <c r="G17" s="57" t="s">
        <v>19</v>
      </c>
      <c r="O17" s="17"/>
      <c r="Q17" s="14"/>
      <c r="R17" s="52"/>
      <c r="S17" s="17"/>
      <c r="T17" s="52"/>
      <c r="U17" s="17"/>
      <c r="V17" s="52"/>
      <c r="W17" s="17"/>
      <c r="X17" s="52"/>
      <c r="Y17" s="17"/>
      <c r="Z17" s="52"/>
      <c r="AA17" s="17"/>
      <c r="AB17" s="52"/>
      <c r="AC17" s="17"/>
    </row>
    <row r="18" spans="1:29" s="51" customFormat="1" ht="31" customHeight="1" thickBot="1" x14ac:dyDescent="0.25">
      <c r="A18" s="53"/>
      <c r="D18" s="58"/>
      <c r="E18" s="59">
        <f>SUM(E15:E17)</f>
        <v>50</v>
      </c>
      <c r="F18" s="73">
        <f>SUM(F15:F17)</f>
        <v>0</v>
      </c>
      <c r="G18" s="60" t="s">
        <v>19</v>
      </c>
      <c r="H18" s="9" t="s">
        <v>105</v>
      </c>
      <c r="O18" s="17"/>
    </row>
    <row r="19" spans="1:29" ht="26.25" customHeight="1" thickBot="1" x14ac:dyDescent="0.25">
      <c r="A19" s="10"/>
      <c r="B19" s="2" t="str">
        <f>CONCATENATE("Prepare the following Mastermix (P) and pipet X µL of Cell priming solution into each well of row A of MM plate")</f>
        <v>Prepare the following Mastermix (P) and pipet X µL of Cell priming solution into each well of row A of MM plate</v>
      </c>
      <c r="C19" s="2"/>
      <c r="D19" s="2"/>
      <c r="E19" s="2"/>
      <c r="O19" s="17"/>
    </row>
    <row r="20" spans="1:29" ht="14" customHeight="1" x14ac:dyDescent="0.2">
      <c r="A20" s="94">
        <v>1</v>
      </c>
      <c r="B20" s="94">
        <v>2</v>
      </c>
      <c r="C20" s="94">
        <v>3</v>
      </c>
      <c r="D20" s="94">
        <v>4</v>
      </c>
      <c r="E20" s="94">
        <v>5</v>
      </c>
      <c r="F20" s="94">
        <v>6</v>
      </c>
      <c r="G20" s="94">
        <v>7</v>
      </c>
      <c r="H20" s="94">
        <v>8</v>
      </c>
      <c r="I20" s="94">
        <v>9</v>
      </c>
      <c r="J20" s="94">
        <v>10</v>
      </c>
      <c r="K20" s="94">
        <v>11</v>
      </c>
      <c r="L20" s="94">
        <v>12</v>
      </c>
      <c r="M20" s="18" t="s">
        <v>150</v>
      </c>
    </row>
    <row r="21" spans="1:29" s="83" customFormat="1" ht="20" customHeight="1" x14ac:dyDescent="0.2">
      <c r="A21" s="95">
        <f>(SUM($E$24:$E$25)*A$11*1.1)</f>
        <v>6.6000000000000005</v>
      </c>
      <c r="B21" s="95">
        <f t="shared" ref="B21:L21" si="0">(SUM($E$24:$E$25)*B$11*1.1)</f>
        <v>6.6000000000000005</v>
      </c>
      <c r="C21" s="95">
        <f t="shared" si="0"/>
        <v>0</v>
      </c>
      <c r="D21" s="95">
        <f t="shared" si="0"/>
        <v>0</v>
      </c>
      <c r="E21" s="95">
        <f t="shared" si="0"/>
        <v>6.6000000000000005</v>
      </c>
      <c r="F21" s="95">
        <f t="shared" si="0"/>
        <v>6.6000000000000005</v>
      </c>
      <c r="G21" s="95">
        <f t="shared" si="0"/>
        <v>0</v>
      </c>
      <c r="H21" s="95">
        <f t="shared" si="0"/>
        <v>0</v>
      </c>
      <c r="I21" s="95">
        <f t="shared" si="0"/>
        <v>6.6000000000000005</v>
      </c>
      <c r="J21" s="95">
        <f t="shared" si="0"/>
        <v>6.6000000000000005</v>
      </c>
      <c r="K21" s="95">
        <f t="shared" si="0"/>
        <v>0</v>
      </c>
      <c r="L21" s="95">
        <f t="shared" si="0"/>
        <v>0</v>
      </c>
      <c r="M21" s="96" t="s">
        <v>19</v>
      </c>
    </row>
    <row r="22" spans="1:29" ht="35" thickBot="1" x14ac:dyDescent="0.25">
      <c r="A22"/>
      <c r="B22" s="2"/>
      <c r="C22" s="2"/>
      <c r="D22" s="2"/>
      <c r="E22" s="92" t="s">
        <v>20</v>
      </c>
      <c r="F22" s="93" t="str">
        <f>CONCATENATE(" Volume for ",$E$9, " samples")</f>
        <v xml:space="preserve"> Volume for  samples</v>
      </c>
      <c r="O22" s="17"/>
    </row>
    <row r="23" spans="1:29" ht="26.25" customHeight="1" thickBot="1" x14ac:dyDescent="0.25">
      <c r="A23" s="10"/>
      <c r="B23" s="2" t="s">
        <v>99</v>
      </c>
      <c r="D23" s="18" t="s">
        <v>8</v>
      </c>
      <c r="E23" s="19">
        <v>4</v>
      </c>
      <c r="F23" s="20" t="s">
        <v>89</v>
      </c>
      <c r="G23" s="44" t="s">
        <v>19</v>
      </c>
      <c r="O23" s="17"/>
      <c r="Q23" s="2"/>
    </row>
    <row r="24" spans="1:29" ht="32.25" customHeight="1" thickBot="1" x14ac:dyDescent="0.25">
      <c r="A24" s="11"/>
      <c r="B24" s="2"/>
      <c r="D24" s="71" t="s">
        <v>114</v>
      </c>
      <c r="E24" s="20">
        <v>1</v>
      </c>
      <c r="F24" s="75">
        <f t="shared" ref="F24:F25" si="1">E24*$E$9*1.1</f>
        <v>0</v>
      </c>
      <c r="G24" s="44" t="s">
        <v>19</v>
      </c>
      <c r="O24" s="17"/>
      <c r="Q24" s="2"/>
    </row>
    <row r="25" spans="1:29" ht="33" customHeight="1" thickBot="1" x14ac:dyDescent="0.25">
      <c r="A25" s="11"/>
      <c r="B25" s="2"/>
      <c r="D25" s="65" t="s">
        <v>46</v>
      </c>
      <c r="E25" s="31">
        <v>1</v>
      </c>
      <c r="F25" s="76">
        <f t="shared" si="1"/>
        <v>0</v>
      </c>
      <c r="G25" s="45" t="s">
        <v>19</v>
      </c>
      <c r="O25" s="17"/>
    </row>
    <row r="26" spans="1:29" ht="22.5" customHeight="1" thickBot="1" x14ac:dyDescent="0.25">
      <c r="A26" s="11"/>
      <c r="B26" s="2"/>
      <c r="D26" s="23"/>
      <c r="E26" s="24">
        <f>SUM(E23:E25)</f>
        <v>6</v>
      </c>
      <c r="F26" s="75">
        <f>SUM(F24:F25)</f>
        <v>0</v>
      </c>
      <c r="G26" s="46" t="s">
        <v>19</v>
      </c>
      <c r="H26" s="3" t="s">
        <v>9</v>
      </c>
      <c r="O26" s="17"/>
    </row>
    <row r="27" spans="1:29" ht="26.25" customHeight="1" thickBot="1" x14ac:dyDescent="0.25">
      <c r="A27" s="10"/>
      <c r="B27" s="2" t="s">
        <v>18</v>
      </c>
      <c r="D27" s="38" t="s">
        <v>47</v>
      </c>
      <c r="E27" s="2"/>
      <c r="F27" s="26"/>
      <c r="O27" s="17"/>
    </row>
    <row r="28" spans="1:29" ht="26.25" customHeight="1" thickBot="1" x14ac:dyDescent="0.25">
      <c r="A28" s="11"/>
      <c r="B28" s="2"/>
      <c r="D28" s="25" t="s">
        <v>10</v>
      </c>
      <c r="E28" s="2" t="s">
        <v>48</v>
      </c>
      <c r="F28" s="2" t="s">
        <v>49</v>
      </c>
      <c r="O28" s="17"/>
    </row>
    <row r="29" spans="1:29" ht="26.25" customHeight="1" thickBot="1" x14ac:dyDescent="0.25">
      <c r="A29" s="10"/>
      <c r="B29" s="2" t="str">
        <f>IF(F9=TRUE,CONCATENATE("Prepare Mastermix (RT) according to the following table and pipet ",FIXED($E$9*E41/12)," µL into each well of row B of MM plate"),CONCATENATE("Prepare Mastermix (RT) according to the following table and pipet ",FIXED(($G$9+1)*E41*1.1)," µL into first ",$H$9," wells and ",FIXED(($G$9)*E41*1.1)," µL into the other wells of MM plate row B"))</f>
        <v>Prepare Mastermix (RT) according to the following table and pipet 0.00 µL into each well of row B of MM plate</v>
      </c>
      <c r="D29" s="2"/>
      <c r="E29" s="2"/>
    </row>
    <row r="30" spans="1:29" ht="14" customHeight="1" x14ac:dyDescent="0.2">
      <c r="A30" s="94">
        <v>1</v>
      </c>
      <c r="B30" s="94">
        <v>2</v>
      </c>
      <c r="C30" s="94">
        <v>3</v>
      </c>
      <c r="D30" s="94">
        <v>4</v>
      </c>
      <c r="E30" s="94">
        <v>5</v>
      </c>
      <c r="F30" s="94">
        <v>6</v>
      </c>
      <c r="G30" s="94">
        <v>7</v>
      </c>
      <c r="H30" s="94">
        <v>8</v>
      </c>
      <c r="I30" s="94">
        <v>9</v>
      </c>
      <c r="J30" s="94">
        <v>10</v>
      </c>
      <c r="K30" s="94">
        <v>11</v>
      </c>
      <c r="L30" s="94">
        <v>12</v>
      </c>
      <c r="M30" s="18" t="s">
        <v>150</v>
      </c>
    </row>
    <row r="31" spans="1:29" s="83" customFormat="1" ht="20" customHeight="1" x14ac:dyDescent="0.2">
      <c r="A31" s="95">
        <f>($E$41*A$11*1.1)</f>
        <v>18.809999999999999</v>
      </c>
      <c r="B31" s="95">
        <f t="shared" ref="B31:L31" si="2">($E$41*B$11*1.1)</f>
        <v>18.809999999999999</v>
      </c>
      <c r="C31" s="95">
        <f t="shared" si="2"/>
        <v>0</v>
      </c>
      <c r="D31" s="95">
        <f t="shared" si="2"/>
        <v>0</v>
      </c>
      <c r="E31" s="95">
        <f t="shared" si="2"/>
        <v>18.809999999999999</v>
      </c>
      <c r="F31" s="95">
        <f t="shared" si="2"/>
        <v>18.809999999999999</v>
      </c>
      <c r="G31" s="95">
        <f t="shared" si="2"/>
        <v>0</v>
      </c>
      <c r="H31" s="95">
        <f t="shared" si="2"/>
        <v>0</v>
      </c>
      <c r="I31" s="95">
        <f t="shared" si="2"/>
        <v>18.809999999999999</v>
      </c>
      <c r="J31" s="95">
        <f t="shared" si="2"/>
        <v>18.809999999999999</v>
      </c>
      <c r="K31" s="95">
        <f t="shared" si="2"/>
        <v>0</v>
      </c>
      <c r="L31" s="95">
        <f t="shared" si="2"/>
        <v>0</v>
      </c>
      <c r="M31" s="96" t="s">
        <v>19</v>
      </c>
    </row>
    <row r="32" spans="1:29" ht="41.5" customHeight="1" x14ac:dyDescent="0.2">
      <c r="A32" s="11"/>
      <c r="B32" s="2"/>
      <c r="D32" s="2"/>
      <c r="E32" s="39" t="s">
        <v>20</v>
      </c>
      <c r="F32" s="43" t="str">
        <f>CONCATENATE(" Volume for ", E9, " samples")</f>
        <v xml:space="preserve"> Volume for  samples</v>
      </c>
    </row>
    <row r="33" spans="1:13" ht="24.75" customHeight="1" x14ac:dyDescent="0.2">
      <c r="A33" s="11"/>
      <c r="B33" s="2"/>
      <c r="C33" s="126" t="s">
        <v>50</v>
      </c>
      <c r="D33" s="126"/>
      <c r="E33" s="19">
        <v>2</v>
      </c>
      <c r="F33" s="77">
        <f t="shared" ref="F33:F39" si="3">E33*$E$9*1.1</f>
        <v>0</v>
      </c>
      <c r="G33" s="44" t="s">
        <v>19</v>
      </c>
    </row>
    <row r="34" spans="1:13" ht="24.75" customHeight="1" x14ac:dyDescent="0.2">
      <c r="A34" s="11"/>
      <c r="B34" s="2"/>
      <c r="C34" s="126" t="s">
        <v>51</v>
      </c>
      <c r="D34" s="126"/>
      <c r="E34" s="19">
        <v>0.1</v>
      </c>
      <c r="F34" s="77">
        <f t="shared" si="3"/>
        <v>0</v>
      </c>
      <c r="G34" s="44" t="s">
        <v>19</v>
      </c>
    </row>
    <row r="35" spans="1:13" ht="24.75" customHeight="1" x14ac:dyDescent="0.2">
      <c r="A35" s="11"/>
      <c r="B35" s="2"/>
      <c r="C35" s="126" t="s">
        <v>53</v>
      </c>
      <c r="D35" s="126"/>
      <c r="E35" s="19">
        <v>2</v>
      </c>
      <c r="F35" s="77">
        <f t="shared" si="3"/>
        <v>0</v>
      </c>
      <c r="G35" s="44" t="s">
        <v>19</v>
      </c>
    </row>
    <row r="36" spans="1:13" ht="24.75" customHeight="1" x14ac:dyDescent="0.2">
      <c r="A36" s="11"/>
      <c r="B36" s="2"/>
      <c r="C36" s="126" t="s">
        <v>54</v>
      </c>
      <c r="D36" s="126"/>
      <c r="E36" s="19">
        <v>0.06</v>
      </c>
      <c r="F36" s="77">
        <f t="shared" si="3"/>
        <v>0</v>
      </c>
      <c r="G36" s="44" t="s">
        <v>19</v>
      </c>
    </row>
    <row r="37" spans="1:13" ht="24.75" customHeight="1" x14ac:dyDescent="0.2">
      <c r="A37" s="11"/>
      <c r="B37" s="2"/>
      <c r="C37" s="126" t="s">
        <v>55</v>
      </c>
      <c r="D37" s="126"/>
      <c r="E37" s="19">
        <v>0.5</v>
      </c>
      <c r="F37" s="77">
        <f t="shared" si="3"/>
        <v>0</v>
      </c>
      <c r="G37" s="44" t="s">
        <v>19</v>
      </c>
    </row>
    <row r="38" spans="1:13" ht="24.75" customHeight="1" thickBot="1" x14ac:dyDescent="0.25">
      <c r="A38" s="11"/>
      <c r="B38" s="2"/>
      <c r="C38" s="127" t="s">
        <v>57</v>
      </c>
      <c r="D38" s="127"/>
      <c r="E38" s="22">
        <v>0.28999999999999998</v>
      </c>
      <c r="F38" s="78">
        <f t="shared" ref="F38" si="4">E38*$E$9*1.1</f>
        <v>0</v>
      </c>
      <c r="G38" s="47" t="s">
        <v>19</v>
      </c>
      <c r="H38" s="51" t="s">
        <v>106</v>
      </c>
    </row>
    <row r="39" spans="1:13" ht="24.75" customHeight="1" x14ac:dyDescent="0.2">
      <c r="A39" s="11"/>
      <c r="B39" s="2"/>
      <c r="C39" s="128" t="s">
        <v>56</v>
      </c>
      <c r="D39" s="128"/>
      <c r="E39" s="27">
        <v>0.25</v>
      </c>
      <c r="F39" s="79">
        <f t="shared" si="3"/>
        <v>0</v>
      </c>
      <c r="G39" s="46" t="s">
        <v>19</v>
      </c>
    </row>
    <row r="40" spans="1:13" ht="24.75" customHeight="1" thickBot="1" x14ac:dyDescent="0.25">
      <c r="A40" s="11"/>
      <c r="B40" s="2"/>
      <c r="C40" s="129" t="s">
        <v>52</v>
      </c>
      <c r="D40" s="129"/>
      <c r="E40" s="22">
        <v>0.5</v>
      </c>
      <c r="F40" s="78">
        <f>E40*$E$9*1.1</f>
        <v>0</v>
      </c>
      <c r="G40" s="47" t="s">
        <v>19</v>
      </c>
    </row>
    <row r="41" spans="1:13" ht="26.25" customHeight="1" thickBot="1" x14ac:dyDescent="0.25">
      <c r="A41" s="11"/>
      <c r="D41" s="23"/>
      <c r="E41" s="24">
        <f>SUM(E33:E40)</f>
        <v>5.6999999999999993</v>
      </c>
      <c r="F41" s="79">
        <f>SUM(F33:F40)</f>
        <v>0</v>
      </c>
      <c r="G41" s="46" t="s">
        <v>19</v>
      </c>
      <c r="H41" s="3" t="s">
        <v>21</v>
      </c>
    </row>
    <row r="42" spans="1:13" ht="26.25" customHeight="1" thickBot="1" x14ac:dyDescent="0.25">
      <c r="A42" s="10"/>
      <c r="B42" s="84" t="s">
        <v>97</v>
      </c>
      <c r="F42" s="25" t="s">
        <v>58</v>
      </c>
    </row>
    <row r="43" spans="1:13" ht="26.25" customHeight="1" x14ac:dyDescent="0.2">
      <c r="A43"/>
      <c r="B43"/>
      <c r="F43" s="40" t="s">
        <v>59</v>
      </c>
      <c r="G43" s="114" t="s">
        <v>107</v>
      </c>
    </row>
    <row r="44" spans="1:13" ht="26.25" customHeight="1" x14ac:dyDescent="0.2">
      <c r="A44"/>
      <c r="B44"/>
      <c r="F44" s="40" t="s">
        <v>60</v>
      </c>
      <c r="G44" s="115"/>
    </row>
    <row r="45" spans="1:13" ht="26.25" customHeight="1" x14ac:dyDescent="0.2">
      <c r="A45"/>
      <c r="B45"/>
      <c r="F45" s="25" t="s">
        <v>61</v>
      </c>
      <c r="G45"/>
    </row>
    <row r="46" spans="1:13" ht="26.25" customHeight="1" thickBot="1" x14ac:dyDescent="0.25">
      <c r="A46"/>
      <c r="B46"/>
      <c r="F46" s="25" t="s">
        <v>10</v>
      </c>
      <c r="G46"/>
    </row>
    <row r="47" spans="1:13" ht="26.25" customHeight="1" thickBot="1" x14ac:dyDescent="0.25">
      <c r="B47" s="117" t="s">
        <v>17</v>
      </c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9"/>
    </row>
    <row r="48" spans="1:13" ht="26.25" customHeight="1" thickBot="1" x14ac:dyDescent="0.25">
      <c r="A48" s="10"/>
      <c r="B48" s="54" t="s">
        <v>108</v>
      </c>
    </row>
    <row r="49" spans="1:14" ht="26.25" customHeight="1" x14ac:dyDescent="0.2">
      <c r="B49" s="49"/>
      <c r="C49" s="13">
        <v>1</v>
      </c>
      <c r="D49" s="13">
        <v>2</v>
      </c>
      <c r="E49" s="13">
        <v>3</v>
      </c>
      <c r="F49" s="13">
        <v>4</v>
      </c>
      <c r="G49" s="13">
        <v>5</v>
      </c>
      <c r="H49" s="13">
        <v>6</v>
      </c>
      <c r="I49" s="13">
        <v>7</v>
      </c>
      <c r="J49" s="13">
        <v>8</v>
      </c>
      <c r="K49" s="13">
        <v>9</v>
      </c>
      <c r="L49" s="13">
        <v>10</v>
      </c>
      <c r="M49" s="13">
        <v>11</v>
      </c>
      <c r="N49" s="13">
        <v>12</v>
      </c>
    </row>
    <row r="50" spans="1:14" ht="26.25" customHeight="1" x14ac:dyDescent="0.2">
      <c r="B50" s="14" t="s">
        <v>0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spans="1:14" ht="26.25" customHeight="1" x14ac:dyDescent="0.2">
      <c r="B51" s="14" t="s">
        <v>1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spans="1:14" ht="26.25" customHeight="1" x14ac:dyDescent="0.2">
      <c r="B52" s="14" t="s">
        <v>2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3" spans="1:14" ht="26.25" customHeight="1" x14ac:dyDescent="0.2">
      <c r="B53" s="14" t="s">
        <v>3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 spans="1:14" ht="26.25" customHeight="1" x14ac:dyDescent="0.2">
      <c r="B54" s="14" t="s">
        <v>4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spans="1:14" ht="26.25" customHeight="1" x14ac:dyDescent="0.2">
      <c r="B55" s="14" t="s">
        <v>5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spans="1:14" ht="26.25" customHeight="1" x14ac:dyDescent="0.2">
      <c r="B56" s="14" t="s">
        <v>6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1:14" ht="26.25" customHeight="1" thickBot="1" x14ac:dyDescent="0.25">
      <c r="B57" s="14" t="s">
        <v>7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16"/>
    </row>
    <row r="58" spans="1:14" ht="26.25" customHeight="1" thickBot="1" x14ac:dyDescent="0.25">
      <c r="A58"/>
      <c r="B58" s="123" t="s">
        <v>62</v>
      </c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5"/>
    </row>
    <row r="59" spans="1:14" ht="26.25" customHeight="1" thickBot="1" x14ac:dyDescent="0.25">
      <c r="A59" s="10"/>
      <c r="B59" s="54" t="s">
        <v>111</v>
      </c>
      <c r="D59" s="29"/>
    </row>
    <row r="60" spans="1:14" ht="30.75" customHeight="1" x14ac:dyDescent="0.2">
      <c r="A60"/>
      <c r="B60" s="66"/>
      <c r="C60" s="66"/>
      <c r="D60" s="41"/>
      <c r="E60" s="69" t="s">
        <v>112</v>
      </c>
      <c r="F60" s="68"/>
      <c r="H60" s="66"/>
      <c r="I60" s="66"/>
      <c r="J60" s="66"/>
      <c r="K60" s="66"/>
      <c r="L60" s="66"/>
      <c r="M60" s="66"/>
    </row>
    <row r="61" spans="1:14" ht="30" x14ac:dyDescent="0.2">
      <c r="A61"/>
      <c r="B61" s="66"/>
      <c r="C61" s="66"/>
      <c r="D61" s="63" t="s">
        <v>116</v>
      </c>
      <c r="E61" s="77">
        <v>5</v>
      </c>
      <c r="F61" s="67" t="s">
        <v>19</v>
      </c>
      <c r="H61" s="66"/>
      <c r="I61" s="66"/>
      <c r="J61" s="66"/>
      <c r="K61" s="66"/>
      <c r="L61" s="66"/>
      <c r="M61" s="66"/>
    </row>
    <row r="62" spans="1:14" ht="19" thickBot="1" x14ac:dyDescent="0.25">
      <c r="A62"/>
      <c r="B62" s="66"/>
      <c r="C62" s="66"/>
      <c r="D62" s="21" t="s">
        <v>98</v>
      </c>
      <c r="E62" s="78">
        <v>45</v>
      </c>
      <c r="F62" s="47" t="s">
        <v>19</v>
      </c>
      <c r="H62" s="66"/>
      <c r="I62" s="66"/>
      <c r="J62" s="66"/>
      <c r="K62" s="66"/>
      <c r="L62" s="66"/>
      <c r="M62" s="66"/>
    </row>
    <row r="63" spans="1:14" ht="26.25" customHeight="1" thickBot="1" x14ac:dyDescent="0.25">
      <c r="A63"/>
      <c r="B63" s="66"/>
      <c r="C63" s="66"/>
      <c r="D63" s="23"/>
      <c r="E63" s="79">
        <f>SUM(E61:E62)</f>
        <v>50</v>
      </c>
      <c r="F63" s="46" t="s">
        <v>19</v>
      </c>
      <c r="H63" s="66"/>
      <c r="I63" s="66"/>
      <c r="J63" s="66"/>
      <c r="K63" s="66"/>
      <c r="L63" s="66"/>
      <c r="M63" s="66"/>
    </row>
    <row r="64" spans="1:14" ht="26.25" customHeight="1" thickBot="1" x14ac:dyDescent="0.25">
      <c r="A64" s="10"/>
      <c r="B64" s="2" t="str">
        <f>IF(F27=TRUE,CONCATENATE("Prepare Mastermix (PCR) according to the following table and pipet ",FIXED($E$9*E69/12*1.1)," µL into each well of row C of MM plate"),CONCATENATE("Prepare Mastermix (PCR) according to the following table and pipet ",FIXED(($G$9+1)*E69*1.1)," µL into first ",$H$9," wells and ",FIXED(($G$9)*E69*1.1)," µL into the other wells of MM plate row C"))</f>
        <v>Prepare Mastermix (PCR) according to the following table and pipet 16.50 µL into first 0 wells and 0.00 µL into the other wells of MM plate row C</v>
      </c>
      <c r="D64" s="29"/>
    </row>
    <row r="65" spans="1:13" ht="42.75" customHeight="1" x14ac:dyDescent="0.2">
      <c r="A65"/>
      <c r="B65" s="2"/>
      <c r="D65" s="41"/>
      <c r="E65" s="39" t="s">
        <v>20</v>
      </c>
      <c r="F65" s="43" t="str">
        <f>CONCATENATE(" Volume for ", $E$9, " samples")</f>
        <v xml:space="preserve"> Volume for  samples</v>
      </c>
    </row>
    <row r="66" spans="1:13" ht="16" x14ac:dyDescent="0.2">
      <c r="A66"/>
      <c r="B66" s="2"/>
      <c r="D66" s="37" t="s">
        <v>63</v>
      </c>
      <c r="E66" s="19">
        <v>12.5</v>
      </c>
      <c r="F66" s="77">
        <f t="shared" ref="F66:F68" si="5">E66*$E$9*1.1</f>
        <v>0</v>
      </c>
      <c r="G66" s="67" t="s">
        <v>19</v>
      </c>
    </row>
    <row r="67" spans="1:13" ht="30" x14ac:dyDescent="0.2">
      <c r="A67"/>
      <c r="B67" s="2"/>
      <c r="D67" s="63" t="s">
        <v>117</v>
      </c>
      <c r="E67" s="19">
        <v>0.25</v>
      </c>
      <c r="F67" s="77">
        <f t="shared" si="5"/>
        <v>0</v>
      </c>
      <c r="G67" s="44" t="s">
        <v>19</v>
      </c>
    </row>
    <row r="68" spans="1:13" ht="18" thickBot="1" x14ac:dyDescent="0.25">
      <c r="A68"/>
      <c r="B68" s="2"/>
      <c r="D68" s="70" t="s">
        <v>113</v>
      </c>
      <c r="E68" s="22">
        <v>2.25</v>
      </c>
      <c r="F68" s="78">
        <f t="shared" si="5"/>
        <v>0</v>
      </c>
      <c r="G68" s="47" t="s">
        <v>19</v>
      </c>
    </row>
    <row r="69" spans="1:13" ht="26.25" customHeight="1" thickBot="1" x14ac:dyDescent="0.25">
      <c r="A69"/>
      <c r="B69" s="2"/>
      <c r="D69" s="23"/>
      <c r="E69" s="27">
        <f>SUM(E66:E68)</f>
        <v>15</v>
      </c>
      <c r="F69" s="79">
        <f>SUM(F66:F68)</f>
        <v>0</v>
      </c>
      <c r="G69" s="46" t="s">
        <v>19</v>
      </c>
    </row>
    <row r="70" spans="1:13" ht="26.25" customHeight="1" thickBot="1" x14ac:dyDescent="0.25">
      <c r="A70" s="10"/>
      <c r="B70" s="28" t="s">
        <v>18</v>
      </c>
      <c r="D70" s="38" t="s">
        <v>64</v>
      </c>
      <c r="E70"/>
    </row>
    <row r="71" spans="1:13" ht="26.25" customHeight="1" x14ac:dyDescent="0.2">
      <c r="A71" s="11"/>
      <c r="B71" s="28"/>
      <c r="D71" s="40" t="s">
        <v>65</v>
      </c>
      <c r="E71" s="114" t="s">
        <v>66</v>
      </c>
    </row>
    <row r="72" spans="1:13" ht="26.25" customHeight="1" x14ac:dyDescent="0.2">
      <c r="A72" s="11"/>
      <c r="B72" s="28"/>
      <c r="D72" s="42" t="s">
        <v>67</v>
      </c>
      <c r="E72" s="116"/>
    </row>
    <row r="73" spans="1:13" ht="26.25" customHeight="1" x14ac:dyDescent="0.2">
      <c r="A73" s="11"/>
      <c r="B73" s="28"/>
      <c r="D73" s="40" t="s">
        <v>68</v>
      </c>
      <c r="E73" s="115"/>
    </row>
    <row r="74" spans="1:13" ht="26.25" customHeight="1" x14ac:dyDescent="0.2">
      <c r="A74" s="11"/>
      <c r="D74" s="38" t="s">
        <v>69</v>
      </c>
      <c r="E74"/>
    </row>
    <row r="75" spans="1:13" ht="26.25" customHeight="1" thickBot="1" x14ac:dyDescent="0.25">
      <c r="A75" s="11"/>
      <c r="D75" s="25" t="s">
        <v>10</v>
      </c>
      <c r="E75"/>
    </row>
    <row r="76" spans="1:13" ht="26.25" customHeight="1" thickBot="1" x14ac:dyDescent="0.25">
      <c r="A76" s="30"/>
      <c r="B76" s="148" t="s">
        <v>101</v>
      </c>
      <c r="C76" s="149"/>
      <c r="D76" s="149"/>
      <c r="E76" s="149"/>
      <c r="F76" s="149"/>
      <c r="G76" s="149"/>
      <c r="H76" s="149"/>
      <c r="I76" s="149"/>
      <c r="J76" s="149"/>
      <c r="K76" s="149"/>
      <c r="L76" s="149"/>
      <c r="M76" s="150"/>
    </row>
    <row r="77" spans="1:13" ht="26.25" customHeight="1" thickBot="1" x14ac:dyDescent="0.25">
      <c r="A77" s="36"/>
      <c r="B77" s="141" t="s">
        <v>100</v>
      </c>
      <c r="C77" s="134"/>
      <c r="D77" s="134"/>
      <c r="E77" s="134"/>
      <c r="F77" s="134"/>
      <c r="G77" s="134"/>
      <c r="H77" s="134"/>
      <c r="I77" s="134"/>
      <c r="J77" s="134"/>
      <c r="K77" s="134"/>
      <c r="L77" s="134"/>
      <c r="M77" s="135"/>
    </row>
    <row r="78" spans="1:13" ht="26.25" customHeight="1" thickBot="1" x14ac:dyDescent="0.25">
      <c r="A78" s="11"/>
      <c r="B78" s="151" t="s">
        <v>102</v>
      </c>
      <c r="C78" s="152"/>
      <c r="D78" s="152"/>
      <c r="E78" s="152"/>
      <c r="F78" s="152"/>
      <c r="G78" s="152"/>
      <c r="H78" s="152"/>
      <c r="I78" s="152"/>
      <c r="J78" s="152"/>
      <c r="K78" s="152"/>
      <c r="L78" s="152"/>
      <c r="M78" s="153"/>
    </row>
    <row r="79" spans="1:13" ht="26.25" customHeight="1" thickBot="1" x14ac:dyDescent="0.25">
      <c r="A79" s="10"/>
      <c r="B79" s="62" t="s">
        <v>70</v>
      </c>
    </row>
    <row r="80" spans="1:13" ht="26.25" customHeight="1" thickBot="1" x14ac:dyDescent="0.25">
      <c r="A80" s="10"/>
      <c r="B80" s="2" t="str">
        <f>IF(F43=TRUE,CONCATENATE("Prepare Mastermix (F) according to the following table and pipet ",FIXED($E$9*E86/12*1.1)," µL into each well of row D of MM plate"),CONCATENATE("Prepare Mastermix (F) according to the following table and pipet ",FIXED(($G$9+1)*E86*1.1)," µL into first ",$H$9," wells and ",FIXED(($G$9)*E86*1.1)," µL into the other wells of MM plate row D"))</f>
        <v>Prepare Mastermix (F) according to the following table and pipet 6.60 µL into first 0 wells and 0.00 µL into the other wells of MM plate row D</v>
      </c>
    </row>
    <row r="81" spans="1:13" ht="30" customHeight="1" x14ac:dyDescent="0.2">
      <c r="A81" s="11"/>
      <c r="E81" s="72" t="s">
        <v>20</v>
      </c>
      <c r="F81" s="43" t="str">
        <f>CONCATENATE(" Volume for ", $E$9, " samples")</f>
        <v xml:space="preserve"> Volume for  samples</v>
      </c>
    </row>
    <row r="82" spans="1:13" ht="23.5" customHeight="1" x14ac:dyDescent="0.2">
      <c r="A82" s="11"/>
      <c r="C82" s="142" t="s">
        <v>71</v>
      </c>
      <c r="D82" s="142"/>
      <c r="E82" s="19">
        <v>0.2</v>
      </c>
      <c r="F82" s="77">
        <f t="shared" ref="F82:F85" si="6">E82*$E$9*1.1</f>
        <v>0</v>
      </c>
      <c r="G82" s="44" t="s">
        <v>19</v>
      </c>
    </row>
    <row r="83" spans="1:13" ht="26.25" customHeight="1" x14ac:dyDescent="0.2">
      <c r="A83" s="11"/>
      <c r="C83" s="142" t="s">
        <v>72</v>
      </c>
      <c r="D83" s="142"/>
      <c r="E83" s="19">
        <v>1.8</v>
      </c>
      <c r="F83" s="77">
        <f t="shared" si="6"/>
        <v>0</v>
      </c>
      <c r="G83" s="44" t="s">
        <v>19</v>
      </c>
    </row>
    <row r="84" spans="1:13" ht="23.25" customHeight="1" x14ac:dyDescent="0.2">
      <c r="A84" s="11"/>
      <c r="C84" s="142" t="s">
        <v>109</v>
      </c>
      <c r="D84" s="142"/>
      <c r="E84" s="19">
        <v>2</v>
      </c>
      <c r="F84" s="77">
        <f t="shared" si="6"/>
        <v>0</v>
      </c>
      <c r="G84" s="44" t="s">
        <v>19</v>
      </c>
    </row>
    <row r="85" spans="1:13" ht="24.75" customHeight="1" thickBot="1" x14ac:dyDescent="0.25">
      <c r="C85" s="143" t="s">
        <v>73</v>
      </c>
      <c r="D85" s="144"/>
      <c r="E85" s="22">
        <v>2</v>
      </c>
      <c r="F85" s="78">
        <f t="shared" si="6"/>
        <v>0</v>
      </c>
      <c r="G85" s="47" t="s">
        <v>19</v>
      </c>
    </row>
    <row r="86" spans="1:13" ht="21" customHeight="1" thickBot="1" x14ac:dyDescent="0.25">
      <c r="A86" s="11"/>
      <c r="C86"/>
      <c r="D86" s="23"/>
      <c r="E86" s="27">
        <f>SUM(E82:E85)</f>
        <v>6</v>
      </c>
      <c r="F86" s="79">
        <f>SUM(F82:F85)</f>
        <v>0</v>
      </c>
      <c r="G86" s="46" t="s">
        <v>19</v>
      </c>
      <c r="H86" s="3" t="s">
        <v>9</v>
      </c>
    </row>
    <row r="87" spans="1:13" ht="26.25" customHeight="1" thickBot="1" x14ac:dyDescent="0.25">
      <c r="A87" s="10"/>
      <c r="B87" s="54" t="s">
        <v>118</v>
      </c>
      <c r="F87" s="38" t="s">
        <v>74</v>
      </c>
    </row>
    <row r="88" spans="1:13" customFormat="1" ht="26.25" customHeight="1" thickBot="1" x14ac:dyDescent="0.25">
      <c r="F88" s="25" t="s">
        <v>75</v>
      </c>
    </row>
    <row r="89" spans="1:13" ht="26.25" customHeight="1" thickBot="1" x14ac:dyDescent="0.25">
      <c r="A89" s="10"/>
      <c r="B89" s="2" t="str">
        <f>IF(F66=TRUE,CONCATENATE("Pipet ",FIXED($E$9*2.5/12*1.1)," µL of 0.2% SDS into each well of row E of MM plate"),CONCATENATE("Pipet ",FIXED(($G$9+1)*2.5*1.1)," µL of 0.2% SDS into first ",$H$9," wells and ",FIXED(($G$9)*2.5*1.1)," µL into the other wells of MM plate row E"))</f>
        <v>Pipet 2.75 µL of 0.2% SDS into first 0 wells and 0.00 µL into the other wells of MM plate row E</v>
      </c>
      <c r="F89" s="38"/>
    </row>
    <row r="90" spans="1:13" ht="26.25" customHeight="1" thickBot="1" x14ac:dyDescent="0.25">
      <c r="A90" s="10"/>
      <c r="B90" s="2" t="s">
        <v>76</v>
      </c>
      <c r="F90" s="38"/>
    </row>
    <row r="91" spans="1:13" ht="26.25" customHeight="1" thickBot="1" x14ac:dyDescent="0.25">
      <c r="A91" s="10"/>
      <c r="B91" s="2" t="s">
        <v>18</v>
      </c>
      <c r="D91" s="29" t="s">
        <v>77</v>
      </c>
    </row>
    <row r="92" spans="1:13" ht="26.25" customHeight="1" thickBot="1" x14ac:dyDescent="0.25">
      <c r="A92" s="11"/>
      <c r="D92" s="29" t="s">
        <v>10</v>
      </c>
    </row>
    <row r="93" spans="1:13" ht="25" customHeight="1" thickBot="1" x14ac:dyDescent="0.25">
      <c r="A93" s="11"/>
      <c r="B93" s="154" t="s">
        <v>78</v>
      </c>
      <c r="C93" s="155"/>
      <c r="D93" s="155"/>
      <c r="E93" s="155"/>
      <c r="F93" s="155"/>
      <c r="G93" s="155"/>
      <c r="H93" s="155"/>
      <c r="I93" s="155"/>
      <c r="J93" s="155"/>
      <c r="K93" s="155"/>
      <c r="L93" s="155"/>
      <c r="M93" s="156"/>
    </row>
    <row r="94" spans="1:13" ht="25" customHeight="1" thickBot="1" x14ac:dyDescent="0.25">
      <c r="A94" s="10"/>
      <c r="B94" s="2" t="str">
        <f>IF(F9=TRUE,CONCATENATE("Prepare Mastermix (P) according to the following table and pipet ",FIXED(E9*E100/12)," µL of P into each well of row F of MM plate"),CONCATENATE("Prepare Mastermix (P) according to the following table and pipet ",FIXED((G9+1)*E100*1.1)," µL of P into first ",H9," wells and ",FIXED((G9)*(E100)*1.1)," µL into the other wells of MM plate row F"))</f>
        <v>Prepare Mastermix (P) according to the following table and pipet 0.00 µL of P into each well of row F of MM plate</v>
      </c>
    </row>
    <row r="95" spans="1:13" ht="42" customHeight="1" x14ac:dyDescent="0.2">
      <c r="A95" s="11"/>
      <c r="B95" s="33"/>
      <c r="E95" s="39" t="s">
        <v>20</v>
      </c>
      <c r="F95" s="43" t="str">
        <f>CONCATENATE(" Volume for ", $E$9, " samples")</f>
        <v xml:space="preserve"> Volume for  samples</v>
      </c>
    </row>
    <row r="96" spans="1:13" ht="17.5" customHeight="1" x14ac:dyDescent="0.2">
      <c r="A96" s="11"/>
      <c r="D96" s="34" t="s">
        <v>11</v>
      </c>
      <c r="E96" s="35"/>
      <c r="F96" s="34" t="s">
        <v>89</v>
      </c>
      <c r="G96" s="44" t="s">
        <v>19</v>
      </c>
    </row>
    <row r="97" spans="1:14" ht="28.5" customHeight="1" x14ac:dyDescent="0.2">
      <c r="A97" s="11"/>
      <c r="D97" s="37" t="s">
        <v>79</v>
      </c>
      <c r="E97" s="35">
        <v>17.5</v>
      </c>
      <c r="F97" s="80">
        <f>E97*$E$9*1.1</f>
        <v>0</v>
      </c>
      <c r="G97" s="44" t="s">
        <v>19</v>
      </c>
    </row>
    <row r="98" spans="1:14" ht="15.75" customHeight="1" x14ac:dyDescent="0.2">
      <c r="A98" s="11"/>
      <c r="D98" s="18" t="s">
        <v>15</v>
      </c>
      <c r="E98" s="19">
        <v>2.5</v>
      </c>
      <c r="F98" s="80">
        <f t="shared" ref="F98:F99" si="7">E98*$E$9*1.1</f>
        <v>0</v>
      </c>
      <c r="G98" s="44" t="s">
        <v>19</v>
      </c>
    </row>
    <row r="99" spans="1:14" ht="19" customHeight="1" thickBot="1" x14ac:dyDescent="0.25">
      <c r="A99" s="11"/>
      <c r="D99" s="21" t="s">
        <v>98</v>
      </c>
      <c r="E99" s="22">
        <v>2.5</v>
      </c>
      <c r="F99" s="81">
        <f t="shared" si="7"/>
        <v>0</v>
      </c>
      <c r="G99" s="45" t="s">
        <v>19</v>
      </c>
    </row>
    <row r="100" spans="1:14" ht="26.25" customHeight="1" thickBot="1" x14ac:dyDescent="0.25">
      <c r="A100" s="11"/>
      <c r="D100" s="23"/>
      <c r="E100" s="24">
        <f>SUM(E97:E99)</f>
        <v>22.5</v>
      </c>
      <c r="F100" s="82">
        <f>E100*$E$9*1.1</f>
        <v>0</v>
      </c>
      <c r="G100" s="48" t="s">
        <v>19</v>
      </c>
    </row>
    <row r="101" spans="1:14" ht="26.25" customHeight="1" thickBot="1" x14ac:dyDescent="0.25">
      <c r="A101" s="36"/>
      <c r="B101" s="28" t="s">
        <v>24</v>
      </c>
      <c r="G101" s="3" t="s">
        <v>23</v>
      </c>
      <c r="H101" s="32"/>
    </row>
    <row r="102" spans="1:14" ht="17.5" customHeight="1" x14ac:dyDescent="0.2">
      <c r="A102" s="11"/>
      <c r="B102" s="12"/>
      <c r="C102" s="13">
        <v>1</v>
      </c>
      <c r="D102" s="13">
        <v>2</v>
      </c>
      <c r="E102" s="13">
        <v>3</v>
      </c>
      <c r="F102" s="13">
        <v>4</v>
      </c>
      <c r="G102" s="13">
        <v>5</v>
      </c>
      <c r="H102" s="13">
        <v>6</v>
      </c>
      <c r="I102" s="13">
        <v>7</v>
      </c>
      <c r="J102" s="13">
        <v>8</v>
      </c>
      <c r="K102" s="13">
        <v>9</v>
      </c>
      <c r="L102" s="13">
        <v>10</v>
      </c>
      <c r="M102" s="13">
        <v>11</v>
      </c>
      <c r="N102" s="13">
        <v>12</v>
      </c>
    </row>
    <row r="103" spans="1:14" ht="20.25" customHeight="1" x14ac:dyDescent="0.2">
      <c r="A103" s="11"/>
      <c r="B103" s="14" t="s">
        <v>0</v>
      </c>
      <c r="C103" s="16" t="str">
        <f>IF(ISNUMBER($H$101), [1]Checklist!C14, " ")</f>
        <v xml:space="preserve"> </v>
      </c>
      <c r="D103" s="16" t="str">
        <f>IF(ISNUMBER($H$101), [1]Checklist!D14, " ")</f>
        <v xml:space="preserve"> </v>
      </c>
      <c r="E103" s="16" t="str">
        <f>IF(ISNUMBER($H$101),#REF!, " ")</f>
        <v xml:space="preserve"> </v>
      </c>
      <c r="F103" s="16" t="str">
        <f>IF(ISNUMBER($H$101), [1]Checklist!E14, " ")</f>
        <v xml:space="preserve"> </v>
      </c>
      <c r="G103" s="16" t="str">
        <f>IF(ISNUMBER($H$101), [1]Checklist!F14, " ")</f>
        <v xml:space="preserve"> </v>
      </c>
      <c r="H103" s="16" t="str">
        <f>IF(ISNUMBER($H$101),#REF!, " ")</f>
        <v xml:space="preserve"> </v>
      </c>
      <c r="I103" s="16" t="str">
        <f>IF(ISNUMBER($H$101),#REF!, " ")</f>
        <v xml:space="preserve"> </v>
      </c>
      <c r="J103" s="16" t="str">
        <f>IF(ISNUMBER($H$101),#REF!, " ")</f>
        <v xml:space="preserve"> </v>
      </c>
      <c r="K103" s="16" t="str">
        <f>IF(ISNUMBER($H$101),#REF!, " ")</f>
        <v xml:space="preserve"> </v>
      </c>
      <c r="L103" s="16" t="str">
        <f>IF(ISNUMBER($H$101),#REF!, " ")</f>
        <v xml:space="preserve"> </v>
      </c>
      <c r="M103" s="16" t="str">
        <f>IF(ISNUMBER($H$101),#REF!, " ")</f>
        <v xml:space="preserve"> </v>
      </c>
      <c r="N103" s="16" t="str">
        <f>IF(ISNUMBER($H$101),#REF!, " ")</f>
        <v xml:space="preserve"> </v>
      </c>
    </row>
    <row r="104" spans="1:14" ht="20.25" customHeight="1" x14ac:dyDescent="0.2">
      <c r="B104" s="14" t="s">
        <v>1</v>
      </c>
      <c r="C104" s="16" t="str">
        <f>IF(ISNUMBER($H$101),#REF!, " ")</f>
        <v xml:space="preserve"> </v>
      </c>
      <c r="D104" s="16" t="str">
        <f>IF(ISNUMBER($H$101),#REF!, " ")</f>
        <v xml:space="preserve"> </v>
      </c>
      <c r="E104" s="16" t="str">
        <f>IF(ISNUMBER($H$101), [1]Checklist!E15, " ")</f>
        <v xml:space="preserve"> </v>
      </c>
      <c r="F104" s="16" t="str">
        <f>IF(ISNUMBER($H$101), [1]Checklist!F15, " ")</f>
        <v xml:space="preserve"> </v>
      </c>
      <c r="G104" s="16" t="str">
        <f>IF(ISNUMBER($H$101), [1]Checklist!G15, " ")</f>
        <v xml:space="preserve"> </v>
      </c>
      <c r="H104" s="16" t="str">
        <f>IF(ISNUMBER($H$101), [1]Checklist!H15, " ")</f>
        <v xml:space="preserve"> </v>
      </c>
      <c r="I104" s="16" t="str">
        <f>IF(ISNUMBER($H$101), [1]Checklist!I15, " ")</f>
        <v xml:space="preserve"> </v>
      </c>
      <c r="J104" s="16" t="str">
        <f>IF(ISNUMBER($H$101), [1]Checklist!J15, " ")</f>
        <v xml:space="preserve"> </v>
      </c>
      <c r="K104" s="16" t="str">
        <f>IF(ISNUMBER($H$101), [1]Checklist!K15, " ")</f>
        <v xml:space="preserve"> </v>
      </c>
      <c r="L104" s="16" t="str">
        <f>IF(ISNUMBER($H$101), [1]Checklist!L15, " ")</f>
        <v xml:space="preserve"> </v>
      </c>
      <c r="M104" s="16" t="str">
        <f>IF(ISNUMBER($H$101), [1]Checklist!M15, " ")</f>
        <v xml:space="preserve"> </v>
      </c>
      <c r="N104" s="16" t="str">
        <f>IF(ISNUMBER($H$101), [1]Checklist!N15, " ")</f>
        <v xml:space="preserve"> </v>
      </c>
    </row>
    <row r="105" spans="1:14" ht="20.25" customHeight="1" x14ac:dyDescent="0.2">
      <c r="B105" s="14" t="s">
        <v>2</v>
      </c>
      <c r="C105" s="16" t="str">
        <f>IF(ISNUMBER($H$101), [1]Checklist!G14, " ")</f>
        <v xml:space="preserve"> </v>
      </c>
      <c r="D105" s="16" t="str">
        <f>IF(ISNUMBER($H$101), [1]Checklist!H14, " ")</f>
        <v xml:space="preserve"> </v>
      </c>
      <c r="E105" s="16" t="str">
        <f>IF(ISNUMBER($H$101), [1]Checklist!E16, " ")</f>
        <v xml:space="preserve"> </v>
      </c>
      <c r="F105" s="16" t="str">
        <f>IF(ISNUMBER($H$101), [1]Checklist!I14, " ")</f>
        <v xml:space="preserve"> </v>
      </c>
      <c r="G105" s="16" t="str">
        <f>IF(ISNUMBER($H$101), [1]Checklist!J14, " ")</f>
        <v xml:space="preserve"> </v>
      </c>
      <c r="H105" s="16" t="str">
        <f>IF(ISNUMBER($H$101), [1]Checklist!H16, " ")</f>
        <v xml:space="preserve"> </v>
      </c>
      <c r="I105" s="16" t="str">
        <f>IF(ISNUMBER($H$101), [1]Checklist!I16, " ")</f>
        <v xml:space="preserve"> </v>
      </c>
      <c r="J105" s="16" t="str">
        <f>IF(ISNUMBER($H$101), [1]Checklist!J16, " ")</f>
        <v xml:space="preserve"> </v>
      </c>
      <c r="K105" s="16" t="str">
        <f>IF(ISNUMBER($H$101), [1]Checklist!K16, " ")</f>
        <v xml:space="preserve"> </v>
      </c>
      <c r="L105" s="16" t="str">
        <f>IF(ISNUMBER($H$101), [1]Checklist!L16, " ")</f>
        <v xml:space="preserve"> </v>
      </c>
      <c r="M105" s="16" t="str">
        <f>IF(ISNUMBER($H$101), [1]Checklist!M16, " ")</f>
        <v xml:space="preserve"> </v>
      </c>
      <c r="N105" s="16" t="str">
        <f>IF(ISNUMBER($H$101), [1]Checklist!N16, " ")</f>
        <v xml:space="preserve"> </v>
      </c>
    </row>
    <row r="106" spans="1:14" ht="20.25" customHeight="1" x14ac:dyDescent="0.2">
      <c r="B106" s="14" t="s">
        <v>3</v>
      </c>
      <c r="C106" s="16" t="str">
        <f>IF(ISNUMBER($H$101), [1]Checklist!C17, " ")</f>
        <v xml:space="preserve"> </v>
      </c>
      <c r="D106" s="16" t="str">
        <f>IF(ISNUMBER($H$101), [1]Checklist!D17, " ")</f>
        <v xml:space="preserve"> </v>
      </c>
      <c r="E106" s="16" t="str">
        <f>IF(ISNUMBER($H$101), [1]Checklist!E17, " ")</f>
        <v xml:space="preserve"> </v>
      </c>
      <c r="F106" s="16" t="str">
        <f>IF(ISNUMBER($H$101), [1]Checklist!F17, " ")</f>
        <v xml:space="preserve"> </v>
      </c>
      <c r="G106" s="16" t="str">
        <f>IF(ISNUMBER($H$101), [1]Checklist!G17, " ")</f>
        <v xml:space="preserve"> </v>
      </c>
      <c r="H106" s="16" t="str">
        <f>IF(ISNUMBER($H$101), [1]Checklist!H17, " ")</f>
        <v xml:space="preserve"> </v>
      </c>
      <c r="I106" s="16" t="str">
        <f>IF(ISNUMBER($H$101), [1]Checklist!I17, " ")</f>
        <v xml:space="preserve"> </v>
      </c>
      <c r="J106" s="16" t="str">
        <f>IF(ISNUMBER($H$101), [1]Checklist!J17, " ")</f>
        <v xml:space="preserve"> </v>
      </c>
      <c r="K106" s="16" t="str">
        <f>IF(ISNUMBER($H$101), [1]Checklist!K17, " ")</f>
        <v xml:space="preserve"> </v>
      </c>
      <c r="L106" s="16" t="str">
        <f>IF(ISNUMBER($H$101), [1]Checklist!L17, " ")</f>
        <v xml:space="preserve"> </v>
      </c>
      <c r="M106" s="16" t="str">
        <f>IF(ISNUMBER($H$101), [1]Checklist!M17, " ")</f>
        <v xml:space="preserve"> </v>
      </c>
      <c r="N106" s="16" t="str">
        <f>IF(ISNUMBER($H$101), [1]Checklist!N17, " ")</f>
        <v xml:space="preserve"> </v>
      </c>
    </row>
    <row r="107" spans="1:14" ht="20.25" customHeight="1" x14ac:dyDescent="0.2">
      <c r="B107" s="14" t="s">
        <v>4</v>
      </c>
      <c r="C107" s="16" t="str">
        <f>IF(ISNUMBER($H$101), [1]Checklist!K14, " ")</f>
        <v xml:space="preserve"> </v>
      </c>
      <c r="D107" s="16" t="str">
        <f>IF(ISNUMBER($H$101), [1]Checklist!L14, " ")</f>
        <v xml:space="preserve"> </v>
      </c>
      <c r="E107" s="16" t="str">
        <f>IF(ISNUMBER($H$101), [1]Checklist!E18, " ")</f>
        <v xml:space="preserve"> </v>
      </c>
      <c r="F107" s="16" t="str">
        <f>IF(ISNUMBER($H$101), [1]Checklist!M14, " ")</f>
        <v xml:space="preserve"> </v>
      </c>
      <c r="G107" s="16" t="str">
        <f>IF(ISNUMBER($H$101), [1]Checklist!N14, " ")</f>
        <v xml:space="preserve"> </v>
      </c>
      <c r="H107" s="16" t="str">
        <f>IF(ISNUMBER($H$101), [1]Checklist!H18, " ")</f>
        <v xml:space="preserve"> </v>
      </c>
      <c r="I107" s="16" t="str">
        <f>IF(ISNUMBER($H$101), [1]Checklist!I18, " ")</f>
        <v xml:space="preserve"> </v>
      </c>
      <c r="J107" s="16" t="str">
        <f>IF(ISNUMBER($H$101), [1]Checklist!J18, " ")</f>
        <v xml:space="preserve"> </v>
      </c>
      <c r="K107" s="16" t="str">
        <f>IF(ISNUMBER($H$101), [1]Checklist!K18, " ")</f>
        <v xml:space="preserve"> </v>
      </c>
      <c r="L107" s="16" t="str">
        <f>IF(ISNUMBER($H$101), [1]Checklist!L18, " ")</f>
        <v xml:space="preserve"> </v>
      </c>
      <c r="M107" s="16" t="str">
        <f>IF(ISNUMBER($H$101), [1]Checklist!M18, " ")</f>
        <v xml:space="preserve"> </v>
      </c>
      <c r="N107" s="16" t="str">
        <f>IF(ISNUMBER($H$101), [1]Checklist!N18, " ")</f>
        <v xml:space="preserve"> </v>
      </c>
    </row>
    <row r="108" spans="1:14" ht="20.25" customHeight="1" x14ac:dyDescent="0.2">
      <c r="B108" s="14" t="s">
        <v>5</v>
      </c>
      <c r="C108" s="16" t="str">
        <f>IF(ISNUMBER($H$101), [1]Checklist!C19, " ")</f>
        <v xml:space="preserve"> </v>
      </c>
      <c r="D108" s="16" t="str">
        <f>IF(ISNUMBER($H$101), [1]Checklist!D19, " ")</f>
        <v xml:space="preserve"> </v>
      </c>
      <c r="E108" s="16" t="str">
        <f>IF(ISNUMBER($H$101), [1]Checklist!E19, " ")</f>
        <v xml:space="preserve"> </v>
      </c>
      <c r="F108" s="16" t="str">
        <f>IF(ISNUMBER($H$101), [1]Checklist!F19, " ")</f>
        <v xml:space="preserve"> </v>
      </c>
      <c r="G108" s="16" t="str">
        <f>IF(ISNUMBER($H$101), [1]Checklist!G19, " ")</f>
        <v xml:space="preserve"> </v>
      </c>
      <c r="H108" s="16" t="str">
        <f>IF(ISNUMBER($H$101), [1]Checklist!H19, " ")</f>
        <v xml:space="preserve"> </v>
      </c>
      <c r="I108" s="16" t="str">
        <f>IF(ISNUMBER($H$101), [1]Checklist!I19, " ")</f>
        <v xml:space="preserve"> </v>
      </c>
      <c r="J108" s="16" t="str">
        <f>IF(ISNUMBER($H$101), [1]Checklist!J19, " ")</f>
        <v xml:space="preserve"> </v>
      </c>
      <c r="K108" s="16" t="str">
        <f>IF(ISNUMBER($H$101), [1]Checklist!K19, " ")</f>
        <v xml:space="preserve"> </v>
      </c>
      <c r="L108" s="16" t="str">
        <f>IF(ISNUMBER($H$101), [1]Checklist!L19, " ")</f>
        <v xml:space="preserve"> </v>
      </c>
      <c r="M108" s="16" t="str">
        <f>IF(ISNUMBER($H$101), [1]Checklist!M19, " ")</f>
        <v xml:space="preserve"> </v>
      </c>
      <c r="N108" s="16" t="str">
        <f>IF(ISNUMBER($H$101), [1]Checklist!N19, " ")</f>
        <v xml:space="preserve"> </v>
      </c>
    </row>
    <row r="109" spans="1:14" ht="20.25" customHeight="1" x14ac:dyDescent="0.2">
      <c r="B109" s="14" t="s">
        <v>6</v>
      </c>
      <c r="C109" s="16" t="str">
        <f>IF(ISNUMBER($H$101), [1]Checklist!C15, " ")</f>
        <v xml:space="preserve"> </v>
      </c>
      <c r="D109" s="16" t="str">
        <f>IF(ISNUMBER($H$101), [1]Checklist!D15, " ")</f>
        <v xml:space="preserve"> </v>
      </c>
      <c r="E109" s="16" t="str">
        <f>IF(ISNUMBER($H$101), [1]Checklist!E20, " ")</f>
        <v xml:space="preserve"> </v>
      </c>
      <c r="F109" s="16" t="str">
        <f>IF(ISNUMBER($H$101), [1]Checklist!F20, " ")</f>
        <v xml:space="preserve"> </v>
      </c>
      <c r="G109" s="16" t="str">
        <f>IF(ISNUMBER($H$101), [1]Checklist!G20, " ")</f>
        <v xml:space="preserve"> </v>
      </c>
      <c r="H109" s="16" t="str">
        <f>IF(ISNUMBER($H$101), [1]Checklist!H20, " ")</f>
        <v xml:space="preserve"> </v>
      </c>
      <c r="I109" s="16" t="str">
        <f>IF(ISNUMBER($H$101), [1]Checklist!I20, " ")</f>
        <v xml:space="preserve"> </v>
      </c>
      <c r="J109" s="16" t="str">
        <f>IF(ISNUMBER($H$101), [1]Checklist!J20, " ")</f>
        <v xml:space="preserve"> </v>
      </c>
      <c r="K109" s="16" t="str">
        <f>IF(ISNUMBER($H$101), [1]Checklist!K20, " ")</f>
        <v xml:space="preserve"> </v>
      </c>
      <c r="L109" s="16" t="str">
        <f>IF(ISNUMBER($H$101), [1]Checklist!L20, " ")</f>
        <v xml:space="preserve"> </v>
      </c>
      <c r="M109" s="16" t="str">
        <f>IF(ISNUMBER($H$101), [1]Checklist!M20, " ")</f>
        <v xml:space="preserve"> </v>
      </c>
      <c r="N109" s="16" t="str">
        <f>IF(ISNUMBER($H$101), [1]Checklist!N20, " ")</f>
        <v xml:space="preserve"> </v>
      </c>
    </row>
    <row r="110" spans="1:14" ht="20.25" customHeight="1" thickBot="1" x14ac:dyDescent="0.25">
      <c r="B110" s="14" t="s">
        <v>7</v>
      </c>
      <c r="C110" s="16" t="str">
        <f>IF(ISNUMBER($H$101), [1]Checklist!C21, " ")</f>
        <v xml:space="preserve"> </v>
      </c>
      <c r="D110" s="16" t="str">
        <f>IF(ISNUMBER($H$101), [1]Checklist!D21, " ")</f>
        <v xml:space="preserve"> </v>
      </c>
      <c r="E110" s="16" t="str">
        <f>IF(ISNUMBER($H$101), [1]Checklist!E21, " ")</f>
        <v xml:space="preserve"> </v>
      </c>
      <c r="F110" s="16" t="str">
        <f>IF(ISNUMBER($H$101), [1]Checklist!F21, " ")</f>
        <v xml:space="preserve"> </v>
      </c>
      <c r="G110" s="16" t="str">
        <f>IF(ISNUMBER($H$101), [1]Checklist!G21, " ")</f>
        <v xml:space="preserve"> </v>
      </c>
      <c r="H110" s="16" t="str">
        <f>IF(ISNUMBER($H$101), [1]Checklist!H21, " ")</f>
        <v xml:space="preserve"> </v>
      </c>
      <c r="I110" s="16" t="str">
        <f>IF(ISNUMBER($H$101), [1]Checklist!I21, " ")</f>
        <v xml:space="preserve"> </v>
      </c>
      <c r="J110" s="16" t="str">
        <f>IF(ISNUMBER($H$101), [1]Checklist!J21, " ")</f>
        <v xml:space="preserve"> </v>
      </c>
      <c r="K110" s="16" t="str">
        <f>IF(ISNUMBER($H$101), [1]Checklist!K21, " ")</f>
        <v xml:space="preserve"> </v>
      </c>
      <c r="L110" s="16" t="str">
        <f>IF(ISNUMBER($H$101), [1]Checklist!L21, " ")</f>
        <v xml:space="preserve"> </v>
      </c>
      <c r="M110" s="16" t="str">
        <f>IF(ISNUMBER($H$101), [1]Checklist!M21, " ")</f>
        <v xml:space="preserve"> </v>
      </c>
      <c r="N110" s="16" t="str">
        <f>IF(ISNUMBER($H$101), [1]Checklist!N21, " ")</f>
        <v xml:space="preserve"> </v>
      </c>
    </row>
    <row r="111" spans="1:14" ht="26.25" customHeight="1" thickBot="1" x14ac:dyDescent="0.25">
      <c r="A111" s="10"/>
      <c r="B111" s="2" t="s">
        <v>22</v>
      </c>
      <c r="F111" s="25" t="s">
        <v>80</v>
      </c>
      <c r="G111"/>
    </row>
    <row r="112" spans="1:14" ht="26.25" customHeight="1" x14ac:dyDescent="0.2">
      <c r="A112" s="11"/>
      <c r="F112" s="25" t="s">
        <v>81</v>
      </c>
      <c r="G112"/>
    </row>
    <row r="113" spans="1:14" ht="26.25" customHeight="1" x14ac:dyDescent="0.2">
      <c r="A113" s="11"/>
      <c r="F113" s="88" t="s">
        <v>82</v>
      </c>
      <c r="G113" s="114" t="s">
        <v>83</v>
      </c>
    </row>
    <row r="114" spans="1:14" ht="26.25" customHeight="1" x14ac:dyDescent="0.2">
      <c r="A114" s="11"/>
      <c r="F114" s="89" t="s">
        <v>84</v>
      </c>
      <c r="G114" s="116"/>
    </row>
    <row r="115" spans="1:14" ht="26.25" customHeight="1" x14ac:dyDescent="0.2">
      <c r="A115" s="11"/>
      <c r="F115" s="90" t="s">
        <v>85</v>
      </c>
      <c r="G115" s="115"/>
    </row>
    <row r="116" spans="1:14" ht="26.25" customHeight="1" x14ac:dyDescent="0.2">
      <c r="A116" s="11"/>
      <c r="F116" s="25" t="s">
        <v>86</v>
      </c>
      <c r="G116"/>
    </row>
    <row r="117" spans="1:14" ht="26.25" customHeight="1" thickBot="1" x14ac:dyDescent="0.25">
      <c r="A117" s="11"/>
      <c r="F117" s="25" t="s">
        <v>10</v>
      </c>
      <c r="G117"/>
    </row>
    <row r="118" spans="1:14" ht="26.25" customHeight="1" thickBot="1" x14ac:dyDescent="0.25">
      <c r="A118" s="10"/>
      <c r="B118" s="130" t="s">
        <v>91</v>
      </c>
      <c r="C118" s="131"/>
      <c r="D118" s="131"/>
      <c r="E118" s="131"/>
      <c r="F118" s="131"/>
      <c r="G118" s="131"/>
      <c r="H118" s="131"/>
      <c r="I118" s="131"/>
      <c r="J118" s="131"/>
      <c r="K118" s="131"/>
      <c r="L118" s="131"/>
      <c r="M118" s="132"/>
    </row>
    <row r="119" spans="1:14" ht="26.25" customHeight="1" thickBot="1" x14ac:dyDescent="0.25">
      <c r="A119" s="36"/>
      <c r="B119" s="133" t="s">
        <v>25</v>
      </c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  <c r="M119" s="135"/>
    </row>
    <row r="120" spans="1:14" ht="26.25" customHeight="1" x14ac:dyDescent="0.2">
      <c r="B120" s="3" t="s">
        <v>40</v>
      </c>
    </row>
    <row r="121" spans="1:14" ht="26.25" customHeight="1" x14ac:dyDescent="0.2">
      <c r="B121" s="12"/>
      <c r="C121" s="13">
        <v>1</v>
      </c>
      <c r="D121" s="13">
        <v>2</v>
      </c>
      <c r="E121" s="13">
        <v>3</v>
      </c>
      <c r="F121" s="13">
        <v>4</v>
      </c>
      <c r="G121" s="13">
        <v>5</v>
      </c>
      <c r="H121" s="13">
        <v>6</v>
      </c>
      <c r="I121" s="13">
        <v>7</v>
      </c>
      <c r="J121" s="13">
        <v>8</v>
      </c>
      <c r="K121" s="13">
        <v>9</v>
      </c>
      <c r="L121" s="13">
        <v>10</v>
      </c>
      <c r="M121" s="13">
        <v>11</v>
      </c>
      <c r="N121" s="13">
        <v>12</v>
      </c>
    </row>
    <row r="122" spans="1:14" ht="26.25" customHeight="1" x14ac:dyDescent="0.2">
      <c r="B122" s="14" t="s">
        <v>0</v>
      </c>
      <c r="C122" s="15" t="e">
        <f>IF(ISNUMBER($E$12),prep_table!$AE$2,prep_table!$AE$2)</f>
        <v>#DIV/0!</v>
      </c>
      <c r="D122" s="16" t="e">
        <f>IF(ISNUMBER($E$12),prep_table!$AE$3,prep_table!$AE$9)</f>
        <v>#DIV/0!</v>
      </c>
      <c r="E122" s="15" t="e">
        <f>IF(ISNUMBER($E$12),prep_table!$AE$4,prep_table!$AE$18)</f>
        <v>#DIV/0!</v>
      </c>
      <c r="F122" s="16" t="e">
        <f>IF(ISNUMBER($E$12),prep_table!$AE$5,prep_table!$AE$26)</f>
        <v>#DIV/0!</v>
      </c>
      <c r="G122" s="15" t="e">
        <f>IF(ISNUMBER($E$12),prep_table!$AE$6,prep_table!$AE$34)</f>
        <v>#DIV/0!</v>
      </c>
      <c r="H122" s="16" t="e">
        <f>IF(ISNUMBER($E$12),prep_table!$AE$7,prep_table!$AE$42)</f>
        <v>#DIV/0!</v>
      </c>
      <c r="I122" s="15" t="e">
        <f>IF(ISNUMBER($E$12),prep_table!$AE$8,prep_table!$AE$50)</f>
        <v>#DIV/0!</v>
      </c>
      <c r="J122" s="16" t="e">
        <f>IF(ISNUMBER($E$12),prep_table!$AE$9,prep_table!$AE$58)</f>
        <v>#DIV/0!</v>
      </c>
      <c r="K122" s="15" t="e">
        <f>IF(ISNUMBER($E$12),prep_table!$AE$9,prep_table!$AE$66)</f>
        <v>#DIV/0!</v>
      </c>
      <c r="L122" s="16" t="e">
        <f>IF(ISNUMBER($E$12),prep_table!$AE$11,prep_table!$AE$74)</f>
        <v>#DIV/0!</v>
      </c>
      <c r="M122" s="15" t="e">
        <f>IF(ISNUMBER($E$12),prep_table!$AE$12,prep_table!$AE$82)</f>
        <v>#DIV/0!</v>
      </c>
      <c r="N122" s="16" t="e">
        <f>IF(ISNUMBER($E$12),prep_table!$AE$13,prep_table!$AE$90)</f>
        <v>#DIV/0!</v>
      </c>
    </row>
    <row r="123" spans="1:14" ht="26.25" customHeight="1" x14ac:dyDescent="0.2">
      <c r="B123" s="14" t="s">
        <v>1</v>
      </c>
      <c r="C123" s="15" t="e">
        <f>IF(ISNUMBER($E$12),prep_table!$AE$14,prep_table!$AE$3)</f>
        <v>#DIV/0!</v>
      </c>
      <c r="D123" s="16" t="e">
        <f>IF(ISNUMBER($E$12),prep_table!$AE$15,prep_table!$AE$11)</f>
        <v>#DIV/0!</v>
      </c>
      <c r="E123" s="15" t="e">
        <f>IF(ISNUMBER($E$12),prep_table!$AE$16,prep_table!$AE$19)</f>
        <v>#DIV/0!</v>
      </c>
      <c r="F123" s="16" t="e">
        <f>IF(ISNUMBER($E$12),prep_table!$AE$17,prep_table!$AE$27)</f>
        <v>#DIV/0!</v>
      </c>
      <c r="G123" s="15" t="e">
        <f>IF(ISNUMBER($E$12),prep_table!$AE$18,prep_table!$AE$35)</f>
        <v>#DIV/0!</v>
      </c>
      <c r="H123" s="16" t="e">
        <f>IF(ISNUMBER($E$12),prep_table!$AE$19,prep_table!$AE$43)</f>
        <v>#DIV/0!</v>
      </c>
      <c r="I123" s="15" t="e">
        <f>IF(ISNUMBER($E$12),prep_table!$AE$20,prep_table!$AE$51)</f>
        <v>#DIV/0!</v>
      </c>
      <c r="J123" s="16" t="e">
        <f>IF(ISNUMBER($E$12),prep_table!$AE$21,prep_table!$AE$59)</f>
        <v>#DIV/0!</v>
      </c>
      <c r="K123" s="15" t="e">
        <f>IF(ISNUMBER($E$12),prep_table!$AE$22,prep_table!$AE$67)</f>
        <v>#DIV/0!</v>
      </c>
      <c r="L123" s="16" t="e">
        <f>IF(ISNUMBER($E$12),prep_table!$AE$23,prep_table!$AE$75)</f>
        <v>#DIV/0!</v>
      </c>
      <c r="M123" s="15" t="e">
        <f>IF(ISNUMBER($E$12),prep_table!$AE$24,prep_table!$AE$83)</f>
        <v>#DIV/0!</v>
      </c>
      <c r="N123" s="16" t="e">
        <f>IF(ISNUMBER($E$12),prep_table!$AE$25,prep_table!$AE$91)</f>
        <v>#DIV/0!</v>
      </c>
    </row>
    <row r="124" spans="1:14" ht="26.25" customHeight="1" x14ac:dyDescent="0.2">
      <c r="B124" s="14" t="s">
        <v>2</v>
      </c>
      <c r="C124" s="15" t="e">
        <f>IF(ISNUMBER($E$12),prep_table!$AE$26,prep_table!$AE$4)</f>
        <v>#DIV/0!</v>
      </c>
      <c r="D124" s="16" t="e">
        <f>IF(ISNUMBER($E$12),prep_table!$AE$27,prep_table!$AE$12)</f>
        <v>#DIV/0!</v>
      </c>
      <c r="E124" s="15" t="e">
        <f>IF(ISNUMBER($E$12),prep_table!$AE$28,prep_table!$AE$20)</f>
        <v>#DIV/0!</v>
      </c>
      <c r="F124" s="16" t="e">
        <f>IF(ISNUMBER($E$12),prep_table!$AE$29,prep_table!$AE$28)</f>
        <v>#DIV/0!</v>
      </c>
      <c r="G124" s="15" t="e">
        <f>IF(ISNUMBER($E$12),prep_table!$AE$30,prep_table!$AE$36)</f>
        <v>#DIV/0!</v>
      </c>
      <c r="H124" s="16" t="e">
        <f>IF(ISNUMBER($E$12),prep_table!$AE$31,prep_table!$AE$44)</f>
        <v>#DIV/0!</v>
      </c>
      <c r="I124" s="15" t="e">
        <f>IF(ISNUMBER($E$12),prep_table!$AE$32,prep_table!$AE$52)</f>
        <v>#DIV/0!</v>
      </c>
      <c r="J124" s="16" t="e">
        <f>IF(ISNUMBER($E$12),prep_table!$AE$33,prep_table!$AE$60)</f>
        <v>#DIV/0!</v>
      </c>
      <c r="K124" s="15" t="e">
        <f>IF(ISNUMBER($E$12),prep_table!$AE$34,prep_table!$AE$68)</f>
        <v>#DIV/0!</v>
      </c>
      <c r="L124" s="16" t="e">
        <f>IF(ISNUMBER($E$12),prep_table!$AE$35,prep_table!$AE$76)</f>
        <v>#DIV/0!</v>
      </c>
      <c r="M124" s="15" t="e">
        <f>IF(ISNUMBER($E$12),prep_table!$AE$36,prep_table!$AE$84)</f>
        <v>#DIV/0!</v>
      </c>
      <c r="N124" s="16" t="e">
        <f>IF(ISNUMBER($E$12),prep_table!$AE$37,prep_table!$AE$92)</f>
        <v>#DIV/0!</v>
      </c>
    </row>
    <row r="125" spans="1:14" ht="26.25" customHeight="1" x14ac:dyDescent="0.2">
      <c r="B125" s="14" t="s">
        <v>3</v>
      </c>
      <c r="C125" s="15" t="e">
        <f>IF(ISNUMBER($E$12),prep_table!$AE$38,prep_table!$AE$5)</f>
        <v>#DIV/0!</v>
      </c>
      <c r="D125" s="16" t="e">
        <f>IF(ISNUMBER($E$12),prep_table!$AE$39,prep_table!$AE$13)</f>
        <v>#DIV/0!</v>
      </c>
      <c r="E125" s="15" t="e">
        <f>IF(ISNUMBER($E$12),prep_table!$AE$40,prep_table!$AE$21)</f>
        <v>#DIV/0!</v>
      </c>
      <c r="F125" s="16" t="e">
        <f>IF(ISNUMBER($E$12),prep_table!$AE$41,prep_table!$AE$29)</f>
        <v>#DIV/0!</v>
      </c>
      <c r="G125" s="15" t="e">
        <f>IF(ISNUMBER($E$12),prep_table!$AE$42,prep_table!$AE$37)</f>
        <v>#DIV/0!</v>
      </c>
      <c r="H125" s="16" t="e">
        <f>IF(ISNUMBER($E$12),prep_table!$AE$43,prep_table!$AE$45)</f>
        <v>#DIV/0!</v>
      </c>
      <c r="I125" s="15" t="e">
        <f>IF(ISNUMBER($E$12),prep_table!$AE$43,prep_table!$AE$53)</f>
        <v>#DIV/0!</v>
      </c>
      <c r="J125" s="16" t="e">
        <f>IF(ISNUMBER($E$12),prep_table!$AE$44,prep_table!$AE$61)</f>
        <v>#DIV/0!</v>
      </c>
      <c r="K125" s="15" t="e">
        <f>IF(ISNUMBER($E$12),prep_table!$AE$45,prep_table!$AE$69)</f>
        <v>#DIV/0!</v>
      </c>
      <c r="L125" s="16" t="e">
        <f>IF(ISNUMBER($E$12),prep_table!$AE$46,prep_table!$AE$77)</f>
        <v>#DIV/0!</v>
      </c>
      <c r="M125" s="15" t="e">
        <f>IF(ISNUMBER($E$12),prep_table!$AE$47,prep_table!$AE$85)</f>
        <v>#DIV/0!</v>
      </c>
      <c r="N125" s="16" t="e">
        <f>IF(ISNUMBER($E$12),prep_table!$AE$48,prep_table!$AE$93)</f>
        <v>#DIV/0!</v>
      </c>
    </row>
    <row r="126" spans="1:14" ht="26.25" customHeight="1" x14ac:dyDescent="0.2">
      <c r="B126" s="14" t="s">
        <v>4</v>
      </c>
      <c r="C126" s="15" t="e">
        <f>IF(ISNUMBER($E$12),prep_table!$AE$50,prep_table!$AE$6)</f>
        <v>#DIV/0!</v>
      </c>
      <c r="D126" s="16" t="e">
        <f>IF(ISNUMBER($E$12),prep_table!$AE$50,prep_table!$AE$14)</f>
        <v>#DIV/0!</v>
      </c>
      <c r="E126" s="15" t="e">
        <f>IF(ISNUMBER($E$12),prep_table!$AE$51,prep_table!$AE$22)</f>
        <v>#DIV/0!</v>
      </c>
      <c r="F126" s="16" t="e">
        <f>IF(ISNUMBER($E$12),prep_table!$AE$52,prep_table!$AE$30)</f>
        <v>#DIV/0!</v>
      </c>
      <c r="G126" s="15" t="e">
        <f>IF(ISNUMBER($E$12),prep_table!$AE$53,prep_table!$AE$38)</f>
        <v>#DIV/0!</v>
      </c>
      <c r="H126" s="16" t="e">
        <f>IF(ISNUMBER($E$12),prep_table!$AE$54,prep_table!$AE$46)</f>
        <v>#DIV/0!</v>
      </c>
      <c r="I126" s="15" t="e">
        <f>IF(ISNUMBER($E$12),prep_table!$AE$55,prep_table!$AE$54)</f>
        <v>#DIV/0!</v>
      </c>
      <c r="J126" s="16" t="e">
        <f>IF(ISNUMBER($E$12),prep_table!$AE$56,prep_table!$AE$62)</f>
        <v>#DIV/0!</v>
      </c>
      <c r="K126" s="15" t="e">
        <f>IF(ISNUMBER($E$12),prep_table!$AE$57,prep_table!$AE$70)</f>
        <v>#DIV/0!</v>
      </c>
      <c r="L126" s="16" t="e">
        <f>IF(ISNUMBER($E$12),prep_table!$AE$58,prep_table!$AE$78)</f>
        <v>#DIV/0!</v>
      </c>
      <c r="M126" s="15" t="e">
        <f>IF(ISNUMBER($E$12),prep_table!$AE$59,prep_table!$AE$86)</f>
        <v>#DIV/0!</v>
      </c>
      <c r="N126" s="16" t="e">
        <f>IF(ISNUMBER($E$12),prep_table!$AE$60,prep_table!$AE$94)</f>
        <v>#DIV/0!</v>
      </c>
    </row>
    <row r="127" spans="1:14" ht="26.25" customHeight="1" x14ac:dyDescent="0.2">
      <c r="B127" s="14" t="s">
        <v>5</v>
      </c>
      <c r="C127" s="15" t="e">
        <f>IF(ISNUMBER($E$12),prep_table!$AE$62,prep_table!$AE$7)</f>
        <v>#DIV/0!</v>
      </c>
      <c r="D127" s="16" t="e">
        <f>IF(ISNUMBER($E$12),prep_table!$AE$62,prep_table!$AE$15)</f>
        <v>#DIV/0!</v>
      </c>
      <c r="E127" s="15" t="e">
        <f>IF(ISNUMBER($E$12),prep_table!$AE$63,prep_table!$AE$23)</f>
        <v>#DIV/0!</v>
      </c>
      <c r="F127" s="16" t="e">
        <f>IF(ISNUMBER($E$12),prep_table!$AE$64,prep_table!$AE$31)</f>
        <v>#DIV/0!</v>
      </c>
      <c r="G127" s="15" t="e">
        <f>IF(ISNUMBER($E$12),prep_table!$AE$65,prep_table!$AE$39)</f>
        <v>#DIV/0!</v>
      </c>
      <c r="H127" s="16" t="e">
        <f>IF(ISNUMBER($E$12),prep_table!$AE$66,prep_table!$AE$47)</f>
        <v>#DIV/0!</v>
      </c>
      <c r="I127" s="15" t="e">
        <f>IF(ISNUMBER($E$12),prep_table!$AE$67,prep_table!$AE$55)</f>
        <v>#DIV/0!</v>
      </c>
      <c r="J127" s="16" t="e">
        <f>IF(ISNUMBER($E$12),prep_table!$AE$68,prep_table!$AE$63)</f>
        <v>#DIV/0!</v>
      </c>
      <c r="K127" s="15" t="e">
        <f>IF(ISNUMBER($E$12),prep_table!$AE$69,prep_table!$AE$71)</f>
        <v>#DIV/0!</v>
      </c>
      <c r="L127" s="16" t="e">
        <f>IF(ISNUMBER($E$12),prep_table!$AE$70,prep_table!$AE$79)</f>
        <v>#DIV/0!</v>
      </c>
      <c r="M127" s="15" t="e">
        <f>IF(ISNUMBER($E$12),prep_table!$AE$71,prep_table!$AE$87)</f>
        <v>#DIV/0!</v>
      </c>
      <c r="N127" s="16" t="e">
        <f>IF(ISNUMBER($E$12),prep_table!$AE$71,prep_table!$AE$95)</f>
        <v>#DIV/0!</v>
      </c>
    </row>
    <row r="128" spans="1:14" ht="26.25" customHeight="1" x14ac:dyDescent="0.2">
      <c r="B128" s="14" t="s">
        <v>6</v>
      </c>
      <c r="C128" s="15" t="e">
        <f>IF(ISNUMBER($E$12),prep_table!$AE$74,prep_table!$AE$8)</f>
        <v>#DIV/0!</v>
      </c>
      <c r="D128" s="16" t="e">
        <f>IF(ISNUMBER($E$12),prep_table!$AE$74,prep_table!$AE$16)</f>
        <v>#DIV/0!</v>
      </c>
      <c r="E128" s="15" t="e">
        <f>IF(ISNUMBER($E$12),prep_table!$AE$75,prep_table!$AE$24)</f>
        <v>#DIV/0!</v>
      </c>
      <c r="F128" s="16" t="e">
        <f>IF(ISNUMBER($E$12),prep_table!$AE$78,prep_table!$AE$32)</f>
        <v>#DIV/0!</v>
      </c>
      <c r="G128" s="15" t="e">
        <f>IF(ISNUMBER($E$12),prep_table!$AE$79,prep_table!$AE$40)</f>
        <v>#DIV/0!</v>
      </c>
      <c r="H128" s="16" t="e">
        <f>IF(ISNUMBER($E$12),prep_table!$AE$80,prep_table!$AE$48)</f>
        <v>#DIV/0!</v>
      </c>
      <c r="I128" s="15" t="e">
        <f>IF(ISNUMBER($E$12),prep_table!$AE$81,prep_table!$AE$56)</f>
        <v>#DIV/0!</v>
      </c>
      <c r="J128" s="16" t="e">
        <f>IF(ISNUMBER($E$12),prep_table!$AE$82,prep_table!$AE$64)</f>
        <v>#DIV/0!</v>
      </c>
      <c r="K128" s="15" t="e">
        <f>IF(ISNUMBER($E$12),prep_table!$AE$83,prep_table!$AE$72)</f>
        <v>#DIV/0!</v>
      </c>
      <c r="L128" s="16" t="e">
        <f>IF(ISNUMBER($E$12),prep_table!$AE$84,prep_table!$AE$80)</f>
        <v>#DIV/0!</v>
      </c>
      <c r="M128" s="15" t="e">
        <f>IF(ISNUMBER($E$12),prep_table!$AE$85,prep_table!$AE$88)</f>
        <v>#DIV/0!</v>
      </c>
      <c r="N128" s="16" t="e">
        <f>IF(ISNUMBER($E$12),prep_table!$AE$86,prep_table!$AE$96)</f>
        <v>#DIV/0!</v>
      </c>
    </row>
    <row r="129" spans="1:14" ht="20.25" customHeight="1" thickBot="1" x14ac:dyDescent="0.25">
      <c r="B129" s="14" t="s">
        <v>7</v>
      </c>
      <c r="C129" s="15" t="e">
        <f>IF(ISNUMBER($E$12),prep_table!$AE$86,prep_table!$AE$9)</f>
        <v>#DIV/0!</v>
      </c>
      <c r="D129" s="16" t="e">
        <f>IF(ISNUMBER($E$12),prep_table!$AE$87,prep_table!$AE$17)</f>
        <v>#DIV/0!</v>
      </c>
      <c r="E129" s="15" t="e">
        <f>IF(ISNUMBER($E$12),prep_table!$AE$88,prep_table!$AE$25)</f>
        <v>#DIV/0!</v>
      </c>
      <c r="F129" s="16" t="e">
        <f>IF(ISNUMBER($E$12),prep_table!$AE$89,prep_table!$AE$33)</f>
        <v>#DIV/0!</v>
      </c>
      <c r="G129" s="15" t="e">
        <f>IF(ISNUMBER($E$12),prep_table!$AE$90,prep_table!$AE$41)</f>
        <v>#DIV/0!</v>
      </c>
      <c r="H129" s="16" t="e">
        <f>IF(ISNUMBER($E$12),prep_table!$AE$91,prep_table!$AE$49)</f>
        <v>#DIV/0!</v>
      </c>
      <c r="I129" s="15" t="e">
        <f>IF(ISNUMBER($E$12),prep_table!$AE$92,prep_table!$AE$57)</f>
        <v>#DIV/0!</v>
      </c>
      <c r="J129" s="16" t="e">
        <f>IF(ISNUMBER($E$12),prep_table!$AE$93,prep_table!$AE$65)</f>
        <v>#DIV/0!</v>
      </c>
      <c r="K129" s="15" t="e">
        <f>IF(ISNUMBER($E$12),prep_table!$AE$94,prep_table!$AE$73)</f>
        <v>#DIV/0!</v>
      </c>
      <c r="L129" s="16" t="e">
        <f>IF(ISNUMBER($E$12),prep_table!$AE$95,prep_table!$AE$81)</f>
        <v>#DIV/0!</v>
      </c>
      <c r="M129" s="15" t="e">
        <f>IF(ISNUMBER($E$12),prep_table!$AE$96,prep_table!$AE$89)</f>
        <v>#DIV/0!</v>
      </c>
      <c r="N129" s="16" t="e">
        <f>IF(ISNUMBER($E$12),prep_table!$AE$97,prep_table!$AE$97)</f>
        <v>#DIV/0!</v>
      </c>
    </row>
    <row r="130" spans="1:14" ht="26.25" customHeight="1" thickBot="1" x14ac:dyDescent="0.25">
      <c r="A130" s="10"/>
      <c r="B130" s="85" t="s">
        <v>147</v>
      </c>
      <c r="E130" s="100" t="s">
        <v>143</v>
      </c>
      <c r="F130" s="100"/>
      <c r="G130" s="86" t="s">
        <v>144</v>
      </c>
    </row>
    <row r="131" spans="1:14" ht="26" customHeight="1" x14ac:dyDescent="0.2">
      <c r="E131" s="99" t="s">
        <v>148</v>
      </c>
      <c r="F131" s="99"/>
      <c r="G131" s="87" t="s">
        <v>145</v>
      </c>
    </row>
    <row r="132" spans="1:14" customFormat="1" ht="26.25" customHeight="1" x14ac:dyDescent="0.2">
      <c r="E132" s="99" t="s">
        <v>149</v>
      </c>
      <c r="F132" s="99"/>
      <c r="G132" s="87" t="s">
        <v>146</v>
      </c>
    </row>
    <row r="135" spans="1:14" ht="25.5" customHeight="1" x14ac:dyDescent="0.2">
      <c r="C135" s="105" t="s">
        <v>30</v>
      </c>
      <c r="D135" s="105"/>
      <c r="E135" s="105"/>
      <c r="F135" s="101" t="s">
        <v>90</v>
      </c>
      <c r="G135" s="102"/>
      <c r="H135" s="102"/>
      <c r="I135" s="103"/>
    </row>
    <row r="136" spans="1:14" ht="26.25" customHeight="1" x14ac:dyDescent="0.2">
      <c r="C136" s="104" t="s">
        <v>31</v>
      </c>
      <c r="D136" s="104"/>
      <c r="E136" s="104"/>
      <c r="F136" s="101" t="s">
        <v>28</v>
      </c>
      <c r="G136" s="102"/>
      <c r="H136" s="102"/>
      <c r="I136" s="103"/>
    </row>
    <row r="137" spans="1:14" ht="26.25" customHeight="1" x14ac:dyDescent="0.2">
      <c r="C137" s="104" t="s">
        <v>32</v>
      </c>
      <c r="D137" s="104"/>
      <c r="E137" s="104"/>
      <c r="F137" s="101" t="s">
        <v>29</v>
      </c>
      <c r="G137" s="102"/>
      <c r="H137" s="102"/>
      <c r="I137" s="103"/>
    </row>
    <row r="138" spans="1:14" ht="51.75" customHeight="1" x14ac:dyDescent="0.2">
      <c r="C138" s="101" t="s">
        <v>33</v>
      </c>
      <c r="D138" s="102"/>
      <c r="E138" s="103"/>
      <c r="F138" s="101" t="s">
        <v>87</v>
      </c>
      <c r="G138" s="102"/>
      <c r="H138" s="102"/>
      <c r="I138" s="103"/>
    </row>
    <row r="139" spans="1:14" ht="26.25" customHeight="1" x14ac:dyDescent="0.2">
      <c r="C139" s="101" t="s">
        <v>34</v>
      </c>
      <c r="D139" s="102"/>
      <c r="E139" s="103"/>
      <c r="F139" s="101" t="s">
        <v>26</v>
      </c>
      <c r="G139" s="102"/>
      <c r="H139" s="102"/>
      <c r="I139" s="103"/>
    </row>
    <row r="140" spans="1:14" ht="26.25" customHeight="1" x14ac:dyDescent="0.2">
      <c r="C140" s="101" t="s">
        <v>35</v>
      </c>
      <c r="D140" s="102"/>
      <c r="E140" s="103"/>
      <c r="F140" s="101" t="s">
        <v>110</v>
      </c>
      <c r="G140" s="102"/>
      <c r="H140" s="102"/>
      <c r="I140" s="103"/>
    </row>
    <row r="141" spans="1:14" ht="26.25" customHeight="1" x14ac:dyDescent="0.2">
      <c r="C141" s="101" t="s">
        <v>37</v>
      </c>
      <c r="D141" s="102"/>
      <c r="E141" s="103"/>
      <c r="F141" s="101">
        <v>20241018</v>
      </c>
      <c r="G141" s="102"/>
      <c r="H141" s="102"/>
      <c r="I141" s="103"/>
    </row>
    <row r="142" spans="1:14" ht="26.25" customHeight="1" x14ac:dyDescent="0.2">
      <c r="C142" s="101" t="s">
        <v>36</v>
      </c>
      <c r="D142" s="102"/>
      <c r="E142" s="103"/>
      <c r="F142" s="106">
        <v>20241018</v>
      </c>
      <c r="G142" s="107"/>
      <c r="H142" s="107"/>
      <c r="I142" s="108"/>
    </row>
  </sheetData>
  <mergeCells count="63">
    <mergeCell ref="C1:J1"/>
    <mergeCell ref="J4:K4"/>
    <mergeCell ref="A3:D3"/>
    <mergeCell ref="A8:D8"/>
    <mergeCell ref="A9:D9"/>
    <mergeCell ref="A2:D2"/>
    <mergeCell ref="E2:G2"/>
    <mergeCell ref="E3:G3"/>
    <mergeCell ref="E4:G4"/>
    <mergeCell ref="E5:G5"/>
    <mergeCell ref="E6:G6"/>
    <mergeCell ref="E7:G7"/>
    <mergeCell ref="E8:G8"/>
    <mergeCell ref="B77:M77"/>
    <mergeCell ref="C82:D82"/>
    <mergeCell ref="A6:D6"/>
    <mergeCell ref="A7:D7"/>
    <mergeCell ref="B76:M76"/>
    <mergeCell ref="B78:M78"/>
    <mergeCell ref="M3:N3"/>
    <mergeCell ref="B12:M12"/>
    <mergeCell ref="G43:G44"/>
    <mergeCell ref="E71:E73"/>
    <mergeCell ref="B47:M47"/>
    <mergeCell ref="A4:D4"/>
    <mergeCell ref="A5:D5"/>
    <mergeCell ref="B58:M58"/>
    <mergeCell ref="C33:D33"/>
    <mergeCell ref="C34:D34"/>
    <mergeCell ref="C35:D35"/>
    <mergeCell ref="C36:D36"/>
    <mergeCell ref="C37:D37"/>
    <mergeCell ref="C38:D38"/>
    <mergeCell ref="C39:D39"/>
    <mergeCell ref="C40:D40"/>
    <mergeCell ref="C141:E141"/>
    <mergeCell ref="F141:I141"/>
    <mergeCell ref="C142:E142"/>
    <mergeCell ref="F142:I142"/>
    <mergeCell ref="C137:E137"/>
    <mergeCell ref="F137:I137"/>
    <mergeCell ref="C138:E138"/>
    <mergeCell ref="F138:I138"/>
    <mergeCell ref="C139:E139"/>
    <mergeCell ref="F139:I139"/>
    <mergeCell ref="C140:E140"/>
    <mergeCell ref="F140:I140"/>
    <mergeCell ref="C136:E136"/>
    <mergeCell ref="C135:E135"/>
    <mergeCell ref="F136:I136"/>
    <mergeCell ref="F135:I135"/>
    <mergeCell ref="M11:O11"/>
    <mergeCell ref="M10:O10"/>
    <mergeCell ref="E131:F131"/>
    <mergeCell ref="E132:F132"/>
    <mergeCell ref="E130:F130"/>
    <mergeCell ref="G113:G115"/>
    <mergeCell ref="B118:M118"/>
    <mergeCell ref="B119:M119"/>
    <mergeCell ref="C83:D83"/>
    <mergeCell ref="C84:D84"/>
    <mergeCell ref="C85:D85"/>
    <mergeCell ref="B93:M93"/>
  </mergeCells>
  <phoneticPr fontId="4" type="noConversion"/>
  <conditionalFormatting sqref="R13:AC17">
    <cfRule type="cellIs" dxfId="5" priority="1" operator="equal">
      <formula>0</formula>
    </cfRule>
    <cfRule type="cellIs" dxfId="4" priority="2" operator="equal">
      <formula>1</formula>
    </cfRule>
    <cfRule type="cellIs" dxfId="3" priority="3" operator="equal">
      <formula>2</formula>
    </cfRule>
    <cfRule type="cellIs" dxfId="2" priority="4" operator="equal">
      <formula>3</formula>
    </cfRule>
    <cfRule type="cellIs" dxfId="1" priority="5" operator="equal">
      <formula>4</formula>
    </cfRule>
    <cfRule type="cellIs" dxfId="0" priority="6" operator="equal">
      <formula>5</formula>
    </cfRule>
  </conditionalFormatting>
  <pageMargins left="0.25" right="0" top="0.25" bottom="0.25" header="0" footer="0"/>
  <pageSetup paperSize="9" scale="60" fitToWidth="2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1" r:id="rId4" name="Check Box 5">
              <controlPr defaultSize="0" autoFill="0" autoLine="0" autoPict="0">
                <anchor moveWithCells="1">
                  <from>
                    <xdr:col>0</xdr:col>
                    <xdr:colOff>38100</xdr:colOff>
                    <xdr:row>90</xdr:row>
                    <xdr:rowOff>50800</xdr:rowOff>
                  </from>
                  <to>
                    <xdr:col>1</xdr:col>
                    <xdr:colOff>76200</xdr:colOff>
                    <xdr:row>90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5" name="Check Box 6">
              <controlPr defaultSize="0" autoFill="0" autoLine="0" autoPict="0">
                <anchor moveWithCells="1">
                  <from>
                    <xdr:col>0</xdr:col>
                    <xdr:colOff>38100</xdr:colOff>
                    <xdr:row>86</xdr:row>
                    <xdr:rowOff>50800</xdr:rowOff>
                  </from>
                  <to>
                    <xdr:col>1</xdr:col>
                    <xdr:colOff>76200</xdr:colOff>
                    <xdr:row>86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6" name="Check Box 9">
              <controlPr defaultSize="0" autoFill="0" autoLine="0" autoPict="0">
                <anchor moveWithCells="1">
                  <from>
                    <xdr:col>0</xdr:col>
                    <xdr:colOff>38100</xdr:colOff>
                    <xdr:row>75</xdr:row>
                    <xdr:rowOff>50800</xdr:rowOff>
                  </from>
                  <to>
                    <xdr:col>1</xdr:col>
                    <xdr:colOff>76200</xdr:colOff>
                    <xdr:row>75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7" name="Check Box 16">
              <controlPr defaultSize="0" autoFill="0" autoLine="0" autoPict="0">
                <anchor moveWithCells="1">
                  <from>
                    <xdr:col>0</xdr:col>
                    <xdr:colOff>38100</xdr:colOff>
                    <xdr:row>41</xdr:row>
                    <xdr:rowOff>50800</xdr:rowOff>
                  </from>
                  <to>
                    <xdr:col>1</xdr:col>
                    <xdr:colOff>76200</xdr:colOff>
                    <xdr:row>41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8" name="Check Box 20">
              <controlPr defaultSize="0" autoFill="0" autoLine="0" autoPict="0">
                <anchor moveWithCells="1">
                  <from>
                    <xdr:col>0</xdr:col>
                    <xdr:colOff>38100</xdr:colOff>
                    <xdr:row>28</xdr:row>
                    <xdr:rowOff>50800</xdr:rowOff>
                  </from>
                  <to>
                    <xdr:col>1</xdr:col>
                    <xdr:colOff>76200</xdr:colOff>
                    <xdr:row>28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9" name="Check Box 21">
              <controlPr defaultSize="0" autoFill="0" autoLine="0" autoPict="0">
                <anchor moveWithCells="1">
                  <from>
                    <xdr:col>0</xdr:col>
                    <xdr:colOff>38100</xdr:colOff>
                    <xdr:row>26</xdr:row>
                    <xdr:rowOff>50800</xdr:rowOff>
                  </from>
                  <to>
                    <xdr:col>1</xdr:col>
                    <xdr:colOff>76200</xdr:colOff>
                    <xdr:row>26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0" name="Check Box 22">
              <controlPr defaultSize="0" autoFill="0" autoLine="0" autoPict="0">
                <anchor moveWithCells="1">
                  <from>
                    <xdr:col>0</xdr:col>
                    <xdr:colOff>38100</xdr:colOff>
                    <xdr:row>22</xdr:row>
                    <xdr:rowOff>50800</xdr:rowOff>
                  </from>
                  <to>
                    <xdr:col>1</xdr:col>
                    <xdr:colOff>76200</xdr:colOff>
                    <xdr:row>22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1" name="Check Box 23">
              <controlPr defaultSize="0" autoFill="0" autoLine="0" autoPict="0">
                <anchor moveWithCells="1">
                  <from>
                    <xdr:col>0</xdr:col>
                    <xdr:colOff>38100</xdr:colOff>
                    <xdr:row>18</xdr:row>
                    <xdr:rowOff>50800</xdr:rowOff>
                  </from>
                  <to>
                    <xdr:col>1</xdr:col>
                    <xdr:colOff>76200</xdr:colOff>
                    <xdr:row>18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12" name="Check Box 25">
              <controlPr defaultSize="0" autoFill="0" autoLine="0" autoPict="0">
                <anchor moveWithCells="1">
                  <from>
                    <xdr:col>0</xdr:col>
                    <xdr:colOff>38100</xdr:colOff>
                    <xdr:row>47</xdr:row>
                    <xdr:rowOff>50800</xdr:rowOff>
                  </from>
                  <to>
                    <xdr:col>1</xdr:col>
                    <xdr:colOff>76200</xdr:colOff>
                    <xdr:row>47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13" name="Check Box 26">
              <controlPr defaultSize="0" autoFill="0" autoLine="0" autoPict="0">
                <anchor moveWithCells="1">
                  <from>
                    <xdr:col>0</xdr:col>
                    <xdr:colOff>38100</xdr:colOff>
                    <xdr:row>117</xdr:row>
                    <xdr:rowOff>50800</xdr:rowOff>
                  </from>
                  <to>
                    <xdr:col>1</xdr:col>
                    <xdr:colOff>76200</xdr:colOff>
                    <xdr:row>118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14" name="Check Box 27">
              <controlPr defaultSize="0" autoFill="0" autoLine="0" autoPict="0">
                <anchor moveWithCells="1">
                  <from>
                    <xdr:col>0</xdr:col>
                    <xdr:colOff>38100</xdr:colOff>
                    <xdr:row>118</xdr:row>
                    <xdr:rowOff>50800</xdr:rowOff>
                  </from>
                  <to>
                    <xdr:col>1</xdr:col>
                    <xdr:colOff>76200</xdr:colOff>
                    <xdr:row>119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15" name="Check Box 28">
              <controlPr defaultSize="0" autoFill="0" autoLine="0" autoPict="0">
                <anchor moveWithCells="1">
                  <from>
                    <xdr:col>0</xdr:col>
                    <xdr:colOff>38100</xdr:colOff>
                    <xdr:row>110</xdr:row>
                    <xdr:rowOff>50800</xdr:rowOff>
                  </from>
                  <to>
                    <xdr:col>1</xdr:col>
                    <xdr:colOff>76200</xdr:colOff>
                    <xdr:row>111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16" name="Check Box 29">
              <controlPr defaultSize="0" autoFill="0" autoLine="0" autoPict="0">
                <anchor moveWithCells="1">
                  <from>
                    <xdr:col>0</xdr:col>
                    <xdr:colOff>38100</xdr:colOff>
                    <xdr:row>100</xdr:row>
                    <xdr:rowOff>0</xdr:rowOff>
                  </from>
                  <to>
                    <xdr:col>1</xdr:col>
                    <xdr:colOff>114300</xdr:colOff>
                    <xdr:row>101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17" name="Check Box 31">
              <controlPr defaultSize="0" autoFill="0" autoLine="0" autoPict="0">
                <anchor moveWithCells="1">
                  <from>
                    <xdr:col>0</xdr:col>
                    <xdr:colOff>38100</xdr:colOff>
                    <xdr:row>78</xdr:row>
                    <xdr:rowOff>317500</xdr:rowOff>
                  </from>
                  <to>
                    <xdr:col>1</xdr:col>
                    <xdr:colOff>76200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18" name="Check Box 32">
              <controlPr defaultSize="0" autoFill="0" autoLine="0" autoPict="0">
                <anchor moveWithCells="1">
                  <from>
                    <xdr:col>0</xdr:col>
                    <xdr:colOff>38100</xdr:colOff>
                    <xdr:row>78</xdr:row>
                    <xdr:rowOff>50800</xdr:rowOff>
                  </from>
                  <to>
                    <xdr:col>1</xdr:col>
                    <xdr:colOff>76200</xdr:colOff>
                    <xdr:row>79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19" name="Check Box 43">
              <controlPr defaultSize="0" autoFill="0" autoLine="0" autoPict="0">
                <anchor moveWithCells="1">
                  <from>
                    <xdr:col>0</xdr:col>
                    <xdr:colOff>38100</xdr:colOff>
                    <xdr:row>87</xdr:row>
                    <xdr:rowOff>304800</xdr:rowOff>
                  </from>
                  <to>
                    <xdr:col>1</xdr:col>
                    <xdr:colOff>88900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20" name="Check Box 44">
              <controlPr defaultSize="0" autoFill="0" autoLine="0" autoPict="0">
                <anchor moveWithCells="1">
                  <from>
                    <xdr:col>0</xdr:col>
                    <xdr:colOff>38100</xdr:colOff>
                    <xdr:row>88</xdr:row>
                    <xdr:rowOff>304800</xdr:rowOff>
                  </from>
                  <to>
                    <xdr:col>1</xdr:col>
                    <xdr:colOff>88900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21" name="Check Box 45">
              <controlPr defaultSize="0" autoFill="0" autoLine="0" autoPict="0">
                <anchor moveWithCells="1">
                  <from>
                    <xdr:col>0</xdr:col>
                    <xdr:colOff>38100</xdr:colOff>
                    <xdr:row>93</xdr:row>
                    <xdr:rowOff>0</xdr:rowOff>
                  </from>
                  <to>
                    <xdr:col>1</xdr:col>
                    <xdr:colOff>76200</xdr:colOff>
                    <xdr:row>94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22" name="Check Box 46">
              <controlPr defaultSize="0" autoFill="0" autoLine="0" autoPict="0">
                <anchor moveWithCells="1">
                  <from>
                    <xdr:col>0</xdr:col>
                    <xdr:colOff>38100</xdr:colOff>
                    <xdr:row>63</xdr:row>
                    <xdr:rowOff>50800</xdr:rowOff>
                  </from>
                  <to>
                    <xdr:col>1</xdr:col>
                    <xdr:colOff>76200</xdr:colOff>
                    <xdr:row>63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23" name="Check Box 47">
              <controlPr defaultSize="0" autoFill="0" autoLine="0" autoPict="0">
                <anchor moveWithCells="1">
                  <from>
                    <xdr:col>0</xdr:col>
                    <xdr:colOff>38100</xdr:colOff>
                    <xdr:row>69</xdr:row>
                    <xdr:rowOff>50800</xdr:rowOff>
                  </from>
                  <to>
                    <xdr:col>1</xdr:col>
                    <xdr:colOff>76200</xdr:colOff>
                    <xdr:row>69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24" name="Check Box 48">
              <controlPr defaultSize="0" autoFill="0" autoLine="0" autoPict="0">
                <anchor moveWithCells="1">
                  <from>
                    <xdr:col>0</xdr:col>
                    <xdr:colOff>38100</xdr:colOff>
                    <xdr:row>76</xdr:row>
                    <xdr:rowOff>0</xdr:rowOff>
                  </from>
                  <to>
                    <xdr:col>1</xdr:col>
                    <xdr:colOff>76200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25" name="Check Box 49">
              <controlPr defaultSize="0" autoFill="0" autoLine="0" autoPict="0">
                <anchor moveWithCells="1">
                  <from>
                    <xdr:col>0</xdr:col>
                    <xdr:colOff>38100</xdr:colOff>
                    <xdr:row>11</xdr:row>
                    <xdr:rowOff>317500</xdr:rowOff>
                  </from>
                  <to>
                    <xdr:col>1</xdr:col>
                    <xdr:colOff>76200</xdr:colOff>
                    <xdr:row>13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26" name="Check Box 50">
              <controlPr defaultSize="0" autoFill="0" autoLine="0" autoPict="0">
                <anchor moveWithCells="1">
                  <from>
                    <xdr:col>0</xdr:col>
                    <xdr:colOff>38100</xdr:colOff>
                    <xdr:row>58</xdr:row>
                    <xdr:rowOff>50800</xdr:rowOff>
                  </from>
                  <to>
                    <xdr:col>1</xdr:col>
                    <xdr:colOff>76200</xdr:colOff>
                    <xdr:row>58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27" name="Check Box 51">
              <controlPr defaultSize="0" autoFill="0" autoLine="0" autoPict="0">
                <anchor moveWithCells="1">
                  <from>
                    <xdr:col>0</xdr:col>
                    <xdr:colOff>25400</xdr:colOff>
                    <xdr:row>128</xdr:row>
                    <xdr:rowOff>228600</xdr:rowOff>
                  </from>
                  <to>
                    <xdr:col>1</xdr:col>
                    <xdr:colOff>63500</xdr:colOff>
                    <xdr:row>130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H A A B Q S w M E F A A C A A g A q Y n r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q Y n r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K m J 6 1 i O i o m h r Q Q A A J N Y A A A T A B w A R m 9 y b X V s Y X M v U 2 V j d G l v b j E u b S C i G A A o o B Q A A A A A A A A A A A A A A A A A A A A A A A A A A A D t 2 2 1 v 2 j g c A P D 3 S P 0 O F n 1 D J U z j P E C 5 i R c 7 K L d J 1 R 4 K u 3 u x T Z O b + G i k P E y J s 2 t V 7 b u f E 4 J D s d P r u j B d y b + q 1 G A b / x P H / t U 2 J G U u 9 + M I L d Z / y Y t O J 7 2 m C f P Q c f d 9 d u X z G e X 0 C x l j w 8 G m Y Z p f y B A T W / x 2 0 Q Q F j B 9 1 k P h Z x F n i M p E y T b 8 N Z r G b h S z i v b k f s M E 0 j r h 4 k f a 6 s 9 8 + F T X O A 3 b z S V e 3 N l E G H L j p t + 5 J / + O M B X 7 o c 5 Z M u v 1 u H 0 3 j I A u j d G L a f X Q e u b H n R 6 s J M R 2 z j 9 5 n M W c L f h u w S X U 4 e B N H 7 P N J f 3 3 i x 9 1 3 S R y K P A + 9 Y t R j S Z p f 1 5 J e i Y J l T p n e W 1 9 j H 3 0 s 0 1 8 G w c K l A U 3 S C U + y 7 S q n 1 z R a i R q X t 1 9 Z V d 0 y o V H 6 d 5 y E 6 z P O M 9 O e J n 7 / 7 q 5 7 m U X o 9 U x c H R e l E G c 3 / H s f 3 X W X L O V I t A 9 T c l 6 m K b 1 F b 2 i o Z i 1 o + D V g + r y 3 i b / y I x q g s p C 4 W e 5 g U y r K w i u W 3 C + X r s u 5 e T m U R T 5 P l T q L m 4 i W 2 V V 9 d e s i P C / y U E 3 l S f 2 Z t x d D v e z i R B R 5 H f G h P c h b r y g z 8 4 O s 6 M B z 6 v I 4 U Q u c 3 4 j u 5 4 n 2 v Y j / Q Z f 5 j V H i T O O E 1 W T J d 7 / y V 9 e 1 Z V y f 0 / w k 1 C v g H i L o c v 5 B 0 w h 5 n v l A n r W d t 9 s m + r d d U N E / L k U / Q g t O I 4 8 m n t q o I n s l x q N o D n 6 s Z L 4 L R O d C v 9 N E j C P 1 Q v 9 i Q V B 3 Q r r e S l f 3 w 3 8 / O e r 4 k X a U 1 L B z h o 3 R W g H j D N s E 2 2 Z z 7 M i 6 t Y k y I L A D 7 A A 7 7 W J n L B U g B F s m t p u d 7 a j s q A G B H W A H 2 G k X O y Y m R j n 5 G G O L Y I c 0 x 4 6 s W 5 s o A w I 7 K j u e O O Z + y P Z B z 8 7 w B X m e u z z 3 O s u z 0 s e S G I h D S y y E z p r T x 9 L p o w Y E f X 6 t P j D x A X 7 + J / y I C Y h Y + m z m I r a D 7 V F j / F R 1 a x N l Q O A H + A F + 2 s m P g 4 1 C A y v X w B l h c 7 P T 3 H m k P a f r D p S e F q P Q F f f z V F p 0 q g u k T Z T R S 4 t Q h Z G I v 8 2 R e J m D V L E j E l S D O v c A u n 4 y Q O I d J U G d 7 R Z 1 i 3 M p G v 7 x D G 3 O Q t w 5 c A g c O m y H B E O 1 I 6 Z 2 J r T B g A y x O c J k v C e K x j q K 1 O h A E V A E F L W R I m J U G F j 5 x + F k t B + K q k D a R B k d K A K K g K I 2 U p Q v k Y Y l B g 5 2 x p h Y D V G 0 U 7 0 2 U c Z 8 D E B k d L A A P U B M Y V N 9 T q 1 a u w 4 8 n Q o t U C o G P + J Y I / o 0 D 8 A D 2 p y H f p r q M v 5 I G I u 0 t c 1 p I s D w N G f x p I E 6 3 B 4 0 Z v 4 t u j 0 t X 4 a 6 I a t G h z k D z B l g z t D K O c M W B k b x D b s 9 L V / + k 6 I y O l A E F A F F r a R o V G F g Y 8 f C V l P L l 1 2 K R j q K 1 O h A E V A E F L W R I m J V G I y w b W B z u K d N X U t D k S Y 6 U A S P O Q B D z / c x h x 8 n y B x L B I y z f J d G P k 7 e y G Z u V b 0 2 U c a E z d w G N n N 3 i N j n R u 7 P A H b I O 7 l b k T R 7 u U 9 f s 1 j l U 4 n r D Q w x e J o a p b t r F h l I m y i j w 0 Q B 1 i w w W W j j m i X f S 9 1 g Q L D 4 V + 5 s v h P X w N M B s m 5 t o g w I T w e A Q C D Q Y Q h U / 3 T A U e e o 7 k u 5 h Q d 2 P h s x C b Y a B E j W r U 2 U A Q E g A A g A a i l A 5 U f I h Q c O N k 3 s G M 0 9 n m 1 o A N I E B I A A I A C o r Q C R y g M b E 3 F o N Q c Q 0 Q G k B g S A A C A A 6 N A B + h d Q S w E C L Q A U A A I A C A C p i e t Y R Q D o + 6 Q A A A D 2 A A A A E g A A A A A A A A A A A A A A A A A A A A A A Q 2 9 u Z m l n L 1 B h Y 2 t h Z 2 U u e G 1 s U E s B A i 0 A F A A C A A g A q Y n r W F N y O C y b A A A A 4 Q A A A B M A A A A A A A A A A A A A A A A A 8 A A A A F t D b 2 5 0 Z W 5 0 X 1 R 5 c G V z X S 5 4 b W x Q S w E C L Q A U A A I A C A C p i e t Y j o q J o a 0 E A A C T W A A A E w A A A A A A A A A A A A A A A A D Y A Q A A R m 9 y b X V s Y X M v U 2 V j d G l v b j E u b V B L B Q Y A A A A A A w A D A M I A A A D S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/ Q E A A A A A A L / 9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R d W J p d E R h d G F f M T k t M D U t M j A y M l 8 x N i 0 x N C 0 x N D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Q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5 V D E 0 O j E 0 O j Q w L j c 4 O T I x N z h a I i A v P j x F b n R y e S B U e X B l P S J G a W x s Q 2 9 s d W 1 u V H l w Z X M i I F Z h b H V l P S J z Q m d Z R 0 J n V U d C U V l E Q X d Z R 0 J n W U Z C U V l G Q m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E 5 L T A 1 L T I w M j J f M T Y t M T Q t M T Q v Q 2 h h b m d l Z C B U e X B l L n t S d W 4 g S U Q s M H 0 m c X V v d D s s J n F 1 b 3 Q 7 U 2 V j d G l v b j E v U X V i a X R E Y X R h X z E 5 L T A 1 L T I w M j J f M T Y t M T Q t M T Q v Q 2 h h b m d l Z C B U e X B l L n t U Z X N 0 I E R h d G U s M X 0 m c X V v d D s s J n F 1 b 3 Q 7 U 2 V j d G l v b j E v U X V i a X R E Y X R h X z E 5 L T A 1 L T I w M j J f M T Y t M T Q t M T Q v Q 2 h h b m d l Z C B U e X B l L n t B c 3 N h e S B O Y W 1 l L D J 9 J n F 1 b 3 Q 7 L C Z x d W 9 0 O 1 N l Y 3 R p b 2 4 x L 1 F 1 Y m l 0 R G F 0 Y V 8 x O S 0 w N S 0 y M D I y X z E 2 L T E 0 L T E 0 L 0 N o Y W 5 n Z W Q g V H l w Z S 5 7 U 2 F t c G x l I E 5 h b W U s M 3 0 m c X V v d D s s J n F 1 b 3 Q 7 U 2 V j d G l v b j E v U X V i a X R E Y X R h X z E 5 L T A 1 L T I w M j J f M T Y t M T Q t M T Q v Q 2 h h b m d l Z C B U e X B l L n t P c m l n a W 5 h b C B T Y W 1 w b G U g Q 2 9 u Y y 4 s N H 0 m c X V v d D s s J n F 1 b 3 Q 7 U 2 V j d G l v b j E v U X V i a X R E Y X R h X z E 5 L T A 1 L T I w M j J f M T Y t M T Q t M T Q v Q 2 h h b m d l Z C B U e X B l L n t P c m l n a W 5 h b C B z Y W 1 w b G U g Y 2 9 u Y y 4 g d W 5 p d H M s N X 0 m c X V v d D s s J n F 1 b 3 Q 7 U 2 V j d G l v b j E v U X V i a X R E Y X R h X z E 5 L T A 1 L T I w M j J f M T Y t M T Q t M T Q v Q 2 h h b m d l Z C B U e X B l L n t R d W J p d C B U d W J l I E N v b m M u L D Z 9 J n F 1 b 3 Q 7 L C Z x d W 9 0 O 1 N l Y 3 R p b 2 4 x L 1 F 1 Y m l 0 R G F 0 Y V 8 x O S 0 w N S 0 y M D I y X z E 2 L T E 0 L T E 0 L 0 N o Y W 5 n Z W Q g V H l w Z S 5 7 U X V i a X Q g d H V i Z S B j b 2 5 j L i B 1 b m l 0 c y w 3 f S Z x d W 9 0 O y w m c X V v d D t T Z W N 0 a W 9 u M S 9 R d W J p d E R h d G F f M T k t M D U t M j A y M l 8 x N i 0 x N C 0 x N C 9 D a G F u Z 2 V k I F R 5 c G U u e 1 N h b X B s Z S B W b 2 x 1 b W U g K H V M K S w 4 f S Z x d W 9 0 O y w m c X V v d D t T Z W N 0 a W 9 u M S 9 R d W J p d E R h d G F f M T k t M D U t M j A y M l 8 x N i 0 x N C 0 x N C 9 D a G F u Z 2 V k I F R 5 c G U u e 0 R p b H V 0 a W 9 u I E Z h Y 3 R v c i w 5 f S Z x d W 9 0 O y w m c X V v d D t T Z W N 0 a W 9 u M S 9 R d W J p d E R h d G F f M T k t M D U t M j A y M l 8 x N i 0 x N C 0 x N C 9 D a G F u Z 2 V k I F R 5 c G U u e 0 V 4 d G V u Z G V k I E x v d y B S Y W 5 n Z S w x M H 0 m c X V v d D s s J n F 1 b 3 Q 7 U 2 V j d G l v b j E v U X V i a X R E Y X R h X z E 5 L T A 1 L T I w M j J f M T Y t M T Q t M T Q v Q 2 h h b m d l Z C B U e X B l L n t D b 3 J l I F J h b m d l L D E x f S Z x d W 9 0 O y w m c X V v d D t T Z W N 0 a W 9 u M S 9 R d W J p d E R h d G F f M T k t M D U t M j A y M l 8 x N i 0 x N C 0 x N C 9 D a G F u Z 2 V k I F R 5 c G U u e 0 V 4 d G V u Z G V k I E h p Z 2 g g U m F u Z 2 U s M T J 9 J n F 1 b 3 Q 7 L C Z x d W 9 0 O 1 N l Y 3 R p b 2 4 x L 1 F 1 Y m l 0 R G F 0 Y V 8 x O S 0 w N S 0 y M D I y X z E 2 L T E 0 L T E 0 L 0 N o Y W 5 n Z W Q g V H l w Z S 5 7 R X h j a X R h d G l v b i w x M 3 0 m c X V v d D s s J n F 1 b 3 Q 7 U 2 V j d G l v b j E v U X V i a X R E Y X R h X z E 5 L T A 1 L T I w M j J f M T Y t M T Q t M T Q v Q 2 h h b m d l Z C B U e X B l L n t T d G Q g M S B S R l U s M T R 9 J n F 1 b 3 Q 7 L C Z x d W 9 0 O 1 N l Y 3 R p b 2 4 x L 1 F 1 Y m l 0 R G F 0 Y V 8 x O S 0 w N S 0 y M D I y X z E 2 L T E 0 L T E 0 L 0 N o Y W 5 n Z W Q g V H l w Z S 5 7 U 3 R k I D I g U k Z V L D E 1 f S Z x d W 9 0 O y w m c X V v d D t T Z W N 0 a W 9 u M S 9 R d W J p d E R h d G F f M T k t M D U t M j A y M l 8 x N i 0 x N C 0 x N C 9 D a G F u Z 2 V k I F R 5 c G U u e 1 N 0 Z C A z I F J G V S w x N n 0 m c X V v d D s s J n F 1 b 3 Q 7 U 2 V j d G l v b j E v U X V i a X R E Y X R h X z E 5 L T A 1 L T I w M j J f M T Y t M T Q t M T Q v Q 2 h h b m d l Z C B U e X B l L n t T Y W 1 w b G U g U k Z V L D E 3 f S Z x d W 9 0 O y w m c X V v d D t T Z W N 0 a W 9 u M S 9 R d W J p d E R h d G F f M T k t M D U t M j A y M l 8 x N i 0 x N C 0 x N C 9 D a G F u Z 2 V k I F R 5 c G U u e 0 x h c 3 Q g U m V h Z C B T d G F u Z G F y Z H M s M T h 9 J n F 1 b 3 Q 7 L C Z x d W 9 0 O 1 N l Y 3 R p b 2 4 x L 1 F 1 Y m l 0 R G F 0 Y V 8 x O S 0 w N S 0 y M D I y X z E 2 L T E 0 L T E 0 L 0 N o Y W 5 n Z W Q g V H l w Z S 5 7 U m V h Z 2 V u d C B M b 3 Q j L D E 5 f S Z x d W 9 0 O y w m c X V v d D t T Z W N 0 a W 9 u M S 9 R d W J p d E R h d G F f M T k t M D U t M j A y M l 8 x N i 0 x N C 0 x N C 9 D a G F u Z 2 V k I F R 5 c G U u e 1 B s Y X R l I E J h c m N v Z G U s M j B 9 J n F 1 b 3 Q 7 L C Z x d W 9 0 O 1 N l Y 3 R p b 2 4 x L 1 F 1 Y m l 0 R G F 0 Y V 8 x O S 0 w N S 0 y M D I y X z E 2 L T E 0 L T E 0 L 0 N o Y W 5 n Z W Q g V H l w Z S 5 7 V 2 V s b C w y M X 0 m c X V v d D s s J n F 1 b 3 Q 7 U 2 V j d G l v b j E v U X V i a X R E Y X R h X z E 5 L T A 1 L T I w M j J f M T Y t M T Q t M T Q v Q 2 h h b m d l Z C B U e X B l L n t T Y W 1 w b G U g S U Q s M j J 9 J n F 1 b 3 Q 7 L C Z x d W 9 0 O 1 N l Y 3 R p b 2 4 x L 1 F 1 Y m l 0 R G F 0 Y V 8 x O S 0 w N S 0 y M D I y X z E 2 L T E 0 L T E 0 L 0 N o Y W 5 n Z W Q g V H l w Z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x O S 0 w N S 0 y M D I y X z E 2 L T E 0 L T E 0 L 0 N o Y W 5 n Z W Q g V H l w Z S 5 7 U n V u I E l E L D B 9 J n F 1 b 3 Q 7 L C Z x d W 9 0 O 1 N l Y 3 R p b 2 4 x L 1 F 1 Y m l 0 R G F 0 Y V 8 x O S 0 w N S 0 y M D I y X z E 2 L T E 0 L T E 0 L 0 N o Y W 5 n Z W Q g V H l w Z S 5 7 V G V z d C B E Y X R l L D F 9 J n F 1 b 3 Q 7 L C Z x d W 9 0 O 1 N l Y 3 R p b 2 4 x L 1 F 1 Y m l 0 R G F 0 Y V 8 x O S 0 w N S 0 y M D I y X z E 2 L T E 0 L T E 0 L 0 N o Y W 5 n Z W Q g V H l w Z S 5 7 Q X N z Y X k g T m F t Z S w y f S Z x d W 9 0 O y w m c X V v d D t T Z W N 0 a W 9 u M S 9 R d W J p d E R h d G F f M T k t M D U t M j A y M l 8 x N i 0 x N C 0 x N C 9 D a G F u Z 2 V k I F R 5 c G U u e 1 N h b X B s Z S B O Y W 1 l L D N 9 J n F 1 b 3 Q 7 L C Z x d W 9 0 O 1 N l Y 3 R p b 2 4 x L 1 F 1 Y m l 0 R G F 0 Y V 8 x O S 0 w N S 0 y M D I y X z E 2 L T E 0 L T E 0 L 0 N o Y W 5 n Z W Q g V H l w Z S 5 7 T 3 J p Z 2 l u Y W w g U 2 F t c G x l I E N v b m M u L D R 9 J n F 1 b 3 Q 7 L C Z x d W 9 0 O 1 N l Y 3 R p b 2 4 x L 1 F 1 Y m l 0 R G F 0 Y V 8 x O S 0 w N S 0 y M D I y X z E 2 L T E 0 L T E 0 L 0 N o Y W 5 n Z W Q g V H l w Z S 5 7 T 3 J p Z 2 l u Y W w g c 2 F t c G x l I G N v b m M u I H V u a X R z L D V 9 J n F 1 b 3 Q 7 L C Z x d W 9 0 O 1 N l Y 3 R p b 2 4 x L 1 F 1 Y m l 0 R G F 0 Y V 8 x O S 0 w N S 0 y M D I y X z E 2 L T E 0 L T E 0 L 0 N o Y W 5 n Z W Q g V H l w Z S 5 7 U X V i a X Q g V H V i Z S B D b 2 5 j L i w 2 f S Z x d W 9 0 O y w m c X V v d D t T Z W N 0 a W 9 u M S 9 R d W J p d E R h d G F f M T k t M D U t M j A y M l 8 x N i 0 x N C 0 x N C 9 D a G F u Z 2 V k I F R 5 c G U u e 1 F 1 Y m l 0 I H R 1 Y m U g Y 2 9 u Y y 4 g d W 5 p d H M s N 3 0 m c X V v d D s s J n F 1 b 3 Q 7 U 2 V j d G l v b j E v U X V i a X R E Y X R h X z E 5 L T A 1 L T I w M j J f M T Y t M T Q t M T Q v Q 2 h h b m d l Z C B U e X B l L n t T Y W 1 w b G U g V m 9 s d W 1 l I C h 1 T C k s O H 0 m c X V v d D s s J n F 1 b 3 Q 7 U 2 V j d G l v b j E v U X V i a X R E Y X R h X z E 5 L T A 1 L T I w M j J f M T Y t M T Q t M T Q v Q 2 h h b m d l Z C B U e X B l L n t E a W x 1 d G l v b i B G Y W N 0 b 3 I s O X 0 m c X V v d D s s J n F 1 b 3 Q 7 U 2 V j d G l v b j E v U X V i a X R E Y X R h X z E 5 L T A 1 L T I w M j J f M T Y t M T Q t M T Q v Q 2 h h b m d l Z C B U e X B l L n t F e H R l b m R l Z C B M b 3 c g U m F u Z 2 U s M T B 9 J n F 1 b 3 Q 7 L C Z x d W 9 0 O 1 N l Y 3 R p b 2 4 x L 1 F 1 Y m l 0 R G F 0 Y V 8 x O S 0 w N S 0 y M D I y X z E 2 L T E 0 L T E 0 L 0 N o Y W 5 n Z W Q g V H l w Z S 5 7 Q 2 9 y Z S B S Y W 5 n Z S w x M X 0 m c X V v d D s s J n F 1 b 3 Q 7 U 2 V j d G l v b j E v U X V i a X R E Y X R h X z E 5 L T A 1 L T I w M j J f M T Y t M T Q t M T Q v Q 2 h h b m d l Z C B U e X B l L n t F e H R l b m R l Z C B I a W d o I F J h b m d l L D E y f S Z x d W 9 0 O y w m c X V v d D t T Z W N 0 a W 9 u M S 9 R d W J p d E R h d G F f M T k t M D U t M j A y M l 8 x N i 0 x N C 0 x N C 9 D a G F u Z 2 V k I F R 5 c G U u e 0 V 4 Y 2 l 0 Y X R p b 2 4 s M T N 9 J n F 1 b 3 Q 7 L C Z x d W 9 0 O 1 N l Y 3 R p b 2 4 x L 1 F 1 Y m l 0 R G F 0 Y V 8 x O S 0 w N S 0 y M D I y X z E 2 L T E 0 L T E 0 L 0 N o Y W 5 n Z W Q g V H l w Z S 5 7 U 3 R k I D E g U k Z V L D E 0 f S Z x d W 9 0 O y w m c X V v d D t T Z W N 0 a W 9 u M S 9 R d W J p d E R h d G F f M T k t M D U t M j A y M l 8 x N i 0 x N C 0 x N C 9 D a G F u Z 2 V k I F R 5 c G U u e 1 N 0 Z C A y I F J G V S w x N X 0 m c X V v d D s s J n F 1 b 3 Q 7 U 2 V j d G l v b j E v U X V i a X R E Y X R h X z E 5 L T A 1 L T I w M j J f M T Y t M T Q t M T Q v Q 2 h h b m d l Z C B U e X B l L n t T d G Q g M y B S R l U s M T Z 9 J n F 1 b 3 Q 7 L C Z x d W 9 0 O 1 N l Y 3 R p b 2 4 x L 1 F 1 Y m l 0 R G F 0 Y V 8 x O S 0 w N S 0 y M D I y X z E 2 L T E 0 L T E 0 L 0 N o Y W 5 n Z W Q g V H l w Z S 5 7 U 2 F t c G x l I F J G V S w x N 3 0 m c X V v d D s s J n F 1 b 3 Q 7 U 2 V j d G l v b j E v U X V i a X R E Y X R h X z E 5 L T A 1 L T I w M j J f M T Y t M T Q t M T Q v Q 2 h h b m d l Z C B U e X B l L n t M Y X N 0 I F J l Y W Q g U 3 R h b m R h c m R z L D E 4 f S Z x d W 9 0 O y w m c X V v d D t T Z W N 0 a W 9 u M S 9 R d W J p d E R h d G F f M T k t M D U t M j A y M l 8 x N i 0 x N C 0 x N C 9 D a G F u Z 2 V k I F R 5 c G U u e 1 J l Y W d l b n Q g T G 9 0 I y w x O X 0 m c X V v d D s s J n F 1 b 3 Q 7 U 2 V j d G l v b j E v U X V i a X R E Y X R h X z E 5 L T A 1 L T I w M j J f M T Y t M T Q t M T Q v Q 2 h h b m d l Z C B U e X B l L n t Q b G F 0 Z S B C Y X J j b 2 R l L D I w f S Z x d W 9 0 O y w m c X V v d D t T Z W N 0 a W 9 u M S 9 R d W J p d E R h d G F f M T k t M D U t M j A y M l 8 x N i 0 x N C 0 x N C 9 D a G F u Z 2 V k I F R 5 c G U u e 1 d l b G w s M j F 9 J n F 1 b 3 Q 7 L C Z x d W 9 0 O 1 N l Y 3 R p b 2 4 x L 1 F 1 Y m l 0 R G F 0 Y V 8 x O S 0 w N S 0 y M D I y X z E 2 L T E 0 L T E 0 L 0 N o Y W 5 n Z W Q g V H l w Z S 5 7 U 2 F t c G x l I E l E L D I y f S Z x d W 9 0 O y w m c X V v d D t T Z W N 0 a W 9 u M S 9 R d W J p d E R h d G F f M T k t M D U t M j A y M l 8 x N i 0 x N C 0 x N C 9 D a G F u Z 2 V k I F R 5 c G U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R d W V y e U l E I i B W Y W x 1 Z T 0 i c 2 F k M W E w N W M y L T U 4 Z T U t N G Q 3 M y 1 h M z l m L W Y 5 N W Y y N j h l O D Y 3 M C I g L z 4 8 L 1 N 0 Y W J s Z U V u d H J p Z X M + P C 9 J d G V t P j x J d G V t P j x J d G V t T G 9 j Y X R p b 2 4 + P E l 0 Z W 1 U e X B l P k Z v c m 1 1 b G E 8 L 0 l 0 Z W 1 U e X B l P j x J d G V t U G F 0 a D 5 T Z W N 0 a W 9 u M S 9 R d W J p d E R h d G F f M T g t M D c t M j A y M l 8 w O C 0 0 M S 0 0 M j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O F Q w N j o z N z o 1 O S 4 5 M D c 5 N j c z W i I g L z 4 8 R W 5 0 c n k g V H l w Z T 0 i R m l s b E N v b H V t b l R 5 c G V z I i B W Y W x 1 Z T 0 i c 0 J n W U d C Z 1 V H Q l F Z R E F 3 W U d C Z 1 l G Q l F Z R k J n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x O C 0 w N y 0 y M D I y X z A 4 L T Q x L T Q y L 0 N o Y W 5 n Z W Q g V H l w Z S 5 7 U n V u I E l E L D B 9 J n F 1 b 3 Q 7 L C Z x d W 9 0 O 1 N l Y 3 R p b 2 4 x L 1 F 1 Y m l 0 R G F 0 Y V 8 x O C 0 w N y 0 y M D I y X z A 4 L T Q x L T Q y L 0 N o Y W 5 n Z W Q g V H l w Z S 5 7 V G V z d C B E Y X R l L D F 9 J n F 1 b 3 Q 7 L C Z x d W 9 0 O 1 N l Y 3 R p b 2 4 x L 1 F 1 Y m l 0 R G F 0 Y V 8 x O C 0 w N y 0 y M D I y X z A 4 L T Q x L T Q y L 0 N o Y W 5 n Z W Q g V H l w Z S 5 7 Q X N z Y X k g T m F t Z S w y f S Z x d W 9 0 O y w m c X V v d D t T Z W N 0 a W 9 u M S 9 R d W J p d E R h d G F f M T g t M D c t M j A y M l 8 w O C 0 0 M S 0 0 M i 9 D a G F u Z 2 V k I F R 5 c G U u e 1 N h b X B s Z S B O Y W 1 l L D N 9 J n F 1 b 3 Q 7 L C Z x d W 9 0 O 1 N l Y 3 R p b 2 4 x L 1 F 1 Y m l 0 R G F 0 Y V 8 x O C 0 w N y 0 y M D I y X z A 4 L T Q x L T Q y L 0 N o Y W 5 n Z W Q g V H l w Z S 5 7 T 3 J p Z 2 l u Y W w g U 2 F t c G x l I E N v b m M u L D R 9 J n F 1 b 3 Q 7 L C Z x d W 9 0 O 1 N l Y 3 R p b 2 4 x L 1 F 1 Y m l 0 R G F 0 Y V 8 x O C 0 w N y 0 y M D I y X z A 4 L T Q x L T Q y L 0 N o Y W 5 n Z W Q g V H l w Z S 5 7 T 3 J p Z 2 l u Y W w g c 2 F t c G x l I G N v b m M u I H V u a X R z L D V 9 J n F 1 b 3 Q 7 L C Z x d W 9 0 O 1 N l Y 3 R p b 2 4 x L 1 F 1 Y m l 0 R G F 0 Y V 8 x O C 0 w N y 0 y M D I y X z A 4 L T Q x L T Q y L 0 N o Y W 5 n Z W Q g V H l w Z S 5 7 U X V i a X Q g V H V i Z S B D b 2 5 j L i w 2 f S Z x d W 9 0 O y w m c X V v d D t T Z W N 0 a W 9 u M S 9 R d W J p d E R h d G F f M T g t M D c t M j A y M l 8 w O C 0 0 M S 0 0 M i 9 D a G F u Z 2 V k I F R 5 c G U u e 1 F 1 Y m l 0 I H R 1 Y m U g Y 2 9 u Y y 4 g d W 5 p d H M s N 3 0 m c X V v d D s s J n F 1 b 3 Q 7 U 2 V j d G l v b j E v U X V i a X R E Y X R h X z E 4 L T A 3 L T I w M j J f M D g t N D E t N D I v Q 2 h h b m d l Z C B U e X B l L n t T Y W 1 w b G U g V m 9 s d W 1 l I C h 1 T C k s O H 0 m c X V v d D s s J n F 1 b 3 Q 7 U 2 V j d G l v b j E v U X V i a X R E Y X R h X z E 4 L T A 3 L T I w M j J f M D g t N D E t N D I v Q 2 h h b m d l Z C B U e X B l L n t E a W x 1 d G l v b i B G Y W N 0 b 3 I s O X 0 m c X V v d D s s J n F 1 b 3 Q 7 U 2 V j d G l v b j E v U X V i a X R E Y X R h X z E 4 L T A 3 L T I w M j J f M D g t N D E t N D I v Q 2 h h b m d l Z C B U e X B l L n t F e H R l b m R l Z C B M b 3 c g U m F u Z 2 U s M T B 9 J n F 1 b 3 Q 7 L C Z x d W 9 0 O 1 N l Y 3 R p b 2 4 x L 1 F 1 Y m l 0 R G F 0 Y V 8 x O C 0 w N y 0 y M D I y X z A 4 L T Q x L T Q y L 0 N o Y W 5 n Z W Q g V H l w Z S 5 7 Q 2 9 y Z S B S Y W 5 n Z S w x M X 0 m c X V v d D s s J n F 1 b 3 Q 7 U 2 V j d G l v b j E v U X V i a X R E Y X R h X z E 4 L T A 3 L T I w M j J f M D g t N D E t N D I v Q 2 h h b m d l Z C B U e X B l L n t F e H R l b m R l Z C B I a W d o I F J h b m d l L D E y f S Z x d W 9 0 O y w m c X V v d D t T Z W N 0 a W 9 u M S 9 R d W J p d E R h d G F f M T g t M D c t M j A y M l 8 w O C 0 0 M S 0 0 M i 9 D a G F u Z 2 V k I F R 5 c G U u e 0 V 4 Y 2 l 0 Y X R p b 2 4 s M T N 9 J n F 1 b 3 Q 7 L C Z x d W 9 0 O 1 N l Y 3 R p b 2 4 x L 1 F 1 Y m l 0 R G F 0 Y V 8 x O C 0 w N y 0 y M D I y X z A 4 L T Q x L T Q y L 0 N o Y W 5 n Z W Q g V H l w Z S 5 7 U 3 R k I D E g U k Z V L D E 0 f S Z x d W 9 0 O y w m c X V v d D t T Z W N 0 a W 9 u M S 9 R d W J p d E R h d G F f M T g t M D c t M j A y M l 8 w O C 0 0 M S 0 0 M i 9 D a G F u Z 2 V k I F R 5 c G U u e 1 N 0 Z C A y I F J G V S w x N X 0 m c X V v d D s s J n F 1 b 3 Q 7 U 2 V j d G l v b j E v U X V i a X R E Y X R h X z E 4 L T A 3 L T I w M j J f M D g t N D E t N D I v Q 2 h h b m d l Z C B U e X B l L n t T d G Q g M y B S R l U s M T Z 9 J n F 1 b 3 Q 7 L C Z x d W 9 0 O 1 N l Y 3 R p b 2 4 x L 1 F 1 Y m l 0 R G F 0 Y V 8 x O C 0 w N y 0 y M D I y X z A 4 L T Q x L T Q y L 0 N o Y W 5 n Z W Q g V H l w Z S 5 7 U 2 F t c G x l I F J G V S w x N 3 0 m c X V v d D s s J n F 1 b 3 Q 7 U 2 V j d G l v b j E v U X V i a X R E Y X R h X z E 4 L T A 3 L T I w M j J f M D g t N D E t N D I v Q 2 h h b m d l Z C B U e X B l L n t M Y X N 0 I F J l Y W Q g U 3 R h b m R h c m R z L D E 4 f S Z x d W 9 0 O y w m c X V v d D t T Z W N 0 a W 9 u M S 9 R d W J p d E R h d G F f M T g t M D c t M j A y M l 8 w O C 0 0 M S 0 0 M i 9 D a G F u Z 2 V k I F R 5 c G U u e 1 J l Y W d l b n Q g T G 9 0 I y w x O X 0 m c X V v d D s s J n F 1 b 3 Q 7 U 2 V j d G l v b j E v U X V i a X R E Y X R h X z E 4 L T A 3 L T I w M j J f M D g t N D E t N D I v Q 2 h h b m d l Z C B U e X B l L n t Q b G F 0 Z S B C Y X J j b 2 R l L D I w f S Z x d W 9 0 O y w m c X V v d D t T Z W N 0 a W 9 u M S 9 R d W J p d E R h d G F f M T g t M D c t M j A y M l 8 w O C 0 0 M S 0 0 M i 9 D a G F u Z 2 V k I F R 5 c G U u e 1 d l b G w s M j F 9 J n F 1 b 3 Q 7 L C Z x d W 9 0 O 1 N l Y 3 R p b 2 4 x L 1 F 1 Y m l 0 R G F 0 Y V 8 x O C 0 w N y 0 y M D I y X z A 4 L T Q x L T Q y L 0 N o Y W 5 n Z W Q g V H l w Z S 5 7 U 2 F t c G x l I E l E L D I y f S Z x d W 9 0 O y w m c X V v d D t T Z W N 0 a W 9 u M S 9 R d W J p d E R h d G F f M T g t M D c t M j A y M l 8 w O C 0 0 M S 0 0 M i 9 D a G F u Z 2 V k I F R 5 c G U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T g t M D c t M j A y M l 8 w O C 0 0 M S 0 0 M i 9 D a G F u Z 2 V k I F R 5 c G U u e 1 J 1 b i B J R C w w f S Z x d W 9 0 O y w m c X V v d D t T Z W N 0 a W 9 u M S 9 R d W J p d E R h d G F f M T g t M D c t M j A y M l 8 w O C 0 0 M S 0 0 M i 9 D a G F u Z 2 V k I F R 5 c G U u e 1 R l c 3 Q g R G F 0 Z S w x f S Z x d W 9 0 O y w m c X V v d D t T Z W N 0 a W 9 u M S 9 R d W J p d E R h d G F f M T g t M D c t M j A y M l 8 w O C 0 0 M S 0 0 M i 9 D a G F u Z 2 V k I F R 5 c G U u e 0 F z c 2 F 5 I E 5 h b W U s M n 0 m c X V v d D s s J n F 1 b 3 Q 7 U 2 V j d G l v b j E v U X V i a X R E Y X R h X z E 4 L T A 3 L T I w M j J f M D g t N D E t N D I v Q 2 h h b m d l Z C B U e X B l L n t T Y W 1 w b G U g T m F t Z S w z f S Z x d W 9 0 O y w m c X V v d D t T Z W N 0 a W 9 u M S 9 R d W J p d E R h d G F f M T g t M D c t M j A y M l 8 w O C 0 0 M S 0 0 M i 9 D a G F u Z 2 V k I F R 5 c G U u e 0 9 y a W d p b m F s I F N h b X B s Z S B D b 2 5 j L i w 0 f S Z x d W 9 0 O y w m c X V v d D t T Z W N 0 a W 9 u M S 9 R d W J p d E R h d G F f M T g t M D c t M j A y M l 8 w O C 0 0 M S 0 0 M i 9 D a G F u Z 2 V k I F R 5 c G U u e 0 9 y a W d p b m F s I H N h b X B s Z S B j b 2 5 j L i B 1 b m l 0 c y w 1 f S Z x d W 9 0 O y w m c X V v d D t T Z W N 0 a W 9 u M S 9 R d W J p d E R h d G F f M T g t M D c t M j A y M l 8 w O C 0 0 M S 0 0 M i 9 D a G F u Z 2 V k I F R 5 c G U u e 1 F 1 Y m l 0 I F R 1 Y m U g Q 2 9 u Y y 4 s N n 0 m c X V v d D s s J n F 1 b 3 Q 7 U 2 V j d G l v b j E v U X V i a X R E Y X R h X z E 4 L T A 3 L T I w M j J f M D g t N D E t N D I v Q 2 h h b m d l Z C B U e X B l L n t R d W J p d C B 0 d W J l I G N v b m M u I H V u a X R z L D d 9 J n F 1 b 3 Q 7 L C Z x d W 9 0 O 1 N l Y 3 R p b 2 4 x L 1 F 1 Y m l 0 R G F 0 Y V 8 x O C 0 w N y 0 y M D I y X z A 4 L T Q x L T Q y L 0 N o Y W 5 n Z W Q g V H l w Z S 5 7 U 2 F t c G x l I F Z v b H V t Z S A o d U w p L D h 9 J n F 1 b 3 Q 7 L C Z x d W 9 0 O 1 N l Y 3 R p b 2 4 x L 1 F 1 Y m l 0 R G F 0 Y V 8 x O C 0 w N y 0 y M D I y X z A 4 L T Q x L T Q y L 0 N o Y W 5 n Z W Q g V H l w Z S 5 7 R G l s d X R p b 2 4 g R m F j d G 9 y L D l 9 J n F 1 b 3 Q 7 L C Z x d W 9 0 O 1 N l Y 3 R p b 2 4 x L 1 F 1 Y m l 0 R G F 0 Y V 8 x O C 0 w N y 0 y M D I y X z A 4 L T Q x L T Q y L 0 N o Y W 5 n Z W Q g V H l w Z S 5 7 R X h 0 Z W 5 k Z W Q g T G 9 3 I F J h b m d l L D E w f S Z x d W 9 0 O y w m c X V v d D t T Z W N 0 a W 9 u M S 9 R d W J p d E R h d G F f M T g t M D c t M j A y M l 8 w O C 0 0 M S 0 0 M i 9 D a G F u Z 2 V k I F R 5 c G U u e 0 N v c m U g U m F u Z 2 U s M T F 9 J n F 1 b 3 Q 7 L C Z x d W 9 0 O 1 N l Y 3 R p b 2 4 x L 1 F 1 Y m l 0 R G F 0 Y V 8 x O C 0 w N y 0 y M D I y X z A 4 L T Q x L T Q y L 0 N o Y W 5 n Z W Q g V H l w Z S 5 7 R X h 0 Z W 5 k Z W Q g S G l n a C B S Y W 5 n Z S w x M n 0 m c X V v d D s s J n F 1 b 3 Q 7 U 2 V j d G l v b j E v U X V i a X R E Y X R h X z E 4 L T A 3 L T I w M j J f M D g t N D E t N D I v Q 2 h h b m d l Z C B U e X B l L n t F e G N p d G F 0 a W 9 u L D E z f S Z x d W 9 0 O y w m c X V v d D t T Z W N 0 a W 9 u M S 9 R d W J p d E R h d G F f M T g t M D c t M j A y M l 8 w O C 0 0 M S 0 0 M i 9 D a G F u Z 2 V k I F R 5 c G U u e 1 N 0 Z C A x I F J G V S w x N H 0 m c X V v d D s s J n F 1 b 3 Q 7 U 2 V j d G l v b j E v U X V i a X R E Y X R h X z E 4 L T A 3 L T I w M j J f M D g t N D E t N D I v Q 2 h h b m d l Z C B U e X B l L n t T d G Q g M i B S R l U s M T V 9 J n F 1 b 3 Q 7 L C Z x d W 9 0 O 1 N l Y 3 R p b 2 4 x L 1 F 1 Y m l 0 R G F 0 Y V 8 x O C 0 w N y 0 y M D I y X z A 4 L T Q x L T Q y L 0 N o Y W 5 n Z W Q g V H l w Z S 5 7 U 3 R k I D M g U k Z V L D E 2 f S Z x d W 9 0 O y w m c X V v d D t T Z W N 0 a W 9 u M S 9 R d W J p d E R h d G F f M T g t M D c t M j A y M l 8 w O C 0 0 M S 0 0 M i 9 D a G F u Z 2 V k I F R 5 c G U u e 1 N h b X B s Z S B S R l U s M T d 9 J n F 1 b 3 Q 7 L C Z x d W 9 0 O 1 N l Y 3 R p b 2 4 x L 1 F 1 Y m l 0 R G F 0 Y V 8 x O C 0 w N y 0 y M D I y X z A 4 L T Q x L T Q y L 0 N o Y W 5 n Z W Q g V H l w Z S 5 7 T G F z d C B S Z W F k I F N 0 Y W 5 k Y X J k c y w x O H 0 m c X V v d D s s J n F 1 b 3 Q 7 U 2 V j d G l v b j E v U X V i a X R E Y X R h X z E 4 L T A 3 L T I w M j J f M D g t N D E t N D I v Q 2 h h b m d l Z C B U e X B l L n t S Z W F n Z W 5 0 I E x v d C M s M T l 9 J n F 1 b 3 Q 7 L C Z x d W 9 0 O 1 N l Y 3 R p b 2 4 x L 1 F 1 Y m l 0 R G F 0 Y V 8 x O C 0 w N y 0 y M D I y X z A 4 L T Q x L T Q y L 0 N o Y W 5 n Z W Q g V H l w Z S 5 7 U G x h d G U g Q m F y Y 2 9 k Z S w y M H 0 m c X V v d D s s J n F 1 b 3 Q 7 U 2 V j d G l v b j E v U X V i a X R E Y X R h X z E 4 L T A 3 L T I w M j J f M D g t N D E t N D I v Q 2 h h b m d l Z C B U e X B l L n t X Z W x s L D I x f S Z x d W 9 0 O y w m c X V v d D t T Z W N 0 a W 9 u M S 9 R d W J p d E R h d G F f M T g t M D c t M j A y M l 8 w O C 0 0 M S 0 0 M i 9 D a G F u Z 2 V k I F R 5 c G U u e 1 N h b X B s Z S B J R C w y M n 0 m c X V v d D s s J n F 1 b 3 Q 7 U 2 V j d G l v b j E v U X V i a X R E Y X R h X z E 4 L T A 3 L T I w M j J f M D g t N D E t N D I v Q 2 h h b m d l Z C B U e X B l L n t U Y W d z L D I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U X V l c n l J R C I g V m F s d W U 9 I n M y M G I y M T J j O C 0 2 O T E 0 L T Q w M m U t O T h i M S 0 0 O D U 2 Y T A 2 Z D g 3 Z D c i I C 8 + P C 9 T d G F i b G V F b n R y a W V z P j w v S X R l b T 4 8 S X R l b T 4 8 S X R l b U x v Y 2 F 0 a W 9 u P j x J d G V t V H l w Z T 5 G b 3 J t d W x h P C 9 J d G V t V H l w Z T 4 8 S X R l b V B h d G g + U 2 V j d G l v b j E v U X V i a X R E Y X R h X z E 5 L T A 3 L T I w M j J f M T E t M z I t N D Q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l U M T A 6 M j c 6 M T I u O T c 0 M D M 2 N 1 o i I C 8 + P E V u d H J 5 I F R 5 c G U 9 I k Z p b G x D b 2 x 1 b W 5 U e X B l c y I g V m F s d W U 9 I n N C Z 1 l H Q m d V R 0 J R W U R B d 1 l H Q m d Z R k J R W U Z C Z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T k t M D c t M j A y M l 8 x M S 0 z M i 0 0 N C 9 B d X R v U m V t b 3 Z l Z E N v b H V t b n M x L n t S d W 4 g S U Q s M H 0 m c X V v d D s s J n F 1 b 3 Q 7 U 2 V j d G l v b j E v U X V i a X R E Y X R h X z E 5 L T A 3 L T I w M j J f M T E t M z I t N D Q v Q X V 0 b 1 J l b W 9 2 Z W R D b 2 x 1 b W 5 z M S 5 7 V G V z d C B E Y X R l L D F 9 J n F 1 b 3 Q 7 L C Z x d W 9 0 O 1 N l Y 3 R p b 2 4 x L 1 F 1 Y m l 0 R G F 0 Y V 8 x O S 0 w N y 0 y M D I y X z E x L T M y L T Q 0 L 0 F 1 d G 9 S Z W 1 v d m V k Q 2 9 s d W 1 u c z E u e 0 F z c 2 F 5 I E 5 h b W U s M n 0 m c X V v d D s s J n F 1 b 3 Q 7 U 2 V j d G l v b j E v U X V i a X R E Y X R h X z E 5 L T A 3 L T I w M j J f M T E t M z I t N D Q v Q X V 0 b 1 J l b W 9 2 Z W R D b 2 x 1 b W 5 z M S 5 7 U 2 F t c G x l I E 5 h b W U s M 3 0 m c X V v d D s s J n F 1 b 3 Q 7 U 2 V j d G l v b j E v U X V i a X R E Y X R h X z E 5 L T A 3 L T I w M j J f M T E t M z I t N D Q v Q X V 0 b 1 J l b W 9 2 Z W R D b 2 x 1 b W 5 z M S 5 7 T 3 J p Z 2 l u Y W w g U 2 F t c G x l I E N v b m M u L D R 9 J n F 1 b 3 Q 7 L C Z x d W 9 0 O 1 N l Y 3 R p b 2 4 x L 1 F 1 Y m l 0 R G F 0 Y V 8 x O S 0 w N y 0 y M D I y X z E x L T M y L T Q 0 L 0 F 1 d G 9 S Z W 1 v d m V k Q 2 9 s d W 1 u c z E u e 0 9 y a W d p b m F s I H N h b X B s Z S B j b 2 5 j L i B 1 b m l 0 c y w 1 f S Z x d W 9 0 O y w m c X V v d D t T Z W N 0 a W 9 u M S 9 R d W J p d E R h d G F f M T k t M D c t M j A y M l 8 x M S 0 z M i 0 0 N C 9 B d X R v U m V t b 3 Z l Z E N v b H V t b n M x L n t R d W J p d C B U d W J l I E N v b m M u L D Z 9 J n F 1 b 3 Q 7 L C Z x d W 9 0 O 1 N l Y 3 R p b 2 4 x L 1 F 1 Y m l 0 R G F 0 Y V 8 x O S 0 w N y 0 y M D I y X z E x L T M y L T Q 0 L 0 F 1 d G 9 S Z W 1 v d m V k Q 2 9 s d W 1 u c z E u e 1 F 1 Y m l 0 I H R 1 Y m U g Y 2 9 u Y y 4 g d W 5 p d H M s N 3 0 m c X V v d D s s J n F 1 b 3 Q 7 U 2 V j d G l v b j E v U X V i a X R E Y X R h X z E 5 L T A 3 L T I w M j J f M T E t M z I t N D Q v Q X V 0 b 1 J l b W 9 2 Z W R D b 2 x 1 b W 5 z M S 5 7 U 2 F t c G x l I F Z v b H V t Z S A o d U w p L D h 9 J n F 1 b 3 Q 7 L C Z x d W 9 0 O 1 N l Y 3 R p b 2 4 x L 1 F 1 Y m l 0 R G F 0 Y V 8 x O S 0 w N y 0 y M D I y X z E x L T M y L T Q 0 L 0 F 1 d G 9 S Z W 1 v d m V k Q 2 9 s d W 1 u c z E u e 0 R p b H V 0 a W 9 u I E Z h Y 3 R v c i w 5 f S Z x d W 9 0 O y w m c X V v d D t T Z W N 0 a W 9 u M S 9 R d W J p d E R h d G F f M T k t M D c t M j A y M l 8 x M S 0 z M i 0 0 N C 9 B d X R v U m V t b 3 Z l Z E N v b H V t b n M x L n t F e H R l b m R l Z C B M b 3 c g U m F u Z 2 U s M T B 9 J n F 1 b 3 Q 7 L C Z x d W 9 0 O 1 N l Y 3 R p b 2 4 x L 1 F 1 Y m l 0 R G F 0 Y V 8 x O S 0 w N y 0 y M D I y X z E x L T M y L T Q 0 L 0 F 1 d G 9 S Z W 1 v d m V k Q 2 9 s d W 1 u c z E u e 0 N v c m U g U m F u Z 2 U s M T F 9 J n F 1 b 3 Q 7 L C Z x d W 9 0 O 1 N l Y 3 R p b 2 4 x L 1 F 1 Y m l 0 R G F 0 Y V 8 x O S 0 w N y 0 y M D I y X z E x L T M y L T Q 0 L 0 F 1 d G 9 S Z W 1 v d m V k Q 2 9 s d W 1 u c z E u e 0 V 4 d G V u Z G V k I E h p Z 2 g g U m F u Z 2 U s M T J 9 J n F 1 b 3 Q 7 L C Z x d W 9 0 O 1 N l Y 3 R p b 2 4 x L 1 F 1 Y m l 0 R G F 0 Y V 8 x O S 0 w N y 0 y M D I y X z E x L T M y L T Q 0 L 0 F 1 d G 9 S Z W 1 v d m V k Q 2 9 s d W 1 u c z E u e 0 V 4 Y 2 l 0 Y X R p b 2 4 s M T N 9 J n F 1 b 3 Q 7 L C Z x d W 9 0 O 1 N l Y 3 R p b 2 4 x L 1 F 1 Y m l 0 R G F 0 Y V 8 x O S 0 w N y 0 y M D I y X z E x L T M y L T Q 0 L 0 F 1 d G 9 S Z W 1 v d m V k Q 2 9 s d W 1 u c z E u e 1 N 0 Z C A x I F J G V S w x N H 0 m c X V v d D s s J n F 1 b 3 Q 7 U 2 V j d G l v b j E v U X V i a X R E Y X R h X z E 5 L T A 3 L T I w M j J f M T E t M z I t N D Q v Q X V 0 b 1 J l b W 9 2 Z W R D b 2 x 1 b W 5 z M S 5 7 U 3 R k I D I g U k Z V L D E 1 f S Z x d W 9 0 O y w m c X V v d D t T Z W N 0 a W 9 u M S 9 R d W J p d E R h d G F f M T k t M D c t M j A y M l 8 x M S 0 z M i 0 0 N C 9 B d X R v U m V t b 3 Z l Z E N v b H V t b n M x L n t T d G Q g M y B S R l U s M T Z 9 J n F 1 b 3 Q 7 L C Z x d W 9 0 O 1 N l Y 3 R p b 2 4 x L 1 F 1 Y m l 0 R G F 0 Y V 8 x O S 0 w N y 0 y M D I y X z E x L T M y L T Q 0 L 0 F 1 d G 9 S Z W 1 v d m V k Q 2 9 s d W 1 u c z E u e 1 N h b X B s Z S B S R l U s M T d 9 J n F 1 b 3 Q 7 L C Z x d W 9 0 O 1 N l Y 3 R p b 2 4 x L 1 F 1 Y m l 0 R G F 0 Y V 8 x O S 0 w N y 0 y M D I y X z E x L T M y L T Q 0 L 0 F 1 d G 9 S Z W 1 v d m V k Q 2 9 s d W 1 u c z E u e 0 x h c 3 Q g U m V h Z C B T d G F u Z G F y Z H M s M T h 9 J n F 1 b 3 Q 7 L C Z x d W 9 0 O 1 N l Y 3 R p b 2 4 x L 1 F 1 Y m l 0 R G F 0 Y V 8 x O S 0 w N y 0 y M D I y X z E x L T M y L T Q 0 L 0 F 1 d G 9 S Z W 1 v d m V k Q 2 9 s d W 1 u c z E u e 1 J l Y W d l b n Q g T G 9 0 I y w x O X 0 m c X V v d D s s J n F 1 b 3 Q 7 U 2 V j d G l v b j E v U X V i a X R E Y X R h X z E 5 L T A 3 L T I w M j J f M T E t M z I t N D Q v Q X V 0 b 1 J l b W 9 2 Z W R D b 2 x 1 b W 5 z M S 5 7 U G x h d G U g Q m F y Y 2 9 k Z S w y M H 0 m c X V v d D s s J n F 1 b 3 Q 7 U 2 V j d G l v b j E v U X V i a X R E Y X R h X z E 5 L T A 3 L T I w M j J f M T E t M z I t N D Q v Q X V 0 b 1 J l b W 9 2 Z W R D b 2 x 1 b W 5 z M S 5 7 V 2 V s b C w y M X 0 m c X V v d D s s J n F 1 b 3 Q 7 U 2 V j d G l v b j E v U X V i a X R E Y X R h X z E 5 L T A 3 L T I w M j J f M T E t M z I t N D Q v Q X V 0 b 1 J l b W 9 2 Z W R D b 2 x 1 b W 5 z M S 5 7 U 2 F t c G x l I E l E L D I y f S Z x d W 9 0 O y w m c X V v d D t T Z W N 0 a W 9 u M S 9 R d W J p d E R h d G F f M T k t M D c t M j A y M l 8 x M S 0 z M i 0 0 N C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E 5 L T A 3 L T I w M j J f M T E t M z I t N D Q v Q X V 0 b 1 J l b W 9 2 Z W R D b 2 x 1 b W 5 z M S 5 7 U n V u I E l E L D B 9 J n F 1 b 3 Q 7 L C Z x d W 9 0 O 1 N l Y 3 R p b 2 4 x L 1 F 1 Y m l 0 R G F 0 Y V 8 x O S 0 w N y 0 y M D I y X z E x L T M y L T Q 0 L 0 F 1 d G 9 S Z W 1 v d m V k Q 2 9 s d W 1 u c z E u e 1 R l c 3 Q g R G F 0 Z S w x f S Z x d W 9 0 O y w m c X V v d D t T Z W N 0 a W 9 u M S 9 R d W J p d E R h d G F f M T k t M D c t M j A y M l 8 x M S 0 z M i 0 0 N C 9 B d X R v U m V t b 3 Z l Z E N v b H V t b n M x L n t B c 3 N h e S B O Y W 1 l L D J 9 J n F 1 b 3 Q 7 L C Z x d W 9 0 O 1 N l Y 3 R p b 2 4 x L 1 F 1 Y m l 0 R G F 0 Y V 8 x O S 0 w N y 0 y M D I y X z E x L T M y L T Q 0 L 0 F 1 d G 9 S Z W 1 v d m V k Q 2 9 s d W 1 u c z E u e 1 N h b X B s Z S B O Y W 1 l L D N 9 J n F 1 b 3 Q 7 L C Z x d W 9 0 O 1 N l Y 3 R p b 2 4 x L 1 F 1 Y m l 0 R G F 0 Y V 8 x O S 0 w N y 0 y M D I y X z E x L T M y L T Q 0 L 0 F 1 d G 9 S Z W 1 v d m V k Q 2 9 s d W 1 u c z E u e 0 9 y a W d p b m F s I F N h b X B s Z S B D b 2 5 j L i w 0 f S Z x d W 9 0 O y w m c X V v d D t T Z W N 0 a W 9 u M S 9 R d W J p d E R h d G F f M T k t M D c t M j A y M l 8 x M S 0 z M i 0 0 N C 9 B d X R v U m V t b 3 Z l Z E N v b H V t b n M x L n t P c m l n a W 5 h b C B z Y W 1 w b G U g Y 2 9 u Y y 4 g d W 5 p d H M s N X 0 m c X V v d D s s J n F 1 b 3 Q 7 U 2 V j d G l v b j E v U X V i a X R E Y X R h X z E 5 L T A 3 L T I w M j J f M T E t M z I t N D Q v Q X V 0 b 1 J l b W 9 2 Z W R D b 2 x 1 b W 5 z M S 5 7 U X V i a X Q g V H V i Z S B D b 2 5 j L i w 2 f S Z x d W 9 0 O y w m c X V v d D t T Z W N 0 a W 9 u M S 9 R d W J p d E R h d G F f M T k t M D c t M j A y M l 8 x M S 0 z M i 0 0 N C 9 B d X R v U m V t b 3 Z l Z E N v b H V t b n M x L n t R d W J p d C B 0 d W J l I G N v b m M u I H V u a X R z L D d 9 J n F 1 b 3 Q 7 L C Z x d W 9 0 O 1 N l Y 3 R p b 2 4 x L 1 F 1 Y m l 0 R G F 0 Y V 8 x O S 0 w N y 0 y M D I y X z E x L T M y L T Q 0 L 0 F 1 d G 9 S Z W 1 v d m V k Q 2 9 s d W 1 u c z E u e 1 N h b X B s Z S B W b 2 x 1 b W U g K H V M K S w 4 f S Z x d W 9 0 O y w m c X V v d D t T Z W N 0 a W 9 u M S 9 R d W J p d E R h d G F f M T k t M D c t M j A y M l 8 x M S 0 z M i 0 0 N C 9 B d X R v U m V t b 3 Z l Z E N v b H V t b n M x L n t E a W x 1 d G l v b i B G Y W N 0 b 3 I s O X 0 m c X V v d D s s J n F 1 b 3 Q 7 U 2 V j d G l v b j E v U X V i a X R E Y X R h X z E 5 L T A 3 L T I w M j J f M T E t M z I t N D Q v Q X V 0 b 1 J l b W 9 2 Z W R D b 2 x 1 b W 5 z M S 5 7 R X h 0 Z W 5 k Z W Q g T G 9 3 I F J h b m d l L D E w f S Z x d W 9 0 O y w m c X V v d D t T Z W N 0 a W 9 u M S 9 R d W J p d E R h d G F f M T k t M D c t M j A y M l 8 x M S 0 z M i 0 0 N C 9 B d X R v U m V t b 3 Z l Z E N v b H V t b n M x L n t D b 3 J l I F J h b m d l L D E x f S Z x d W 9 0 O y w m c X V v d D t T Z W N 0 a W 9 u M S 9 R d W J p d E R h d G F f M T k t M D c t M j A y M l 8 x M S 0 z M i 0 0 N C 9 B d X R v U m V t b 3 Z l Z E N v b H V t b n M x L n t F e H R l b m R l Z C B I a W d o I F J h b m d l L D E y f S Z x d W 9 0 O y w m c X V v d D t T Z W N 0 a W 9 u M S 9 R d W J p d E R h d G F f M T k t M D c t M j A y M l 8 x M S 0 z M i 0 0 N C 9 B d X R v U m V t b 3 Z l Z E N v b H V t b n M x L n t F e G N p d G F 0 a W 9 u L D E z f S Z x d W 9 0 O y w m c X V v d D t T Z W N 0 a W 9 u M S 9 R d W J p d E R h d G F f M T k t M D c t M j A y M l 8 x M S 0 z M i 0 0 N C 9 B d X R v U m V t b 3 Z l Z E N v b H V t b n M x L n t T d G Q g M S B S R l U s M T R 9 J n F 1 b 3 Q 7 L C Z x d W 9 0 O 1 N l Y 3 R p b 2 4 x L 1 F 1 Y m l 0 R G F 0 Y V 8 x O S 0 w N y 0 y M D I y X z E x L T M y L T Q 0 L 0 F 1 d G 9 S Z W 1 v d m V k Q 2 9 s d W 1 u c z E u e 1 N 0 Z C A y I F J G V S w x N X 0 m c X V v d D s s J n F 1 b 3 Q 7 U 2 V j d G l v b j E v U X V i a X R E Y X R h X z E 5 L T A 3 L T I w M j J f M T E t M z I t N D Q v Q X V 0 b 1 J l b W 9 2 Z W R D b 2 x 1 b W 5 z M S 5 7 U 3 R k I D M g U k Z V L D E 2 f S Z x d W 9 0 O y w m c X V v d D t T Z W N 0 a W 9 u M S 9 R d W J p d E R h d G F f M T k t M D c t M j A y M l 8 x M S 0 z M i 0 0 N C 9 B d X R v U m V t b 3 Z l Z E N v b H V t b n M x L n t T Y W 1 w b G U g U k Z V L D E 3 f S Z x d W 9 0 O y w m c X V v d D t T Z W N 0 a W 9 u M S 9 R d W J p d E R h d G F f M T k t M D c t M j A y M l 8 x M S 0 z M i 0 0 N C 9 B d X R v U m V t b 3 Z l Z E N v b H V t b n M x L n t M Y X N 0 I F J l Y W Q g U 3 R h b m R h c m R z L D E 4 f S Z x d W 9 0 O y w m c X V v d D t T Z W N 0 a W 9 u M S 9 R d W J p d E R h d G F f M T k t M D c t M j A y M l 8 x M S 0 z M i 0 0 N C 9 B d X R v U m V t b 3 Z l Z E N v b H V t b n M x L n t S Z W F n Z W 5 0 I E x v d C M s M T l 9 J n F 1 b 3 Q 7 L C Z x d W 9 0 O 1 N l Y 3 R p b 2 4 x L 1 F 1 Y m l 0 R G F 0 Y V 8 x O S 0 w N y 0 y M D I y X z E x L T M y L T Q 0 L 0 F 1 d G 9 S Z W 1 v d m V k Q 2 9 s d W 1 u c z E u e 1 B s Y X R l I E J h c m N v Z G U s M j B 9 J n F 1 b 3 Q 7 L C Z x d W 9 0 O 1 N l Y 3 R p b 2 4 x L 1 F 1 Y m l 0 R G F 0 Y V 8 x O S 0 w N y 0 y M D I y X z E x L T M y L T Q 0 L 0 F 1 d G 9 S Z W 1 v d m V k Q 2 9 s d W 1 u c z E u e 1 d l b G w s M j F 9 J n F 1 b 3 Q 7 L C Z x d W 9 0 O 1 N l Y 3 R p b 2 4 x L 1 F 1 Y m l 0 R G F 0 Y V 8 x O S 0 w N y 0 y M D I y X z E x L T M y L T Q 0 L 0 F 1 d G 9 S Z W 1 v d m V k Q 2 9 s d W 1 u c z E u e 1 N h b X B s Z S B J R C w y M n 0 m c X V v d D s s J n F 1 b 3 Q 7 U 2 V j d G l v b j E v U X V i a X R E Y X R h X z E 5 L T A 3 L T I w M j J f M T E t M z I t N D Q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F 1 Z X J 5 S U Q i I F Z h b H V l P S J z N z R j O G V j M 2 Y t N G M y M y 0 0 M m U 2 L W E y M T Y t N W U 2 M W Y 3 Y W Q 4 Y T R k I i A v P j w v U 3 R h Y m x l R W 5 0 c m l l c z 4 8 L 0 l 0 Z W 0 + P E l 0 Z W 0 + P E l 0 Z W 1 M b 2 N h d G l v b j 4 8 S X R l b V R 5 c G U + R m 9 y b X V s Y T w v S X R l b V R 5 c G U + P E l 0 Z W 1 Q Y X R o P l N l Y 3 R p b 2 4 x L 1 F 1 Y m l 0 R G F 0 Y V 8 x M i 0 x M C 0 y M D I y X z A 5 L T M x L T U x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J U M D g 6 N T c 6 M j g u N D Q 5 M z c 2 O V o i I C 8 + P E V u d H J 5 I F R 5 c G U 9 I k Z p b G x D b 2 x 1 b W 5 U e X B l c y I g V m F s d W U 9 I n N C Z 2 N H Q m d N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T I t M T A t M j A y M l 8 w O S 0 z M S 0 1 M S 9 B d X R v U m V t b 3 Z l Z E N v b H V t b n M x L n t S d W 4 g S U Q s M H 0 m c X V v d D s s J n F 1 b 3 Q 7 U 2 V j d G l v b j E v U X V i a X R E Y X R h X z E y L T E w L T I w M j J f M D k t M z E t N T E v Q X V 0 b 1 J l b W 9 2 Z W R D b 2 x 1 b W 5 z M S 5 7 V G V z d C B E Y X R l L D F 9 J n F 1 b 3 Q 7 L C Z x d W 9 0 O 1 N l Y 3 R p b 2 4 x L 1 F 1 Y m l 0 R G F 0 Y V 8 x M i 0 x M C 0 y M D I y X z A 5 L T M x L T U x L 0 F 1 d G 9 S Z W 1 v d m V k Q 2 9 s d W 1 u c z E u e 0 F z c 2 F 5 I E 5 h b W U s M n 0 m c X V v d D s s J n F 1 b 3 Q 7 U 2 V j d G l v b j E v U X V i a X R E Y X R h X z E y L T E w L T I w M j J f M D k t M z E t N T E v Q X V 0 b 1 J l b W 9 2 Z W R D b 2 x 1 b W 5 z M S 5 7 U 2 F t c G x l I E 5 h b W U s M 3 0 m c X V v d D s s J n F 1 b 3 Q 7 U 2 V j d G l v b j E v U X V i a X R E Y X R h X z E y L T E w L T I w M j J f M D k t M z E t N T E v Q X V 0 b 1 J l b W 9 2 Z W R D b 2 x 1 b W 5 z M S 5 7 T 3 J p Z 2 l u Y W w g U 2 F t c G x l I E N v b m M u L D R 9 J n F 1 b 3 Q 7 L C Z x d W 9 0 O 1 N l Y 3 R p b 2 4 x L 1 F 1 Y m l 0 R G F 0 Y V 8 x M i 0 x M C 0 y M D I y X z A 5 L T M x L T U x L 0 F 1 d G 9 S Z W 1 v d m V k Q 2 9 s d W 1 u c z E u e 0 9 y a W d p b m F s I H N h b X B s Z S B j b 2 5 j L i B 1 b m l 0 c y w 1 f S Z x d W 9 0 O y w m c X V v d D t T Z W N 0 a W 9 u M S 9 R d W J p d E R h d G F f M T I t M T A t M j A y M l 8 w O S 0 z M S 0 1 M S 9 B d X R v U m V t b 3 Z l Z E N v b H V t b n M x L n t R d W J p d C B U d W J l I E N v b m M u L D Z 9 J n F 1 b 3 Q 7 L C Z x d W 9 0 O 1 N l Y 3 R p b 2 4 x L 1 F 1 Y m l 0 R G F 0 Y V 8 x M i 0 x M C 0 y M D I y X z A 5 L T M x L T U x L 0 F 1 d G 9 S Z W 1 v d m V k Q 2 9 s d W 1 u c z E u e 1 F 1 Y m l 0 I H R 1 Y m U g Y 2 9 u Y y 4 g d W 5 p d H M s N 3 0 m c X V v d D s s J n F 1 b 3 Q 7 U 2 V j d G l v b j E v U X V i a X R E Y X R h X z E y L T E w L T I w M j J f M D k t M z E t N T E v Q X V 0 b 1 J l b W 9 2 Z W R D b 2 x 1 b W 5 z M S 5 7 U 2 F t c G x l I F Z v b H V t Z S A o d U w p L D h 9 J n F 1 b 3 Q 7 L C Z x d W 9 0 O 1 N l Y 3 R p b 2 4 x L 1 F 1 Y m l 0 R G F 0 Y V 8 x M i 0 x M C 0 y M D I y X z A 5 L T M x L T U x L 0 F 1 d G 9 S Z W 1 v d m V k Q 2 9 s d W 1 u c z E u e 0 R p b H V 0 a W 9 u I E Z h Y 3 R v c i w 5 f S Z x d W 9 0 O y w m c X V v d D t T Z W N 0 a W 9 u M S 9 R d W J p d E R h d G F f M T I t M T A t M j A y M l 8 w O S 0 z M S 0 1 M S 9 B d X R v U m V t b 3 Z l Z E N v b H V t b n M x L n t F e H R l b m R l Z C B M b 3 c g U m F u Z 2 U s M T B 9 J n F 1 b 3 Q 7 L C Z x d W 9 0 O 1 N l Y 3 R p b 2 4 x L 1 F 1 Y m l 0 R G F 0 Y V 8 x M i 0 x M C 0 y M D I y X z A 5 L T M x L T U x L 0 F 1 d G 9 S Z W 1 v d m V k Q 2 9 s d W 1 u c z E u e 0 N v c m U g U m F u Z 2 U s M T F 9 J n F 1 b 3 Q 7 L C Z x d W 9 0 O 1 N l Y 3 R p b 2 4 x L 1 F 1 Y m l 0 R G F 0 Y V 8 x M i 0 x M C 0 y M D I y X z A 5 L T M x L T U x L 0 F 1 d G 9 S Z W 1 v d m V k Q 2 9 s d W 1 u c z E u e 0 V 4 d G V u Z G V k I E h p Z 2 g g U m F u Z 2 U s M T J 9 J n F 1 b 3 Q 7 L C Z x d W 9 0 O 1 N l Y 3 R p b 2 4 x L 1 F 1 Y m l 0 R G F 0 Y V 8 x M i 0 x M C 0 y M D I y X z A 5 L T M x L T U x L 0 F 1 d G 9 S Z W 1 v d m V k Q 2 9 s d W 1 u c z E u e 0 V 4 Y 2 l 0 Y X R p b 2 4 s M T N 9 J n F 1 b 3 Q 7 L C Z x d W 9 0 O 1 N l Y 3 R p b 2 4 x L 1 F 1 Y m l 0 R G F 0 Y V 8 x M i 0 x M C 0 y M D I y X z A 5 L T M x L T U x L 0 F 1 d G 9 S Z W 1 v d m V k Q 2 9 s d W 1 u c z E u e 1 N 0 Z C A x I F J G V S w x N H 0 m c X V v d D s s J n F 1 b 3 Q 7 U 2 V j d G l v b j E v U X V i a X R E Y X R h X z E y L T E w L T I w M j J f M D k t M z E t N T E v Q X V 0 b 1 J l b W 9 2 Z W R D b 2 x 1 b W 5 z M S 5 7 U 3 R k I D I g U k Z V L D E 1 f S Z x d W 9 0 O y w m c X V v d D t T Z W N 0 a W 9 u M S 9 R d W J p d E R h d G F f M T I t M T A t M j A y M l 8 w O S 0 z M S 0 1 M S 9 B d X R v U m V t b 3 Z l Z E N v b H V t b n M x L n t T d G Q g M y B S R l U s M T Z 9 J n F 1 b 3 Q 7 L C Z x d W 9 0 O 1 N l Y 3 R p b 2 4 x L 1 F 1 Y m l 0 R G F 0 Y V 8 x M i 0 x M C 0 y M D I y X z A 5 L T M x L T U x L 0 F 1 d G 9 S Z W 1 v d m V k Q 2 9 s d W 1 u c z E u e 1 N h b X B s Z S B S R l U s M T d 9 J n F 1 b 3 Q 7 L C Z x d W 9 0 O 1 N l Y 3 R p b 2 4 x L 1 F 1 Y m l 0 R G F 0 Y V 8 x M i 0 x M C 0 y M D I y X z A 5 L T M x L T U x L 0 F 1 d G 9 S Z W 1 v d m V k Q 2 9 s d W 1 u c z E u e 0 x h c 3 Q g U m V h Z C B T d G F u Z G F y Z H M s M T h 9 J n F 1 b 3 Q 7 L C Z x d W 9 0 O 1 N l Y 3 R p b 2 4 x L 1 F 1 Y m l 0 R G F 0 Y V 8 x M i 0 x M C 0 y M D I y X z A 5 L T M x L T U x L 0 F 1 d G 9 S Z W 1 v d m V k Q 2 9 s d W 1 u c z E u e 1 J l Y W d l b n Q g T G 9 0 I y w x O X 0 m c X V v d D s s J n F 1 b 3 Q 7 U 2 V j d G l v b j E v U X V i a X R E Y X R h X z E y L T E w L T I w M j J f M D k t M z E t N T E v Q X V 0 b 1 J l b W 9 2 Z W R D b 2 x 1 b W 5 z M S 5 7 U G x h d G U g Q m F y Y 2 9 k Z S w y M H 0 m c X V v d D s s J n F 1 b 3 Q 7 U 2 V j d G l v b j E v U X V i a X R E Y X R h X z E y L T E w L T I w M j J f M D k t M z E t N T E v Q X V 0 b 1 J l b W 9 2 Z W R D b 2 x 1 b W 5 z M S 5 7 V 2 V s b C w y M X 0 m c X V v d D s s J n F 1 b 3 Q 7 U 2 V j d G l v b j E v U X V i a X R E Y X R h X z E y L T E w L T I w M j J f M D k t M z E t N T E v Q X V 0 b 1 J l b W 9 2 Z W R D b 2 x 1 b W 5 z M S 5 7 U 2 F t c G x l I E l E L D I y f S Z x d W 9 0 O y w m c X V v d D t T Z W N 0 a W 9 u M S 9 R d W J p d E R h d G F f M T I t M T A t M j A y M l 8 w O S 0 z M S 0 1 M S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E y L T E w L T I w M j J f M D k t M z E t N T E v Q X V 0 b 1 J l b W 9 2 Z W R D b 2 x 1 b W 5 z M S 5 7 U n V u I E l E L D B 9 J n F 1 b 3 Q 7 L C Z x d W 9 0 O 1 N l Y 3 R p b 2 4 x L 1 F 1 Y m l 0 R G F 0 Y V 8 x M i 0 x M C 0 y M D I y X z A 5 L T M x L T U x L 0 F 1 d G 9 S Z W 1 v d m V k Q 2 9 s d W 1 u c z E u e 1 R l c 3 Q g R G F 0 Z S w x f S Z x d W 9 0 O y w m c X V v d D t T Z W N 0 a W 9 u M S 9 R d W J p d E R h d G F f M T I t M T A t M j A y M l 8 w O S 0 z M S 0 1 M S 9 B d X R v U m V t b 3 Z l Z E N v b H V t b n M x L n t B c 3 N h e S B O Y W 1 l L D J 9 J n F 1 b 3 Q 7 L C Z x d W 9 0 O 1 N l Y 3 R p b 2 4 x L 1 F 1 Y m l 0 R G F 0 Y V 8 x M i 0 x M C 0 y M D I y X z A 5 L T M x L T U x L 0 F 1 d G 9 S Z W 1 v d m V k Q 2 9 s d W 1 u c z E u e 1 N h b X B s Z S B O Y W 1 l L D N 9 J n F 1 b 3 Q 7 L C Z x d W 9 0 O 1 N l Y 3 R p b 2 4 x L 1 F 1 Y m l 0 R G F 0 Y V 8 x M i 0 x M C 0 y M D I y X z A 5 L T M x L T U x L 0 F 1 d G 9 S Z W 1 v d m V k Q 2 9 s d W 1 u c z E u e 0 9 y a W d p b m F s I F N h b X B s Z S B D b 2 5 j L i w 0 f S Z x d W 9 0 O y w m c X V v d D t T Z W N 0 a W 9 u M S 9 R d W J p d E R h d G F f M T I t M T A t M j A y M l 8 w O S 0 z M S 0 1 M S 9 B d X R v U m V t b 3 Z l Z E N v b H V t b n M x L n t P c m l n a W 5 h b C B z Y W 1 w b G U g Y 2 9 u Y y 4 g d W 5 p d H M s N X 0 m c X V v d D s s J n F 1 b 3 Q 7 U 2 V j d G l v b j E v U X V i a X R E Y X R h X z E y L T E w L T I w M j J f M D k t M z E t N T E v Q X V 0 b 1 J l b W 9 2 Z W R D b 2 x 1 b W 5 z M S 5 7 U X V i a X Q g V H V i Z S B D b 2 5 j L i w 2 f S Z x d W 9 0 O y w m c X V v d D t T Z W N 0 a W 9 u M S 9 R d W J p d E R h d G F f M T I t M T A t M j A y M l 8 w O S 0 z M S 0 1 M S 9 B d X R v U m V t b 3 Z l Z E N v b H V t b n M x L n t R d W J p d C B 0 d W J l I G N v b m M u I H V u a X R z L D d 9 J n F 1 b 3 Q 7 L C Z x d W 9 0 O 1 N l Y 3 R p b 2 4 x L 1 F 1 Y m l 0 R G F 0 Y V 8 x M i 0 x M C 0 y M D I y X z A 5 L T M x L T U x L 0 F 1 d G 9 S Z W 1 v d m V k Q 2 9 s d W 1 u c z E u e 1 N h b X B s Z S B W b 2 x 1 b W U g K H V M K S w 4 f S Z x d W 9 0 O y w m c X V v d D t T Z W N 0 a W 9 u M S 9 R d W J p d E R h d G F f M T I t M T A t M j A y M l 8 w O S 0 z M S 0 1 M S 9 B d X R v U m V t b 3 Z l Z E N v b H V t b n M x L n t E a W x 1 d G l v b i B G Y W N 0 b 3 I s O X 0 m c X V v d D s s J n F 1 b 3 Q 7 U 2 V j d G l v b j E v U X V i a X R E Y X R h X z E y L T E w L T I w M j J f M D k t M z E t N T E v Q X V 0 b 1 J l b W 9 2 Z W R D b 2 x 1 b W 5 z M S 5 7 R X h 0 Z W 5 k Z W Q g T G 9 3 I F J h b m d l L D E w f S Z x d W 9 0 O y w m c X V v d D t T Z W N 0 a W 9 u M S 9 R d W J p d E R h d G F f M T I t M T A t M j A y M l 8 w O S 0 z M S 0 1 M S 9 B d X R v U m V t b 3 Z l Z E N v b H V t b n M x L n t D b 3 J l I F J h b m d l L D E x f S Z x d W 9 0 O y w m c X V v d D t T Z W N 0 a W 9 u M S 9 R d W J p d E R h d G F f M T I t M T A t M j A y M l 8 w O S 0 z M S 0 1 M S 9 B d X R v U m V t b 3 Z l Z E N v b H V t b n M x L n t F e H R l b m R l Z C B I a W d o I F J h b m d l L D E y f S Z x d W 9 0 O y w m c X V v d D t T Z W N 0 a W 9 u M S 9 R d W J p d E R h d G F f M T I t M T A t M j A y M l 8 w O S 0 z M S 0 1 M S 9 B d X R v U m V t b 3 Z l Z E N v b H V t b n M x L n t F e G N p d G F 0 a W 9 u L D E z f S Z x d W 9 0 O y w m c X V v d D t T Z W N 0 a W 9 u M S 9 R d W J p d E R h d G F f M T I t M T A t M j A y M l 8 w O S 0 z M S 0 1 M S 9 B d X R v U m V t b 3 Z l Z E N v b H V t b n M x L n t T d G Q g M S B S R l U s M T R 9 J n F 1 b 3 Q 7 L C Z x d W 9 0 O 1 N l Y 3 R p b 2 4 x L 1 F 1 Y m l 0 R G F 0 Y V 8 x M i 0 x M C 0 y M D I y X z A 5 L T M x L T U x L 0 F 1 d G 9 S Z W 1 v d m V k Q 2 9 s d W 1 u c z E u e 1 N 0 Z C A y I F J G V S w x N X 0 m c X V v d D s s J n F 1 b 3 Q 7 U 2 V j d G l v b j E v U X V i a X R E Y X R h X z E y L T E w L T I w M j J f M D k t M z E t N T E v Q X V 0 b 1 J l b W 9 2 Z W R D b 2 x 1 b W 5 z M S 5 7 U 3 R k I D M g U k Z V L D E 2 f S Z x d W 9 0 O y w m c X V v d D t T Z W N 0 a W 9 u M S 9 R d W J p d E R h d G F f M T I t M T A t M j A y M l 8 w O S 0 z M S 0 1 M S 9 B d X R v U m V t b 3 Z l Z E N v b H V t b n M x L n t T Y W 1 w b G U g U k Z V L D E 3 f S Z x d W 9 0 O y w m c X V v d D t T Z W N 0 a W 9 u M S 9 R d W J p d E R h d G F f M T I t M T A t M j A y M l 8 w O S 0 z M S 0 1 M S 9 B d X R v U m V t b 3 Z l Z E N v b H V t b n M x L n t M Y X N 0 I F J l Y W Q g U 3 R h b m R h c m R z L D E 4 f S Z x d W 9 0 O y w m c X V v d D t T Z W N 0 a W 9 u M S 9 R d W J p d E R h d G F f M T I t M T A t M j A y M l 8 w O S 0 z M S 0 1 M S 9 B d X R v U m V t b 3 Z l Z E N v b H V t b n M x L n t S Z W F n Z W 5 0 I E x v d C M s M T l 9 J n F 1 b 3 Q 7 L C Z x d W 9 0 O 1 N l Y 3 R p b 2 4 x L 1 F 1 Y m l 0 R G F 0 Y V 8 x M i 0 x M C 0 y M D I y X z A 5 L T M x L T U x L 0 F 1 d G 9 S Z W 1 v d m V k Q 2 9 s d W 1 u c z E u e 1 B s Y X R l I E J h c m N v Z G U s M j B 9 J n F 1 b 3 Q 7 L C Z x d W 9 0 O 1 N l Y 3 R p b 2 4 x L 1 F 1 Y m l 0 R G F 0 Y V 8 x M i 0 x M C 0 y M D I y X z A 5 L T M x L T U x L 0 F 1 d G 9 S Z W 1 v d m V k Q 2 9 s d W 1 u c z E u e 1 d l b G w s M j F 9 J n F 1 b 3 Q 7 L C Z x d W 9 0 O 1 N l Y 3 R p b 2 4 x L 1 F 1 Y m l 0 R G F 0 Y V 8 x M i 0 x M C 0 y M D I y X z A 5 L T M x L T U x L 0 F 1 d G 9 S Z W 1 v d m V k Q 2 9 s d W 1 u c z E u e 1 N h b X B s Z S B J R C w y M n 0 m c X V v d D s s J n F 1 b 3 Q 7 U 2 V j d G l v b j E v U X V i a X R E Y X R h X z E y L T E w L T I w M j J f M D k t M z E t N T E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F 1 Z X J 5 S U Q i I F Z h b H V l P S J z Y m Q x Y T I y M m Y t Z G N i M y 0 0 Z D N i L T g z N T I t Y W M z M D E 0 Z j k 3 Z j Q y I i A v P j w v U 3 R h Y m x l R W 5 0 c m l l c z 4 8 L 0 l 0 Z W 0 + P E l 0 Z W 0 + P E l 0 Z W 1 M b 2 N h d G l v b j 4 8 S X R l b V R 5 c G U + R m 9 y b X V s Y T w v S X R l b V R 5 c G U + P E l 0 Z W 1 Q Y X R o P l N l Y 3 R p b 2 4 x L 1 F 1 Y m l 0 R G F 0 Y V 8 x M y 0 x M C 0 y M D I y X z E z L T M 4 L T A 4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N U M T E 6 M z Q 6 M D A u O D E 5 M z Y w O V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T M t M T A t M j A y M l 8 x M y 0 z O C 0 w O C 9 B d X R v U m V t b 3 Z l Z E N v b H V t b n M x L n t S d W 4 g S U Q s M H 0 m c X V v d D s s J n F 1 b 3 Q 7 U 2 V j d G l v b j E v U X V i a X R E Y X R h X z E z L T E w L T I w M j J f M T M t M z g t M D g v Q X V 0 b 1 J l b W 9 2 Z W R D b 2 x 1 b W 5 z M S 5 7 V G V z d C B E Y X R l L D F 9 J n F 1 b 3 Q 7 L C Z x d W 9 0 O 1 N l Y 3 R p b 2 4 x L 1 F 1 Y m l 0 R G F 0 Y V 8 x M y 0 x M C 0 y M D I y X z E z L T M 4 L T A 4 L 0 F 1 d G 9 S Z W 1 v d m V k Q 2 9 s d W 1 u c z E u e 0 F z c 2 F 5 I E 5 h b W U s M n 0 m c X V v d D s s J n F 1 b 3 Q 7 U 2 V j d G l v b j E v U X V i a X R E Y X R h X z E z L T E w L T I w M j J f M T M t M z g t M D g v Q X V 0 b 1 J l b W 9 2 Z W R D b 2 x 1 b W 5 z M S 5 7 U 2 F t c G x l I E 5 h b W U s M 3 0 m c X V v d D s s J n F 1 b 3 Q 7 U 2 V j d G l v b j E v U X V i a X R E Y X R h X z E z L T E w L T I w M j J f M T M t M z g t M D g v Q X V 0 b 1 J l b W 9 2 Z W R D b 2 x 1 b W 5 z M S 5 7 T 3 J p Z 2 l u Y W w g U 2 F t c G x l I E N v b m M u L D R 9 J n F 1 b 3 Q 7 L C Z x d W 9 0 O 1 N l Y 3 R p b 2 4 x L 1 F 1 Y m l 0 R G F 0 Y V 8 x M y 0 x M C 0 y M D I y X z E z L T M 4 L T A 4 L 0 F 1 d G 9 S Z W 1 v d m V k Q 2 9 s d W 1 u c z E u e 0 9 y a W d p b m F s I H N h b X B s Z S B j b 2 5 j L i B 1 b m l 0 c y w 1 f S Z x d W 9 0 O y w m c X V v d D t T Z W N 0 a W 9 u M S 9 R d W J p d E R h d G F f M T M t M T A t M j A y M l 8 x M y 0 z O C 0 w O C 9 B d X R v U m V t b 3 Z l Z E N v b H V t b n M x L n t R d W J p d C B U d W J l I E N v b m M u L D Z 9 J n F 1 b 3 Q 7 L C Z x d W 9 0 O 1 N l Y 3 R p b 2 4 x L 1 F 1 Y m l 0 R G F 0 Y V 8 x M y 0 x M C 0 y M D I y X z E z L T M 4 L T A 4 L 0 F 1 d G 9 S Z W 1 v d m V k Q 2 9 s d W 1 u c z E u e 1 F 1 Y m l 0 I H R 1 Y m U g Y 2 9 u Y y 4 g d W 5 p d H M s N 3 0 m c X V v d D s s J n F 1 b 3 Q 7 U 2 V j d G l v b j E v U X V i a X R E Y X R h X z E z L T E w L T I w M j J f M T M t M z g t M D g v Q X V 0 b 1 J l b W 9 2 Z W R D b 2 x 1 b W 5 z M S 5 7 U 2 F t c G x l I F Z v b H V t Z S A o d U w p L D h 9 J n F 1 b 3 Q 7 L C Z x d W 9 0 O 1 N l Y 3 R p b 2 4 x L 1 F 1 Y m l 0 R G F 0 Y V 8 x M y 0 x M C 0 y M D I y X z E z L T M 4 L T A 4 L 0 F 1 d G 9 S Z W 1 v d m V k Q 2 9 s d W 1 u c z E u e 0 R p b H V 0 a W 9 u I E Z h Y 3 R v c i w 5 f S Z x d W 9 0 O y w m c X V v d D t T Z W N 0 a W 9 u M S 9 R d W J p d E R h d G F f M T M t M T A t M j A y M l 8 x M y 0 z O C 0 w O C 9 B d X R v U m V t b 3 Z l Z E N v b H V t b n M x L n t F e H R l b m R l Z C B M b 3 c g U m F u Z 2 U s M T B 9 J n F 1 b 3 Q 7 L C Z x d W 9 0 O 1 N l Y 3 R p b 2 4 x L 1 F 1 Y m l 0 R G F 0 Y V 8 x M y 0 x M C 0 y M D I y X z E z L T M 4 L T A 4 L 0 F 1 d G 9 S Z W 1 v d m V k Q 2 9 s d W 1 u c z E u e 0 N v c m U g U m F u Z 2 U s M T F 9 J n F 1 b 3 Q 7 L C Z x d W 9 0 O 1 N l Y 3 R p b 2 4 x L 1 F 1 Y m l 0 R G F 0 Y V 8 x M y 0 x M C 0 y M D I y X z E z L T M 4 L T A 4 L 0 F 1 d G 9 S Z W 1 v d m V k Q 2 9 s d W 1 u c z E u e 0 V 4 d G V u Z G V k I E h p Z 2 g g U m F u Z 2 U s M T J 9 J n F 1 b 3 Q 7 L C Z x d W 9 0 O 1 N l Y 3 R p b 2 4 x L 1 F 1 Y m l 0 R G F 0 Y V 8 x M y 0 x M C 0 y M D I y X z E z L T M 4 L T A 4 L 0 F 1 d G 9 S Z W 1 v d m V k Q 2 9 s d W 1 u c z E u e 0 V 4 Y 2 l 0 Y X R p b 2 4 s M T N 9 J n F 1 b 3 Q 7 L C Z x d W 9 0 O 1 N l Y 3 R p b 2 4 x L 1 F 1 Y m l 0 R G F 0 Y V 8 x M y 0 x M C 0 y M D I y X z E z L T M 4 L T A 4 L 0 F 1 d G 9 S Z W 1 v d m V k Q 2 9 s d W 1 u c z E u e 1 N 0 Z C A x I F J G V S w x N H 0 m c X V v d D s s J n F 1 b 3 Q 7 U 2 V j d G l v b j E v U X V i a X R E Y X R h X z E z L T E w L T I w M j J f M T M t M z g t M D g v Q X V 0 b 1 J l b W 9 2 Z W R D b 2 x 1 b W 5 z M S 5 7 U 3 R k I D I g U k Z V L D E 1 f S Z x d W 9 0 O y w m c X V v d D t T Z W N 0 a W 9 u M S 9 R d W J p d E R h d G F f M T M t M T A t M j A y M l 8 x M y 0 z O C 0 w O C 9 B d X R v U m V t b 3 Z l Z E N v b H V t b n M x L n t T d G Q g M y B S R l U s M T Z 9 J n F 1 b 3 Q 7 L C Z x d W 9 0 O 1 N l Y 3 R p b 2 4 x L 1 F 1 Y m l 0 R G F 0 Y V 8 x M y 0 x M C 0 y M D I y X z E z L T M 4 L T A 4 L 0 F 1 d G 9 S Z W 1 v d m V k Q 2 9 s d W 1 u c z E u e 1 N h b X B s Z S B S R l U s M T d 9 J n F 1 b 3 Q 7 L C Z x d W 9 0 O 1 N l Y 3 R p b 2 4 x L 1 F 1 Y m l 0 R G F 0 Y V 8 x M y 0 x M C 0 y M D I y X z E z L T M 4 L T A 4 L 0 F 1 d G 9 S Z W 1 v d m V k Q 2 9 s d W 1 u c z E u e 0 x h c 3 Q g U m V h Z C B T d G F u Z G F y Z H M s M T h 9 J n F 1 b 3 Q 7 L C Z x d W 9 0 O 1 N l Y 3 R p b 2 4 x L 1 F 1 Y m l 0 R G F 0 Y V 8 x M y 0 x M C 0 y M D I y X z E z L T M 4 L T A 4 L 0 F 1 d G 9 S Z W 1 v d m V k Q 2 9 s d W 1 u c z E u e 1 J l Y W d l b n Q g T G 9 0 I y w x O X 0 m c X V v d D s s J n F 1 b 3 Q 7 U 2 V j d G l v b j E v U X V i a X R E Y X R h X z E z L T E w L T I w M j J f M T M t M z g t M D g v Q X V 0 b 1 J l b W 9 2 Z W R D b 2 x 1 b W 5 z M S 5 7 U G x h d G U g Q m F y Y 2 9 k Z S w y M H 0 m c X V v d D s s J n F 1 b 3 Q 7 U 2 V j d G l v b j E v U X V i a X R E Y X R h X z E z L T E w L T I w M j J f M T M t M z g t M D g v Q X V 0 b 1 J l b W 9 2 Z W R D b 2 x 1 b W 5 z M S 5 7 V 2 V s b C w y M X 0 m c X V v d D s s J n F 1 b 3 Q 7 U 2 V j d G l v b j E v U X V i a X R E Y X R h X z E z L T E w L T I w M j J f M T M t M z g t M D g v Q X V 0 b 1 J l b W 9 2 Z W R D b 2 x 1 b W 5 z M S 5 7 U 2 F t c G x l I E l E L D I y f S Z x d W 9 0 O y w m c X V v d D t T Z W N 0 a W 9 u M S 9 R d W J p d E R h d G F f M T M t M T A t M j A y M l 8 x M y 0 z O C 0 w O C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E z L T E w L T I w M j J f M T M t M z g t M D g v Q X V 0 b 1 J l b W 9 2 Z W R D b 2 x 1 b W 5 z M S 5 7 U n V u I E l E L D B 9 J n F 1 b 3 Q 7 L C Z x d W 9 0 O 1 N l Y 3 R p b 2 4 x L 1 F 1 Y m l 0 R G F 0 Y V 8 x M y 0 x M C 0 y M D I y X z E z L T M 4 L T A 4 L 0 F 1 d G 9 S Z W 1 v d m V k Q 2 9 s d W 1 u c z E u e 1 R l c 3 Q g R G F 0 Z S w x f S Z x d W 9 0 O y w m c X V v d D t T Z W N 0 a W 9 u M S 9 R d W J p d E R h d G F f M T M t M T A t M j A y M l 8 x M y 0 z O C 0 w O C 9 B d X R v U m V t b 3 Z l Z E N v b H V t b n M x L n t B c 3 N h e S B O Y W 1 l L D J 9 J n F 1 b 3 Q 7 L C Z x d W 9 0 O 1 N l Y 3 R p b 2 4 x L 1 F 1 Y m l 0 R G F 0 Y V 8 x M y 0 x M C 0 y M D I y X z E z L T M 4 L T A 4 L 0 F 1 d G 9 S Z W 1 v d m V k Q 2 9 s d W 1 u c z E u e 1 N h b X B s Z S B O Y W 1 l L D N 9 J n F 1 b 3 Q 7 L C Z x d W 9 0 O 1 N l Y 3 R p b 2 4 x L 1 F 1 Y m l 0 R G F 0 Y V 8 x M y 0 x M C 0 y M D I y X z E z L T M 4 L T A 4 L 0 F 1 d G 9 S Z W 1 v d m V k Q 2 9 s d W 1 u c z E u e 0 9 y a W d p b m F s I F N h b X B s Z S B D b 2 5 j L i w 0 f S Z x d W 9 0 O y w m c X V v d D t T Z W N 0 a W 9 u M S 9 R d W J p d E R h d G F f M T M t M T A t M j A y M l 8 x M y 0 z O C 0 w O C 9 B d X R v U m V t b 3 Z l Z E N v b H V t b n M x L n t P c m l n a W 5 h b C B z Y W 1 w b G U g Y 2 9 u Y y 4 g d W 5 p d H M s N X 0 m c X V v d D s s J n F 1 b 3 Q 7 U 2 V j d G l v b j E v U X V i a X R E Y X R h X z E z L T E w L T I w M j J f M T M t M z g t M D g v Q X V 0 b 1 J l b W 9 2 Z W R D b 2 x 1 b W 5 z M S 5 7 U X V i a X Q g V H V i Z S B D b 2 5 j L i w 2 f S Z x d W 9 0 O y w m c X V v d D t T Z W N 0 a W 9 u M S 9 R d W J p d E R h d G F f M T M t M T A t M j A y M l 8 x M y 0 z O C 0 w O C 9 B d X R v U m V t b 3 Z l Z E N v b H V t b n M x L n t R d W J p d C B 0 d W J l I G N v b m M u I H V u a X R z L D d 9 J n F 1 b 3 Q 7 L C Z x d W 9 0 O 1 N l Y 3 R p b 2 4 x L 1 F 1 Y m l 0 R G F 0 Y V 8 x M y 0 x M C 0 y M D I y X z E z L T M 4 L T A 4 L 0 F 1 d G 9 S Z W 1 v d m V k Q 2 9 s d W 1 u c z E u e 1 N h b X B s Z S B W b 2 x 1 b W U g K H V M K S w 4 f S Z x d W 9 0 O y w m c X V v d D t T Z W N 0 a W 9 u M S 9 R d W J p d E R h d G F f M T M t M T A t M j A y M l 8 x M y 0 z O C 0 w O C 9 B d X R v U m V t b 3 Z l Z E N v b H V t b n M x L n t E a W x 1 d G l v b i B G Y W N 0 b 3 I s O X 0 m c X V v d D s s J n F 1 b 3 Q 7 U 2 V j d G l v b j E v U X V i a X R E Y X R h X z E z L T E w L T I w M j J f M T M t M z g t M D g v Q X V 0 b 1 J l b W 9 2 Z W R D b 2 x 1 b W 5 z M S 5 7 R X h 0 Z W 5 k Z W Q g T G 9 3 I F J h b m d l L D E w f S Z x d W 9 0 O y w m c X V v d D t T Z W N 0 a W 9 u M S 9 R d W J p d E R h d G F f M T M t M T A t M j A y M l 8 x M y 0 z O C 0 w O C 9 B d X R v U m V t b 3 Z l Z E N v b H V t b n M x L n t D b 3 J l I F J h b m d l L D E x f S Z x d W 9 0 O y w m c X V v d D t T Z W N 0 a W 9 u M S 9 R d W J p d E R h d G F f M T M t M T A t M j A y M l 8 x M y 0 z O C 0 w O C 9 B d X R v U m V t b 3 Z l Z E N v b H V t b n M x L n t F e H R l b m R l Z C B I a W d o I F J h b m d l L D E y f S Z x d W 9 0 O y w m c X V v d D t T Z W N 0 a W 9 u M S 9 R d W J p d E R h d G F f M T M t M T A t M j A y M l 8 x M y 0 z O C 0 w O C 9 B d X R v U m V t b 3 Z l Z E N v b H V t b n M x L n t F e G N p d G F 0 a W 9 u L D E z f S Z x d W 9 0 O y w m c X V v d D t T Z W N 0 a W 9 u M S 9 R d W J p d E R h d G F f M T M t M T A t M j A y M l 8 x M y 0 z O C 0 w O C 9 B d X R v U m V t b 3 Z l Z E N v b H V t b n M x L n t T d G Q g M S B S R l U s M T R 9 J n F 1 b 3 Q 7 L C Z x d W 9 0 O 1 N l Y 3 R p b 2 4 x L 1 F 1 Y m l 0 R G F 0 Y V 8 x M y 0 x M C 0 y M D I y X z E z L T M 4 L T A 4 L 0 F 1 d G 9 S Z W 1 v d m V k Q 2 9 s d W 1 u c z E u e 1 N 0 Z C A y I F J G V S w x N X 0 m c X V v d D s s J n F 1 b 3 Q 7 U 2 V j d G l v b j E v U X V i a X R E Y X R h X z E z L T E w L T I w M j J f M T M t M z g t M D g v Q X V 0 b 1 J l b W 9 2 Z W R D b 2 x 1 b W 5 z M S 5 7 U 3 R k I D M g U k Z V L D E 2 f S Z x d W 9 0 O y w m c X V v d D t T Z W N 0 a W 9 u M S 9 R d W J p d E R h d G F f M T M t M T A t M j A y M l 8 x M y 0 z O C 0 w O C 9 B d X R v U m V t b 3 Z l Z E N v b H V t b n M x L n t T Y W 1 w b G U g U k Z V L D E 3 f S Z x d W 9 0 O y w m c X V v d D t T Z W N 0 a W 9 u M S 9 R d W J p d E R h d G F f M T M t M T A t M j A y M l 8 x M y 0 z O C 0 w O C 9 B d X R v U m V t b 3 Z l Z E N v b H V t b n M x L n t M Y X N 0 I F J l Y W Q g U 3 R h b m R h c m R z L D E 4 f S Z x d W 9 0 O y w m c X V v d D t T Z W N 0 a W 9 u M S 9 R d W J p d E R h d G F f M T M t M T A t M j A y M l 8 x M y 0 z O C 0 w O C 9 B d X R v U m V t b 3 Z l Z E N v b H V t b n M x L n t S Z W F n Z W 5 0 I E x v d C M s M T l 9 J n F 1 b 3 Q 7 L C Z x d W 9 0 O 1 N l Y 3 R p b 2 4 x L 1 F 1 Y m l 0 R G F 0 Y V 8 x M y 0 x M C 0 y M D I y X z E z L T M 4 L T A 4 L 0 F 1 d G 9 S Z W 1 v d m V k Q 2 9 s d W 1 u c z E u e 1 B s Y X R l I E J h c m N v Z G U s M j B 9 J n F 1 b 3 Q 7 L C Z x d W 9 0 O 1 N l Y 3 R p b 2 4 x L 1 F 1 Y m l 0 R G F 0 Y V 8 x M y 0 x M C 0 y M D I y X z E z L T M 4 L T A 4 L 0 F 1 d G 9 S Z W 1 v d m V k Q 2 9 s d W 1 u c z E u e 1 d l b G w s M j F 9 J n F 1 b 3 Q 7 L C Z x d W 9 0 O 1 N l Y 3 R p b 2 4 x L 1 F 1 Y m l 0 R G F 0 Y V 8 x M y 0 x M C 0 y M D I y X z E z L T M 4 L T A 4 L 0 F 1 d G 9 S Z W 1 v d m V k Q 2 9 s d W 1 u c z E u e 1 N h b X B s Z S B J R C w y M n 0 m c X V v d D s s J n F 1 b 3 Q 7 U 2 V j d G l v b j E v U X V i a X R E Y X R h X z E z L T E w L T I w M j J f M T M t M z g t M D g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F 1 Z X J 5 S U Q i I F Z h b H V l P S J z M D Q y O D I 1 M W E t N z U z M S 0 0 M T g w L T l k Y z g t N G Q 2 Z D k x M G U 2 N j A y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O S 0 x M S 0 y M D I y X z A 5 L T Q 1 L T Q 3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N T Y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l U M D g 6 N D U 6 N D Q u M D I 5 O D g 4 M 1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D k t M T E t M j A y M l 8 w O S 0 0 N S 0 0 N y 9 B d X R v U m V t b 3 Z l Z E N v b H V t b n M x L n t S d W 4 g S U Q s M H 0 m c X V v d D s s J n F 1 b 3 Q 7 U 2 V j d G l v b j E v U X V i a X R E Y X R h X z A 5 L T E x L T I w M j J f M D k t N D U t N D c v Q X V 0 b 1 J l b W 9 2 Z W R D b 2 x 1 b W 5 z M S 5 7 V G V z d C B E Y X R l L D F 9 J n F 1 b 3 Q 7 L C Z x d W 9 0 O 1 N l Y 3 R p b 2 4 x L 1 F 1 Y m l 0 R G F 0 Y V 8 w O S 0 x M S 0 y M D I y X z A 5 L T Q 1 L T Q 3 L 0 F 1 d G 9 S Z W 1 v d m V k Q 2 9 s d W 1 u c z E u e 0 F z c 2 F 5 I E 5 h b W U s M n 0 m c X V v d D s s J n F 1 b 3 Q 7 U 2 V j d G l v b j E v U X V i a X R E Y X R h X z A 5 L T E x L T I w M j J f M D k t N D U t N D c v Q X V 0 b 1 J l b W 9 2 Z W R D b 2 x 1 b W 5 z M S 5 7 U 2 F t c G x l I E 5 h b W U s M 3 0 m c X V v d D s s J n F 1 b 3 Q 7 U 2 V j d G l v b j E v U X V i a X R E Y X R h X z A 5 L T E x L T I w M j J f M D k t N D U t N D c v Q X V 0 b 1 J l b W 9 2 Z W R D b 2 x 1 b W 5 z M S 5 7 T 3 J p Z 2 l u Y W w g U 2 F t c G x l I E N v b m M u L D R 9 J n F 1 b 3 Q 7 L C Z x d W 9 0 O 1 N l Y 3 R p b 2 4 x L 1 F 1 Y m l 0 R G F 0 Y V 8 w O S 0 x M S 0 y M D I y X z A 5 L T Q 1 L T Q 3 L 0 F 1 d G 9 S Z W 1 v d m V k Q 2 9 s d W 1 u c z E u e 0 9 y a W d p b m F s I H N h b X B s Z S B j b 2 5 j L i B 1 b m l 0 c y w 1 f S Z x d W 9 0 O y w m c X V v d D t T Z W N 0 a W 9 u M S 9 R d W J p d E R h d G F f M D k t M T E t M j A y M l 8 w O S 0 0 N S 0 0 N y 9 B d X R v U m V t b 3 Z l Z E N v b H V t b n M x L n t R d W J p d C B U d W J l I E N v b m M u L D Z 9 J n F 1 b 3 Q 7 L C Z x d W 9 0 O 1 N l Y 3 R p b 2 4 x L 1 F 1 Y m l 0 R G F 0 Y V 8 w O S 0 x M S 0 y M D I y X z A 5 L T Q 1 L T Q 3 L 0 F 1 d G 9 S Z W 1 v d m V k Q 2 9 s d W 1 u c z E u e 1 F 1 Y m l 0 I H R 1 Y m U g Y 2 9 u Y y 4 g d W 5 p d H M s N 3 0 m c X V v d D s s J n F 1 b 3 Q 7 U 2 V j d G l v b j E v U X V i a X R E Y X R h X z A 5 L T E x L T I w M j J f M D k t N D U t N D c v Q X V 0 b 1 J l b W 9 2 Z W R D b 2 x 1 b W 5 z M S 5 7 U 2 F t c G x l I F Z v b H V t Z S A o d U w p L D h 9 J n F 1 b 3 Q 7 L C Z x d W 9 0 O 1 N l Y 3 R p b 2 4 x L 1 F 1 Y m l 0 R G F 0 Y V 8 w O S 0 x M S 0 y M D I y X z A 5 L T Q 1 L T Q 3 L 0 F 1 d G 9 S Z W 1 v d m V k Q 2 9 s d W 1 u c z E u e 0 R p b H V 0 a W 9 u I E Z h Y 3 R v c i w 5 f S Z x d W 9 0 O y w m c X V v d D t T Z W N 0 a W 9 u M S 9 R d W J p d E R h d G F f M D k t M T E t M j A y M l 8 w O S 0 0 N S 0 0 N y 9 B d X R v U m V t b 3 Z l Z E N v b H V t b n M x L n t F e H R l b m R l Z C B M b 3 c g U m F u Z 2 U s M T B 9 J n F 1 b 3 Q 7 L C Z x d W 9 0 O 1 N l Y 3 R p b 2 4 x L 1 F 1 Y m l 0 R G F 0 Y V 8 w O S 0 x M S 0 y M D I y X z A 5 L T Q 1 L T Q 3 L 0 F 1 d G 9 S Z W 1 v d m V k Q 2 9 s d W 1 u c z E u e 0 N v c m U g U m F u Z 2 U s M T F 9 J n F 1 b 3 Q 7 L C Z x d W 9 0 O 1 N l Y 3 R p b 2 4 x L 1 F 1 Y m l 0 R G F 0 Y V 8 w O S 0 x M S 0 y M D I y X z A 5 L T Q 1 L T Q 3 L 0 F 1 d G 9 S Z W 1 v d m V k Q 2 9 s d W 1 u c z E u e 0 V 4 d G V u Z G V k I E h p Z 2 g g U m F u Z 2 U s M T J 9 J n F 1 b 3 Q 7 L C Z x d W 9 0 O 1 N l Y 3 R p b 2 4 x L 1 F 1 Y m l 0 R G F 0 Y V 8 w O S 0 x M S 0 y M D I y X z A 5 L T Q 1 L T Q 3 L 0 F 1 d G 9 S Z W 1 v d m V k Q 2 9 s d W 1 u c z E u e 0 V 4 Y 2 l 0 Y X R p b 2 4 s M T N 9 J n F 1 b 3 Q 7 L C Z x d W 9 0 O 1 N l Y 3 R p b 2 4 x L 1 F 1 Y m l 0 R G F 0 Y V 8 w O S 0 x M S 0 y M D I y X z A 5 L T Q 1 L T Q 3 L 0 F 1 d G 9 S Z W 1 v d m V k Q 2 9 s d W 1 u c z E u e 1 N 0 Z C A x I F J G V S w x N H 0 m c X V v d D s s J n F 1 b 3 Q 7 U 2 V j d G l v b j E v U X V i a X R E Y X R h X z A 5 L T E x L T I w M j J f M D k t N D U t N D c v Q X V 0 b 1 J l b W 9 2 Z W R D b 2 x 1 b W 5 z M S 5 7 U 3 R k I D I g U k Z V L D E 1 f S Z x d W 9 0 O y w m c X V v d D t T Z W N 0 a W 9 u M S 9 R d W J p d E R h d G F f M D k t M T E t M j A y M l 8 w O S 0 0 N S 0 0 N y 9 B d X R v U m V t b 3 Z l Z E N v b H V t b n M x L n t T d G Q g M y B S R l U s M T Z 9 J n F 1 b 3 Q 7 L C Z x d W 9 0 O 1 N l Y 3 R p b 2 4 x L 1 F 1 Y m l 0 R G F 0 Y V 8 w O S 0 x M S 0 y M D I y X z A 5 L T Q 1 L T Q 3 L 0 F 1 d G 9 S Z W 1 v d m V k Q 2 9 s d W 1 u c z E u e 1 N h b X B s Z S B S R l U s M T d 9 J n F 1 b 3 Q 7 L C Z x d W 9 0 O 1 N l Y 3 R p b 2 4 x L 1 F 1 Y m l 0 R G F 0 Y V 8 w O S 0 x M S 0 y M D I y X z A 5 L T Q 1 L T Q 3 L 0 F 1 d G 9 S Z W 1 v d m V k Q 2 9 s d W 1 u c z E u e 0 x h c 3 Q g U m V h Z C B T d G F u Z G F y Z H M s M T h 9 J n F 1 b 3 Q 7 L C Z x d W 9 0 O 1 N l Y 3 R p b 2 4 x L 1 F 1 Y m l 0 R G F 0 Y V 8 w O S 0 x M S 0 y M D I y X z A 5 L T Q 1 L T Q 3 L 0 F 1 d G 9 S Z W 1 v d m V k Q 2 9 s d W 1 u c z E u e 1 J l Y W d l b n Q g T G 9 0 I y w x O X 0 m c X V v d D s s J n F 1 b 3 Q 7 U 2 V j d G l v b j E v U X V i a X R E Y X R h X z A 5 L T E x L T I w M j J f M D k t N D U t N D c v Q X V 0 b 1 J l b W 9 2 Z W R D b 2 x 1 b W 5 z M S 5 7 U G x h d G U g Q m F y Y 2 9 k Z S w y M H 0 m c X V v d D s s J n F 1 b 3 Q 7 U 2 V j d G l v b j E v U X V i a X R E Y X R h X z A 5 L T E x L T I w M j J f M D k t N D U t N D c v Q X V 0 b 1 J l b W 9 2 Z W R D b 2 x 1 b W 5 z M S 5 7 V 2 V s b C w y M X 0 m c X V v d D s s J n F 1 b 3 Q 7 U 2 V j d G l v b j E v U X V i a X R E Y X R h X z A 5 L T E x L T I w M j J f M D k t N D U t N D c v Q X V 0 b 1 J l b W 9 2 Z W R D b 2 x 1 b W 5 z M S 5 7 U 2 F t c G x l I E l E L D I y f S Z x d W 9 0 O y w m c X V v d D t T Z W N 0 a W 9 u M S 9 R d W J p d E R h d G F f M D k t M T E t M j A y M l 8 w O S 0 0 N S 0 0 N y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A 5 L T E x L T I w M j J f M D k t N D U t N D c v Q X V 0 b 1 J l b W 9 2 Z W R D b 2 x 1 b W 5 z M S 5 7 U n V u I E l E L D B 9 J n F 1 b 3 Q 7 L C Z x d W 9 0 O 1 N l Y 3 R p b 2 4 x L 1 F 1 Y m l 0 R G F 0 Y V 8 w O S 0 x M S 0 y M D I y X z A 5 L T Q 1 L T Q 3 L 0 F 1 d G 9 S Z W 1 v d m V k Q 2 9 s d W 1 u c z E u e 1 R l c 3 Q g R G F 0 Z S w x f S Z x d W 9 0 O y w m c X V v d D t T Z W N 0 a W 9 u M S 9 R d W J p d E R h d G F f M D k t M T E t M j A y M l 8 w O S 0 0 N S 0 0 N y 9 B d X R v U m V t b 3 Z l Z E N v b H V t b n M x L n t B c 3 N h e S B O Y W 1 l L D J 9 J n F 1 b 3 Q 7 L C Z x d W 9 0 O 1 N l Y 3 R p b 2 4 x L 1 F 1 Y m l 0 R G F 0 Y V 8 w O S 0 x M S 0 y M D I y X z A 5 L T Q 1 L T Q 3 L 0 F 1 d G 9 S Z W 1 v d m V k Q 2 9 s d W 1 u c z E u e 1 N h b X B s Z S B O Y W 1 l L D N 9 J n F 1 b 3 Q 7 L C Z x d W 9 0 O 1 N l Y 3 R p b 2 4 x L 1 F 1 Y m l 0 R G F 0 Y V 8 w O S 0 x M S 0 y M D I y X z A 5 L T Q 1 L T Q 3 L 0 F 1 d G 9 S Z W 1 v d m V k Q 2 9 s d W 1 u c z E u e 0 9 y a W d p b m F s I F N h b X B s Z S B D b 2 5 j L i w 0 f S Z x d W 9 0 O y w m c X V v d D t T Z W N 0 a W 9 u M S 9 R d W J p d E R h d G F f M D k t M T E t M j A y M l 8 w O S 0 0 N S 0 0 N y 9 B d X R v U m V t b 3 Z l Z E N v b H V t b n M x L n t P c m l n a W 5 h b C B z Y W 1 w b G U g Y 2 9 u Y y 4 g d W 5 p d H M s N X 0 m c X V v d D s s J n F 1 b 3 Q 7 U 2 V j d G l v b j E v U X V i a X R E Y X R h X z A 5 L T E x L T I w M j J f M D k t N D U t N D c v Q X V 0 b 1 J l b W 9 2 Z W R D b 2 x 1 b W 5 z M S 5 7 U X V i a X Q g V H V i Z S B D b 2 5 j L i w 2 f S Z x d W 9 0 O y w m c X V v d D t T Z W N 0 a W 9 u M S 9 R d W J p d E R h d G F f M D k t M T E t M j A y M l 8 w O S 0 0 N S 0 0 N y 9 B d X R v U m V t b 3 Z l Z E N v b H V t b n M x L n t R d W J p d C B 0 d W J l I G N v b m M u I H V u a X R z L D d 9 J n F 1 b 3 Q 7 L C Z x d W 9 0 O 1 N l Y 3 R p b 2 4 x L 1 F 1 Y m l 0 R G F 0 Y V 8 w O S 0 x M S 0 y M D I y X z A 5 L T Q 1 L T Q 3 L 0 F 1 d G 9 S Z W 1 v d m V k Q 2 9 s d W 1 u c z E u e 1 N h b X B s Z S B W b 2 x 1 b W U g K H V M K S w 4 f S Z x d W 9 0 O y w m c X V v d D t T Z W N 0 a W 9 u M S 9 R d W J p d E R h d G F f M D k t M T E t M j A y M l 8 w O S 0 0 N S 0 0 N y 9 B d X R v U m V t b 3 Z l Z E N v b H V t b n M x L n t E a W x 1 d G l v b i B G Y W N 0 b 3 I s O X 0 m c X V v d D s s J n F 1 b 3 Q 7 U 2 V j d G l v b j E v U X V i a X R E Y X R h X z A 5 L T E x L T I w M j J f M D k t N D U t N D c v Q X V 0 b 1 J l b W 9 2 Z W R D b 2 x 1 b W 5 z M S 5 7 R X h 0 Z W 5 k Z W Q g T G 9 3 I F J h b m d l L D E w f S Z x d W 9 0 O y w m c X V v d D t T Z W N 0 a W 9 u M S 9 R d W J p d E R h d G F f M D k t M T E t M j A y M l 8 w O S 0 0 N S 0 0 N y 9 B d X R v U m V t b 3 Z l Z E N v b H V t b n M x L n t D b 3 J l I F J h b m d l L D E x f S Z x d W 9 0 O y w m c X V v d D t T Z W N 0 a W 9 u M S 9 R d W J p d E R h d G F f M D k t M T E t M j A y M l 8 w O S 0 0 N S 0 0 N y 9 B d X R v U m V t b 3 Z l Z E N v b H V t b n M x L n t F e H R l b m R l Z C B I a W d o I F J h b m d l L D E y f S Z x d W 9 0 O y w m c X V v d D t T Z W N 0 a W 9 u M S 9 R d W J p d E R h d G F f M D k t M T E t M j A y M l 8 w O S 0 0 N S 0 0 N y 9 B d X R v U m V t b 3 Z l Z E N v b H V t b n M x L n t F e G N p d G F 0 a W 9 u L D E z f S Z x d W 9 0 O y w m c X V v d D t T Z W N 0 a W 9 u M S 9 R d W J p d E R h d G F f M D k t M T E t M j A y M l 8 w O S 0 0 N S 0 0 N y 9 B d X R v U m V t b 3 Z l Z E N v b H V t b n M x L n t T d G Q g M S B S R l U s M T R 9 J n F 1 b 3 Q 7 L C Z x d W 9 0 O 1 N l Y 3 R p b 2 4 x L 1 F 1 Y m l 0 R G F 0 Y V 8 w O S 0 x M S 0 y M D I y X z A 5 L T Q 1 L T Q 3 L 0 F 1 d G 9 S Z W 1 v d m V k Q 2 9 s d W 1 u c z E u e 1 N 0 Z C A y I F J G V S w x N X 0 m c X V v d D s s J n F 1 b 3 Q 7 U 2 V j d G l v b j E v U X V i a X R E Y X R h X z A 5 L T E x L T I w M j J f M D k t N D U t N D c v Q X V 0 b 1 J l b W 9 2 Z W R D b 2 x 1 b W 5 z M S 5 7 U 3 R k I D M g U k Z V L D E 2 f S Z x d W 9 0 O y w m c X V v d D t T Z W N 0 a W 9 u M S 9 R d W J p d E R h d G F f M D k t M T E t M j A y M l 8 w O S 0 0 N S 0 0 N y 9 B d X R v U m V t b 3 Z l Z E N v b H V t b n M x L n t T Y W 1 w b G U g U k Z V L D E 3 f S Z x d W 9 0 O y w m c X V v d D t T Z W N 0 a W 9 u M S 9 R d W J p d E R h d G F f M D k t M T E t M j A y M l 8 w O S 0 0 N S 0 0 N y 9 B d X R v U m V t b 3 Z l Z E N v b H V t b n M x L n t M Y X N 0 I F J l Y W Q g U 3 R h b m R h c m R z L D E 4 f S Z x d W 9 0 O y w m c X V v d D t T Z W N 0 a W 9 u M S 9 R d W J p d E R h d G F f M D k t M T E t M j A y M l 8 w O S 0 0 N S 0 0 N y 9 B d X R v U m V t b 3 Z l Z E N v b H V t b n M x L n t S Z W F n Z W 5 0 I E x v d C M s M T l 9 J n F 1 b 3 Q 7 L C Z x d W 9 0 O 1 N l Y 3 R p b 2 4 x L 1 F 1 Y m l 0 R G F 0 Y V 8 w O S 0 x M S 0 y M D I y X z A 5 L T Q 1 L T Q 3 L 0 F 1 d G 9 S Z W 1 v d m V k Q 2 9 s d W 1 u c z E u e 1 B s Y X R l I E J h c m N v Z G U s M j B 9 J n F 1 b 3 Q 7 L C Z x d W 9 0 O 1 N l Y 3 R p b 2 4 x L 1 F 1 Y m l 0 R G F 0 Y V 8 w O S 0 x M S 0 y M D I y X z A 5 L T Q 1 L T Q 3 L 0 F 1 d G 9 S Z W 1 v d m V k Q 2 9 s d W 1 u c z E u e 1 d l b G w s M j F 9 J n F 1 b 3 Q 7 L C Z x d W 9 0 O 1 N l Y 3 R p b 2 4 x L 1 F 1 Y m l 0 R G F 0 Y V 8 w O S 0 x M S 0 y M D I y X z A 5 L T Q 1 L T Q 3 L 0 F 1 d G 9 S Z W 1 v d m V k Q 2 9 s d W 1 u c z E u e 1 N h b X B s Z S B J R C w y M n 0 m c X V v d D s s J n F 1 b 3 Q 7 U 2 V j d G l v b j E v U X V i a X R E Y X R h X z A 5 L T E x L T I w M j J f M D k t N D U t N D c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F 1 Z X J 5 S U Q i I F Z h b H V l P S J z N T R h M j Z i N T E t O W Y 5 N y 0 0 M W U 3 L W E 4 M j g t M 2 J j O T c 0 Y j l l Z G N i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N S 0 w M S 0 y M D I z X z A 5 L T U 3 L T I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1 V D A 4 O j U w O j Q y L j k 0 N z E 4 M T B a I i A v P j x F b n R y e S B U e X B l P S J G a W x s Q 2 9 s d W 1 u V H l w Z X M i I F Z h b H V l P S J z Q m d j R 0 J n V U d C U V l E Q X d Z R 0 J n W U Z C U V l G Q n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A 1 L T A x L T I w M j N f M D k t N T c t M j I v Q X V 0 b 1 J l b W 9 2 Z W R D b 2 x 1 b W 5 z M S 5 7 U n V u I E l E L D B 9 J n F 1 b 3 Q 7 L C Z x d W 9 0 O 1 N l Y 3 R p b 2 4 x L 1 F 1 Y m l 0 R G F 0 Y V 8 w N S 0 w M S 0 y M D I z X z A 5 L T U 3 L T I y L 0 F 1 d G 9 S Z W 1 v d m V k Q 2 9 s d W 1 u c z E u e 1 R l c 3 Q g R G F 0 Z S w x f S Z x d W 9 0 O y w m c X V v d D t T Z W N 0 a W 9 u M S 9 R d W J p d E R h d G F f M D U t M D E t M j A y M 1 8 w O S 0 1 N y 0 y M i 9 B d X R v U m V t b 3 Z l Z E N v b H V t b n M x L n t B c 3 N h e S B O Y W 1 l L D J 9 J n F 1 b 3 Q 7 L C Z x d W 9 0 O 1 N l Y 3 R p b 2 4 x L 1 F 1 Y m l 0 R G F 0 Y V 8 w N S 0 w M S 0 y M D I z X z A 5 L T U 3 L T I y L 0 F 1 d G 9 S Z W 1 v d m V k Q 2 9 s d W 1 u c z E u e 1 N h b X B s Z S B O Y W 1 l L D N 9 J n F 1 b 3 Q 7 L C Z x d W 9 0 O 1 N l Y 3 R p b 2 4 x L 1 F 1 Y m l 0 R G F 0 Y V 8 w N S 0 w M S 0 y M D I z X z A 5 L T U 3 L T I y L 0 F 1 d G 9 S Z W 1 v d m V k Q 2 9 s d W 1 u c z E u e 0 9 y a W d p b m F s I F N h b X B s Z S B D b 2 5 j L i w 0 f S Z x d W 9 0 O y w m c X V v d D t T Z W N 0 a W 9 u M S 9 R d W J p d E R h d G F f M D U t M D E t M j A y M 1 8 w O S 0 1 N y 0 y M i 9 B d X R v U m V t b 3 Z l Z E N v b H V t b n M x L n t P c m l n a W 5 h b C B z Y W 1 w b G U g Y 2 9 u Y y 4 g d W 5 p d H M s N X 0 m c X V v d D s s J n F 1 b 3 Q 7 U 2 V j d G l v b j E v U X V i a X R E Y X R h X z A 1 L T A x L T I w M j N f M D k t N T c t M j I v Q X V 0 b 1 J l b W 9 2 Z W R D b 2 x 1 b W 5 z M S 5 7 U X V i a X Q g V H V i Z S B D b 2 5 j L i w 2 f S Z x d W 9 0 O y w m c X V v d D t T Z W N 0 a W 9 u M S 9 R d W J p d E R h d G F f M D U t M D E t M j A y M 1 8 w O S 0 1 N y 0 y M i 9 B d X R v U m V t b 3 Z l Z E N v b H V t b n M x L n t R d W J p d C B 0 d W J l I G N v b m M u I H V u a X R z L D d 9 J n F 1 b 3 Q 7 L C Z x d W 9 0 O 1 N l Y 3 R p b 2 4 x L 1 F 1 Y m l 0 R G F 0 Y V 8 w N S 0 w M S 0 y M D I z X z A 5 L T U 3 L T I y L 0 F 1 d G 9 S Z W 1 v d m V k Q 2 9 s d W 1 u c z E u e 1 N h b X B s Z S B W b 2 x 1 b W U g K H V M K S w 4 f S Z x d W 9 0 O y w m c X V v d D t T Z W N 0 a W 9 u M S 9 R d W J p d E R h d G F f M D U t M D E t M j A y M 1 8 w O S 0 1 N y 0 y M i 9 B d X R v U m V t b 3 Z l Z E N v b H V t b n M x L n t E a W x 1 d G l v b i B G Y W N 0 b 3 I s O X 0 m c X V v d D s s J n F 1 b 3 Q 7 U 2 V j d G l v b j E v U X V i a X R E Y X R h X z A 1 L T A x L T I w M j N f M D k t N T c t M j I v Q X V 0 b 1 J l b W 9 2 Z W R D b 2 x 1 b W 5 z M S 5 7 R X h 0 Z W 5 k Z W Q g T G 9 3 I F J h b m d l L D E w f S Z x d W 9 0 O y w m c X V v d D t T Z W N 0 a W 9 u M S 9 R d W J p d E R h d G F f M D U t M D E t M j A y M 1 8 w O S 0 1 N y 0 y M i 9 B d X R v U m V t b 3 Z l Z E N v b H V t b n M x L n t D b 3 J l I F J h b m d l L D E x f S Z x d W 9 0 O y w m c X V v d D t T Z W N 0 a W 9 u M S 9 R d W J p d E R h d G F f M D U t M D E t M j A y M 1 8 w O S 0 1 N y 0 y M i 9 B d X R v U m V t b 3 Z l Z E N v b H V t b n M x L n t F e H R l b m R l Z C B I a W d o I F J h b m d l L D E y f S Z x d W 9 0 O y w m c X V v d D t T Z W N 0 a W 9 u M S 9 R d W J p d E R h d G F f M D U t M D E t M j A y M 1 8 w O S 0 1 N y 0 y M i 9 B d X R v U m V t b 3 Z l Z E N v b H V t b n M x L n t F e G N p d G F 0 a W 9 u L D E z f S Z x d W 9 0 O y w m c X V v d D t T Z W N 0 a W 9 u M S 9 R d W J p d E R h d G F f M D U t M D E t M j A y M 1 8 w O S 0 1 N y 0 y M i 9 B d X R v U m V t b 3 Z l Z E N v b H V t b n M x L n t T d G Q g M S B S R l U s M T R 9 J n F 1 b 3 Q 7 L C Z x d W 9 0 O 1 N l Y 3 R p b 2 4 x L 1 F 1 Y m l 0 R G F 0 Y V 8 w N S 0 w M S 0 y M D I z X z A 5 L T U 3 L T I y L 0 F 1 d G 9 S Z W 1 v d m V k Q 2 9 s d W 1 u c z E u e 1 N 0 Z C A y I F J G V S w x N X 0 m c X V v d D s s J n F 1 b 3 Q 7 U 2 V j d G l v b j E v U X V i a X R E Y X R h X z A 1 L T A x L T I w M j N f M D k t N T c t M j I v Q X V 0 b 1 J l b W 9 2 Z W R D b 2 x 1 b W 5 z M S 5 7 U 3 R k I D M g U k Z V L D E 2 f S Z x d W 9 0 O y w m c X V v d D t T Z W N 0 a W 9 u M S 9 R d W J p d E R h d G F f M D U t M D E t M j A y M 1 8 w O S 0 1 N y 0 y M i 9 B d X R v U m V t b 3 Z l Z E N v b H V t b n M x L n t T Y W 1 w b G U g U k Z V L D E 3 f S Z x d W 9 0 O y w m c X V v d D t T Z W N 0 a W 9 u M S 9 R d W J p d E R h d G F f M D U t M D E t M j A y M 1 8 w O S 0 1 N y 0 y M i 9 B d X R v U m V t b 3 Z l Z E N v b H V t b n M x L n t M Y X N 0 I F J l Y W Q g U 3 R h b m R h c m R z L D E 4 f S Z x d W 9 0 O y w m c X V v d D t T Z W N 0 a W 9 u M S 9 R d W J p d E R h d G F f M D U t M D E t M j A y M 1 8 w O S 0 1 N y 0 y M i 9 B d X R v U m V t b 3 Z l Z E N v b H V t b n M x L n t S Z W F n Z W 5 0 I E x v d C M s M T l 9 J n F 1 b 3 Q 7 L C Z x d W 9 0 O 1 N l Y 3 R p b 2 4 x L 1 F 1 Y m l 0 R G F 0 Y V 8 w N S 0 w M S 0 y M D I z X z A 5 L T U 3 L T I y L 0 F 1 d G 9 S Z W 1 v d m V k Q 2 9 s d W 1 u c z E u e 1 B s Y X R l I E J h c m N v Z G U s M j B 9 J n F 1 b 3 Q 7 L C Z x d W 9 0 O 1 N l Y 3 R p b 2 4 x L 1 F 1 Y m l 0 R G F 0 Y V 8 w N S 0 w M S 0 y M D I z X z A 5 L T U 3 L T I y L 0 F 1 d G 9 S Z W 1 v d m V k Q 2 9 s d W 1 u c z E u e 1 d l b G w s M j F 9 J n F 1 b 3 Q 7 L C Z x d W 9 0 O 1 N l Y 3 R p b 2 4 x L 1 F 1 Y m l 0 R G F 0 Y V 8 w N S 0 w M S 0 y M D I z X z A 5 L T U 3 L T I y L 0 F 1 d G 9 S Z W 1 v d m V k Q 2 9 s d W 1 u c z E u e 1 N h b X B s Z S B J R C w y M n 0 m c X V v d D s s J n F 1 b 3 Q 7 U 2 V j d G l v b j E v U X V i a X R E Y X R h X z A 1 L T A x L T I w M j N f M D k t N T c t M j I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w N S 0 w M S 0 y M D I z X z A 5 L T U 3 L T I y L 0 F 1 d G 9 S Z W 1 v d m V k Q 2 9 s d W 1 u c z E u e 1 J 1 b i B J R C w w f S Z x d W 9 0 O y w m c X V v d D t T Z W N 0 a W 9 u M S 9 R d W J p d E R h d G F f M D U t M D E t M j A y M 1 8 w O S 0 1 N y 0 y M i 9 B d X R v U m V t b 3 Z l Z E N v b H V t b n M x L n t U Z X N 0 I E R h d G U s M X 0 m c X V v d D s s J n F 1 b 3 Q 7 U 2 V j d G l v b j E v U X V i a X R E Y X R h X z A 1 L T A x L T I w M j N f M D k t N T c t M j I v Q X V 0 b 1 J l b W 9 2 Z W R D b 2 x 1 b W 5 z M S 5 7 Q X N z Y X k g T m F t Z S w y f S Z x d W 9 0 O y w m c X V v d D t T Z W N 0 a W 9 u M S 9 R d W J p d E R h d G F f M D U t M D E t M j A y M 1 8 w O S 0 1 N y 0 y M i 9 B d X R v U m V t b 3 Z l Z E N v b H V t b n M x L n t T Y W 1 w b G U g T m F t Z S w z f S Z x d W 9 0 O y w m c X V v d D t T Z W N 0 a W 9 u M S 9 R d W J p d E R h d G F f M D U t M D E t M j A y M 1 8 w O S 0 1 N y 0 y M i 9 B d X R v U m V t b 3 Z l Z E N v b H V t b n M x L n t P c m l n a W 5 h b C B T Y W 1 w b G U g Q 2 9 u Y y 4 s N H 0 m c X V v d D s s J n F 1 b 3 Q 7 U 2 V j d G l v b j E v U X V i a X R E Y X R h X z A 1 L T A x L T I w M j N f M D k t N T c t M j I v Q X V 0 b 1 J l b W 9 2 Z W R D b 2 x 1 b W 5 z M S 5 7 T 3 J p Z 2 l u Y W w g c 2 F t c G x l I G N v b m M u I H V u a X R z L D V 9 J n F 1 b 3 Q 7 L C Z x d W 9 0 O 1 N l Y 3 R p b 2 4 x L 1 F 1 Y m l 0 R G F 0 Y V 8 w N S 0 w M S 0 y M D I z X z A 5 L T U 3 L T I y L 0 F 1 d G 9 S Z W 1 v d m V k Q 2 9 s d W 1 u c z E u e 1 F 1 Y m l 0 I F R 1 Y m U g Q 2 9 u Y y 4 s N n 0 m c X V v d D s s J n F 1 b 3 Q 7 U 2 V j d G l v b j E v U X V i a X R E Y X R h X z A 1 L T A x L T I w M j N f M D k t N T c t M j I v Q X V 0 b 1 J l b W 9 2 Z W R D b 2 x 1 b W 5 z M S 5 7 U X V i a X Q g d H V i Z S B j b 2 5 j L i B 1 b m l 0 c y w 3 f S Z x d W 9 0 O y w m c X V v d D t T Z W N 0 a W 9 u M S 9 R d W J p d E R h d G F f M D U t M D E t M j A y M 1 8 w O S 0 1 N y 0 y M i 9 B d X R v U m V t b 3 Z l Z E N v b H V t b n M x L n t T Y W 1 w b G U g V m 9 s d W 1 l I C h 1 T C k s O H 0 m c X V v d D s s J n F 1 b 3 Q 7 U 2 V j d G l v b j E v U X V i a X R E Y X R h X z A 1 L T A x L T I w M j N f M D k t N T c t M j I v Q X V 0 b 1 J l b W 9 2 Z W R D b 2 x 1 b W 5 z M S 5 7 R G l s d X R p b 2 4 g R m F j d G 9 y L D l 9 J n F 1 b 3 Q 7 L C Z x d W 9 0 O 1 N l Y 3 R p b 2 4 x L 1 F 1 Y m l 0 R G F 0 Y V 8 w N S 0 w M S 0 y M D I z X z A 5 L T U 3 L T I y L 0 F 1 d G 9 S Z W 1 v d m V k Q 2 9 s d W 1 u c z E u e 0 V 4 d G V u Z G V k I E x v d y B S Y W 5 n Z S w x M H 0 m c X V v d D s s J n F 1 b 3 Q 7 U 2 V j d G l v b j E v U X V i a X R E Y X R h X z A 1 L T A x L T I w M j N f M D k t N T c t M j I v Q X V 0 b 1 J l b W 9 2 Z W R D b 2 x 1 b W 5 z M S 5 7 Q 2 9 y Z S B S Y W 5 n Z S w x M X 0 m c X V v d D s s J n F 1 b 3 Q 7 U 2 V j d G l v b j E v U X V i a X R E Y X R h X z A 1 L T A x L T I w M j N f M D k t N T c t M j I v Q X V 0 b 1 J l b W 9 2 Z W R D b 2 x 1 b W 5 z M S 5 7 R X h 0 Z W 5 k Z W Q g S G l n a C B S Y W 5 n Z S w x M n 0 m c X V v d D s s J n F 1 b 3 Q 7 U 2 V j d G l v b j E v U X V i a X R E Y X R h X z A 1 L T A x L T I w M j N f M D k t N T c t M j I v Q X V 0 b 1 J l b W 9 2 Z W R D b 2 x 1 b W 5 z M S 5 7 R X h j a X R h d G l v b i w x M 3 0 m c X V v d D s s J n F 1 b 3 Q 7 U 2 V j d G l v b j E v U X V i a X R E Y X R h X z A 1 L T A x L T I w M j N f M D k t N T c t M j I v Q X V 0 b 1 J l b W 9 2 Z W R D b 2 x 1 b W 5 z M S 5 7 U 3 R k I D E g U k Z V L D E 0 f S Z x d W 9 0 O y w m c X V v d D t T Z W N 0 a W 9 u M S 9 R d W J p d E R h d G F f M D U t M D E t M j A y M 1 8 w O S 0 1 N y 0 y M i 9 B d X R v U m V t b 3 Z l Z E N v b H V t b n M x L n t T d G Q g M i B S R l U s M T V 9 J n F 1 b 3 Q 7 L C Z x d W 9 0 O 1 N l Y 3 R p b 2 4 x L 1 F 1 Y m l 0 R G F 0 Y V 8 w N S 0 w M S 0 y M D I z X z A 5 L T U 3 L T I y L 0 F 1 d G 9 S Z W 1 v d m V k Q 2 9 s d W 1 u c z E u e 1 N 0 Z C A z I F J G V S w x N n 0 m c X V v d D s s J n F 1 b 3 Q 7 U 2 V j d G l v b j E v U X V i a X R E Y X R h X z A 1 L T A x L T I w M j N f M D k t N T c t M j I v Q X V 0 b 1 J l b W 9 2 Z W R D b 2 x 1 b W 5 z M S 5 7 U 2 F t c G x l I F J G V S w x N 3 0 m c X V v d D s s J n F 1 b 3 Q 7 U 2 V j d G l v b j E v U X V i a X R E Y X R h X z A 1 L T A x L T I w M j N f M D k t N T c t M j I v Q X V 0 b 1 J l b W 9 2 Z W R D b 2 x 1 b W 5 z M S 5 7 T G F z d C B S Z W F k I F N 0 Y W 5 k Y X J k c y w x O H 0 m c X V v d D s s J n F 1 b 3 Q 7 U 2 V j d G l v b j E v U X V i a X R E Y X R h X z A 1 L T A x L T I w M j N f M D k t N T c t M j I v Q X V 0 b 1 J l b W 9 2 Z W R D b 2 x 1 b W 5 z M S 5 7 U m V h Z 2 V u d C B M b 3 Q j L D E 5 f S Z x d W 9 0 O y w m c X V v d D t T Z W N 0 a W 9 u M S 9 R d W J p d E R h d G F f M D U t M D E t M j A y M 1 8 w O S 0 1 N y 0 y M i 9 B d X R v U m V t b 3 Z l Z E N v b H V t b n M x L n t Q b G F 0 Z S B C Y X J j b 2 R l L D I w f S Z x d W 9 0 O y w m c X V v d D t T Z W N 0 a W 9 u M S 9 R d W J p d E R h d G F f M D U t M D E t M j A y M 1 8 w O S 0 1 N y 0 y M i 9 B d X R v U m V t b 3 Z l Z E N v b H V t b n M x L n t X Z W x s L D I x f S Z x d W 9 0 O y w m c X V v d D t T Z W N 0 a W 9 u M S 9 R d W J p d E R h d G F f M D U t M D E t M j A y M 1 8 w O S 0 1 N y 0 y M i 9 B d X R v U m V t b 3 Z l Z E N v b H V t b n M x L n t T Y W 1 w b G U g S U Q s M j J 9 J n F 1 b 3 Q 7 L C Z x d W 9 0 O 1 N l Y 3 R p b 2 4 x L 1 F 1 Y m l 0 R G F 0 Y V 8 w N S 0 w M S 0 y M D I z X z A 5 L T U 3 L T I y L 0 F 1 d G 9 S Z W 1 v d m V k Q 2 9 s d W 1 u c z E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z J k O G M w Z D l i L W E 0 M G Q t N D E 3 Y S 1 h N 2 M 0 L T c 2 Y z Q z Y j E 0 M j B j Y y I g L z 4 8 L 1 N 0 Y W J s Z U V u d H J p Z X M + P C 9 J d G V t P j x J d G V t P j x J d G V t T G 9 j Y X R p b 2 4 + P E l 0 Z W 1 U e X B l P k Z v c m 1 1 b G E 8 L 0 l 0 Z W 1 U e X B l P j x J d G V t U G F 0 a D 5 T Z W N 0 a W 9 u M S 9 R d W J p d E R h d G F f M D k t M D E t M j A y M 1 8 x N i 0 y N y 0 x O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O V Q x N T o y M j o y M S 4 4 N j E 0 N D A w W i I g L z 4 8 R W 5 0 c n k g V H l w Z T 0 i R m l s b E N v b H V t b l R 5 c G V z I i B W Y W x 1 Z T 0 i c 0 J n Y 0 d C Z 1 V H Q l F Z R E F 3 W U d C Z 1 l G Q l F Z R k J 3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w O S 0 w M S 0 y M D I z X z E 2 L T I 3 L T E 5 L 0 F 1 d G 9 S Z W 1 v d m V k Q 2 9 s d W 1 u c z E u e 1 J 1 b i B J R C w w f S Z x d W 9 0 O y w m c X V v d D t T Z W N 0 a W 9 u M S 9 R d W J p d E R h d G F f M D k t M D E t M j A y M 1 8 x N i 0 y N y 0 x O S 9 B d X R v U m V t b 3 Z l Z E N v b H V t b n M x L n t U Z X N 0 I E R h d G U s M X 0 m c X V v d D s s J n F 1 b 3 Q 7 U 2 V j d G l v b j E v U X V i a X R E Y X R h X z A 5 L T A x L T I w M j N f M T Y t M j c t M T k v Q X V 0 b 1 J l b W 9 2 Z W R D b 2 x 1 b W 5 z M S 5 7 Q X N z Y X k g T m F t Z S w y f S Z x d W 9 0 O y w m c X V v d D t T Z W N 0 a W 9 u M S 9 R d W J p d E R h d G F f M D k t M D E t M j A y M 1 8 x N i 0 y N y 0 x O S 9 B d X R v U m V t b 3 Z l Z E N v b H V t b n M x L n t T Y W 1 w b G U g T m F t Z S w z f S Z x d W 9 0 O y w m c X V v d D t T Z W N 0 a W 9 u M S 9 R d W J p d E R h d G F f M D k t M D E t M j A y M 1 8 x N i 0 y N y 0 x O S 9 B d X R v U m V t b 3 Z l Z E N v b H V t b n M x L n t P c m l n a W 5 h b C B T Y W 1 w b G U g Q 2 9 u Y y 4 s N H 0 m c X V v d D s s J n F 1 b 3 Q 7 U 2 V j d G l v b j E v U X V i a X R E Y X R h X z A 5 L T A x L T I w M j N f M T Y t M j c t M T k v Q X V 0 b 1 J l b W 9 2 Z W R D b 2 x 1 b W 5 z M S 5 7 T 3 J p Z 2 l u Y W w g c 2 F t c G x l I G N v b m M u I H V u a X R z L D V 9 J n F 1 b 3 Q 7 L C Z x d W 9 0 O 1 N l Y 3 R p b 2 4 x L 1 F 1 Y m l 0 R G F 0 Y V 8 w O S 0 w M S 0 y M D I z X z E 2 L T I 3 L T E 5 L 0 F 1 d G 9 S Z W 1 v d m V k Q 2 9 s d W 1 u c z E u e 1 F 1 Y m l 0 I F R 1 Y m U g Q 2 9 u Y y 4 s N n 0 m c X V v d D s s J n F 1 b 3 Q 7 U 2 V j d G l v b j E v U X V i a X R E Y X R h X z A 5 L T A x L T I w M j N f M T Y t M j c t M T k v Q X V 0 b 1 J l b W 9 2 Z W R D b 2 x 1 b W 5 z M S 5 7 U X V i a X Q g d H V i Z S B j b 2 5 j L i B 1 b m l 0 c y w 3 f S Z x d W 9 0 O y w m c X V v d D t T Z W N 0 a W 9 u M S 9 R d W J p d E R h d G F f M D k t M D E t M j A y M 1 8 x N i 0 y N y 0 x O S 9 B d X R v U m V t b 3 Z l Z E N v b H V t b n M x L n t T Y W 1 w b G U g V m 9 s d W 1 l I C h 1 T C k s O H 0 m c X V v d D s s J n F 1 b 3 Q 7 U 2 V j d G l v b j E v U X V i a X R E Y X R h X z A 5 L T A x L T I w M j N f M T Y t M j c t M T k v Q X V 0 b 1 J l b W 9 2 Z W R D b 2 x 1 b W 5 z M S 5 7 R G l s d X R p b 2 4 g R m F j d G 9 y L D l 9 J n F 1 b 3 Q 7 L C Z x d W 9 0 O 1 N l Y 3 R p b 2 4 x L 1 F 1 Y m l 0 R G F 0 Y V 8 w O S 0 w M S 0 y M D I z X z E 2 L T I 3 L T E 5 L 0 F 1 d G 9 S Z W 1 v d m V k Q 2 9 s d W 1 u c z E u e 0 V 4 d G V u Z G V k I E x v d y B S Y W 5 n Z S w x M H 0 m c X V v d D s s J n F 1 b 3 Q 7 U 2 V j d G l v b j E v U X V i a X R E Y X R h X z A 5 L T A x L T I w M j N f M T Y t M j c t M T k v Q X V 0 b 1 J l b W 9 2 Z W R D b 2 x 1 b W 5 z M S 5 7 Q 2 9 y Z S B S Y W 5 n Z S w x M X 0 m c X V v d D s s J n F 1 b 3 Q 7 U 2 V j d G l v b j E v U X V i a X R E Y X R h X z A 5 L T A x L T I w M j N f M T Y t M j c t M T k v Q X V 0 b 1 J l b W 9 2 Z W R D b 2 x 1 b W 5 z M S 5 7 R X h 0 Z W 5 k Z W Q g S G l n a C B S Y W 5 n Z S w x M n 0 m c X V v d D s s J n F 1 b 3 Q 7 U 2 V j d G l v b j E v U X V i a X R E Y X R h X z A 5 L T A x L T I w M j N f M T Y t M j c t M T k v Q X V 0 b 1 J l b W 9 2 Z W R D b 2 x 1 b W 5 z M S 5 7 R X h j a X R h d G l v b i w x M 3 0 m c X V v d D s s J n F 1 b 3 Q 7 U 2 V j d G l v b j E v U X V i a X R E Y X R h X z A 5 L T A x L T I w M j N f M T Y t M j c t M T k v Q X V 0 b 1 J l b W 9 2 Z W R D b 2 x 1 b W 5 z M S 5 7 U 3 R k I D E g U k Z V L D E 0 f S Z x d W 9 0 O y w m c X V v d D t T Z W N 0 a W 9 u M S 9 R d W J p d E R h d G F f M D k t M D E t M j A y M 1 8 x N i 0 y N y 0 x O S 9 B d X R v U m V t b 3 Z l Z E N v b H V t b n M x L n t T d G Q g M i B S R l U s M T V 9 J n F 1 b 3 Q 7 L C Z x d W 9 0 O 1 N l Y 3 R p b 2 4 x L 1 F 1 Y m l 0 R G F 0 Y V 8 w O S 0 w M S 0 y M D I z X z E 2 L T I 3 L T E 5 L 0 F 1 d G 9 S Z W 1 v d m V k Q 2 9 s d W 1 u c z E u e 1 N 0 Z C A z I F J G V S w x N n 0 m c X V v d D s s J n F 1 b 3 Q 7 U 2 V j d G l v b j E v U X V i a X R E Y X R h X z A 5 L T A x L T I w M j N f M T Y t M j c t M T k v Q X V 0 b 1 J l b W 9 2 Z W R D b 2 x 1 b W 5 z M S 5 7 U 2 F t c G x l I F J G V S w x N 3 0 m c X V v d D s s J n F 1 b 3 Q 7 U 2 V j d G l v b j E v U X V i a X R E Y X R h X z A 5 L T A x L T I w M j N f M T Y t M j c t M T k v Q X V 0 b 1 J l b W 9 2 Z W R D b 2 x 1 b W 5 z M S 5 7 T G F z d C B S Z W F k I F N 0 Y W 5 k Y X J k c y w x O H 0 m c X V v d D s s J n F 1 b 3 Q 7 U 2 V j d G l v b j E v U X V i a X R E Y X R h X z A 5 L T A x L T I w M j N f M T Y t M j c t M T k v Q X V 0 b 1 J l b W 9 2 Z W R D b 2 x 1 b W 5 z M S 5 7 U m V h Z 2 V u d C B M b 3 Q j L D E 5 f S Z x d W 9 0 O y w m c X V v d D t T Z W N 0 a W 9 u M S 9 R d W J p d E R h d G F f M D k t M D E t M j A y M 1 8 x N i 0 y N y 0 x O S 9 B d X R v U m V t b 3 Z l Z E N v b H V t b n M x L n t Q b G F 0 Z S B C Y X J j b 2 R l L D I w f S Z x d W 9 0 O y w m c X V v d D t T Z W N 0 a W 9 u M S 9 R d W J p d E R h d G F f M D k t M D E t M j A y M 1 8 x N i 0 y N y 0 x O S 9 B d X R v U m V t b 3 Z l Z E N v b H V t b n M x L n t X Z W x s L D I x f S Z x d W 9 0 O y w m c X V v d D t T Z W N 0 a W 9 u M S 9 R d W J p d E R h d G F f M D k t M D E t M j A y M 1 8 x N i 0 y N y 0 x O S 9 B d X R v U m V t b 3 Z l Z E N v b H V t b n M x L n t T Y W 1 w b G U g S U Q s M j J 9 J n F 1 b 3 Q 7 L C Z x d W 9 0 O 1 N l Y 3 R p b 2 4 x L 1 F 1 Y m l 0 R G F 0 Y V 8 w O S 0 w M S 0 y M D I z X z E 2 L T I 3 L T E 5 L 0 F 1 d G 9 S Z W 1 v d m V k Q 2 9 s d W 1 u c z E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D k t M D E t M j A y M 1 8 x N i 0 y N y 0 x O S 9 B d X R v U m V t b 3 Z l Z E N v b H V t b n M x L n t S d W 4 g S U Q s M H 0 m c X V v d D s s J n F 1 b 3 Q 7 U 2 V j d G l v b j E v U X V i a X R E Y X R h X z A 5 L T A x L T I w M j N f M T Y t M j c t M T k v Q X V 0 b 1 J l b W 9 2 Z W R D b 2 x 1 b W 5 z M S 5 7 V G V z d C B E Y X R l L D F 9 J n F 1 b 3 Q 7 L C Z x d W 9 0 O 1 N l Y 3 R p b 2 4 x L 1 F 1 Y m l 0 R G F 0 Y V 8 w O S 0 w M S 0 y M D I z X z E 2 L T I 3 L T E 5 L 0 F 1 d G 9 S Z W 1 v d m V k Q 2 9 s d W 1 u c z E u e 0 F z c 2 F 5 I E 5 h b W U s M n 0 m c X V v d D s s J n F 1 b 3 Q 7 U 2 V j d G l v b j E v U X V i a X R E Y X R h X z A 5 L T A x L T I w M j N f M T Y t M j c t M T k v Q X V 0 b 1 J l b W 9 2 Z W R D b 2 x 1 b W 5 z M S 5 7 U 2 F t c G x l I E 5 h b W U s M 3 0 m c X V v d D s s J n F 1 b 3 Q 7 U 2 V j d G l v b j E v U X V i a X R E Y X R h X z A 5 L T A x L T I w M j N f M T Y t M j c t M T k v Q X V 0 b 1 J l b W 9 2 Z W R D b 2 x 1 b W 5 z M S 5 7 T 3 J p Z 2 l u Y W w g U 2 F t c G x l I E N v b m M u L D R 9 J n F 1 b 3 Q 7 L C Z x d W 9 0 O 1 N l Y 3 R p b 2 4 x L 1 F 1 Y m l 0 R G F 0 Y V 8 w O S 0 w M S 0 y M D I z X z E 2 L T I 3 L T E 5 L 0 F 1 d G 9 S Z W 1 v d m V k Q 2 9 s d W 1 u c z E u e 0 9 y a W d p b m F s I H N h b X B s Z S B j b 2 5 j L i B 1 b m l 0 c y w 1 f S Z x d W 9 0 O y w m c X V v d D t T Z W N 0 a W 9 u M S 9 R d W J p d E R h d G F f M D k t M D E t M j A y M 1 8 x N i 0 y N y 0 x O S 9 B d X R v U m V t b 3 Z l Z E N v b H V t b n M x L n t R d W J p d C B U d W J l I E N v b m M u L D Z 9 J n F 1 b 3 Q 7 L C Z x d W 9 0 O 1 N l Y 3 R p b 2 4 x L 1 F 1 Y m l 0 R G F 0 Y V 8 w O S 0 w M S 0 y M D I z X z E 2 L T I 3 L T E 5 L 0 F 1 d G 9 S Z W 1 v d m V k Q 2 9 s d W 1 u c z E u e 1 F 1 Y m l 0 I H R 1 Y m U g Y 2 9 u Y y 4 g d W 5 p d H M s N 3 0 m c X V v d D s s J n F 1 b 3 Q 7 U 2 V j d G l v b j E v U X V i a X R E Y X R h X z A 5 L T A x L T I w M j N f M T Y t M j c t M T k v Q X V 0 b 1 J l b W 9 2 Z W R D b 2 x 1 b W 5 z M S 5 7 U 2 F t c G x l I F Z v b H V t Z S A o d U w p L D h 9 J n F 1 b 3 Q 7 L C Z x d W 9 0 O 1 N l Y 3 R p b 2 4 x L 1 F 1 Y m l 0 R G F 0 Y V 8 w O S 0 w M S 0 y M D I z X z E 2 L T I 3 L T E 5 L 0 F 1 d G 9 S Z W 1 v d m V k Q 2 9 s d W 1 u c z E u e 0 R p b H V 0 a W 9 u I E Z h Y 3 R v c i w 5 f S Z x d W 9 0 O y w m c X V v d D t T Z W N 0 a W 9 u M S 9 R d W J p d E R h d G F f M D k t M D E t M j A y M 1 8 x N i 0 y N y 0 x O S 9 B d X R v U m V t b 3 Z l Z E N v b H V t b n M x L n t F e H R l b m R l Z C B M b 3 c g U m F u Z 2 U s M T B 9 J n F 1 b 3 Q 7 L C Z x d W 9 0 O 1 N l Y 3 R p b 2 4 x L 1 F 1 Y m l 0 R G F 0 Y V 8 w O S 0 w M S 0 y M D I z X z E 2 L T I 3 L T E 5 L 0 F 1 d G 9 S Z W 1 v d m V k Q 2 9 s d W 1 u c z E u e 0 N v c m U g U m F u Z 2 U s M T F 9 J n F 1 b 3 Q 7 L C Z x d W 9 0 O 1 N l Y 3 R p b 2 4 x L 1 F 1 Y m l 0 R G F 0 Y V 8 w O S 0 w M S 0 y M D I z X z E 2 L T I 3 L T E 5 L 0 F 1 d G 9 S Z W 1 v d m V k Q 2 9 s d W 1 u c z E u e 0 V 4 d G V u Z G V k I E h p Z 2 g g U m F u Z 2 U s M T J 9 J n F 1 b 3 Q 7 L C Z x d W 9 0 O 1 N l Y 3 R p b 2 4 x L 1 F 1 Y m l 0 R G F 0 Y V 8 w O S 0 w M S 0 y M D I z X z E 2 L T I 3 L T E 5 L 0 F 1 d G 9 S Z W 1 v d m V k Q 2 9 s d W 1 u c z E u e 0 V 4 Y 2 l 0 Y X R p b 2 4 s M T N 9 J n F 1 b 3 Q 7 L C Z x d W 9 0 O 1 N l Y 3 R p b 2 4 x L 1 F 1 Y m l 0 R G F 0 Y V 8 w O S 0 w M S 0 y M D I z X z E 2 L T I 3 L T E 5 L 0 F 1 d G 9 S Z W 1 v d m V k Q 2 9 s d W 1 u c z E u e 1 N 0 Z C A x I F J G V S w x N H 0 m c X V v d D s s J n F 1 b 3 Q 7 U 2 V j d G l v b j E v U X V i a X R E Y X R h X z A 5 L T A x L T I w M j N f M T Y t M j c t M T k v Q X V 0 b 1 J l b W 9 2 Z W R D b 2 x 1 b W 5 z M S 5 7 U 3 R k I D I g U k Z V L D E 1 f S Z x d W 9 0 O y w m c X V v d D t T Z W N 0 a W 9 u M S 9 R d W J p d E R h d G F f M D k t M D E t M j A y M 1 8 x N i 0 y N y 0 x O S 9 B d X R v U m V t b 3 Z l Z E N v b H V t b n M x L n t T d G Q g M y B S R l U s M T Z 9 J n F 1 b 3 Q 7 L C Z x d W 9 0 O 1 N l Y 3 R p b 2 4 x L 1 F 1 Y m l 0 R G F 0 Y V 8 w O S 0 w M S 0 y M D I z X z E 2 L T I 3 L T E 5 L 0 F 1 d G 9 S Z W 1 v d m V k Q 2 9 s d W 1 u c z E u e 1 N h b X B s Z S B S R l U s M T d 9 J n F 1 b 3 Q 7 L C Z x d W 9 0 O 1 N l Y 3 R p b 2 4 x L 1 F 1 Y m l 0 R G F 0 Y V 8 w O S 0 w M S 0 y M D I z X z E 2 L T I 3 L T E 5 L 0 F 1 d G 9 S Z W 1 v d m V k Q 2 9 s d W 1 u c z E u e 0 x h c 3 Q g U m V h Z C B T d G F u Z G F y Z H M s M T h 9 J n F 1 b 3 Q 7 L C Z x d W 9 0 O 1 N l Y 3 R p b 2 4 x L 1 F 1 Y m l 0 R G F 0 Y V 8 w O S 0 w M S 0 y M D I z X z E 2 L T I 3 L T E 5 L 0 F 1 d G 9 S Z W 1 v d m V k Q 2 9 s d W 1 u c z E u e 1 J l Y W d l b n Q g T G 9 0 I y w x O X 0 m c X V v d D s s J n F 1 b 3 Q 7 U 2 V j d G l v b j E v U X V i a X R E Y X R h X z A 5 L T A x L T I w M j N f M T Y t M j c t M T k v Q X V 0 b 1 J l b W 9 2 Z W R D b 2 x 1 b W 5 z M S 5 7 U G x h d G U g Q m F y Y 2 9 k Z S w y M H 0 m c X V v d D s s J n F 1 b 3 Q 7 U 2 V j d G l v b j E v U X V i a X R E Y X R h X z A 5 L T A x L T I w M j N f M T Y t M j c t M T k v Q X V 0 b 1 J l b W 9 2 Z W R D b 2 x 1 b W 5 z M S 5 7 V 2 V s b C w y M X 0 m c X V v d D s s J n F 1 b 3 Q 7 U 2 V j d G l v b j E v U X V i a X R E Y X R h X z A 5 L T A x L T I w M j N f M T Y t M j c t M T k v Q X V 0 b 1 J l b W 9 2 Z W R D b 2 x 1 b W 5 z M S 5 7 U 2 F t c G x l I E l E L D I y f S Z x d W 9 0 O y w m c X V v d D t T Z W N 0 a W 9 u M S 9 R d W J p d E R h d G F f M D k t M D E t M j A y M 1 8 x N i 0 y N y 0 x O S 9 B d X R v U m V t b 3 Z l Z E N v b H V t b n M x L n t U Y W d z L D I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X V l c n l J R C I g V m F s d W U 9 I n N h O T E 3 Z T Q 3 Y S 0 3 Z W U 4 L T Q w Z T g t Y W E w M S 1 h M m U y O T k y O G E x N 2 Q i I C 8 + P C 9 T d G F i b G V F b n R y a W V z P j w v S X R l b T 4 8 S X R l b T 4 8 S X R l b U x v Y 2 F 0 a W 9 u P j x J d G V t V H l w Z T 5 G b 3 J t d W x h P C 9 J d G V t V H l w Z T 4 8 S X R l b V B h d G g + U 2 V j d G l v b j E v U X V i a X R E Y X R h X z E w L T A x L T I w M j N f M T M t N D E t M T c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B U M T I 6 N D I 6 M z I u O T A 5 N D E x M F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T A t M D E t M j A y M 1 8 x M y 0 0 M S 0 x N y 9 B d X R v U m V t b 3 Z l Z E N v b H V t b n M x L n t S d W 4 g S U Q s M H 0 m c X V v d D s s J n F 1 b 3 Q 7 U 2 V j d G l v b j E v U X V i a X R E Y X R h X z E w L T A x L T I w M j N f M T M t N D E t M T c v Q X V 0 b 1 J l b W 9 2 Z W R D b 2 x 1 b W 5 z M S 5 7 V G V z d C B E Y X R l L D F 9 J n F 1 b 3 Q 7 L C Z x d W 9 0 O 1 N l Y 3 R p b 2 4 x L 1 F 1 Y m l 0 R G F 0 Y V 8 x M C 0 w M S 0 y M D I z X z E z L T Q x L T E 3 L 0 F 1 d G 9 S Z W 1 v d m V k Q 2 9 s d W 1 u c z E u e 0 F z c 2 F 5 I E 5 h b W U s M n 0 m c X V v d D s s J n F 1 b 3 Q 7 U 2 V j d G l v b j E v U X V i a X R E Y X R h X z E w L T A x L T I w M j N f M T M t N D E t M T c v Q X V 0 b 1 J l b W 9 2 Z W R D b 2 x 1 b W 5 z M S 5 7 U 2 F t c G x l I E 5 h b W U s M 3 0 m c X V v d D s s J n F 1 b 3 Q 7 U 2 V j d G l v b j E v U X V i a X R E Y X R h X z E w L T A x L T I w M j N f M T M t N D E t M T c v Q X V 0 b 1 J l b W 9 2 Z W R D b 2 x 1 b W 5 z M S 5 7 T 3 J p Z 2 l u Y W w g U 2 F t c G x l I E N v b m M u L D R 9 J n F 1 b 3 Q 7 L C Z x d W 9 0 O 1 N l Y 3 R p b 2 4 x L 1 F 1 Y m l 0 R G F 0 Y V 8 x M C 0 w M S 0 y M D I z X z E z L T Q x L T E 3 L 0 F 1 d G 9 S Z W 1 v d m V k Q 2 9 s d W 1 u c z E u e 0 9 y a W d p b m F s I H N h b X B s Z S B j b 2 5 j L i B 1 b m l 0 c y w 1 f S Z x d W 9 0 O y w m c X V v d D t T Z W N 0 a W 9 u M S 9 R d W J p d E R h d G F f M T A t M D E t M j A y M 1 8 x M y 0 0 M S 0 x N y 9 B d X R v U m V t b 3 Z l Z E N v b H V t b n M x L n t R d W J p d C B U d W J l I E N v b m M u L D Z 9 J n F 1 b 3 Q 7 L C Z x d W 9 0 O 1 N l Y 3 R p b 2 4 x L 1 F 1 Y m l 0 R G F 0 Y V 8 x M C 0 w M S 0 y M D I z X z E z L T Q x L T E 3 L 0 F 1 d G 9 S Z W 1 v d m V k Q 2 9 s d W 1 u c z E u e 1 F 1 Y m l 0 I H R 1 Y m U g Y 2 9 u Y y 4 g d W 5 p d H M s N 3 0 m c X V v d D s s J n F 1 b 3 Q 7 U 2 V j d G l v b j E v U X V i a X R E Y X R h X z E w L T A x L T I w M j N f M T M t N D E t M T c v Q X V 0 b 1 J l b W 9 2 Z W R D b 2 x 1 b W 5 z M S 5 7 U 2 F t c G x l I F Z v b H V t Z S A o d U w p L D h 9 J n F 1 b 3 Q 7 L C Z x d W 9 0 O 1 N l Y 3 R p b 2 4 x L 1 F 1 Y m l 0 R G F 0 Y V 8 x M C 0 w M S 0 y M D I z X z E z L T Q x L T E 3 L 0 F 1 d G 9 S Z W 1 v d m V k Q 2 9 s d W 1 u c z E u e 0 R p b H V 0 a W 9 u I E Z h Y 3 R v c i w 5 f S Z x d W 9 0 O y w m c X V v d D t T Z W N 0 a W 9 u M S 9 R d W J p d E R h d G F f M T A t M D E t M j A y M 1 8 x M y 0 0 M S 0 x N y 9 B d X R v U m V t b 3 Z l Z E N v b H V t b n M x L n t F e H R l b m R l Z C B M b 3 c g U m F u Z 2 U s M T B 9 J n F 1 b 3 Q 7 L C Z x d W 9 0 O 1 N l Y 3 R p b 2 4 x L 1 F 1 Y m l 0 R G F 0 Y V 8 x M C 0 w M S 0 y M D I z X z E z L T Q x L T E 3 L 0 F 1 d G 9 S Z W 1 v d m V k Q 2 9 s d W 1 u c z E u e 0 N v c m U g U m F u Z 2 U s M T F 9 J n F 1 b 3 Q 7 L C Z x d W 9 0 O 1 N l Y 3 R p b 2 4 x L 1 F 1 Y m l 0 R G F 0 Y V 8 x M C 0 w M S 0 y M D I z X z E z L T Q x L T E 3 L 0 F 1 d G 9 S Z W 1 v d m V k Q 2 9 s d W 1 u c z E u e 0 V 4 d G V u Z G V k I E h p Z 2 g g U m F u Z 2 U s M T J 9 J n F 1 b 3 Q 7 L C Z x d W 9 0 O 1 N l Y 3 R p b 2 4 x L 1 F 1 Y m l 0 R G F 0 Y V 8 x M C 0 w M S 0 y M D I z X z E z L T Q x L T E 3 L 0 F 1 d G 9 S Z W 1 v d m V k Q 2 9 s d W 1 u c z E u e 0 V 4 Y 2 l 0 Y X R p b 2 4 s M T N 9 J n F 1 b 3 Q 7 L C Z x d W 9 0 O 1 N l Y 3 R p b 2 4 x L 1 F 1 Y m l 0 R G F 0 Y V 8 x M C 0 w M S 0 y M D I z X z E z L T Q x L T E 3 L 0 F 1 d G 9 S Z W 1 v d m V k Q 2 9 s d W 1 u c z E u e 1 N 0 Z C A x I F J G V S w x N H 0 m c X V v d D s s J n F 1 b 3 Q 7 U 2 V j d G l v b j E v U X V i a X R E Y X R h X z E w L T A x L T I w M j N f M T M t N D E t M T c v Q X V 0 b 1 J l b W 9 2 Z W R D b 2 x 1 b W 5 z M S 5 7 U 3 R k I D I g U k Z V L D E 1 f S Z x d W 9 0 O y w m c X V v d D t T Z W N 0 a W 9 u M S 9 R d W J p d E R h d G F f M T A t M D E t M j A y M 1 8 x M y 0 0 M S 0 x N y 9 B d X R v U m V t b 3 Z l Z E N v b H V t b n M x L n t T d G Q g M y B S R l U s M T Z 9 J n F 1 b 3 Q 7 L C Z x d W 9 0 O 1 N l Y 3 R p b 2 4 x L 1 F 1 Y m l 0 R G F 0 Y V 8 x M C 0 w M S 0 y M D I z X z E z L T Q x L T E 3 L 0 F 1 d G 9 S Z W 1 v d m V k Q 2 9 s d W 1 u c z E u e 1 N h b X B s Z S B S R l U s M T d 9 J n F 1 b 3 Q 7 L C Z x d W 9 0 O 1 N l Y 3 R p b 2 4 x L 1 F 1 Y m l 0 R G F 0 Y V 8 x M C 0 w M S 0 y M D I z X z E z L T Q x L T E 3 L 0 F 1 d G 9 S Z W 1 v d m V k Q 2 9 s d W 1 u c z E u e 0 x h c 3 Q g U m V h Z C B T d G F u Z G F y Z H M s M T h 9 J n F 1 b 3 Q 7 L C Z x d W 9 0 O 1 N l Y 3 R p b 2 4 x L 1 F 1 Y m l 0 R G F 0 Y V 8 x M C 0 w M S 0 y M D I z X z E z L T Q x L T E 3 L 0 F 1 d G 9 S Z W 1 v d m V k Q 2 9 s d W 1 u c z E u e 1 J l Y W d l b n Q g T G 9 0 I y w x O X 0 m c X V v d D s s J n F 1 b 3 Q 7 U 2 V j d G l v b j E v U X V i a X R E Y X R h X z E w L T A x L T I w M j N f M T M t N D E t M T c v Q X V 0 b 1 J l b W 9 2 Z W R D b 2 x 1 b W 5 z M S 5 7 U G x h d G U g Q m F y Y 2 9 k Z S w y M H 0 m c X V v d D s s J n F 1 b 3 Q 7 U 2 V j d G l v b j E v U X V i a X R E Y X R h X z E w L T A x L T I w M j N f M T M t N D E t M T c v Q X V 0 b 1 J l b W 9 2 Z W R D b 2 x 1 b W 5 z M S 5 7 V 2 V s b C w y M X 0 m c X V v d D s s J n F 1 b 3 Q 7 U 2 V j d G l v b j E v U X V i a X R E Y X R h X z E w L T A x L T I w M j N f M T M t N D E t M T c v Q X V 0 b 1 J l b W 9 2 Z W R D b 2 x 1 b W 5 z M S 5 7 U 2 F t c G x l I E l E L D I y f S Z x d W 9 0 O y w m c X V v d D t T Z W N 0 a W 9 u M S 9 R d W J p d E R h d G F f M T A t M D E t M j A y M 1 8 x M y 0 0 M S 0 x N y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E w L T A x L T I w M j N f M T M t N D E t M T c v Q X V 0 b 1 J l b W 9 2 Z W R D b 2 x 1 b W 5 z M S 5 7 U n V u I E l E L D B 9 J n F 1 b 3 Q 7 L C Z x d W 9 0 O 1 N l Y 3 R p b 2 4 x L 1 F 1 Y m l 0 R G F 0 Y V 8 x M C 0 w M S 0 y M D I z X z E z L T Q x L T E 3 L 0 F 1 d G 9 S Z W 1 v d m V k Q 2 9 s d W 1 u c z E u e 1 R l c 3 Q g R G F 0 Z S w x f S Z x d W 9 0 O y w m c X V v d D t T Z W N 0 a W 9 u M S 9 R d W J p d E R h d G F f M T A t M D E t M j A y M 1 8 x M y 0 0 M S 0 x N y 9 B d X R v U m V t b 3 Z l Z E N v b H V t b n M x L n t B c 3 N h e S B O Y W 1 l L D J 9 J n F 1 b 3 Q 7 L C Z x d W 9 0 O 1 N l Y 3 R p b 2 4 x L 1 F 1 Y m l 0 R G F 0 Y V 8 x M C 0 w M S 0 y M D I z X z E z L T Q x L T E 3 L 0 F 1 d G 9 S Z W 1 v d m V k Q 2 9 s d W 1 u c z E u e 1 N h b X B s Z S B O Y W 1 l L D N 9 J n F 1 b 3 Q 7 L C Z x d W 9 0 O 1 N l Y 3 R p b 2 4 x L 1 F 1 Y m l 0 R G F 0 Y V 8 x M C 0 w M S 0 y M D I z X z E z L T Q x L T E 3 L 0 F 1 d G 9 S Z W 1 v d m V k Q 2 9 s d W 1 u c z E u e 0 9 y a W d p b m F s I F N h b X B s Z S B D b 2 5 j L i w 0 f S Z x d W 9 0 O y w m c X V v d D t T Z W N 0 a W 9 u M S 9 R d W J p d E R h d G F f M T A t M D E t M j A y M 1 8 x M y 0 0 M S 0 x N y 9 B d X R v U m V t b 3 Z l Z E N v b H V t b n M x L n t P c m l n a W 5 h b C B z Y W 1 w b G U g Y 2 9 u Y y 4 g d W 5 p d H M s N X 0 m c X V v d D s s J n F 1 b 3 Q 7 U 2 V j d G l v b j E v U X V i a X R E Y X R h X z E w L T A x L T I w M j N f M T M t N D E t M T c v Q X V 0 b 1 J l b W 9 2 Z W R D b 2 x 1 b W 5 z M S 5 7 U X V i a X Q g V H V i Z S B D b 2 5 j L i w 2 f S Z x d W 9 0 O y w m c X V v d D t T Z W N 0 a W 9 u M S 9 R d W J p d E R h d G F f M T A t M D E t M j A y M 1 8 x M y 0 0 M S 0 x N y 9 B d X R v U m V t b 3 Z l Z E N v b H V t b n M x L n t R d W J p d C B 0 d W J l I G N v b m M u I H V u a X R z L D d 9 J n F 1 b 3 Q 7 L C Z x d W 9 0 O 1 N l Y 3 R p b 2 4 x L 1 F 1 Y m l 0 R G F 0 Y V 8 x M C 0 w M S 0 y M D I z X z E z L T Q x L T E 3 L 0 F 1 d G 9 S Z W 1 v d m V k Q 2 9 s d W 1 u c z E u e 1 N h b X B s Z S B W b 2 x 1 b W U g K H V M K S w 4 f S Z x d W 9 0 O y w m c X V v d D t T Z W N 0 a W 9 u M S 9 R d W J p d E R h d G F f M T A t M D E t M j A y M 1 8 x M y 0 0 M S 0 x N y 9 B d X R v U m V t b 3 Z l Z E N v b H V t b n M x L n t E a W x 1 d G l v b i B G Y W N 0 b 3 I s O X 0 m c X V v d D s s J n F 1 b 3 Q 7 U 2 V j d G l v b j E v U X V i a X R E Y X R h X z E w L T A x L T I w M j N f M T M t N D E t M T c v Q X V 0 b 1 J l b W 9 2 Z W R D b 2 x 1 b W 5 z M S 5 7 R X h 0 Z W 5 k Z W Q g T G 9 3 I F J h b m d l L D E w f S Z x d W 9 0 O y w m c X V v d D t T Z W N 0 a W 9 u M S 9 R d W J p d E R h d G F f M T A t M D E t M j A y M 1 8 x M y 0 0 M S 0 x N y 9 B d X R v U m V t b 3 Z l Z E N v b H V t b n M x L n t D b 3 J l I F J h b m d l L D E x f S Z x d W 9 0 O y w m c X V v d D t T Z W N 0 a W 9 u M S 9 R d W J p d E R h d G F f M T A t M D E t M j A y M 1 8 x M y 0 0 M S 0 x N y 9 B d X R v U m V t b 3 Z l Z E N v b H V t b n M x L n t F e H R l b m R l Z C B I a W d o I F J h b m d l L D E y f S Z x d W 9 0 O y w m c X V v d D t T Z W N 0 a W 9 u M S 9 R d W J p d E R h d G F f M T A t M D E t M j A y M 1 8 x M y 0 0 M S 0 x N y 9 B d X R v U m V t b 3 Z l Z E N v b H V t b n M x L n t F e G N p d G F 0 a W 9 u L D E z f S Z x d W 9 0 O y w m c X V v d D t T Z W N 0 a W 9 u M S 9 R d W J p d E R h d G F f M T A t M D E t M j A y M 1 8 x M y 0 0 M S 0 x N y 9 B d X R v U m V t b 3 Z l Z E N v b H V t b n M x L n t T d G Q g M S B S R l U s M T R 9 J n F 1 b 3 Q 7 L C Z x d W 9 0 O 1 N l Y 3 R p b 2 4 x L 1 F 1 Y m l 0 R G F 0 Y V 8 x M C 0 w M S 0 y M D I z X z E z L T Q x L T E 3 L 0 F 1 d G 9 S Z W 1 v d m V k Q 2 9 s d W 1 u c z E u e 1 N 0 Z C A y I F J G V S w x N X 0 m c X V v d D s s J n F 1 b 3 Q 7 U 2 V j d G l v b j E v U X V i a X R E Y X R h X z E w L T A x L T I w M j N f M T M t N D E t M T c v Q X V 0 b 1 J l b W 9 2 Z W R D b 2 x 1 b W 5 z M S 5 7 U 3 R k I D M g U k Z V L D E 2 f S Z x d W 9 0 O y w m c X V v d D t T Z W N 0 a W 9 u M S 9 R d W J p d E R h d G F f M T A t M D E t M j A y M 1 8 x M y 0 0 M S 0 x N y 9 B d X R v U m V t b 3 Z l Z E N v b H V t b n M x L n t T Y W 1 w b G U g U k Z V L D E 3 f S Z x d W 9 0 O y w m c X V v d D t T Z W N 0 a W 9 u M S 9 R d W J p d E R h d G F f M T A t M D E t M j A y M 1 8 x M y 0 0 M S 0 x N y 9 B d X R v U m V t b 3 Z l Z E N v b H V t b n M x L n t M Y X N 0 I F J l Y W Q g U 3 R h b m R h c m R z L D E 4 f S Z x d W 9 0 O y w m c X V v d D t T Z W N 0 a W 9 u M S 9 R d W J p d E R h d G F f M T A t M D E t M j A y M 1 8 x M y 0 0 M S 0 x N y 9 B d X R v U m V t b 3 Z l Z E N v b H V t b n M x L n t S Z W F n Z W 5 0 I E x v d C M s M T l 9 J n F 1 b 3 Q 7 L C Z x d W 9 0 O 1 N l Y 3 R p b 2 4 x L 1 F 1 Y m l 0 R G F 0 Y V 8 x M C 0 w M S 0 y M D I z X z E z L T Q x L T E 3 L 0 F 1 d G 9 S Z W 1 v d m V k Q 2 9 s d W 1 u c z E u e 1 B s Y X R l I E J h c m N v Z G U s M j B 9 J n F 1 b 3 Q 7 L C Z x d W 9 0 O 1 N l Y 3 R p b 2 4 x L 1 F 1 Y m l 0 R G F 0 Y V 8 x M C 0 w M S 0 y M D I z X z E z L T Q x L T E 3 L 0 F 1 d G 9 S Z W 1 v d m V k Q 2 9 s d W 1 u c z E u e 1 d l b G w s M j F 9 J n F 1 b 3 Q 7 L C Z x d W 9 0 O 1 N l Y 3 R p b 2 4 x L 1 F 1 Y m l 0 R G F 0 Y V 8 x M C 0 w M S 0 y M D I z X z E z L T Q x L T E 3 L 0 F 1 d G 9 S Z W 1 v d m V k Q 2 9 s d W 1 u c z E u e 1 N h b X B s Z S B J R C w y M n 0 m c X V v d D s s J n F 1 b 3 Q 7 U 2 V j d G l v b j E v U X V i a X R E Y X R h X z E w L T A x L T I w M j N f M T M t N D E t M T c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M j Q 0 Y m J j M z E t M D Y x N i 0 0 O T E w L T g 2 Z D k t O T Y 0 O W U 0 N z l j O D R j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N S 0 w N i 0 y M D I z X z E 1 L T U 5 L T E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1 V D A 4 O j A 2 O j Q 5 L j Q 4 M j g w N T B a I i A v P j x F b n R y e S B U e X B l P S J G a W x s Q 2 9 s d W 1 u V H l w Z X M i I F Z h b H V l P S J z Q m d Z R 0 J 3 V U d B d 1 l E Q X d V R k J n W U d C Z 1 U 9 I i A v P j x F b n R y e S B U e X B l P S J G a W x s Q 2 9 s d W 1 u T m F t Z X M i I F Z h b H V l P S J z W y Z x d W 9 0 O 1 J 1 b i B J R C Z x d W 9 0 O y w m c X V v d D t B c 3 N h e S B O Y W 1 l J n F 1 b 3 Q 7 L C Z x d W 9 0 O 1 R l c 3 Q g T m F t Z S Z x d W 9 0 O y w m c X V v d D t U Z X N 0 I E R h d G U m c X V v d D s s J n F 1 b 3 Q 7 U X V i a X Q g d H V i Z S B j b 2 5 j L i Z x d W 9 0 O y w m c X V v d D t R d W J p d C B 0 d W J l I G N v b m M u I H V u a X R z J n F 1 b 3 Q 7 L C Z x d W 9 0 O 0 9 y a W d p b m F s I H N h b X B s Z S B j b 2 5 j L i Z x d W 9 0 O y w m c X V v d D t P c m l n a W 5 h b C B z Y W 1 w b G U g Y 2 9 u Y y 4 g d W 5 p d H M m c X V v d D s s J n F 1 b 3 Q 7 U 2 F t c G x l I F Z v b H V t Z S A o d U w p J n F 1 b 3 Q 7 L C Z x d W 9 0 O 0 R p b H V 0 a W 9 u I E Z h Y 3 R v c i Z x d W 9 0 O y w m c X V v d D t T d G Q g M S B S R l U m c X V v d D s s J n F 1 b 3 Q 7 U 3 R k I D I g U k Z V J n F 1 b 3 Q 7 L C Z x d W 9 0 O 1 N 0 Z C A z I F J G V S Z x d W 9 0 O y w m c X V v d D t F e G N p d G F 0 a W 9 u J n F 1 b 3 Q 7 L C Z x d W 9 0 O 0 V t a X N z a W 9 u J n F 1 b 3 Q 7 L C Z x d W 9 0 O 0 d y Z W V u I F J G V S Z x d W 9 0 O y w m c X V v d D t G Y X I g U m V k I F J G V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w N S 0 w N i 0 y M D I z X z E 1 L T U 5 L T E z L 0 F 1 d G 9 S Z W 1 v d m V k Q 2 9 s d W 1 u c z E u e 1 J 1 b i B J R C w w f S Z x d W 9 0 O y w m c X V v d D t T Z W N 0 a W 9 u M S 9 R d W J p d E R h d G F f M D U t M D Y t M j A y M 1 8 x N S 0 1 O S 0 x M y 9 B d X R v U m V t b 3 Z l Z E N v b H V t b n M x L n t B c 3 N h e S B O Y W 1 l L D F 9 J n F 1 b 3 Q 7 L C Z x d W 9 0 O 1 N l Y 3 R p b 2 4 x L 1 F 1 Y m l 0 R G F 0 Y V 8 w N S 0 w N i 0 y M D I z X z E 1 L T U 5 L T E z L 0 F 1 d G 9 S Z W 1 v d m V k Q 2 9 s d W 1 u c z E u e 1 R l c 3 Q g T m F t Z S w y f S Z x d W 9 0 O y w m c X V v d D t T Z W N 0 a W 9 u M S 9 R d W J p d E R h d G F f M D U t M D Y t M j A y M 1 8 x N S 0 1 O S 0 x M y 9 B d X R v U m V t b 3 Z l Z E N v b H V t b n M x L n t U Z X N 0 I E R h d G U s M 3 0 m c X V v d D s s J n F 1 b 3 Q 7 U 2 V j d G l v b j E v U X V i a X R E Y X R h X z A 1 L T A 2 L T I w M j N f M T U t N T k t M T M v Q X V 0 b 1 J l b W 9 2 Z W R D b 2 x 1 b W 5 z M S 5 7 U X V i a X Q g d H V i Z S B j b 2 5 j L i w 0 f S Z x d W 9 0 O y w m c X V v d D t T Z W N 0 a W 9 u M S 9 R d W J p d E R h d G F f M D U t M D Y t M j A y M 1 8 x N S 0 1 O S 0 x M y 9 B d X R v U m V t b 3 Z l Z E N v b H V t b n M x L n t R d W J p d C B 0 d W J l I G N v b m M u I H V u a X R z L D V 9 J n F 1 b 3 Q 7 L C Z x d W 9 0 O 1 N l Y 3 R p b 2 4 x L 1 F 1 Y m l 0 R G F 0 Y V 8 w N S 0 w N i 0 y M D I z X z E 1 L T U 5 L T E z L 0 F 1 d G 9 S Z W 1 v d m V k Q 2 9 s d W 1 u c z E u e 0 9 y a W d p b m F s I H N h b X B s Z S B j b 2 5 j L i w 2 f S Z x d W 9 0 O y w m c X V v d D t T Z W N 0 a W 9 u M S 9 R d W J p d E R h d G F f M D U t M D Y t M j A y M 1 8 x N S 0 1 O S 0 x M y 9 B d X R v U m V t b 3 Z l Z E N v b H V t b n M x L n t P c m l n a W 5 h b C B z Y W 1 w b G U g Y 2 9 u Y y 4 g d W 5 p d H M s N 3 0 m c X V v d D s s J n F 1 b 3 Q 7 U 2 V j d G l v b j E v U X V i a X R E Y X R h X z A 1 L T A 2 L T I w M j N f M T U t N T k t M T M v Q X V 0 b 1 J l b W 9 2 Z W R D b 2 x 1 b W 5 z M S 5 7 U 2 F t c G x l I F Z v b H V t Z S A o d U w p L D h 9 J n F 1 b 3 Q 7 L C Z x d W 9 0 O 1 N l Y 3 R p b 2 4 x L 1 F 1 Y m l 0 R G F 0 Y V 8 w N S 0 w N i 0 y M D I z X z E 1 L T U 5 L T E z L 0 F 1 d G 9 S Z W 1 v d m V k Q 2 9 s d W 1 u c z E u e 0 R p b H V 0 a W 9 u I E Z h Y 3 R v c i w 5 f S Z x d W 9 0 O y w m c X V v d D t T Z W N 0 a W 9 u M S 9 R d W J p d E R h d G F f M D U t M D Y t M j A y M 1 8 x N S 0 1 O S 0 x M y 9 B d X R v U m V t b 3 Z l Z E N v b H V t b n M x L n t T d G Q g M S B S R l U s M T B 9 J n F 1 b 3 Q 7 L C Z x d W 9 0 O 1 N l Y 3 R p b 2 4 x L 1 F 1 Y m l 0 R G F 0 Y V 8 w N S 0 w N i 0 y M D I z X z E 1 L T U 5 L T E z L 0 F 1 d G 9 S Z W 1 v d m V k Q 2 9 s d W 1 u c z E u e 1 N 0 Z C A y I F J G V S w x M X 0 m c X V v d D s s J n F 1 b 3 Q 7 U 2 V j d G l v b j E v U X V i a X R E Y X R h X z A 1 L T A 2 L T I w M j N f M T U t N T k t M T M v Q X V 0 b 1 J l b W 9 2 Z W R D b 2 x 1 b W 5 z M S 5 7 U 3 R k I D M g U k Z V L D E y f S Z x d W 9 0 O y w m c X V v d D t T Z W N 0 a W 9 u M S 9 R d W J p d E R h d G F f M D U t M D Y t M j A y M 1 8 x N S 0 1 O S 0 x M y 9 B d X R v U m V t b 3 Z l Z E N v b H V t b n M x L n t F e G N p d G F 0 a W 9 u L D E z f S Z x d W 9 0 O y w m c X V v d D t T Z W N 0 a W 9 u M S 9 R d W J p d E R h d G F f M D U t M D Y t M j A y M 1 8 x N S 0 1 O S 0 x M y 9 B d X R v U m V t b 3 Z l Z E N v b H V t b n M x L n t F b W l z c 2 l v b i w x N H 0 m c X V v d D s s J n F 1 b 3 Q 7 U 2 V j d G l v b j E v U X V i a X R E Y X R h X z A 1 L T A 2 L T I w M j N f M T U t N T k t M T M v Q X V 0 b 1 J l b W 9 2 Z W R D b 2 x 1 b W 5 z M S 5 7 R 3 J l Z W 4 g U k Z V L D E 1 f S Z x d W 9 0 O y w m c X V v d D t T Z W N 0 a W 9 u M S 9 R d W J p d E R h d G F f M D U t M D Y t M j A y M 1 8 x N S 0 1 O S 0 x M y 9 B d X R v U m V t b 3 Z l Z E N v b H V t b n M x L n t G Y X I g U m V k I F J G V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F 1 Y m l 0 R G F 0 Y V 8 w N S 0 w N i 0 y M D I z X z E 1 L T U 5 L T E z L 0 F 1 d G 9 S Z W 1 v d m V k Q 2 9 s d W 1 u c z E u e 1 J 1 b i B J R C w w f S Z x d W 9 0 O y w m c X V v d D t T Z W N 0 a W 9 u M S 9 R d W J p d E R h d G F f M D U t M D Y t M j A y M 1 8 x N S 0 1 O S 0 x M y 9 B d X R v U m V t b 3 Z l Z E N v b H V t b n M x L n t B c 3 N h e S B O Y W 1 l L D F 9 J n F 1 b 3 Q 7 L C Z x d W 9 0 O 1 N l Y 3 R p b 2 4 x L 1 F 1 Y m l 0 R G F 0 Y V 8 w N S 0 w N i 0 y M D I z X z E 1 L T U 5 L T E z L 0 F 1 d G 9 S Z W 1 v d m V k Q 2 9 s d W 1 u c z E u e 1 R l c 3 Q g T m F t Z S w y f S Z x d W 9 0 O y w m c X V v d D t T Z W N 0 a W 9 u M S 9 R d W J p d E R h d G F f M D U t M D Y t M j A y M 1 8 x N S 0 1 O S 0 x M y 9 B d X R v U m V t b 3 Z l Z E N v b H V t b n M x L n t U Z X N 0 I E R h d G U s M 3 0 m c X V v d D s s J n F 1 b 3 Q 7 U 2 V j d G l v b j E v U X V i a X R E Y X R h X z A 1 L T A 2 L T I w M j N f M T U t N T k t M T M v Q X V 0 b 1 J l b W 9 2 Z W R D b 2 x 1 b W 5 z M S 5 7 U X V i a X Q g d H V i Z S B j b 2 5 j L i w 0 f S Z x d W 9 0 O y w m c X V v d D t T Z W N 0 a W 9 u M S 9 R d W J p d E R h d G F f M D U t M D Y t M j A y M 1 8 x N S 0 1 O S 0 x M y 9 B d X R v U m V t b 3 Z l Z E N v b H V t b n M x L n t R d W J p d C B 0 d W J l I G N v b m M u I H V u a X R z L D V 9 J n F 1 b 3 Q 7 L C Z x d W 9 0 O 1 N l Y 3 R p b 2 4 x L 1 F 1 Y m l 0 R G F 0 Y V 8 w N S 0 w N i 0 y M D I z X z E 1 L T U 5 L T E z L 0 F 1 d G 9 S Z W 1 v d m V k Q 2 9 s d W 1 u c z E u e 0 9 y a W d p b m F s I H N h b X B s Z S B j b 2 5 j L i w 2 f S Z x d W 9 0 O y w m c X V v d D t T Z W N 0 a W 9 u M S 9 R d W J p d E R h d G F f M D U t M D Y t M j A y M 1 8 x N S 0 1 O S 0 x M y 9 B d X R v U m V t b 3 Z l Z E N v b H V t b n M x L n t P c m l n a W 5 h b C B z Y W 1 w b G U g Y 2 9 u Y y 4 g d W 5 p d H M s N 3 0 m c X V v d D s s J n F 1 b 3 Q 7 U 2 V j d G l v b j E v U X V i a X R E Y X R h X z A 1 L T A 2 L T I w M j N f M T U t N T k t M T M v Q X V 0 b 1 J l b W 9 2 Z W R D b 2 x 1 b W 5 z M S 5 7 U 2 F t c G x l I F Z v b H V t Z S A o d U w p L D h 9 J n F 1 b 3 Q 7 L C Z x d W 9 0 O 1 N l Y 3 R p b 2 4 x L 1 F 1 Y m l 0 R G F 0 Y V 8 w N S 0 w N i 0 y M D I z X z E 1 L T U 5 L T E z L 0 F 1 d G 9 S Z W 1 v d m V k Q 2 9 s d W 1 u c z E u e 0 R p b H V 0 a W 9 u I E Z h Y 3 R v c i w 5 f S Z x d W 9 0 O y w m c X V v d D t T Z W N 0 a W 9 u M S 9 R d W J p d E R h d G F f M D U t M D Y t M j A y M 1 8 x N S 0 1 O S 0 x M y 9 B d X R v U m V t b 3 Z l Z E N v b H V t b n M x L n t T d G Q g M S B S R l U s M T B 9 J n F 1 b 3 Q 7 L C Z x d W 9 0 O 1 N l Y 3 R p b 2 4 x L 1 F 1 Y m l 0 R G F 0 Y V 8 w N S 0 w N i 0 y M D I z X z E 1 L T U 5 L T E z L 0 F 1 d G 9 S Z W 1 v d m V k Q 2 9 s d W 1 u c z E u e 1 N 0 Z C A y I F J G V S w x M X 0 m c X V v d D s s J n F 1 b 3 Q 7 U 2 V j d G l v b j E v U X V i a X R E Y X R h X z A 1 L T A 2 L T I w M j N f M T U t N T k t M T M v Q X V 0 b 1 J l b W 9 2 Z W R D b 2 x 1 b W 5 z M S 5 7 U 3 R k I D M g U k Z V L D E y f S Z x d W 9 0 O y w m c X V v d D t T Z W N 0 a W 9 u M S 9 R d W J p d E R h d G F f M D U t M D Y t M j A y M 1 8 x N S 0 1 O S 0 x M y 9 B d X R v U m V t b 3 Z l Z E N v b H V t b n M x L n t F e G N p d G F 0 a W 9 u L D E z f S Z x d W 9 0 O y w m c X V v d D t T Z W N 0 a W 9 u M S 9 R d W J p d E R h d G F f M D U t M D Y t M j A y M 1 8 x N S 0 1 O S 0 x M y 9 B d X R v U m V t b 3 Z l Z E N v b H V t b n M x L n t F b W l z c 2 l v b i w x N H 0 m c X V v d D s s J n F 1 b 3 Q 7 U 2 V j d G l v b j E v U X V i a X R E Y X R h X z A 1 L T A 2 L T I w M j N f M T U t N T k t M T M v Q X V 0 b 1 J l b W 9 2 Z W R D b 2 x 1 b W 5 z M S 5 7 R 3 J l Z W 4 g U k Z V L D E 1 f S Z x d W 9 0 O y w m c X V v d D t T Z W N 0 a W 9 u M S 9 R d W J p d E R h d G F f M D U t M D Y t M j A y M 1 8 x N S 0 1 O S 0 x M y 9 B d X R v U m V t b 3 Z l Z E N v b H V t b n M x L n t G Y X I g U m V k I F J G V S w x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Y z E 5 M z V m Z j M t Y j I 3 Z S 0 0 Y T B h L W E 1 Z W Y t N m Z l Y j k y O D F k M 2 Z m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N i 0 w N i 0 y M D I z X z E 1 L T I 4 L T Q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E z O j Q w O j I w L j A y N j M w N j B a I i A v P j x F b n R y e S B U e X B l P S J G a W x s Q 2 9 s d W 1 u V H l w Z X M i I F Z h b H V l P S J z Q m d j R 0 J n V U d C U V l E Q X d Z R 0 J n W U Z C U V l G Q n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A 2 L T A 2 L T I w M j N f M T U t M j g t N D E v Q X V 0 b 1 J l b W 9 2 Z W R D b 2 x 1 b W 5 z M S 5 7 U n V u I E l E L D B 9 J n F 1 b 3 Q 7 L C Z x d W 9 0 O 1 N l Y 3 R p b 2 4 x L 1 F 1 Y m l 0 R G F 0 Y V 8 w N i 0 w N i 0 y M D I z X z E 1 L T I 4 L T Q x L 0 F 1 d G 9 S Z W 1 v d m V k Q 2 9 s d W 1 u c z E u e 1 R l c 3 Q g R G F 0 Z S w x f S Z x d W 9 0 O y w m c X V v d D t T Z W N 0 a W 9 u M S 9 R d W J p d E R h d G F f M D Y t M D Y t M j A y M 1 8 x N S 0 y O C 0 0 M S 9 B d X R v U m V t b 3 Z l Z E N v b H V t b n M x L n t B c 3 N h e S B O Y W 1 l L D J 9 J n F 1 b 3 Q 7 L C Z x d W 9 0 O 1 N l Y 3 R p b 2 4 x L 1 F 1 Y m l 0 R G F 0 Y V 8 w N i 0 w N i 0 y M D I z X z E 1 L T I 4 L T Q x L 0 F 1 d G 9 S Z W 1 v d m V k Q 2 9 s d W 1 u c z E u e 1 N h b X B s Z S B O Y W 1 l L D N 9 J n F 1 b 3 Q 7 L C Z x d W 9 0 O 1 N l Y 3 R p b 2 4 x L 1 F 1 Y m l 0 R G F 0 Y V 8 w N i 0 w N i 0 y M D I z X z E 1 L T I 4 L T Q x L 0 F 1 d G 9 S Z W 1 v d m V k Q 2 9 s d W 1 u c z E u e 0 9 y a W d p b m F s I F N h b X B s Z S B D b 2 5 j L i w 0 f S Z x d W 9 0 O y w m c X V v d D t T Z W N 0 a W 9 u M S 9 R d W J p d E R h d G F f M D Y t M D Y t M j A y M 1 8 x N S 0 y O C 0 0 M S 9 B d X R v U m V t b 3 Z l Z E N v b H V t b n M x L n t P c m l n a W 5 h b C B z Y W 1 w b G U g Y 2 9 u Y y 4 g d W 5 p d H M s N X 0 m c X V v d D s s J n F 1 b 3 Q 7 U 2 V j d G l v b j E v U X V i a X R E Y X R h X z A 2 L T A 2 L T I w M j N f M T U t M j g t N D E v Q X V 0 b 1 J l b W 9 2 Z W R D b 2 x 1 b W 5 z M S 5 7 U X V i a X Q g V H V i Z S B D b 2 5 j L i w 2 f S Z x d W 9 0 O y w m c X V v d D t T Z W N 0 a W 9 u M S 9 R d W J p d E R h d G F f M D Y t M D Y t M j A y M 1 8 x N S 0 y O C 0 0 M S 9 B d X R v U m V t b 3 Z l Z E N v b H V t b n M x L n t R d W J p d C B 0 d W J l I G N v b m M u I H V u a X R z L D d 9 J n F 1 b 3 Q 7 L C Z x d W 9 0 O 1 N l Y 3 R p b 2 4 x L 1 F 1 Y m l 0 R G F 0 Y V 8 w N i 0 w N i 0 y M D I z X z E 1 L T I 4 L T Q x L 0 F 1 d G 9 S Z W 1 v d m V k Q 2 9 s d W 1 u c z E u e 1 N h b X B s Z S B W b 2 x 1 b W U g K H V M K S w 4 f S Z x d W 9 0 O y w m c X V v d D t T Z W N 0 a W 9 u M S 9 R d W J p d E R h d G F f M D Y t M D Y t M j A y M 1 8 x N S 0 y O C 0 0 M S 9 B d X R v U m V t b 3 Z l Z E N v b H V t b n M x L n t E a W x 1 d G l v b i B G Y W N 0 b 3 I s O X 0 m c X V v d D s s J n F 1 b 3 Q 7 U 2 V j d G l v b j E v U X V i a X R E Y X R h X z A 2 L T A 2 L T I w M j N f M T U t M j g t N D E v Q X V 0 b 1 J l b W 9 2 Z W R D b 2 x 1 b W 5 z M S 5 7 R X h 0 Z W 5 k Z W Q g T G 9 3 I F J h b m d l L D E w f S Z x d W 9 0 O y w m c X V v d D t T Z W N 0 a W 9 u M S 9 R d W J p d E R h d G F f M D Y t M D Y t M j A y M 1 8 x N S 0 y O C 0 0 M S 9 B d X R v U m V t b 3 Z l Z E N v b H V t b n M x L n t D b 3 J l I F J h b m d l L D E x f S Z x d W 9 0 O y w m c X V v d D t T Z W N 0 a W 9 u M S 9 R d W J p d E R h d G F f M D Y t M D Y t M j A y M 1 8 x N S 0 y O C 0 0 M S 9 B d X R v U m V t b 3 Z l Z E N v b H V t b n M x L n t F e H R l b m R l Z C B I a W d o I F J h b m d l L D E y f S Z x d W 9 0 O y w m c X V v d D t T Z W N 0 a W 9 u M S 9 R d W J p d E R h d G F f M D Y t M D Y t M j A y M 1 8 x N S 0 y O C 0 0 M S 9 B d X R v U m V t b 3 Z l Z E N v b H V t b n M x L n t F e G N p d G F 0 a W 9 u L D E z f S Z x d W 9 0 O y w m c X V v d D t T Z W N 0 a W 9 u M S 9 R d W J p d E R h d G F f M D Y t M D Y t M j A y M 1 8 x N S 0 y O C 0 0 M S 9 B d X R v U m V t b 3 Z l Z E N v b H V t b n M x L n t T d G Q g M S B S R l U s M T R 9 J n F 1 b 3 Q 7 L C Z x d W 9 0 O 1 N l Y 3 R p b 2 4 x L 1 F 1 Y m l 0 R G F 0 Y V 8 w N i 0 w N i 0 y M D I z X z E 1 L T I 4 L T Q x L 0 F 1 d G 9 S Z W 1 v d m V k Q 2 9 s d W 1 u c z E u e 1 N 0 Z C A y I F J G V S w x N X 0 m c X V v d D s s J n F 1 b 3 Q 7 U 2 V j d G l v b j E v U X V i a X R E Y X R h X z A 2 L T A 2 L T I w M j N f M T U t M j g t N D E v Q X V 0 b 1 J l b W 9 2 Z W R D b 2 x 1 b W 5 z M S 5 7 U 3 R k I D M g U k Z V L D E 2 f S Z x d W 9 0 O y w m c X V v d D t T Z W N 0 a W 9 u M S 9 R d W J p d E R h d G F f M D Y t M D Y t M j A y M 1 8 x N S 0 y O C 0 0 M S 9 B d X R v U m V t b 3 Z l Z E N v b H V t b n M x L n t T Y W 1 w b G U g U k Z V L D E 3 f S Z x d W 9 0 O y w m c X V v d D t T Z W N 0 a W 9 u M S 9 R d W J p d E R h d G F f M D Y t M D Y t M j A y M 1 8 x N S 0 y O C 0 0 M S 9 B d X R v U m V t b 3 Z l Z E N v b H V t b n M x L n t M Y X N 0 I F J l Y W Q g U 3 R h b m R h c m R z L D E 4 f S Z x d W 9 0 O y w m c X V v d D t T Z W N 0 a W 9 u M S 9 R d W J p d E R h d G F f M D Y t M D Y t M j A y M 1 8 x N S 0 y O C 0 0 M S 9 B d X R v U m V t b 3 Z l Z E N v b H V t b n M x L n t S Z W F n Z W 5 0 I E x v d C M s M T l 9 J n F 1 b 3 Q 7 L C Z x d W 9 0 O 1 N l Y 3 R p b 2 4 x L 1 F 1 Y m l 0 R G F 0 Y V 8 w N i 0 w N i 0 y M D I z X z E 1 L T I 4 L T Q x L 0 F 1 d G 9 S Z W 1 v d m V k Q 2 9 s d W 1 u c z E u e 1 B s Y X R l I E J h c m N v Z G U s M j B 9 J n F 1 b 3 Q 7 L C Z x d W 9 0 O 1 N l Y 3 R p b 2 4 x L 1 F 1 Y m l 0 R G F 0 Y V 8 w N i 0 w N i 0 y M D I z X z E 1 L T I 4 L T Q x L 0 F 1 d G 9 S Z W 1 v d m V k Q 2 9 s d W 1 u c z E u e 1 d l b G w s M j F 9 J n F 1 b 3 Q 7 L C Z x d W 9 0 O 1 N l Y 3 R p b 2 4 x L 1 F 1 Y m l 0 R G F 0 Y V 8 w N i 0 w N i 0 y M D I z X z E 1 L T I 4 L T Q x L 0 F 1 d G 9 S Z W 1 v d m V k Q 2 9 s d W 1 u c z E u e 1 N h b X B s Z S B J R C w y M n 0 m c X V v d D s s J n F 1 b 3 Q 7 U 2 V j d G l v b j E v U X V i a X R E Y X R h X z A 2 L T A 2 L T I w M j N f M T U t M j g t N D E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w N i 0 w N i 0 y M D I z X z E 1 L T I 4 L T Q x L 0 F 1 d G 9 S Z W 1 v d m V k Q 2 9 s d W 1 u c z E u e 1 J 1 b i B J R C w w f S Z x d W 9 0 O y w m c X V v d D t T Z W N 0 a W 9 u M S 9 R d W J p d E R h d G F f M D Y t M D Y t M j A y M 1 8 x N S 0 y O C 0 0 M S 9 B d X R v U m V t b 3 Z l Z E N v b H V t b n M x L n t U Z X N 0 I E R h d G U s M X 0 m c X V v d D s s J n F 1 b 3 Q 7 U 2 V j d G l v b j E v U X V i a X R E Y X R h X z A 2 L T A 2 L T I w M j N f M T U t M j g t N D E v Q X V 0 b 1 J l b W 9 2 Z W R D b 2 x 1 b W 5 z M S 5 7 Q X N z Y X k g T m F t Z S w y f S Z x d W 9 0 O y w m c X V v d D t T Z W N 0 a W 9 u M S 9 R d W J p d E R h d G F f M D Y t M D Y t M j A y M 1 8 x N S 0 y O C 0 0 M S 9 B d X R v U m V t b 3 Z l Z E N v b H V t b n M x L n t T Y W 1 w b G U g T m F t Z S w z f S Z x d W 9 0 O y w m c X V v d D t T Z W N 0 a W 9 u M S 9 R d W J p d E R h d G F f M D Y t M D Y t M j A y M 1 8 x N S 0 y O C 0 0 M S 9 B d X R v U m V t b 3 Z l Z E N v b H V t b n M x L n t P c m l n a W 5 h b C B T Y W 1 w b G U g Q 2 9 u Y y 4 s N H 0 m c X V v d D s s J n F 1 b 3 Q 7 U 2 V j d G l v b j E v U X V i a X R E Y X R h X z A 2 L T A 2 L T I w M j N f M T U t M j g t N D E v Q X V 0 b 1 J l b W 9 2 Z W R D b 2 x 1 b W 5 z M S 5 7 T 3 J p Z 2 l u Y W w g c 2 F t c G x l I G N v b m M u I H V u a X R z L D V 9 J n F 1 b 3 Q 7 L C Z x d W 9 0 O 1 N l Y 3 R p b 2 4 x L 1 F 1 Y m l 0 R G F 0 Y V 8 w N i 0 w N i 0 y M D I z X z E 1 L T I 4 L T Q x L 0 F 1 d G 9 S Z W 1 v d m V k Q 2 9 s d W 1 u c z E u e 1 F 1 Y m l 0 I F R 1 Y m U g Q 2 9 u Y y 4 s N n 0 m c X V v d D s s J n F 1 b 3 Q 7 U 2 V j d G l v b j E v U X V i a X R E Y X R h X z A 2 L T A 2 L T I w M j N f M T U t M j g t N D E v Q X V 0 b 1 J l b W 9 2 Z W R D b 2 x 1 b W 5 z M S 5 7 U X V i a X Q g d H V i Z S B j b 2 5 j L i B 1 b m l 0 c y w 3 f S Z x d W 9 0 O y w m c X V v d D t T Z W N 0 a W 9 u M S 9 R d W J p d E R h d G F f M D Y t M D Y t M j A y M 1 8 x N S 0 y O C 0 0 M S 9 B d X R v U m V t b 3 Z l Z E N v b H V t b n M x L n t T Y W 1 w b G U g V m 9 s d W 1 l I C h 1 T C k s O H 0 m c X V v d D s s J n F 1 b 3 Q 7 U 2 V j d G l v b j E v U X V i a X R E Y X R h X z A 2 L T A 2 L T I w M j N f M T U t M j g t N D E v Q X V 0 b 1 J l b W 9 2 Z W R D b 2 x 1 b W 5 z M S 5 7 R G l s d X R p b 2 4 g R m F j d G 9 y L D l 9 J n F 1 b 3 Q 7 L C Z x d W 9 0 O 1 N l Y 3 R p b 2 4 x L 1 F 1 Y m l 0 R G F 0 Y V 8 w N i 0 w N i 0 y M D I z X z E 1 L T I 4 L T Q x L 0 F 1 d G 9 S Z W 1 v d m V k Q 2 9 s d W 1 u c z E u e 0 V 4 d G V u Z G V k I E x v d y B S Y W 5 n Z S w x M H 0 m c X V v d D s s J n F 1 b 3 Q 7 U 2 V j d G l v b j E v U X V i a X R E Y X R h X z A 2 L T A 2 L T I w M j N f M T U t M j g t N D E v Q X V 0 b 1 J l b W 9 2 Z W R D b 2 x 1 b W 5 z M S 5 7 Q 2 9 y Z S B S Y W 5 n Z S w x M X 0 m c X V v d D s s J n F 1 b 3 Q 7 U 2 V j d G l v b j E v U X V i a X R E Y X R h X z A 2 L T A 2 L T I w M j N f M T U t M j g t N D E v Q X V 0 b 1 J l b W 9 2 Z W R D b 2 x 1 b W 5 z M S 5 7 R X h 0 Z W 5 k Z W Q g S G l n a C B S Y W 5 n Z S w x M n 0 m c X V v d D s s J n F 1 b 3 Q 7 U 2 V j d G l v b j E v U X V i a X R E Y X R h X z A 2 L T A 2 L T I w M j N f M T U t M j g t N D E v Q X V 0 b 1 J l b W 9 2 Z W R D b 2 x 1 b W 5 z M S 5 7 R X h j a X R h d G l v b i w x M 3 0 m c X V v d D s s J n F 1 b 3 Q 7 U 2 V j d G l v b j E v U X V i a X R E Y X R h X z A 2 L T A 2 L T I w M j N f M T U t M j g t N D E v Q X V 0 b 1 J l b W 9 2 Z W R D b 2 x 1 b W 5 z M S 5 7 U 3 R k I D E g U k Z V L D E 0 f S Z x d W 9 0 O y w m c X V v d D t T Z W N 0 a W 9 u M S 9 R d W J p d E R h d G F f M D Y t M D Y t M j A y M 1 8 x N S 0 y O C 0 0 M S 9 B d X R v U m V t b 3 Z l Z E N v b H V t b n M x L n t T d G Q g M i B S R l U s M T V 9 J n F 1 b 3 Q 7 L C Z x d W 9 0 O 1 N l Y 3 R p b 2 4 x L 1 F 1 Y m l 0 R G F 0 Y V 8 w N i 0 w N i 0 y M D I z X z E 1 L T I 4 L T Q x L 0 F 1 d G 9 S Z W 1 v d m V k Q 2 9 s d W 1 u c z E u e 1 N 0 Z C A z I F J G V S w x N n 0 m c X V v d D s s J n F 1 b 3 Q 7 U 2 V j d G l v b j E v U X V i a X R E Y X R h X z A 2 L T A 2 L T I w M j N f M T U t M j g t N D E v Q X V 0 b 1 J l b W 9 2 Z W R D b 2 x 1 b W 5 z M S 5 7 U 2 F t c G x l I F J G V S w x N 3 0 m c X V v d D s s J n F 1 b 3 Q 7 U 2 V j d G l v b j E v U X V i a X R E Y X R h X z A 2 L T A 2 L T I w M j N f M T U t M j g t N D E v Q X V 0 b 1 J l b W 9 2 Z W R D b 2 x 1 b W 5 z M S 5 7 T G F z d C B S Z W F k I F N 0 Y W 5 k Y X J k c y w x O H 0 m c X V v d D s s J n F 1 b 3 Q 7 U 2 V j d G l v b j E v U X V i a X R E Y X R h X z A 2 L T A 2 L T I w M j N f M T U t M j g t N D E v Q X V 0 b 1 J l b W 9 2 Z W R D b 2 x 1 b W 5 z M S 5 7 U m V h Z 2 V u d C B M b 3 Q j L D E 5 f S Z x d W 9 0 O y w m c X V v d D t T Z W N 0 a W 9 u M S 9 R d W J p d E R h d G F f M D Y t M D Y t M j A y M 1 8 x N S 0 y O C 0 0 M S 9 B d X R v U m V t b 3 Z l Z E N v b H V t b n M x L n t Q b G F 0 Z S B C Y X J j b 2 R l L D I w f S Z x d W 9 0 O y w m c X V v d D t T Z W N 0 a W 9 u M S 9 R d W J p d E R h d G F f M D Y t M D Y t M j A y M 1 8 x N S 0 y O C 0 0 M S 9 B d X R v U m V t b 3 Z l Z E N v b H V t b n M x L n t X Z W x s L D I x f S Z x d W 9 0 O y w m c X V v d D t T Z W N 0 a W 9 u M S 9 R d W J p d E R h d G F f M D Y t M D Y t M j A y M 1 8 x N S 0 y O C 0 0 M S 9 B d X R v U m V t b 3 Z l Z E N v b H V t b n M x L n t T Y W 1 w b G U g S U Q s M j J 9 J n F 1 b 3 Q 7 L C Z x d W 9 0 O 1 N l Y 3 R p b 2 4 x L 1 F 1 Y m l 0 R G F 0 Y V 8 w N i 0 w N i 0 y M D I z X z E 1 L T I 4 L T Q x L 0 F 1 d G 9 S Z W 1 v d m V k Q 2 9 s d W 1 u c z E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z I 2 M j c 3 M T R m L T g y M T Q t N G M 1 Z i 1 h N G U 4 L T M 0 Y z c 5 M D g y M G J j N S I g L z 4 8 L 1 N 0 Y W J s Z U V u d H J p Z X M + P C 9 J d G V t P j x J d G V t P j x J d G V t T G 9 j Y X R p b 2 4 + P E l 0 Z W 1 U e X B l P k Z v c m 1 1 b G E 8 L 0 l 0 Z W 1 U e X B l P j x J d G V t U G F 0 a D 5 T Z W N 0 a W 9 u M S 9 R d W J p d E R h d G F f M D Y t M D Y t M j A y M 1 8 x M C 0 w N y 0 y N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x M z o 0 M T o w O C 4 3 M D I 0 O T k w W i I g L z 4 8 R W 5 0 c n k g V H l w Z T 0 i R m l s b E N v b H V t b l R 5 c G V z I i B W Y W x 1 Z T 0 i c 0 J n Y 0 d C Z 1 V H Q l F Z R E F 3 W U d C Z 1 l G Q l F Z R k J 3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w N i 0 w N i 0 y M D I z X z E w L T A 3 L T I 3 L 0 F 1 d G 9 S Z W 1 v d m V k Q 2 9 s d W 1 u c z E u e 1 J 1 b i B J R C w w f S Z x d W 9 0 O y w m c X V v d D t T Z W N 0 a W 9 u M S 9 R d W J p d E R h d G F f M D Y t M D Y t M j A y M 1 8 x M C 0 w N y 0 y N y 9 B d X R v U m V t b 3 Z l Z E N v b H V t b n M x L n t U Z X N 0 I E R h d G U s M X 0 m c X V v d D s s J n F 1 b 3 Q 7 U 2 V j d G l v b j E v U X V i a X R E Y X R h X z A 2 L T A 2 L T I w M j N f M T A t M D c t M j c v Q X V 0 b 1 J l b W 9 2 Z W R D b 2 x 1 b W 5 z M S 5 7 Q X N z Y X k g T m F t Z S w y f S Z x d W 9 0 O y w m c X V v d D t T Z W N 0 a W 9 u M S 9 R d W J p d E R h d G F f M D Y t M D Y t M j A y M 1 8 x M C 0 w N y 0 y N y 9 B d X R v U m V t b 3 Z l Z E N v b H V t b n M x L n t T Y W 1 w b G U g T m F t Z S w z f S Z x d W 9 0 O y w m c X V v d D t T Z W N 0 a W 9 u M S 9 R d W J p d E R h d G F f M D Y t M D Y t M j A y M 1 8 x M C 0 w N y 0 y N y 9 B d X R v U m V t b 3 Z l Z E N v b H V t b n M x L n t P c m l n a W 5 h b C B T Y W 1 w b G U g Q 2 9 u Y y 4 s N H 0 m c X V v d D s s J n F 1 b 3 Q 7 U 2 V j d G l v b j E v U X V i a X R E Y X R h X z A 2 L T A 2 L T I w M j N f M T A t M D c t M j c v Q X V 0 b 1 J l b W 9 2 Z W R D b 2 x 1 b W 5 z M S 5 7 T 3 J p Z 2 l u Y W w g c 2 F t c G x l I G N v b m M u I H V u a X R z L D V 9 J n F 1 b 3 Q 7 L C Z x d W 9 0 O 1 N l Y 3 R p b 2 4 x L 1 F 1 Y m l 0 R G F 0 Y V 8 w N i 0 w N i 0 y M D I z X z E w L T A 3 L T I 3 L 0 F 1 d G 9 S Z W 1 v d m V k Q 2 9 s d W 1 u c z E u e 1 F 1 Y m l 0 I F R 1 Y m U g Q 2 9 u Y y 4 s N n 0 m c X V v d D s s J n F 1 b 3 Q 7 U 2 V j d G l v b j E v U X V i a X R E Y X R h X z A 2 L T A 2 L T I w M j N f M T A t M D c t M j c v Q X V 0 b 1 J l b W 9 2 Z W R D b 2 x 1 b W 5 z M S 5 7 U X V i a X Q g d H V i Z S B j b 2 5 j L i B 1 b m l 0 c y w 3 f S Z x d W 9 0 O y w m c X V v d D t T Z W N 0 a W 9 u M S 9 R d W J p d E R h d G F f M D Y t M D Y t M j A y M 1 8 x M C 0 w N y 0 y N y 9 B d X R v U m V t b 3 Z l Z E N v b H V t b n M x L n t T Y W 1 w b G U g V m 9 s d W 1 l I C h 1 T C k s O H 0 m c X V v d D s s J n F 1 b 3 Q 7 U 2 V j d G l v b j E v U X V i a X R E Y X R h X z A 2 L T A 2 L T I w M j N f M T A t M D c t M j c v Q X V 0 b 1 J l b W 9 2 Z W R D b 2 x 1 b W 5 z M S 5 7 R G l s d X R p b 2 4 g R m F j d G 9 y L D l 9 J n F 1 b 3 Q 7 L C Z x d W 9 0 O 1 N l Y 3 R p b 2 4 x L 1 F 1 Y m l 0 R G F 0 Y V 8 w N i 0 w N i 0 y M D I z X z E w L T A 3 L T I 3 L 0 F 1 d G 9 S Z W 1 v d m V k Q 2 9 s d W 1 u c z E u e 0 V 4 d G V u Z G V k I E x v d y B S Y W 5 n Z S w x M H 0 m c X V v d D s s J n F 1 b 3 Q 7 U 2 V j d G l v b j E v U X V i a X R E Y X R h X z A 2 L T A 2 L T I w M j N f M T A t M D c t M j c v Q X V 0 b 1 J l b W 9 2 Z W R D b 2 x 1 b W 5 z M S 5 7 Q 2 9 y Z S B S Y W 5 n Z S w x M X 0 m c X V v d D s s J n F 1 b 3 Q 7 U 2 V j d G l v b j E v U X V i a X R E Y X R h X z A 2 L T A 2 L T I w M j N f M T A t M D c t M j c v Q X V 0 b 1 J l b W 9 2 Z W R D b 2 x 1 b W 5 z M S 5 7 R X h 0 Z W 5 k Z W Q g S G l n a C B S Y W 5 n Z S w x M n 0 m c X V v d D s s J n F 1 b 3 Q 7 U 2 V j d G l v b j E v U X V i a X R E Y X R h X z A 2 L T A 2 L T I w M j N f M T A t M D c t M j c v Q X V 0 b 1 J l b W 9 2 Z W R D b 2 x 1 b W 5 z M S 5 7 R X h j a X R h d G l v b i w x M 3 0 m c X V v d D s s J n F 1 b 3 Q 7 U 2 V j d G l v b j E v U X V i a X R E Y X R h X z A 2 L T A 2 L T I w M j N f M T A t M D c t M j c v Q X V 0 b 1 J l b W 9 2 Z W R D b 2 x 1 b W 5 z M S 5 7 U 3 R k I D E g U k Z V L D E 0 f S Z x d W 9 0 O y w m c X V v d D t T Z W N 0 a W 9 u M S 9 R d W J p d E R h d G F f M D Y t M D Y t M j A y M 1 8 x M C 0 w N y 0 y N y 9 B d X R v U m V t b 3 Z l Z E N v b H V t b n M x L n t T d G Q g M i B S R l U s M T V 9 J n F 1 b 3 Q 7 L C Z x d W 9 0 O 1 N l Y 3 R p b 2 4 x L 1 F 1 Y m l 0 R G F 0 Y V 8 w N i 0 w N i 0 y M D I z X z E w L T A 3 L T I 3 L 0 F 1 d G 9 S Z W 1 v d m V k Q 2 9 s d W 1 u c z E u e 1 N 0 Z C A z I F J G V S w x N n 0 m c X V v d D s s J n F 1 b 3 Q 7 U 2 V j d G l v b j E v U X V i a X R E Y X R h X z A 2 L T A 2 L T I w M j N f M T A t M D c t M j c v Q X V 0 b 1 J l b W 9 2 Z W R D b 2 x 1 b W 5 z M S 5 7 U 2 F t c G x l I F J G V S w x N 3 0 m c X V v d D s s J n F 1 b 3 Q 7 U 2 V j d G l v b j E v U X V i a X R E Y X R h X z A 2 L T A 2 L T I w M j N f M T A t M D c t M j c v Q X V 0 b 1 J l b W 9 2 Z W R D b 2 x 1 b W 5 z M S 5 7 T G F z d C B S Z W F k I F N 0 Y W 5 k Y X J k c y w x O H 0 m c X V v d D s s J n F 1 b 3 Q 7 U 2 V j d G l v b j E v U X V i a X R E Y X R h X z A 2 L T A 2 L T I w M j N f M T A t M D c t M j c v Q X V 0 b 1 J l b W 9 2 Z W R D b 2 x 1 b W 5 z M S 5 7 U m V h Z 2 V u d C B M b 3 Q j L D E 5 f S Z x d W 9 0 O y w m c X V v d D t T Z W N 0 a W 9 u M S 9 R d W J p d E R h d G F f M D Y t M D Y t M j A y M 1 8 x M C 0 w N y 0 y N y 9 B d X R v U m V t b 3 Z l Z E N v b H V t b n M x L n t Q b G F 0 Z S B C Y X J j b 2 R l L D I w f S Z x d W 9 0 O y w m c X V v d D t T Z W N 0 a W 9 u M S 9 R d W J p d E R h d G F f M D Y t M D Y t M j A y M 1 8 x M C 0 w N y 0 y N y 9 B d X R v U m V t b 3 Z l Z E N v b H V t b n M x L n t X Z W x s L D I x f S Z x d W 9 0 O y w m c X V v d D t T Z W N 0 a W 9 u M S 9 R d W J p d E R h d G F f M D Y t M D Y t M j A y M 1 8 x M C 0 w N y 0 y N y 9 B d X R v U m V t b 3 Z l Z E N v b H V t b n M x L n t T Y W 1 w b G U g S U Q s M j J 9 J n F 1 b 3 Q 7 L C Z x d W 9 0 O 1 N l Y 3 R p b 2 4 x L 1 F 1 Y m l 0 R G F 0 Y V 8 w N i 0 w N i 0 y M D I z X z E w L T A 3 L T I 3 L 0 F 1 d G 9 S Z W 1 v d m V k Q 2 9 s d W 1 u c z E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D Y t M D Y t M j A y M 1 8 x M C 0 w N y 0 y N y 9 B d X R v U m V t b 3 Z l Z E N v b H V t b n M x L n t S d W 4 g S U Q s M H 0 m c X V v d D s s J n F 1 b 3 Q 7 U 2 V j d G l v b j E v U X V i a X R E Y X R h X z A 2 L T A 2 L T I w M j N f M T A t M D c t M j c v Q X V 0 b 1 J l b W 9 2 Z W R D b 2 x 1 b W 5 z M S 5 7 V G V z d C B E Y X R l L D F 9 J n F 1 b 3 Q 7 L C Z x d W 9 0 O 1 N l Y 3 R p b 2 4 x L 1 F 1 Y m l 0 R G F 0 Y V 8 w N i 0 w N i 0 y M D I z X z E w L T A 3 L T I 3 L 0 F 1 d G 9 S Z W 1 v d m V k Q 2 9 s d W 1 u c z E u e 0 F z c 2 F 5 I E 5 h b W U s M n 0 m c X V v d D s s J n F 1 b 3 Q 7 U 2 V j d G l v b j E v U X V i a X R E Y X R h X z A 2 L T A 2 L T I w M j N f M T A t M D c t M j c v Q X V 0 b 1 J l b W 9 2 Z W R D b 2 x 1 b W 5 z M S 5 7 U 2 F t c G x l I E 5 h b W U s M 3 0 m c X V v d D s s J n F 1 b 3 Q 7 U 2 V j d G l v b j E v U X V i a X R E Y X R h X z A 2 L T A 2 L T I w M j N f M T A t M D c t M j c v Q X V 0 b 1 J l b W 9 2 Z W R D b 2 x 1 b W 5 z M S 5 7 T 3 J p Z 2 l u Y W w g U 2 F t c G x l I E N v b m M u L D R 9 J n F 1 b 3 Q 7 L C Z x d W 9 0 O 1 N l Y 3 R p b 2 4 x L 1 F 1 Y m l 0 R G F 0 Y V 8 w N i 0 w N i 0 y M D I z X z E w L T A 3 L T I 3 L 0 F 1 d G 9 S Z W 1 v d m V k Q 2 9 s d W 1 u c z E u e 0 9 y a W d p b m F s I H N h b X B s Z S B j b 2 5 j L i B 1 b m l 0 c y w 1 f S Z x d W 9 0 O y w m c X V v d D t T Z W N 0 a W 9 u M S 9 R d W J p d E R h d G F f M D Y t M D Y t M j A y M 1 8 x M C 0 w N y 0 y N y 9 B d X R v U m V t b 3 Z l Z E N v b H V t b n M x L n t R d W J p d C B U d W J l I E N v b m M u L D Z 9 J n F 1 b 3 Q 7 L C Z x d W 9 0 O 1 N l Y 3 R p b 2 4 x L 1 F 1 Y m l 0 R G F 0 Y V 8 w N i 0 w N i 0 y M D I z X z E w L T A 3 L T I 3 L 0 F 1 d G 9 S Z W 1 v d m V k Q 2 9 s d W 1 u c z E u e 1 F 1 Y m l 0 I H R 1 Y m U g Y 2 9 u Y y 4 g d W 5 p d H M s N 3 0 m c X V v d D s s J n F 1 b 3 Q 7 U 2 V j d G l v b j E v U X V i a X R E Y X R h X z A 2 L T A 2 L T I w M j N f M T A t M D c t M j c v Q X V 0 b 1 J l b W 9 2 Z W R D b 2 x 1 b W 5 z M S 5 7 U 2 F t c G x l I F Z v b H V t Z S A o d U w p L D h 9 J n F 1 b 3 Q 7 L C Z x d W 9 0 O 1 N l Y 3 R p b 2 4 x L 1 F 1 Y m l 0 R G F 0 Y V 8 w N i 0 w N i 0 y M D I z X z E w L T A 3 L T I 3 L 0 F 1 d G 9 S Z W 1 v d m V k Q 2 9 s d W 1 u c z E u e 0 R p b H V 0 a W 9 u I E Z h Y 3 R v c i w 5 f S Z x d W 9 0 O y w m c X V v d D t T Z W N 0 a W 9 u M S 9 R d W J p d E R h d G F f M D Y t M D Y t M j A y M 1 8 x M C 0 w N y 0 y N y 9 B d X R v U m V t b 3 Z l Z E N v b H V t b n M x L n t F e H R l b m R l Z C B M b 3 c g U m F u Z 2 U s M T B 9 J n F 1 b 3 Q 7 L C Z x d W 9 0 O 1 N l Y 3 R p b 2 4 x L 1 F 1 Y m l 0 R G F 0 Y V 8 w N i 0 w N i 0 y M D I z X z E w L T A 3 L T I 3 L 0 F 1 d G 9 S Z W 1 v d m V k Q 2 9 s d W 1 u c z E u e 0 N v c m U g U m F u Z 2 U s M T F 9 J n F 1 b 3 Q 7 L C Z x d W 9 0 O 1 N l Y 3 R p b 2 4 x L 1 F 1 Y m l 0 R G F 0 Y V 8 w N i 0 w N i 0 y M D I z X z E w L T A 3 L T I 3 L 0 F 1 d G 9 S Z W 1 v d m V k Q 2 9 s d W 1 u c z E u e 0 V 4 d G V u Z G V k I E h p Z 2 g g U m F u Z 2 U s M T J 9 J n F 1 b 3 Q 7 L C Z x d W 9 0 O 1 N l Y 3 R p b 2 4 x L 1 F 1 Y m l 0 R G F 0 Y V 8 w N i 0 w N i 0 y M D I z X z E w L T A 3 L T I 3 L 0 F 1 d G 9 S Z W 1 v d m V k Q 2 9 s d W 1 u c z E u e 0 V 4 Y 2 l 0 Y X R p b 2 4 s M T N 9 J n F 1 b 3 Q 7 L C Z x d W 9 0 O 1 N l Y 3 R p b 2 4 x L 1 F 1 Y m l 0 R G F 0 Y V 8 w N i 0 w N i 0 y M D I z X z E w L T A 3 L T I 3 L 0 F 1 d G 9 S Z W 1 v d m V k Q 2 9 s d W 1 u c z E u e 1 N 0 Z C A x I F J G V S w x N H 0 m c X V v d D s s J n F 1 b 3 Q 7 U 2 V j d G l v b j E v U X V i a X R E Y X R h X z A 2 L T A 2 L T I w M j N f M T A t M D c t M j c v Q X V 0 b 1 J l b W 9 2 Z W R D b 2 x 1 b W 5 z M S 5 7 U 3 R k I D I g U k Z V L D E 1 f S Z x d W 9 0 O y w m c X V v d D t T Z W N 0 a W 9 u M S 9 R d W J p d E R h d G F f M D Y t M D Y t M j A y M 1 8 x M C 0 w N y 0 y N y 9 B d X R v U m V t b 3 Z l Z E N v b H V t b n M x L n t T d G Q g M y B S R l U s M T Z 9 J n F 1 b 3 Q 7 L C Z x d W 9 0 O 1 N l Y 3 R p b 2 4 x L 1 F 1 Y m l 0 R G F 0 Y V 8 w N i 0 w N i 0 y M D I z X z E w L T A 3 L T I 3 L 0 F 1 d G 9 S Z W 1 v d m V k Q 2 9 s d W 1 u c z E u e 1 N h b X B s Z S B S R l U s M T d 9 J n F 1 b 3 Q 7 L C Z x d W 9 0 O 1 N l Y 3 R p b 2 4 x L 1 F 1 Y m l 0 R G F 0 Y V 8 w N i 0 w N i 0 y M D I z X z E w L T A 3 L T I 3 L 0 F 1 d G 9 S Z W 1 v d m V k Q 2 9 s d W 1 u c z E u e 0 x h c 3 Q g U m V h Z C B T d G F u Z G F y Z H M s M T h 9 J n F 1 b 3 Q 7 L C Z x d W 9 0 O 1 N l Y 3 R p b 2 4 x L 1 F 1 Y m l 0 R G F 0 Y V 8 w N i 0 w N i 0 y M D I z X z E w L T A 3 L T I 3 L 0 F 1 d G 9 S Z W 1 v d m V k Q 2 9 s d W 1 u c z E u e 1 J l Y W d l b n Q g T G 9 0 I y w x O X 0 m c X V v d D s s J n F 1 b 3 Q 7 U 2 V j d G l v b j E v U X V i a X R E Y X R h X z A 2 L T A 2 L T I w M j N f M T A t M D c t M j c v Q X V 0 b 1 J l b W 9 2 Z W R D b 2 x 1 b W 5 z M S 5 7 U G x h d G U g Q m F y Y 2 9 k Z S w y M H 0 m c X V v d D s s J n F 1 b 3 Q 7 U 2 V j d G l v b j E v U X V i a X R E Y X R h X z A 2 L T A 2 L T I w M j N f M T A t M D c t M j c v Q X V 0 b 1 J l b W 9 2 Z W R D b 2 x 1 b W 5 z M S 5 7 V 2 V s b C w y M X 0 m c X V v d D s s J n F 1 b 3 Q 7 U 2 V j d G l v b j E v U X V i a X R E Y X R h X z A 2 L T A 2 L T I w M j N f M T A t M D c t M j c v Q X V 0 b 1 J l b W 9 2 Z W R D b 2 x 1 b W 5 z M S 5 7 U 2 F t c G x l I E l E L D I y f S Z x d W 9 0 O y w m c X V v d D t T Z W N 0 a W 9 u M S 9 R d W J p d E R h d G F f M D Y t M D Y t M j A y M 1 8 x M C 0 w N y 0 y N y 9 B d X R v U m V t b 3 Z l Z E N v b H V t b n M x L n t U Y W d z L D I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X V l c n l J R C I g V m F s d W U 9 I n N k N T J i M z Q 5 Y y 0 w Z D V j L T R k Y z E t O W Z l M S 0 2 M z Y 3 Y W Z m N W I w M W U i I C 8 + P C 9 T d G F i b G V F b n R y a W V z P j w v S X R l b T 4 8 S X R l b T 4 8 S X R l b U x v Y 2 F 0 a W 9 u P j x J d G V t V H l w Z T 5 G b 3 J t d W x h P C 9 J d G V t V H l w Z T 4 8 S X R l b V B h d G g + U 2 V j d G l v b j E v U X V i a X R E Y X R h X z A 3 L T A 2 L T I w M j N f M T Q t N T M t M z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d U M T M 6 M D A 6 N T Q u N j Q z N D c 1 M F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D c t M D Y t M j A y M 1 8 x N C 0 1 M y 0 z M y 9 B d X R v U m V t b 3 Z l Z E N v b H V t b n M x L n t S d W 4 g S U Q s M H 0 m c X V v d D s s J n F 1 b 3 Q 7 U 2 V j d G l v b j E v U X V i a X R E Y X R h X z A 3 L T A 2 L T I w M j N f M T Q t N T M t M z M v Q X V 0 b 1 J l b W 9 2 Z W R D b 2 x 1 b W 5 z M S 5 7 V G V z d C B E Y X R l L D F 9 J n F 1 b 3 Q 7 L C Z x d W 9 0 O 1 N l Y 3 R p b 2 4 x L 1 F 1 Y m l 0 R G F 0 Y V 8 w N y 0 w N i 0 y M D I z X z E 0 L T U z L T M z L 0 F 1 d G 9 S Z W 1 v d m V k Q 2 9 s d W 1 u c z E u e 0 F z c 2 F 5 I E 5 h b W U s M n 0 m c X V v d D s s J n F 1 b 3 Q 7 U 2 V j d G l v b j E v U X V i a X R E Y X R h X z A 3 L T A 2 L T I w M j N f M T Q t N T M t M z M v Q X V 0 b 1 J l b W 9 2 Z W R D b 2 x 1 b W 5 z M S 5 7 U 2 F t c G x l I E 5 h b W U s M 3 0 m c X V v d D s s J n F 1 b 3 Q 7 U 2 V j d G l v b j E v U X V i a X R E Y X R h X z A 3 L T A 2 L T I w M j N f M T Q t N T M t M z M v Q X V 0 b 1 J l b W 9 2 Z W R D b 2 x 1 b W 5 z M S 5 7 T 3 J p Z 2 l u Y W w g U 2 F t c G x l I E N v b m M u L D R 9 J n F 1 b 3 Q 7 L C Z x d W 9 0 O 1 N l Y 3 R p b 2 4 x L 1 F 1 Y m l 0 R G F 0 Y V 8 w N y 0 w N i 0 y M D I z X z E 0 L T U z L T M z L 0 F 1 d G 9 S Z W 1 v d m V k Q 2 9 s d W 1 u c z E u e 0 9 y a W d p b m F s I H N h b X B s Z S B j b 2 5 j L i B 1 b m l 0 c y w 1 f S Z x d W 9 0 O y w m c X V v d D t T Z W N 0 a W 9 u M S 9 R d W J p d E R h d G F f M D c t M D Y t M j A y M 1 8 x N C 0 1 M y 0 z M y 9 B d X R v U m V t b 3 Z l Z E N v b H V t b n M x L n t R d W J p d C B U d W J l I E N v b m M u L D Z 9 J n F 1 b 3 Q 7 L C Z x d W 9 0 O 1 N l Y 3 R p b 2 4 x L 1 F 1 Y m l 0 R G F 0 Y V 8 w N y 0 w N i 0 y M D I z X z E 0 L T U z L T M z L 0 F 1 d G 9 S Z W 1 v d m V k Q 2 9 s d W 1 u c z E u e 1 F 1 Y m l 0 I H R 1 Y m U g Y 2 9 u Y y 4 g d W 5 p d H M s N 3 0 m c X V v d D s s J n F 1 b 3 Q 7 U 2 V j d G l v b j E v U X V i a X R E Y X R h X z A 3 L T A 2 L T I w M j N f M T Q t N T M t M z M v Q X V 0 b 1 J l b W 9 2 Z W R D b 2 x 1 b W 5 z M S 5 7 U 2 F t c G x l I F Z v b H V t Z S A o d U w p L D h 9 J n F 1 b 3 Q 7 L C Z x d W 9 0 O 1 N l Y 3 R p b 2 4 x L 1 F 1 Y m l 0 R G F 0 Y V 8 w N y 0 w N i 0 y M D I z X z E 0 L T U z L T M z L 0 F 1 d G 9 S Z W 1 v d m V k Q 2 9 s d W 1 u c z E u e 0 R p b H V 0 a W 9 u I E Z h Y 3 R v c i w 5 f S Z x d W 9 0 O y w m c X V v d D t T Z W N 0 a W 9 u M S 9 R d W J p d E R h d G F f M D c t M D Y t M j A y M 1 8 x N C 0 1 M y 0 z M y 9 B d X R v U m V t b 3 Z l Z E N v b H V t b n M x L n t F e H R l b m R l Z C B M b 3 c g U m F u Z 2 U s M T B 9 J n F 1 b 3 Q 7 L C Z x d W 9 0 O 1 N l Y 3 R p b 2 4 x L 1 F 1 Y m l 0 R G F 0 Y V 8 w N y 0 w N i 0 y M D I z X z E 0 L T U z L T M z L 0 F 1 d G 9 S Z W 1 v d m V k Q 2 9 s d W 1 u c z E u e 0 N v c m U g U m F u Z 2 U s M T F 9 J n F 1 b 3 Q 7 L C Z x d W 9 0 O 1 N l Y 3 R p b 2 4 x L 1 F 1 Y m l 0 R G F 0 Y V 8 w N y 0 w N i 0 y M D I z X z E 0 L T U z L T M z L 0 F 1 d G 9 S Z W 1 v d m V k Q 2 9 s d W 1 u c z E u e 0 V 4 d G V u Z G V k I E h p Z 2 g g U m F u Z 2 U s M T J 9 J n F 1 b 3 Q 7 L C Z x d W 9 0 O 1 N l Y 3 R p b 2 4 x L 1 F 1 Y m l 0 R G F 0 Y V 8 w N y 0 w N i 0 y M D I z X z E 0 L T U z L T M z L 0 F 1 d G 9 S Z W 1 v d m V k Q 2 9 s d W 1 u c z E u e 0 V 4 Y 2 l 0 Y X R p b 2 4 s M T N 9 J n F 1 b 3 Q 7 L C Z x d W 9 0 O 1 N l Y 3 R p b 2 4 x L 1 F 1 Y m l 0 R G F 0 Y V 8 w N y 0 w N i 0 y M D I z X z E 0 L T U z L T M z L 0 F 1 d G 9 S Z W 1 v d m V k Q 2 9 s d W 1 u c z E u e 1 N 0 Z C A x I F J G V S w x N H 0 m c X V v d D s s J n F 1 b 3 Q 7 U 2 V j d G l v b j E v U X V i a X R E Y X R h X z A 3 L T A 2 L T I w M j N f M T Q t N T M t M z M v Q X V 0 b 1 J l b W 9 2 Z W R D b 2 x 1 b W 5 z M S 5 7 U 3 R k I D I g U k Z V L D E 1 f S Z x d W 9 0 O y w m c X V v d D t T Z W N 0 a W 9 u M S 9 R d W J p d E R h d G F f M D c t M D Y t M j A y M 1 8 x N C 0 1 M y 0 z M y 9 B d X R v U m V t b 3 Z l Z E N v b H V t b n M x L n t T d G Q g M y B S R l U s M T Z 9 J n F 1 b 3 Q 7 L C Z x d W 9 0 O 1 N l Y 3 R p b 2 4 x L 1 F 1 Y m l 0 R G F 0 Y V 8 w N y 0 w N i 0 y M D I z X z E 0 L T U z L T M z L 0 F 1 d G 9 S Z W 1 v d m V k Q 2 9 s d W 1 u c z E u e 1 N h b X B s Z S B S R l U s M T d 9 J n F 1 b 3 Q 7 L C Z x d W 9 0 O 1 N l Y 3 R p b 2 4 x L 1 F 1 Y m l 0 R G F 0 Y V 8 w N y 0 w N i 0 y M D I z X z E 0 L T U z L T M z L 0 F 1 d G 9 S Z W 1 v d m V k Q 2 9 s d W 1 u c z E u e 0 x h c 3 Q g U m V h Z C B T d G F u Z G F y Z H M s M T h 9 J n F 1 b 3 Q 7 L C Z x d W 9 0 O 1 N l Y 3 R p b 2 4 x L 1 F 1 Y m l 0 R G F 0 Y V 8 w N y 0 w N i 0 y M D I z X z E 0 L T U z L T M z L 0 F 1 d G 9 S Z W 1 v d m V k Q 2 9 s d W 1 u c z E u e 1 J l Y W d l b n Q g T G 9 0 I y w x O X 0 m c X V v d D s s J n F 1 b 3 Q 7 U 2 V j d G l v b j E v U X V i a X R E Y X R h X z A 3 L T A 2 L T I w M j N f M T Q t N T M t M z M v Q X V 0 b 1 J l b W 9 2 Z W R D b 2 x 1 b W 5 z M S 5 7 U G x h d G U g Q m F y Y 2 9 k Z S w y M H 0 m c X V v d D s s J n F 1 b 3 Q 7 U 2 V j d G l v b j E v U X V i a X R E Y X R h X z A 3 L T A 2 L T I w M j N f M T Q t N T M t M z M v Q X V 0 b 1 J l b W 9 2 Z W R D b 2 x 1 b W 5 z M S 5 7 V 2 V s b C w y M X 0 m c X V v d D s s J n F 1 b 3 Q 7 U 2 V j d G l v b j E v U X V i a X R E Y X R h X z A 3 L T A 2 L T I w M j N f M T Q t N T M t M z M v Q X V 0 b 1 J l b W 9 2 Z W R D b 2 x 1 b W 5 z M S 5 7 U 2 F t c G x l I E l E L D I y f S Z x d W 9 0 O y w m c X V v d D t T Z W N 0 a W 9 u M S 9 R d W J p d E R h d G F f M D c t M D Y t M j A y M 1 8 x N C 0 1 M y 0 z M y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A 3 L T A 2 L T I w M j N f M T Q t N T M t M z M v Q X V 0 b 1 J l b W 9 2 Z W R D b 2 x 1 b W 5 z M S 5 7 U n V u I E l E L D B 9 J n F 1 b 3 Q 7 L C Z x d W 9 0 O 1 N l Y 3 R p b 2 4 x L 1 F 1 Y m l 0 R G F 0 Y V 8 w N y 0 w N i 0 y M D I z X z E 0 L T U z L T M z L 0 F 1 d G 9 S Z W 1 v d m V k Q 2 9 s d W 1 u c z E u e 1 R l c 3 Q g R G F 0 Z S w x f S Z x d W 9 0 O y w m c X V v d D t T Z W N 0 a W 9 u M S 9 R d W J p d E R h d G F f M D c t M D Y t M j A y M 1 8 x N C 0 1 M y 0 z M y 9 B d X R v U m V t b 3 Z l Z E N v b H V t b n M x L n t B c 3 N h e S B O Y W 1 l L D J 9 J n F 1 b 3 Q 7 L C Z x d W 9 0 O 1 N l Y 3 R p b 2 4 x L 1 F 1 Y m l 0 R G F 0 Y V 8 w N y 0 w N i 0 y M D I z X z E 0 L T U z L T M z L 0 F 1 d G 9 S Z W 1 v d m V k Q 2 9 s d W 1 u c z E u e 1 N h b X B s Z S B O Y W 1 l L D N 9 J n F 1 b 3 Q 7 L C Z x d W 9 0 O 1 N l Y 3 R p b 2 4 x L 1 F 1 Y m l 0 R G F 0 Y V 8 w N y 0 w N i 0 y M D I z X z E 0 L T U z L T M z L 0 F 1 d G 9 S Z W 1 v d m V k Q 2 9 s d W 1 u c z E u e 0 9 y a W d p b m F s I F N h b X B s Z S B D b 2 5 j L i w 0 f S Z x d W 9 0 O y w m c X V v d D t T Z W N 0 a W 9 u M S 9 R d W J p d E R h d G F f M D c t M D Y t M j A y M 1 8 x N C 0 1 M y 0 z M y 9 B d X R v U m V t b 3 Z l Z E N v b H V t b n M x L n t P c m l n a W 5 h b C B z Y W 1 w b G U g Y 2 9 u Y y 4 g d W 5 p d H M s N X 0 m c X V v d D s s J n F 1 b 3 Q 7 U 2 V j d G l v b j E v U X V i a X R E Y X R h X z A 3 L T A 2 L T I w M j N f M T Q t N T M t M z M v Q X V 0 b 1 J l b W 9 2 Z W R D b 2 x 1 b W 5 z M S 5 7 U X V i a X Q g V H V i Z S B D b 2 5 j L i w 2 f S Z x d W 9 0 O y w m c X V v d D t T Z W N 0 a W 9 u M S 9 R d W J p d E R h d G F f M D c t M D Y t M j A y M 1 8 x N C 0 1 M y 0 z M y 9 B d X R v U m V t b 3 Z l Z E N v b H V t b n M x L n t R d W J p d C B 0 d W J l I G N v b m M u I H V u a X R z L D d 9 J n F 1 b 3 Q 7 L C Z x d W 9 0 O 1 N l Y 3 R p b 2 4 x L 1 F 1 Y m l 0 R G F 0 Y V 8 w N y 0 w N i 0 y M D I z X z E 0 L T U z L T M z L 0 F 1 d G 9 S Z W 1 v d m V k Q 2 9 s d W 1 u c z E u e 1 N h b X B s Z S B W b 2 x 1 b W U g K H V M K S w 4 f S Z x d W 9 0 O y w m c X V v d D t T Z W N 0 a W 9 u M S 9 R d W J p d E R h d G F f M D c t M D Y t M j A y M 1 8 x N C 0 1 M y 0 z M y 9 B d X R v U m V t b 3 Z l Z E N v b H V t b n M x L n t E a W x 1 d G l v b i B G Y W N 0 b 3 I s O X 0 m c X V v d D s s J n F 1 b 3 Q 7 U 2 V j d G l v b j E v U X V i a X R E Y X R h X z A 3 L T A 2 L T I w M j N f M T Q t N T M t M z M v Q X V 0 b 1 J l b W 9 2 Z W R D b 2 x 1 b W 5 z M S 5 7 R X h 0 Z W 5 k Z W Q g T G 9 3 I F J h b m d l L D E w f S Z x d W 9 0 O y w m c X V v d D t T Z W N 0 a W 9 u M S 9 R d W J p d E R h d G F f M D c t M D Y t M j A y M 1 8 x N C 0 1 M y 0 z M y 9 B d X R v U m V t b 3 Z l Z E N v b H V t b n M x L n t D b 3 J l I F J h b m d l L D E x f S Z x d W 9 0 O y w m c X V v d D t T Z W N 0 a W 9 u M S 9 R d W J p d E R h d G F f M D c t M D Y t M j A y M 1 8 x N C 0 1 M y 0 z M y 9 B d X R v U m V t b 3 Z l Z E N v b H V t b n M x L n t F e H R l b m R l Z C B I a W d o I F J h b m d l L D E y f S Z x d W 9 0 O y w m c X V v d D t T Z W N 0 a W 9 u M S 9 R d W J p d E R h d G F f M D c t M D Y t M j A y M 1 8 x N C 0 1 M y 0 z M y 9 B d X R v U m V t b 3 Z l Z E N v b H V t b n M x L n t F e G N p d G F 0 a W 9 u L D E z f S Z x d W 9 0 O y w m c X V v d D t T Z W N 0 a W 9 u M S 9 R d W J p d E R h d G F f M D c t M D Y t M j A y M 1 8 x N C 0 1 M y 0 z M y 9 B d X R v U m V t b 3 Z l Z E N v b H V t b n M x L n t T d G Q g M S B S R l U s M T R 9 J n F 1 b 3 Q 7 L C Z x d W 9 0 O 1 N l Y 3 R p b 2 4 x L 1 F 1 Y m l 0 R G F 0 Y V 8 w N y 0 w N i 0 y M D I z X z E 0 L T U z L T M z L 0 F 1 d G 9 S Z W 1 v d m V k Q 2 9 s d W 1 u c z E u e 1 N 0 Z C A y I F J G V S w x N X 0 m c X V v d D s s J n F 1 b 3 Q 7 U 2 V j d G l v b j E v U X V i a X R E Y X R h X z A 3 L T A 2 L T I w M j N f M T Q t N T M t M z M v Q X V 0 b 1 J l b W 9 2 Z W R D b 2 x 1 b W 5 z M S 5 7 U 3 R k I D M g U k Z V L D E 2 f S Z x d W 9 0 O y w m c X V v d D t T Z W N 0 a W 9 u M S 9 R d W J p d E R h d G F f M D c t M D Y t M j A y M 1 8 x N C 0 1 M y 0 z M y 9 B d X R v U m V t b 3 Z l Z E N v b H V t b n M x L n t T Y W 1 w b G U g U k Z V L D E 3 f S Z x d W 9 0 O y w m c X V v d D t T Z W N 0 a W 9 u M S 9 R d W J p d E R h d G F f M D c t M D Y t M j A y M 1 8 x N C 0 1 M y 0 z M y 9 B d X R v U m V t b 3 Z l Z E N v b H V t b n M x L n t M Y X N 0 I F J l Y W Q g U 3 R h b m R h c m R z L D E 4 f S Z x d W 9 0 O y w m c X V v d D t T Z W N 0 a W 9 u M S 9 R d W J p d E R h d G F f M D c t M D Y t M j A y M 1 8 x N C 0 1 M y 0 z M y 9 B d X R v U m V t b 3 Z l Z E N v b H V t b n M x L n t S Z W F n Z W 5 0 I E x v d C M s M T l 9 J n F 1 b 3 Q 7 L C Z x d W 9 0 O 1 N l Y 3 R p b 2 4 x L 1 F 1 Y m l 0 R G F 0 Y V 8 w N y 0 w N i 0 y M D I z X z E 0 L T U z L T M z L 0 F 1 d G 9 S Z W 1 v d m V k Q 2 9 s d W 1 u c z E u e 1 B s Y X R l I E J h c m N v Z G U s M j B 9 J n F 1 b 3 Q 7 L C Z x d W 9 0 O 1 N l Y 3 R p b 2 4 x L 1 F 1 Y m l 0 R G F 0 Y V 8 w N y 0 w N i 0 y M D I z X z E 0 L T U z L T M z L 0 F 1 d G 9 S Z W 1 v d m V k Q 2 9 s d W 1 u c z E u e 1 d l b G w s M j F 9 J n F 1 b 3 Q 7 L C Z x d W 9 0 O 1 N l Y 3 R p b 2 4 x L 1 F 1 Y m l 0 R G F 0 Y V 8 w N y 0 w N i 0 y M D I z X z E 0 L T U z L T M z L 0 F 1 d G 9 S Z W 1 v d m V k Q 2 9 s d W 1 u c z E u e 1 N h b X B s Z S B J R C w y M n 0 m c X V v d D s s J n F 1 b 3 Q 7 U 2 V j d G l v b j E v U X V i a X R E Y X R h X z A 3 L T A 2 L T I w M j N f M T Q t N T M t M z M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Y z h k Z D h i N D g t O D Q 3 N y 0 0 Z W Q z L W I 4 M j E t M T h h Y T Q w Y W Z m M m M x I i A v P j w v U 3 R h Y m x l R W 5 0 c m l l c z 4 8 L 0 l 0 Z W 0 + P E l 0 Z W 0 + P E l 0 Z W 1 M b 2 N h d G l v b j 4 8 S X R l b V R 5 c G U + R m 9 y b X V s Y T w v S X R l b V R 5 c G U + P E l 0 Z W 1 Q Y X R o P l N l Y 3 R p b 2 4 x L 1 F 1 Y m l 0 R G F 0 Y V 8 x M y 0 w N i 0 y M D I z X z E 3 L T Q w L T I 2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z V D E 1 O j M x O j M x L j Y z N D Y x M D B a I i A v P j x F b n R y e S B U e X B l P S J G a W x s Q 2 9 s d W 1 u V H l w Z X M i I F Z h b H V l P S J z Q m d Z R 0 J n V U d C U V l E Q X d Z R 0 J n W U Z C U V l G Q m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E z L T A 2 L T I w M j N f M T c t N D A t M j Y v Q X V 0 b 1 J l b W 9 2 Z W R D b 2 x 1 b W 5 z M S 5 7 U n V u I E l E L D B 9 J n F 1 b 3 Q 7 L C Z x d W 9 0 O 1 N l Y 3 R p b 2 4 x L 1 F 1 Y m l 0 R G F 0 Y V 8 x M y 0 w N i 0 y M D I z X z E 3 L T Q w L T I 2 L 0 F 1 d G 9 S Z W 1 v d m V k Q 2 9 s d W 1 u c z E u e 1 R l c 3 Q g R G F 0 Z S w x f S Z x d W 9 0 O y w m c X V v d D t T Z W N 0 a W 9 u M S 9 R d W J p d E R h d G F f M T M t M D Y t M j A y M 1 8 x N y 0 0 M C 0 y N i 9 B d X R v U m V t b 3 Z l Z E N v b H V t b n M x L n t B c 3 N h e S B O Y W 1 l L D J 9 J n F 1 b 3 Q 7 L C Z x d W 9 0 O 1 N l Y 3 R p b 2 4 x L 1 F 1 Y m l 0 R G F 0 Y V 8 x M y 0 w N i 0 y M D I z X z E 3 L T Q w L T I 2 L 0 F 1 d G 9 S Z W 1 v d m V k Q 2 9 s d W 1 u c z E u e 1 N h b X B s Z S B O Y W 1 l L D N 9 J n F 1 b 3 Q 7 L C Z x d W 9 0 O 1 N l Y 3 R p b 2 4 x L 1 F 1 Y m l 0 R G F 0 Y V 8 x M y 0 w N i 0 y M D I z X z E 3 L T Q w L T I 2 L 0 F 1 d G 9 S Z W 1 v d m V k Q 2 9 s d W 1 u c z E u e 0 9 y a W d p b m F s I F N h b X B s Z S B D b 2 5 j L i w 0 f S Z x d W 9 0 O y w m c X V v d D t T Z W N 0 a W 9 u M S 9 R d W J p d E R h d G F f M T M t M D Y t M j A y M 1 8 x N y 0 0 M C 0 y N i 9 B d X R v U m V t b 3 Z l Z E N v b H V t b n M x L n t P c m l n a W 5 h b C B z Y W 1 w b G U g Y 2 9 u Y y 4 g d W 5 p d H M s N X 0 m c X V v d D s s J n F 1 b 3 Q 7 U 2 V j d G l v b j E v U X V i a X R E Y X R h X z E z L T A 2 L T I w M j N f M T c t N D A t M j Y v Q X V 0 b 1 J l b W 9 2 Z W R D b 2 x 1 b W 5 z M S 5 7 U X V i a X Q g V H V i Z S B D b 2 5 j L i w 2 f S Z x d W 9 0 O y w m c X V v d D t T Z W N 0 a W 9 u M S 9 R d W J p d E R h d G F f M T M t M D Y t M j A y M 1 8 x N y 0 0 M C 0 y N i 9 B d X R v U m V t b 3 Z l Z E N v b H V t b n M x L n t R d W J p d C B 0 d W J l I G N v b m M u I H V u a X R z L D d 9 J n F 1 b 3 Q 7 L C Z x d W 9 0 O 1 N l Y 3 R p b 2 4 x L 1 F 1 Y m l 0 R G F 0 Y V 8 x M y 0 w N i 0 y M D I z X z E 3 L T Q w L T I 2 L 0 F 1 d G 9 S Z W 1 v d m V k Q 2 9 s d W 1 u c z E u e 1 N h b X B s Z S B W b 2 x 1 b W U g K H V M K S w 4 f S Z x d W 9 0 O y w m c X V v d D t T Z W N 0 a W 9 u M S 9 R d W J p d E R h d G F f M T M t M D Y t M j A y M 1 8 x N y 0 0 M C 0 y N i 9 B d X R v U m V t b 3 Z l Z E N v b H V t b n M x L n t E a W x 1 d G l v b i B G Y W N 0 b 3 I s O X 0 m c X V v d D s s J n F 1 b 3 Q 7 U 2 V j d G l v b j E v U X V i a X R E Y X R h X z E z L T A 2 L T I w M j N f M T c t N D A t M j Y v Q X V 0 b 1 J l b W 9 2 Z W R D b 2 x 1 b W 5 z M S 5 7 R X h 0 Z W 5 k Z W Q g T G 9 3 I F J h b m d l L D E w f S Z x d W 9 0 O y w m c X V v d D t T Z W N 0 a W 9 u M S 9 R d W J p d E R h d G F f M T M t M D Y t M j A y M 1 8 x N y 0 0 M C 0 y N i 9 B d X R v U m V t b 3 Z l Z E N v b H V t b n M x L n t D b 3 J l I F J h b m d l L D E x f S Z x d W 9 0 O y w m c X V v d D t T Z W N 0 a W 9 u M S 9 R d W J p d E R h d G F f M T M t M D Y t M j A y M 1 8 x N y 0 0 M C 0 y N i 9 B d X R v U m V t b 3 Z l Z E N v b H V t b n M x L n t F e H R l b m R l Z C B I a W d o I F J h b m d l L D E y f S Z x d W 9 0 O y w m c X V v d D t T Z W N 0 a W 9 u M S 9 R d W J p d E R h d G F f M T M t M D Y t M j A y M 1 8 x N y 0 0 M C 0 y N i 9 B d X R v U m V t b 3 Z l Z E N v b H V t b n M x L n t F e G N p d G F 0 a W 9 u L D E z f S Z x d W 9 0 O y w m c X V v d D t T Z W N 0 a W 9 u M S 9 R d W J p d E R h d G F f M T M t M D Y t M j A y M 1 8 x N y 0 0 M C 0 y N i 9 B d X R v U m V t b 3 Z l Z E N v b H V t b n M x L n t T d G Q g M S B S R l U s M T R 9 J n F 1 b 3 Q 7 L C Z x d W 9 0 O 1 N l Y 3 R p b 2 4 x L 1 F 1 Y m l 0 R G F 0 Y V 8 x M y 0 w N i 0 y M D I z X z E 3 L T Q w L T I 2 L 0 F 1 d G 9 S Z W 1 v d m V k Q 2 9 s d W 1 u c z E u e 1 N 0 Z C A y I F J G V S w x N X 0 m c X V v d D s s J n F 1 b 3 Q 7 U 2 V j d G l v b j E v U X V i a X R E Y X R h X z E z L T A 2 L T I w M j N f M T c t N D A t M j Y v Q X V 0 b 1 J l b W 9 2 Z W R D b 2 x 1 b W 5 z M S 5 7 U 3 R k I D M g U k Z V L D E 2 f S Z x d W 9 0 O y w m c X V v d D t T Z W N 0 a W 9 u M S 9 R d W J p d E R h d G F f M T M t M D Y t M j A y M 1 8 x N y 0 0 M C 0 y N i 9 B d X R v U m V t b 3 Z l Z E N v b H V t b n M x L n t T Y W 1 w b G U g U k Z V L D E 3 f S Z x d W 9 0 O y w m c X V v d D t T Z W N 0 a W 9 u M S 9 R d W J p d E R h d G F f M T M t M D Y t M j A y M 1 8 x N y 0 0 M C 0 y N i 9 B d X R v U m V t b 3 Z l Z E N v b H V t b n M x L n t M Y X N 0 I F J l Y W Q g U 3 R h b m R h c m R z L D E 4 f S Z x d W 9 0 O y w m c X V v d D t T Z W N 0 a W 9 u M S 9 R d W J p d E R h d G F f M T M t M D Y t M j A y M 1 8 x N y 0 0 M C 0 y N i 9 B d X R v U m V t b 3 Z l Z E N v b H V t b n M x L n t S Z W F n Z W 5 0 I E x v d C M s M T l 9 J n F 1 b 3 Q 7 L C Z x d W 9 0 O 1 N l Y 3 R p b 2 4 x L 1 F 1 Y m l 0 R G F 0 Y V 8 x M y 0 w N i 0 y M D I z X z E 3 L T Q w L T I 2 L 0 F 1 d G 9 S Z W 1 v d m V k Q 2 9 s d W 1 u c z E u e 1 B s Y X R l I E J h c m N v Z G U s M j B 9 J n F 1 b 3 Q 7 L C Z x d W 9 0 O 1 N l Y 3 R p b 2 4 x L 1 F 1 Y m l 0 R G F 0 Y V 8 x M y 0 w N i 0 y M D I z X z E 3 L T Q w L T I 2 L 0 F 1 d G 9 S Z W 1 v d m V k Q 2 9 s d W 1 u c z E u e 1 d l b G w s M j F 9 J n F 1 b 3 Q 7 L C Z x d W 9 0 O 1 N l Y 3 R p b 2 4 x L 1 F 1 Y m l 0 R G F 0 Y V 8 x M y 0 w N i 0 y M D I z X z E 3 L T Q w L T I 2 L 0 F 1 d G 9 S Z W 1 v d m V k Q 2 9 s d W 1 u c z E u e 1 N h b X B s Z S B J R C w y M n 0 m c X V v d D s s J n F 1 b 3 Q 7 U 2 V j d G l v b j E v U X V i a X R E Y X R h X z E z L T A 2 L T I w M j N f M T c t N D A t M j Y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x M y 0 w N i 0 y M D I z X z E 3 L T Q w L T I 2 L 0 F 1 d G 9 S Z W 1 v d m V k Q 2 9 s d W 1 u c z E u e 1 J 1 b i B J R C w w f S Z x d W 9 0 O y w m c X V v d D t T Z W N 0 a W 9 u M S 9 R d W J p d E R h d G F f M T M t M D Y t M j A y M 1 8 x N y 0 0 M C 0 y N i 9 B d X R v U m V t b 3 Z l Z E N v b H V t b n M x L n t U Z X N 0 I E R h d G U s M X 0 m c X V v d D s s J n F 1 b 3 Q 7 U 2 V j d G l v b j E v U X V i a X R E Y X R h X z E z L T A 2 L T I w M j N f M T c t N D A t M j Y v Q X V 0 b 1 J l b W 9 2 Z W R D b 2 x 1 b W 5 z M S 5 7 Q X N z Y X k g T m F t Z S w y f S Z x d W 9 0 O y w m c X V v d D t T Z W N 0 a W 9 u M S 9 R d W J p d E R h d G F f M T M t M D Y t M j A y M 1 8 x N y 0 0 M C 0 y N i 9 B d X R v U m V t b 3 Z l Z E N v b H V t b n M x L n t T Y W 1 w b G U g T m F t Z S w z f S Z x d W 9 0 O y w m c X V v d D t T Z W N 0 a W 9 u M S 9 R d W J p d E R h d G F f M T M t M D Y t M j A y M 1 8 x N y 0 0 M C 0 y N i 9 B d X R v U m V t b 3 Z l Z E N v b H V t b n M x L n t P c m l n a W 5 h b C B T Y W 1 w b G U g Q 2 9 u Y y 4 s N H 0 m c X V v d D s s J n F 1 b 3 Q 7 U 2 V j d G l v b j E v U X V i a X R E Y X R h X z E z L T A 2 L T I w M j N f M T c t N D A t M j Y v Q X V 0 b 1 J l b W 9 2 Z W R D b 2 x 1 b W 5 z M S 5 7 T 3 J p Z 2 l u Y W w g c 2 F t c G x l I G N v b m M u I H V u a X R z L D V 9 J n F 1 b 3 Q 7 L C Z x d W 9 0 O 1 N l Y 3 R p b 2 4 x L 1 F 1 Y m l 0 R G F 0 Y V 8 x M y 0 w N i 0 y M D I z X z E 3 L T Q w L T I 2 L 0 F 1 d G 9 S Z W 1 v d m V k Q 2 9 s d W 1 u c z E u e 1 F 1 Y m l 0 I F R 1 Y m U g Q 2 9 u Y y 4 s N n 0 m c X V v d D s s J n F 1 b 3 Q 7 U 2 V j d G l v b j E v U X V i a X R E Y X R h X z E z L T A 2 L T I w M j N f M T c t N D A t M j Y v Q X V 0 b 1 J l b W 9 2 Z W R D b 2 x 1 b W 5 z M S 5 7 U X V i a X Q g d H V i Z S B j b 2 5 j L i B 1 b m l 0 c y w 3 f S Z x d W 9 0 O y w m c X V v d D t T Z W N 0 a W 9 u M S 9 R d W J p d E R h d G F f M T M t M D Y t M j A y M 1 8 x N y 0 0 M C 0 y N i 9 B d X R v U m V t b 3 Z l Z E N v b H V t b n M x L n t T Y W 1 w b G U g V m 9 s d W 1 l I C h 1 T C k s O H 0 m c X V v d D s s J n F 1 b 3 Q 7 U 2 V j d G l v b j E v U X V i a X R E Y X R h X z E z L T A 2 L T I w M j N f M T c t N D A t M j Y v Q X V 0 b 1 J l b W 9 2 Z W R D b 2 x 1 b W 5 z M S 5 7 R G l s d X R p b 2 4 g R m F j d G 9 y L D l 9 J n F 1 b 3 Q 7 L C Z x d W 9 0 O 1 N l Y 3 R p b 2 4 x L 1 F 1 Y m l 0 R G F 0 Y V 8 x M y 0 w N i 0 y M D I z X z E 3 L T Q w L T I 2 L 0 F 1 d G 9 S Z W 1 v d m V k Q 2 9 s d W 1 u c z E u e 0 V 4 d G V u Z G V k I E x v d y B S Y W 5 n Z S w x M H 0 m c X V v d D s s J n F 1 b 3 Q 7 U 2 V j d G l v b j E v U X V i a X R E Y X R h X z E z L T A 2 L T I w M j N f M T c t N D A t M j Y v Q X V 0 b 1 J l b W 9 2 Z W R D b 2 x 1 b W 5 z M S 5 7 Q 2 9 y Z S B S Y W 5 n Z S w x M X 0 m c X V v d D s s J n F 1 b 3 Q 7 U 2 V j d G l v b j E v U X V i a X R E Y X R h X z E z L T A 2 L T I w M j N f M T c t N D A t M j Y v Q X V 0 b 1 J l b W 9 2 Z W R D b 2 x 1 b W 5 z M S 5 7 R X h 0 Z W 5 k Z W Q g S G l n a C B S Y W 5 n Z S w x M n 0 m c X V v d D s s J n F 1 b 3 Q 7 U 2 V j d G l v b j E v U X V i a X R E Y X R h X z E z L T A 2 L T I w M j N f M T c t N D A t M j Y v Q X V 0 b 1 J l b W 9 2 Z W R D b 2 x 1 b W 5 z M S 5 7 R X h j a X R h d G l v b i w x M 3 0 m c X V v d D s s J n F 1 b 3 Q 7 U 2 V j d G l v b j E v U X V i a X R E Y X R h X z E z L T A 2 L T I w M j N f M T c t N D A t M j Y v Q X V 0 b 1 J l b W 9 2 Z W R D b 2 x 1 b W 5 z M S 5 7 U 3 R k I D E g U k Z V L D E 0 f S Z x d W 9 0 O y w m c X V v d D t T Z W N 0 a W 9 u M S 9 R d W J p d E R h d G F f M T M t M D Y t M j A y M 1 8 x N y 0 0 M C 0 y N i 9 B d X R v U m V t b 3 Z l Z E N v b H V t b n M x L n t T d G Q g M i B S R l U s M T V 9 J n F 1 b 3 Q 7 L C Z x d W 9 0 O 1 N l Y 3 R p b 2 4 x L 1 F 1 Y m l 0 R G F 0 Y V 8 x M y 0 w N i 0 y M D I z X z E 3 L T Q w L T I 2 L 0 F 1 d G 9 S Z W 1 v d m V k Q 2 9 s d W 1 u c z E u e 1 N 0 Z C A z I F J G V S w x N n 0 m c X V v d D s s J n F 1 b 3 Q 7 U 2 V j d G l v b j E v U X V i a X R E Y X R h X z E z L T A 2 L T I w M j N f M T c t N D A t M j Y v Q X V 0 b 1 J l b W 9 2 Z W R D b 2 x 1 b W 5 z M S 5 7 U 2 F t c G x l I F J G V S w x N 3 0 m c X V v d D s s J n F 1 b 3 Q 7 U 2 V j d G l v b j E v U X V i a X R E Y X R h X z E z L T A 2 L T I w M j N f M T c t N D A t M j Y v Q X V 0 b 1 J l b W 9 2 Z W R D b 2 x 1 b W 5 z M S 5 7 T G F z d C B S Z W F k I F N 0 Y W 5 k Y X J k c y w x O H 0 m c X V v d D s s J n F 1 b 3 Q 7 U 2 V j d G l v b j E v U X V i a X R E Y X R h X z E z L T A 2 L T I w M j N f M T c t N D A t M j Y v Q X V 0 b 1 J l b W 9 2 Z W R D b 2 x 1 b W 5 z M S 5 7 U m V h Z 2 V u d C B M b 3 Q j L D E 5 f S Z x d W 9 0 O y w m c X V v d D t T Z W N 0 a W 9 u M S 9 R d W J p d E R h d G F f M T M t M D Y t M j A y M 1 8 x N y 0 0 M C 0 y N i 9 B d X R v U m V t b 3 Z l Z E N v b H V t b n M x L n t Q b G F 0 Z S B C Y X J j b 2 R l L D I w f S Z x d W 9 0 O y w m c X V v d D t T Z W N 0 a W 9 u M S 9 R d W J p d E R h d G F f M T M t M D Y t M j A y M 1 8 x N y 0 0 M C 0 y N i 9 B d X R v U m V t b 3 Z l Z E N v b H V t b n M x L n t X Z W x s L D I x f S Z x d W 9 0 O y w m c X V v d D t T Z W N 0 a W 9 u M S 9 R d W J p d E R h d G F f M T M t M D Y t M j A y M 1 8 x N y 0 0 M C 0 y N i 9 B d X R v U m V t b 3 Z l Z E N v b H V t b n M x L n t T Y W 1 w b G U g S U Q s M j J 9 J n F 1 b 3 Q 7 L C Z x d W 9 0 O 1 N l Y 3 R p b 2 4 x L 1 F 1 Y m l 0 R G F 0 Y V 8 x M y 0 w N i 0 y M D I z X z E 3 L T Q w L T I 2 L 0 F 1 d G 9 S Z W 1 v d m V k Q 2 9 s d W 1 u c z E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z Q 5 M D k 1 M z N l L T V j Z m U t N D g 0 M S 0 4 O D N i L T Y 0 M m U z O G R i N G E 3 Z C I g L z 4 8 L 1 N 0 Y W J s Z U V u d H J p Z X M + P C 9 J d G V t P j x J d G V t P j x J d G V t T G 9 j Y X R p b 2 4 + P E l 0 Z W 1 U e X B l P k Z v c m 1 1 b G E 8 L 0 l 0 Z W 1 U e X B l P j x J d G V t U G F 0 a D 5 T Z W N 0 a W 9 u M S 9 R d W J p d E R h d G F f M j k t M D Y t M j A y M 1 8 w O C 0 y O C 0 x N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z V D A 3 O j U 0 O j U 5 L j c x M D U 3 M T B a I i A v P j x F b n R y e S B U e X B l P S J G a W x s Q 2 9 s d W 1 u V H l w Z X M i I F Z h b H V l P S J z Q m d Z R 0 J n V U d C U V l E Q X d V R k J n W U d C U V k 9 I i A v P j x F b n R y e S B U e X B l P S J G a W x s Q 2 9 s d W 1 u T m F t Z X M i I F Z h b H V l P S J z W y Z x d W 9 0 O 1 J 1 b i B J R C Z x d W 9 0 O y w m c X V v d D t B c 3 N h e S B O Y W 1 l J n F 1 b 3 Q 7 L C Z x d W 9 0 O 1 R l c 3 Q g T m F t Z S Z x d W 9 0 O y w m c X V v d D t U Z X N 0 I E R h d G U m c X V v d D s s J n F 1 b 3 Q 7 U X V i a X Q g d H V i Z S B j b 2 5 j L i Z x d W 9 0 O y w m c X V v d D t R d W J p d C B 0 d W J l I G N v b m M u I H V u a X R z J n F 1 b 3 Q 7 L C Z x d W 9 0 O 0 9 y a W d p b m F s I H N h b X B s Z S B j b 2 5 j L i Z x d W 9 0 O y w m c X V v d D t P c m l n a W 5 h b C B z Y W 1 w b G U g Y 2 9 u Y y 4 g d W 5 p d H M m c X V v d D s s J n F 1 b 3 Q 7 U 2 F t c G x l I F Z v b H V t Z S A o d U w p J n F 1 b 3 Q 7 L C Z x d W 9 0 O 0 R p b H V 0 a W 9 u I E Z h Y 3 R v c i Z x d W 9 0 O y w m c X V v d D t T d G Q g M S B S R l U m c X V v d D s s J n F 1 b 3 Q 7 U 3 R k I D I g U k Z V J n F 1 b 3 Q 7 L C Z x d W 9 0 O 1 N 0 Z C A z I F J G V S Z x d W 9 0 O y w m c X V v d D t F e G N p d G F 0 a W 9 u J n F 1 b 3 Q 7 L C Z x d W 9 0 O 0 V t a X N z a W 9 u J n F 1 b 3 Q 7 L C Z x d W 9 0 O 0 d y Z W V u I F J G V S Z x d W 9 0 O y w m c X V v d D t G Y X I g U m V k I F J G V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y O S 0 w N i 0 y M D I z X z A 4 L T I 4 L T E 0 L 0 F 1 d G 9 S Z W 1 v d m V k Q 2 9 s d W 1 u c z E u e 1 J 1 b i B J R C w w f S Z x d W 9 0 O y w m c X V v d D t T Z W N 0 a W 9 u M S 9 R d W J p d E R h d G F f M j k t M D Y t M j A y M 1 8 w O C 0 y O C 0 x N C 9 B d X R v U m V t b 3 Z l Z E N v b H V t b n M x L n t B c 3 N h e S B O Y W 1 l L D F 9 J n F 1 b 3 Q 7 L C Z x d W 9 0 O 1 N l Y 3 R p b 2 4 x L 1 F 1 Y m l 0 R G F 0 Y V 8 y O S 0 w N i 0 y M D I z X z A 4 L T I 4 L T E 0 L 0 F 1 d G 9 S Z W 1 v d m V k Q 2 9 s d W 1 u c z E u e 1 R l c 3 Q g T m F t Z S w y f S Z x d W 9 0 O y w m c X V v d D t T Z W N 0 a W 9 u M S 9 R d W J p d E R h d G F f M j k t M D Y t M j A y M 1 8 w O C 0 y O C 0 x N C 9 B d X R v U m V t b 3 Z l Z E N v b H V t b n M x L n t U Z X N 0 I E R h d G U s M 3 0 m c X V v d D s s J n F 1 b 3 Q 7 U 2 V j d G l v b j E v U X V i a X R E Y X R h X z I 5 L T A 2 L T I w M j N f M D g t M j g t M T Q v Q X V 0 b 1 J l b W 9 2 Z W R D b 2 x 1 b W 5 z M S 5 7 U X V i a X Q g d H V i Z S B j b 2 5 j L i w 0 f S Z x d W 9 0 O y w m c X V v d D t T Z W N 0 a W 9 u M S 9 R d W J p d E R h d G F f M j k t M D Y t M j A y M 1 8 w O C 0 y O C 0 x N C 9 B d X R v U m V t b 3 Z l Z E N v b H V t b n M x L n t R d W J p d C B 0 d W J l I G N v b m M u I H V u a X R z L D V 9 J n F 1 b 3 Q 7 L C Z x d W 9 0 O 1 N l Y 3 R p b 2 4 x L 1 F 1 Y m l 0 R G F 0 Y V 8 y O S 0 w N i 0 y M D I z X z A 4 L T I 4 L T E 0 L 0 F 1 d G 9 S Z W 1 v d m V k Q 2 9 s d W 1 u c z E u e 0 9 y a W d p b m F s I H N h b X B s Z S B j b 2 5 j L i w 2 f S Z x d W 9 0 O y w m c X V v d D t T Z W N 0 a W 9 u M S 9 R d W J p d E R h d G F f M j k t M D Y t M j A y M 1 8 w O C 0 y O C 0 x N C 9 B d X R v U m V t b 3 Z l Z E N v b H V t b n M x L n t P c m l n a W 5 h b C B z Y W 1 w b G U g Y 2 9 u Y y 4 g d W 5 p d H M s N 3 0 m c X V v d D s s J n F 1 b 3 Q 7 U 2 V j d G l v b j E v U X V i a X R E Y X R h X z I 5 L T A 2 L T I w M j N f M D g t M j g t M T Q v Q X V 0 b 1 J l b W 9 2 Z W R D b 2 x 1 b W 5 z M S 5 7 U 2 F t c G x l I F Z v b H V t Z S A o d U w p L D h 9 J n F 1 b 3 Q 7 L C Z x d W 9 0 O 1 N l Y 3 R p b 2 4 x L 1 F 1 Y m l 0 R G F 0 Y V 8 y O S 0 w N i 0 y M D I z X z A 4 L T I 4 L T E 0 L 0 F 1 d G 9 S Z W 1 v d m V k Q 2 9 s d W 1 u c z E u e 0 R p b H V 0 a W 9 u I E Z h Y 3 R v c i w 5 f S Z x d W 9 0 O y w m c X V v d D t T Z W N 0 a W 9 u M S 9 R d W J p d E R h d G F f M j k t M D Y t M j A y M 1 8 w O C 0 y O C 0 x N C 9 B d X R v U m V t b 3 Z l Z E N v b H V t b n M x L n t T d G Q g M S B S R l U s M T B 9 J n F 1 b 3 Q 7 L C Z x d W 9 0 O 1 N l Y 3 R p b 2 4 x L 1 F 1 Y m l 0 R G F 0 Y V 8 y O S 0 w N i 0 y M D I z X z A 4 L T I 4 L T E 0 L 0 F 1 d G 9 S Z W 1 v d m V k Q 2 9 s d W 1 u c z E u e 1 N 0 Z C A y I F J G V S w x M X 0 m c X V v d D s s J n F 1 b 3 Q 7 U 2 V j d G l v b j E v U X V i a X R E Y X R h X z I 5 L T A 2 L T I w M j N f M D g t M j g t M T Q v Q X V 0 b 1 J l b W 9 2 Z W R D b 2 x 1 b W 5 z M S 5 7 U 3 R k I D M g U k Z V L D E y f S Z x d W 9 0 O y w m c X V v d D t T Z W N 0 a W 9 u M S 9 R d W J p d E R h d G F f M j k t M D Y t M j A y M 1 8 w O C 0 y O C 0 x N C 9 B d X R v U m V t b 3 Z l Z E N v b H V t b n M x L n t F e G N p d G F 0 a W 9 u L D E z f S Z x d W 9 0 O y w m c X V v d D t T Z W N 0 a W 9 u M S 9 R d W J p d E R h d G F f M j k t M D Y t M j A y M 1 8 w O C 0 y O C 0 x N C 9 B d X R v U m V t b 3 Z l Z E N v b H V t b n M x L n t F b W l z c 2 l v b i w x N H 0 m c X V v d D s s J n F 1 b 3 Q 7 U 2 V j d G l v b j E v U X V i a X R E Y X R h X z I 5 L T A 2 L T I w M j N f M D g t M j g t M T Q v Q X V 0 b 1 J l b W 9 2 Z W R D b 2 x 1 b W 5 z M S 5 7 R 3 J l Z W 4 g U k Z V L D E 1 f S Z x d W 9 0 O y w m c X V v d D t T Z W N 0 a W 9 u M S 9 R d W J p d E R h d G F f M j k t M D Y t M j A y M 1 8 w O C 0 y O C 0 x N C 9 B d X R v U m V t b 3 Z l Z E N v b H V t b n M x L n t G Y X I g U m V k I F J G V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F 1 Y m l 0 R G F 0 Y V 8 y O S 0 w N i 0 y M D I z X z A 4 L T I 4 L T E 0 L 0 F 1 d G 9 S Z W 1 v d m V k Q 2 9 s d W 1 u c z E u e 1 J 1 b i B J R C w w f S Z x d W 9 0 O y w m c X V v d D t T Z W N 0 a W 9 u M S 9 R d W J p d E R h d G F f M j k t M D Y t M j A y M 1 8 w O C 0 y O C 0 x N C 9 B d X R v U m V t b 3 Z l Z E N v b H V t b n M x L n t B c 3 N h e S B O Y W 1 l L D F 9 J n F 1 b 3 Q 7 L C Z x d W 9 0 O 1 N l Y 3 R p b 2 4 x L 1 F 1 Y m l 0 R G F 0 Y V 8 y O S 0 w N i 0 y M D I z X z A 4 L T I 4 L T E 0 L 0 F 1 d G 9 S Z W 1 v d m V k Q 2 9 s d W 1 u c z E u e 1 R l c 3 Q g T m F t Z S w y f S Z x d W 9 0 O y w m c X V v d D t T Z W N 0 a W 9 u M S 9 R d W J p d E R h d G F f M j k t M D Y t M j A y M 1 8 w O C 0 y O C 0 x N C 9 B d X R v U m V t b 3 Z l Z E N v b H V t b n M x L n t U Z X N 0 I E R h d G U s M 3 0 m c X V v d D s s J n F 1 b 3 Q 7 U 2 V j d G l v b j E v U X V i a X R E Y X R h X z I 5 L T A 2 L T I w M j N f M D g t M j g t M T Q v Q X V 0 b 1 J l b W 9 2 Z W R D b 2 x 1 b W 5 z M S 5 7 U X V i a X Q g d H V i Z S B j b 2 5 j L i w 0 f S Z x d W 9 0 O y w m c X V v d D t T Z W N 0 a W 9 u M S 9 R d W J p d E R h d G F f M j k t M D Y t M j A y M 1 8 w O C 0 y O C 0 x N C 9 B d X R v U m V t b 3 Z l Z E N v b H V t b n M x L n t R d W J p d C B 0 d W J l I G N v b m M u I H V u a X R z L D V 9 J n F 1 b 3 Q 7 L C Z x d W 9 0 O 1 N l Y 3 R p b 2 4 x L 1 F 1 Y m l 0 R G F 0 Y V 8 y O S 0 w N i 0 y M D I z X z A 4 L T I 4 L T E 0 L 0 F 1 d G 9 S Z W 1 v d m V k Q 2 9 s d W 1 u c z E u e 0 9 y a W d p b m F s I H N h b X B s Z S B j b 2 5 j L i w 2 f S Z x d W 9 0 O y w m c X V v d D t T Z W N 0 a W 9 u M S 9 R d W J p d E R h d G F f M j k t M D Y t M j A y M 1 8 w O C 0 y O C 0 x N C 9 B d X R v U m V t b 3 Z l Z E N v b H V t b n M x L n t P c m l n a W 5 h b C B z Y W 1 w b G U g Y 2 9 u Y y 4 g d W 5 p d H M s N 3 0 m c X V v d D s s J n F 1 b 3 Q 7 U 2 V j d G l v b j E v U X V i a X R E Y X R h X z I 5 L T A 2 L T I w M j N f M D g t M j g t M T Q v Q X V 0 b 1 J l b W 9 2 Z W R D b 2 x 1 b W 5 z M S 5 7 U 2 F t c G x l I F Z v b H V t Z S A o d U w p L D h 9 J n F 1 b 3 Q 7 L C Z x d W 9 0 O 1 N l Y 3 R p b 2 4 x L 1 F 1 Y m l 0 R G F 0 Y V 8 y O S 0 w N i 0 y M D I z X z A 4 L T I 4 L T E 0 L 0 F 1 d G 9 S Z W 1 v d m V k Q 2 9 s d W 1 u c z E u e 0 R p b H V 0 a W 9 u I E Z h Y 3 R v c i w 5 f S Z x d W 9 0 O y w m c X V v d D t T Z W N 0 a W 9 u M S 9 R d W J p d E R h d G F f M j k t M D Y t M j A y M 1 8 w O C 0 y O C 0 x N C 9 B d X R v U m V t b 3 Z l Z E N v b H V t b n M x L n t T d G Q g M S B S R l U s M T B 9 J n F 1 b 3 Q 7 L C Z x d W 9 0 O 1 N l Y 3 R p b 2 4 x L 1 F 1 Y m l 0 R G F 0 Y V 8 y O S 0 w N i 0 y M D I z X z A 4 L T I 4 L T E 0 L 0 F 1 d G 9 S Z W 1 v d m V k Q 2 9 s d W 1 u c z E u e 1 N 0 Z C A y I F J G V S w x M X 0 m c X V v d D s s J n F 1 b 3 Q 7 U 2 V j d G l v b j E v U X V i a X R E Y X R h X z I 5 L T A 2 L T I w M j N f M D g t M j g t M T Q v Q X V 0 b 1 J l b W 9 2 Z W R D b 2 x 1 b W 5 z M S 5 7 U 3 R k I D M g U k Z V L D E y f S Z x d W 9 0 O y w m c X V v d D t T Z W N 0 a W 9 u M S 9 R d W J p d E R h d G F f M j k t M D Y t M j A y M 1 8 w O C 0 y O C 0 x N C 9 B d X R v U m V t b 3 Z l Z E N v b H V t b n M x L n t F e G N p d G F 0 a W 9 u L D E z f S Z x d W 9 0 O y w m c X V v d D t T Z W N 0 a W 9 u M S 9 R d W J p d E R h d G F f M j k t M D Y t M j A y M 1 8 w O C 0 y O C 0 x N C 9 B d X R v U m V t b 3 Z l Z E N v b H V t b n M x L n t F b W l z c 2 l v b i w x N H 0 m c X V v d D s s J n F 1 b 3 Q 7 U 2 V j d G l v b j E v U X V i a X R E Y X R h X z I 5 L T A 2 L T I w M j N f M D g t M j g t M T Q v Q X V 0 b 1 J l b W 9 2 Z W R D b 2 x 1 b W 5 z M S 5 7 R 3 J l Z W 4 g U k Z V L D E 1 f S Z x d W 9 0 O y w m c X V v d D t T Z W N 0 a W 9 u M S 9 R d W J p d E R h d G F f M j k t M D Y t M j A y M 1 8 w O C 0 y O C 0 x N C 9 B d X R v U m V t b 3 Z l Z E N v b H V t b n M x L n t G Y X I g U m V k I F J G V S w x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Z j d k Y m Q z N T g t N j N k N i 0 0 M T g 5 L W E 4 N G I t Y j d j Z m E 4 M z I y N W I w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M y 0 w N y 0 y M D I z X z E w L T A 2 L T I 0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z V D A 3 O j U 1 O j M 5 L j c x N z Y z O T B a I i A v P j x F b n R y e S B U e X B l P S J G a W x s Q 2 9 s d W 1 u V H l w Z X M i I F Z h b H V l P S J z Q m d j R 0 J n V U d C U V l E Q X d Z R 0 J n W U Z C U V l G Q n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A z L T A 3 L T I w M j N f M T A t M D Y t M j Q v Q X V 0 b 1 J l b W 9 2 Z W R D b 2 x 1 b W 5 z M S 5 7 U n V u I E l E L D B 9 J n F 1 b 3 Q 7 L C Z x d W 9 0 O 1 N l Y 3 R p b 2 4 x L 1 F 1 Y m l 0 R G F 0 Y V 8 w M y 0 w N y 0 y M D I z X z E w L T A 2 L T I 0 L 0 F 1 d G 9 S Z W 1 v d m V k Q 2 9 s d W 1 u c z E u e 1 R l c 3 Q g R G F 0 Z S w x f S Z x d W 9 0 O y w m c X V v d D t T Z W N 0 a W 9 u M S 9 R d W J p d E R h d G F f M D M t M D c t M j A y M 1 8 x M C 0 w N i 0 y N C 9 B d X R v U m V t b 3 Z l Z E N v b H V t b n M x L n t B c 3 N h e S B O Y W 1 l L D J 9 J n F 1 b 3 Q 7 L C Z x d W 9 0 O 1 N l Y 3 R p b 2 4 x L 1 F 1 Y m l 0 R G F 0 Y V 8 w M y 0 w N y 0 y M D I z X z E w L T A 2 L T I 0 L 0 F 1 d G 9 S Z W 1 v d m V k Q 2 9 s d W 1 u c z E u e 1 N h b X B s Z S B O Y W 1 l L D N 9 J n F 1 b 3 Q 7 L C Z x d W 9 0 O 1 N l Y 3 R p b 2 4 x L 1 F 1 Y m l 0 R G F 0 Y V 8 w M y 0 w N y 0 y M D I z X z E w L T A 2 L T I 0 L 0 F 1 d G 9 S Z W 1 v d m V k Q 2 9 s d W 1 u c z E u e 0 9 y a W d p b m F s I F N h b X B s Z S B D b 2 5 j L i w 0 f S Z x d W 9 0 O y w m c X V v d D t T Z W N 0 a W 9 u M S 9 R d W J p d E R h d G F f M D M t M D c t M j A y M 1 8 x M C 0 w N i 0 y N C 9 B d X R v U m V t b 3 Z l Z E N v b H V t b n M x L n t P c m l n a W 5 h b C B z Y W 1 w b G U g Y 2 9 u Y y 4 g d W 5 p d H M s N X 0 m c X V v d D s s J n F 1 b 3 Q 7 U 2 V j d G l v b j E v U X V i a X R E Y X R h X z A z L T A 3 L T I w M j N f M T A t M D Y t M j Q v Q X V 0 b 1 J l b W 9 2 Z W R D b 2 x 1 b W 5 z M S 5 7 U X V i a X Q g V H V i Z S B D b 2 5 j L i w 2 f S Z x d W 9 0 O y w m c X V v d D t T Z W N 0 a W 9 u M S 9 R d W J p d E R h d G F f M D M t M D c t M j A y M 1 8 x M C 0 w N i 0 y N C 9 B d X R v U m V t b 3 Z l Z E N v b H V t b n M x L n t R d W J p d C B 0 d W J l I G N v b m M u I H V u a X R z L D d 9 J n F 1 b 3 Q 7 L C Z x d W 9 0 O 1 N l Y 3 R p b 2 4 x L 1 F 1 Y m l 0 R G F 0 Y V 8 w M y 0 w N y 0 y M D I z X z E w L T A 2 L T I 0 L 0 F 1 d G 9 S Z W 1 v d m V k Q 2 9 s d W 1 u c z E u e 1 N h b X B s Z S B W b 2 x 1 b W U g K H V M K S w 4 f S Z x d W 9 0 O y w m c X V v d D t T Z W N 0 a W 9 u M S 9 R d W J p d E R h d G F f M D M t M D c t M j A y M 1 8 x M C 0 w N i 0 y N C 9 B d X R v U m V t b 3 Z l Z E N v b H V t b n M x L n t E a W x 1 d G l v b i B G Y W N 0 b 3 I s O X 0 m c X V v d D s s J n F 1 b 3 Q 7 U 2 V j d G l v b j E v U X V i a X R E Y X R h X z A z L T A 3 L T I w M j N f M T A t M D Y t M j Q v Q X V 0 b 1 J l b W 9 2 Z W R D b 2 x 1 b W 5 z M S 5 7 R X h 0 Z W 5 k Z W Q g T G 9 3 I F J h b m d l L D E w f S Z x d W 9 0 O y w m c X V v d D t T Z W N 0 a W 9 u M S 9 R d W J p d E R h d G F f M D M t M D c t M j A y M 1 8 x M C 0 w N i 0 y N C 9 B d X R v U m V t b 3 Z l Z E N v b H V t b n M x L n t D b 3 J l I F J h b m d l L D E x f S Z x d W 9 0 O y w m c X V v d D t T Z W N 0 a W 9 u M S 9 R d W J p d E R h d G F f M D M t M D c t M j A y M 1 8 x M C 0 w N i 0 y N C 9 B d X R v U m V t b 3 Z l Z E N v b H V t b n M x L n t F e H R l b m R l Z C B I a W d o I F J h b m d l L D E y f S Z x d W 9 0 O y w m c X V v d D t T Z W N 0 a W 9 u M S 9 R d W J p d E R h d G F f M D M t M D c t M j A y M 1 8 x M C 0 w N i 0 y N C 9 B d X R v U m V t b 3 Z l Z E N v b H V t b n M x L n t F e G N p d G F 0 a W 9 u L D E z f S Z x d W 9 0 O y w m c X V v d D t T Z W N 0 a W 9 u M S 9 R d W J p d E R h d G F f M D M t M D c t M j A y M 1 8 x M C 0 w N i 0 y N C 9 B d X R v U m V t b 3 Z l Z E N v b H V t b n M x L n t T d G Q g M S B S R l U s M T R 9 J n F 1 b 3 Q 7 L C Z x d W 9 0 O 1 N l Y 3 R p b 2 4 x L 1 F 1 Y m l 0 R G F 0 Y V 8 w M y 0 w N y 0 y M D I z X z E w L T A 2 L T I 0 L 0 F 1 d G 9 S Z W 1 v d m V k Q 2 9 s d W 1 u c z E u e 1 N 0 Z C A y I F J G V S w x N X 0 m c X V v d D s s J n F 1 b 3 Q 7 U 2 V j d G l v b j E v U X V i a X R E Y X R h X z A z L T A 3 L T I w M j N f M T A t M D Y t M j Q v Q X V 0 b 1 J l b W 9 2 Z W R D b 2 x 1 b W 5 z M S 5 7 U 3 R k I D M g U k Z V L D E 2 f S Z x d W 9 0 O y w m c X V v d D t T Z W N 0 a W 9 u M S 9 R d W J p d E R h d G F f M D M t M D c t M j A y M 1 8 x M C 0 w N i 0 y N C 9 B d X R v U m V t b 3 Z l Z E N v b H V t b n M x L n t T Y W 1 w b G U g U k Z V L D E 3 f S Z x d W 9 0 O y w m c X V v d D t T Z W N 0 a W 9 u M S 9 R d W J p d E R h d G F f M D M t M D c t M j A y M 1 8 x M C 0 w N i 0 y N C 9 B d X R v U m V t b 3 Z l Z E N v b H V t b n M x L n t M Y X N 0 I F J l Y W Q g U 3 R h b m R h c m R z L D E 4 f S Z x d W 9 0 O y w m c X V v d D t T Z W N 0 a W 9 u M S 9 R d W J p d E R h d G F f M D M t M D c t M j A y M 1 8 x M C 0 w N i 0 y N C 9 B d X R v U m V t b 3 Z l Z E N v b H V t b n M x L n t S Z W F n Z W 5 0 I E x v d C M s M T l 9 J n F 1 b 3 Q 7 L C Z x d W 9 0 O 1 N l Y 3 R p b 2 4 x L 1 F 1 Y m l 0 R G F 0 Y V 8 w M y 0 w N y 0 y M D I z X z E w L T A 2 L T I 0 L 0 F 1 d G 9 S Z W 1 v d m V k Q 2 9 s d W 1 u c z E u e 1 B s Y X R l I E J h c m N v Z G U s M j B 9 J n F 1 b 3 Q 7 L C Z x d W 9 0 O 1 N l Y 3 R p b 2 4 x L 1 F 1 Y m l 0 R G F 0 Y V 8 w M y 0 w N y 0 y M D I z X z E w L T A 2 L T I 0 L 0 F 1 d G 9 S Z W 1 v d m V k Q 2 9 s d W 1 u c z E u e 1 d l b G w s M j F 9 J n F 1 b 3 Q 7 L C Z x d W 9 0 O 1 N l Y 3 R p b 2 4 x L 1 F 1 Y m l 0 R G F 0 Y V 8 w M y 0 w N y 0 y M D I z X z E w L T A 2 L T I 0 L 0 F 1 d G 9 S Z W 1 v d m V k Q 2 9 s d W 1 u c z E u e 1 N h b X B s Z S B J R C w y M n 0 m c X V v d D s s J n F 1 b 3 Q 7 U 2 V j d G l v b j E v U X V i a X R E Y X R h X z A z L T A 3 L T I w M j N f M T A t M D Y t M j Q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w M y 0 w N y 0 y M D I z X z E w L T A 2 L T I 0 L 0 F 1 d G 9 S Z W 1 v d m V k Q 2 9 s d W 1 u c z E u e 1 J 1 b i B J R C w w f S Z x d W 9 0 O y w m c X V v d D t T Z W N 0 a W 9 u M S 9 R d W J p d E R h d G F f M D M t M D c t M j A y M 1 8 x M C 0 w N i 0 y N C 9 B d X R v U m V t b 3 Z l Z E N v b H V t b n M x L n t U Z X N 0 I E R h d G U s M X 0 m c X V v d D s s J n F 1 b 3 Q 7 U 2 V j d G l v b j E v U X V i a X R E Y X R h X z A z L T A 3 L T I w M j N f M T A t M D Y t M j Q v Q X V 0 b 1 J l b W 9 2 Z W R D b 2 x 1 b W 5 z M S 5 7 Q X N z Y X k g T m F t Z S w y f S Z x d W 9 0 O y w m c X V v d D t T Z W N 0 a W 9 u M S 9 R d W J p d E R h d G F f M D M t M D c t M j A y M 1 8 x M C 0 w N i 0 y N C 9 B d X R v U m V t b 3 Z l Z E N v b H V t b n M x L n t T Y W 1 w b G U g T m F t Z S w z f S Z x d W 9 0 O y w m c X V v d D t T Z W N 0 a W 9 u M S 9 R d W J p d E R h d G F f M D M t M D c t M j A y M 1 8 x M C 0 w N i 0 y N C 9 B d X R v U m V t b 3 Z l Z E N v b H V t b n M x L n t P c m l n a W 5 h b C B T Y W 1 w b G U g Q 2 9 u Y y 4 s N H 0 m c X V v d D s s J n F 1 b 3 Q 7 U 2 V j d G l v b j E v U X V i a X R E Y X R h X z A z L T A 3 L T I w M j N f M T A t M D Y t M j Q v Q X V 0 b 1 J l b W 9 2 Z W R D b 2 x 1 b W 5 z M S 5 7 T 3 J p Z 2 l u Y W w g c 2 F t c G x l I G N v b m M u I H V u a X R z L D V 9 J n F 1 b 3 Q 7 L C Z x d W 9 0 O 1 N l Y 3 R p b 2 4 x L 1 F 1 Y m l 0 R G F 0 Y V 8 w M y 0 w N y 0 y M D I z X z E w L T A 2 L T I 0 L 0 F 1 d G 9 S Z W 1 v d m V k Q 2 9 s d W 1 u c z E u e 1 F 1 Y m l 0 I F R 1 Y m U g Q 2 9 u Y y 4 s N n 0 m c X V v d D s s J n F 1 b 3 Q 7 U 2 V j d G l v b j E v U X V i a X R E Y X R h X z A z L T A 3 L T I w M j N f M T A t M D Y t M j Q v Q X V 0 b 1 J l b W 9 2 Z W R D b 2 x 1 b W 5 z M S 5 7 U X V i a X Q g d H V i Z S B j b 2 5 j L i B 1 b m l 0 c y w 3 f S Z x d W 9 0 O y w m c X V v d D t T Z W N 0 a W 9 u M S 9 R d W J p d E R h d G F f M D M t M D c t M j A y M 1 8 x M C 0 w N i 0 y N C 9 B d X R v U m V t b 3 Z l Z E N v b H V t b n M x L n t T Y W 1 w b G U g V m 9 s d W 1 l I C h 1 T C k s O H 0 m c X V v d D s s J n F 1 b 3 Q 7 U 2 V j d G l v b j E v U X V i a X R E Y X R h X z A z L T A 3 L T I w M j N f M T A t M D Y t M j Q v Q X V 0 b 1 J l b W 9 2 Z W R D b 2 x 1 b W 5 z M S 5 7 R G l s d X R p b 2 4 g R m F j d G 9 y L D l 9 J n F 1 b 3 Q 7 L C Z x d W 9 0 O 1 N l Y 3 R p b 2 4 x L 1 F 1 Y m l 0 R G F 0 Y V 8 w M y 0 w N y 0 y M D I z X z E w L T A 2 L T I 0 L 0 F 1 d G 9 S Z W 1 v d m V k Q 2 9 s d W 1 u c z E u e 0 V 4 d G V u Z G V k I E x v d y B S Y W 5 n Z S w x M H 0 m c X V v d D s s J n F 1 b 3 Q 7 U 2 V j d G l v b j E v U X V i a X R E Y X R h X z A z L T A 3 L T I w M j N f M T A t M D Y t M j Q v Q X V 0 b 1 J l b W 9 2 Z W R D b 2 x 1 b W 5 z M S 5 7 Q 2 9 y Z S B S Y W 5 n Z S w x M X 0 m c X V v d D s s J n F 1 b 3 Q 7 U 2 V j d G l v b j E v U X V i a X R E Y X R h X z A z L T A 3 L T I w M j N f M T A t M D Y t M j Q v Q X V 0 b 1 J l b W 9 2 Z W R D b 2 x 1 b W 5 z M S 5 7 R X h 0 Z W 5 k Z W Q g S G l n a C B S Y W 5 n Z S w x M n 0 m c X V v d D s s J n F 1 b 3 Q 7 U 2 V j d G l v b j E v U X V i a X R E Y X R h X z A z L T A 3 L T I w M j N f M T A t M D Y t M j Q v Q X V 0 b 1 J l b W 9 2 Z W R D b 2 x 1 b W 5 z M S 5 7 R X h j a X R h d G l v b i w x M 3 0 m c X V v d D s s J n F 1 b 3 Q 7 U 2 V j d G l v b j E v U X V i a X R E Y X R h X z A z L T A 3 L T I w M j N f M T A t M D Y t M j Q v Q X V 0 b 1 J l b W 9 2 Z W R D b 2 x 1 b W 5 z M S 5 7 U 3 R k I D E g U k Z V L D E 0 f S Z x d W 9 0 O y w m c X V v d D t T Z W N 0 a W 9 u M S 9 R d W J p d E R h d G F f M D M t M D c t M j A y M 1 8 x M C 0 w N i 0 y N C 9 B d X R v U m V t b 3 Z l Z E N v b H V t b n M x L n t T d G Q g M i B S R l U s M T V 9 J n F 1 b 3 Q 7 L C Z x d W 9 0 O 1 N l Y 3 R p b 2 4 x L 1 F 1 Y m l 0 R G F 0 Y V 8 w M y 0 w N y 0 y M D I z X z E w L T A 2 L T I 0 L 0 F 1 d G 9 S Z W 1 v d m V k Q 2 9 s d W 1 u c z E u e 1 N 0 Z C A z I F J G V S w x N n 0 m c X V v d D s s J n F 1 b 3 Q 7 U 2 V j d G l v b j E v U X V i a X R E Y X R h X z A z L T A 3 L T I w M j N f M T A t M D Y t M j Q v Q X V 0 b 1 J l b W 9 2 Z W R D b 2 x 1 b W 5 z M S 5 7 U 2 F t c G x l I F J G V S w x N 3 0 m c X V v d D s s J n F 1 b 3 Q 7 U 2 V j d G l v b j E v U X V i a X R E Y X R h X z A z L T A 3 L T I w M j N f M T A t M D Y t M j Q v Q X V 0 b 1 J l b W 9 2 Z W R D b 2 x 1 b W 5 z M S 5 7 T G F z d C B S Z W F k I F N 0 Y W 5 k Y X J k c y w x O H 0 m c X V v d D s s J n F 1 b 3 Q 7 U 2 V j d G l v b j E v U X V i a X R E Y X R h X z A z L T A 3 L T I w M j N f M T A t M D Y t M j Q v Q X V 0 b 1 J l b W 9 2 Z W R D b 2 x 1 b W 5 z M S 5 7 U m V h Z 2 V u d C B M b 3 Q j L D E 5 f S Z x d W 9 0 O y w m c X V v d D t T Z W N 0 a W 9 u M S 9 R d W J p d E R h d G F f M D M t M D c t M j A y M 1 8 x M C 0 w N i 0 y N C 9 B d X R v U m V t b 3 Z l Z E N v b H V t b n M x L n t Q b G F 0 Z S B C Y X J j b 2 R l L D I w f S Z x d W 9 0 O y w m c X V v d D t T Z W N 0 a W 9 u M S 9 R d W J p d E R h d G F f M D M t M D c t M j A y M 1 8 x M C 0 w N i 0 y N C 9 B d X R v U m V t b 3 Z l Z E N v b H V t b n M x L n t X Z W x s L D I x f S Z x d W 9 0 O y w m c X V v d D t T Z W N 0 a W 9 u M S 9 R d W J p d E R h d G F f M D M t M D c t M j A y M 1 8 x M C 0 w N i 0 y N C 9 B d X R v U m V t b 3 Z l Z E N v b H V t b n M x L n t T Y W 1 w b G U g S U Q s M j J 9 J n F 1 b 3 Q 7 L C Z x d W 9 0 O 1 N l Y 3 R p b 2 4 x L 1 F 1 Y m l 0 R G F 0 Y V 8 w M y 0 w N y 0 y M D I z X z E w L T A 2 L T I 0 L 0 F 1 d G 9 S Z W 1 v d m V k Q 2 9 s d W 1 u c z E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z N m N 2 V j M T E 3 L T M w N T M t N G U 2 M y 0 4 Y 2 M x L T R h Z G Y 5 Y T h h N j d k Z C I g L z 4 8 L 1 N 0 Y W J s Z U V u d H J p Z X M + P C 9 J d G V t P j x J d G V t P j x J d G V t T G 9 j Y X R p b 2 4 + P E l 0 Z W 1 U e X B l P k Z v c m 1 1 b G E 8 L 0 l 0 Z W 1 U e X B l P j x J d G V t U G F 0 a D 5 T Z W N 0 a W 9 u M S 9 R d W J p d E R h d G F f M D Y t M D c t M j A y M 1 8 x M S 0 y O S 0 1 O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N l Q x M D o y M j o w M C 4 0 M T M y O T M x W i I g L z 4 8 R W 5 0 c n k g V H l w Z T 0 i R m l s b E N v b H V t b l R 5 c G V z I i B W Y W x 1 Z T 0 i c 0 J n Y 0 d C Z 1 V H Q l F Z R E F 3 W U d C Z 1 l G Q l F Z R k J 3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w N i 0 w N y 0 y M D I z X z E x L T I 5 L T U 5 L 0 F 1 d G 9 S Z W 1 v d m V k Q 2 9 s d W 1 u c z E u e 1 J 1 b i B J R C w w f S Z x d W 9 0 O y w m c X V v d D t T Z W N 0 a W 9 u M S 9 R d W J p d E R h d G F f M D Y t M D c t M j A y M 1 8 x M S 0 y O S 0 1 O S 9 B d X R v U m V t b 3 Z l Z E N v b H V t b n M x L n t U Z X N 0 I E R h d G U s M X 0 m c X V v d D s s J n F 1 b 3 Q 7 U 2 V j d G l v b j E v U X V i a X R E Y X R h X z A 2 L T A 3 L T I w M j N f M T E t M j k t N T k v Q X V 0 b 1 J l b W 9 2 Z W R D b 2 x 1 b W 5 z M S 5 7 Q X N z Y X k g T m F t Z S w y f S Z x d W 9 0 O y w m c X V v d D t T Z W N 0 a W 9 u M S 9 R d W J p d E R h d G F f M D Y t M D c t M j A y M 1 8 x M S 0 y O S 0 1 O S 9 B d X R v U m V t b 3 Z l Z E N v b H V t b n M x L n t T Y W 1 w b G U g T m F t Z S w z f S Z x d W 9 0 O y w m c X V v d D t T Z W N 0 a W 9 u M S 9 R d W J p d E R h d G F f M D Y t M D c t M j A y M 1 8 x M S 0 y O S 0 1 O S 9 B d X R v U m V t b 3 Z l Z E N v b H V t b n M x L n t P c m l n a W 5 h b C B T Y W 1 w b G U g Q 2 9 u Y y 4 s N H 0 m c X V v d D s s J n F 1 b 3 Q 7 U 2 V j d G l v b j E v U X V i a X R E Y X R h X z A 2 L T A 3 L T I w M j N f M T E t M j k t N T k v Q X V 0 b 1 J l b W 9 2 Z W R D b 2 x 1 b W 5 z M S 5 7 T 3 J p Z 2 l u Y W w g c 2 F t c G x l I G N v b m M u I H V u a X R z L D V 9 J n F 1 b 3 Q 7 L C Z x d W 9 0 O 1 N l Y 3 R p b 2 4 x L 1 F 1 Y m l 0 R G F 0 Y V 8 w N i 0 w N y 0 y M D I z X z E x L T I 5 L T U 5 L 0 F 1 d G 9 S Z W 1 v d m V k Q 2 9 s d W 1 u c z E u e 1 F 1 Y m l 0 I F R 1 Y m U g Q 2 9 u Y y 4 s N n 0 m c X V v d D s s J n F 1 b 3 Q 7 U 2 V j d G l v b j E v U X V i a X R E Y X R h X z A 2 L T A 3 L T I w M j N f M T E t M j k t N T k v Q X V 0 b 1 J l b W 9 2 Z W R D b 2 x 1 b W 5 z M S 5 7 U X V i a X Q g d H V i Z S B j b 2 5 j L i B 1 b m l 0 c y w 3 f S Z x d W 9 0 O y w m c X V v d D t T Z W N 0 a W 9 u M S 9 R d W J p d E R h d G F f M D Y t M D c t M j A y M 1 8 x M S 0 y O S 0 1 O S 9 B d X R v U m V t b 3 Z l Z E N v b H V t b n M x L n t T Y W 1 w b G U g V m 9 s d W 1 l I C h 1 T C k s O H 0 m c X V v d D s s J n F 1 b 3 Q 7 U 2 V j d G l v b j E v U X V i a X R E Y X R h X z A 2 L T A 3 L T I w M j N f M T E t M j k t N T k v Q X V 0 b 1 J l b W 9 2 Z W R D b 2 x 1 b W 5 z M S 5 7 R G l s d X R p b 2 4 g R m F j d G 9 y L D l 9 J n F 1 b 3 Q 7 L C Z x d W 9 0 O 1 N l Y 3 R p b 2 4 x L 1 F 1 Y m l 0 R G F 0 Y V 8 w N i 0 w N y 0 y M D I z X z E x L T I 5 L T U 5 L 0 F 1 d G 9 S Z W 1 v d m V k Q 2 9 s d W 1 u c z E u e 0 V 4 d G V u Z G V k I E x v d y B S Y W 5 n Z S w x M H 0 m c X V v d D s s J n F 1 b 3 Q 7 U 2 V j d G l v b j E v U X V i a X R E Y X R h X z A 2 L T A 3 L T I w M j N f M T E t M j k t N T k v Q X V 0 b 1 J l b W 9 2 Z W R D b 2 x 1 b W 5 z M S 5 7 Q 2 9 y Z S B S Y W 5 n Z S w x M X 0 m c X V v d D s s J n F 1 b 3 Q 7 U 2 V j d G l v b j E v U X V i a X R E Y X R h X z A 2 L T A 3 L T I w M j N f M T E t M j k t N T k v Q X V 0 b 1 J l b W 9 2 Z W R D b 2 x 1 b W 5 z M S 5 7 R X h 0 Z W 5 k Z W Q g S G l n a C B S Y W 5 n Z S w x M n 0 m c X V v d D s s J n F 1 b 3 Q 7 U 2 V j d G l v b j E v U X V i a X R E Y X R h X z A 2 L T A 3 L T I w M j N f M T E t M j k t N T k v Q X V 0 b 1 J l b W 9 2 Z W R D b 2 x 1 b W 5 z M S 5 7 R X h j a X R h d G l v b i w x M 3 0 m c X V v d D s s J n F 1 b 3 Q 7 U 2 V j d G l v b j E v U X V i a X R E Y X R h X z A 2 L T A 3 L T I w M j N f M T E t M j k t N T k v Q X V 0 b 1 J l b W 9 2 Z W R D b 2 x 1 b W 5 z M S 5 7 U 3 R k I D E g U k Z V L D E 0 f S Z x d W 9 0 O y w m c X V v d D t T Z W N 0 a W 9 u M S 9 R d W J p d E R h d G F f M D Y t M D c t M j A y M 1 8 x M S 0 y O S 0 1 O S 9 B d X R v U m V t b 3 Z l Z E N v b H V t b n M x L n t T d G Q g M i B S R l U s M T V 9 J n F 1 b 3 Q 7 L C Z x d W 9 0 O 1 N l Y 3 R p b 2 4 x L 1 F 1 Y m l 0 R G F 0 Y V 8 w N i 0 w N y 0 y M D I z X z E x L T I 5 L T U 5 L 0 F 1 d G 9 S Z W 1 v d m V k Q 2 9 s d W 1 u c z E u e 1 N 0 Z C A z I F J G V S w x N n 0 m c X V v d D s s J n F 1 b 3 Q 7 U 2 V j d G l v b j E v U X V i a X R E Y X R h X z A 2 L T A 3 L T I w M j N f M T E t M j k t N T k v Q X V 0 b 1 J l b W 9 2 Z W R D b 2 x 1 b W 5 z M S 5 7 U 2 F t c G x l I F J G V S w x N 3 0 m c X V v d D s s J n F 1 b 3 Q 7 U 2 V j d G l v b j E v U X V i a X R E Y X R h X z A 2 L T A 3 L T I w M j N f M T E t M j k t N T k v Q X V 0 b 1 J l b W 9 2 Z W R D b 2 x 1 b W 5 z M S 5 7 T G F z d C B S Z W F k I F N 0 Y W 5 k Y X J k c y w x O H 0 m c X V v d D s s J n F 1 b 3 Q 7 U 2 V j d G l v b j E v U X V i a X R E Y X R h X z A 2 L T A 3 L T I w M j N f M T E t M j k t N T k v Q X V 0 b 1 J l b W 9 2 Z W R D b 2 x 1 b W 5 z M S 5 7 U m V h Z 2 V u d C B M b 3 Q j L D E 5 f S Z x d W 9 0 O y w m c X V v d D t T Z W N 0 a W 9 u M S 9 R d W J p d E R h d G F f M D Y t M D c t M j A y M 1 8 x M S 0 y O S 0 1 O S 9 B d X R v U m V t b 3 Z l Z E N v b H V t b n M x L n t Q b G F 0 Z S B C Y X J j b 2 R l L D I w f S Z x d W 9 0 O y w m c X V v d D t T Z W N 0 a W 9 u M S 9 R d W J p d E R h d G F f M D Y t M D c t M j A y M 1 8 x M S 0 y O S 0 1 O S 9 B d X R v U m V t b 3 Z l Z E N v b H V t b n M x L n t X Z W x s L D I x f S Z x d W 9 0 O y w m c X V v d D t T Z W N 0 a W 9 u M S 9 R d W J p d E R h d G F f M D Y t M D c t M j A y M 1 8 x M S 0 y O S 0 1 O S 9 B d X R v U m V t b 3 Z l Z E N v b H V t b n M x L n t T Y W 1 w b G U g S U Q s M j J 9 J n F 1 b 3 Q 7 L C Z x d W 9 0 O 1 N l Y 3 R p b 2 4 x L 1 F 1 Y m l 0 R G F 0 Y V 8 w N i 0 w N y 0 y M D I z X z E x L T I 5 L T U 5 L 0 F 1 d G 9 S Z W 1 v d m V k Q 2 9 s d W 1 u c z E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D Y t M D c t M j A y M 1 8 x M S 0 y O S 0 1 O S 9 B d X R v U m V t b 3 Z l Z E N v b H V t b n M x L n t S d W 4 g S U Q s M H 0 m c X V v d D s s J n F 1 b 3 Q 7 U 2 V j d G l v b j E v U X V i a X R E Y X R h X z A 2 L T A 3 L T I w M j N f M T E t M j k t N T k v Q X V 0 b 1 J l b W 9 2 Z W R D b 2 x 1 b W 5 z M S 5 7 V G V z d C B E Y X R l L D F 9 J n F 1 b 3 Q 7 L C Z x d W 9 0 O 1 N l Y 3 R p b 2 4 x L 1 F 1 Y m l 0 R G F 0 Y V 8 w N i 0 w N y 0 y M D I z X z E x L T I 5 L T U 5 L 0 F 1 d G 9 S Z W 1 v d m V k Q 2 9 s d W 1 u c z E u e 0 F z c 2 F 5 I E 5 h b W U s M n 0 m c X V v d D s s J n F 1 b 3 Q 7 U 2 V j d G l v b j E v U X V i a X R E Y X R h X z A 2 L T A 3 L T I w M j N f M T E t M j k t N T k v Q X V 0 b 1 J l b W 9 2 Z W R D b 2 x 1 b W 5 z M S 5 7 U 2 F t c G x l I E 5 h b W U s M 3 0 m c X V v d D s s J n F 1 b 3 Q 7 U 2 V j d G l v b j E v U X V i a X R E Y X R h X z A 2 L T A 3 L T I w M j N f M T E t M j k t N T k v Q X V 0 b 1 J l b W 9 2 Z W R D b 2 x 1 b W 5 z M S 5 7 T 3 J p Z 2 l u Y W w g U 2 F t c G x l I E N v b m M u L D R 9 J n F 1 b 3 Q 7 L C Z x d W 9 0 O 1 N l Y 3 R p b 2 4 x L 1 F 1 Y m l 0 R G F 0 Y V 8 w N i 0 w N y 0 y M D I z X z E x L T I 5 L T U 5 L 0 F 1 d G 9 S Z W 1 v d m V k Q 2 9 s d W 1 u c z E u e 0 9 y a W d p b m F s I H N h b X B s Z S B j b 2 5 j L i B 1 b m l 0 c y w 1 f S Z x d W 9 0 O y w m c X V v d D t T Z W N 0 a W 9 u M S 9 R d W J p d E R h d G F f M D Y t M D c t M j A y M 1 8 x M S 0 y O S 0 1 O S 9 B d X R v U m V t b 3 Z l Z E N v b H V t b n M x L n t R d W J p d C B U d W J l I E N v b m M u L D Z 9 J n F 1 b 3 Q 7 L C Z x d W 9 0 O 1 N l Y 3 R p b 2 4 x L 1 F 1 Y m l 0 R G F 0 Y V 8 w N i 0 w N y 0 y M D I z X z E x L T I 5 L T U 5 L 0 F 1 d G 9 S Z W 1 v d m V k Q 2 9 s d W 1 u c z E u e 1 F 1 Y m l 0 I H R 1 Y m U g Y 2 9 u Y y 4 g d W 5 p d H M s N 3 0 m c X V v d D s s J n F 1 b 3 Q 7 U 2 V j d G l v b j E v U X V i a X R E Y X R h X z A 2 L T A 3 L T I w M j N f M T E t M j k t N T k v Q X V 0 b 1 J l b W 9 2 Z W R D b 2 x 1 b W 5 z M S 5 7 U 2 F t c G x l I F Z v b H V t Z S A o d U w p L D h 9 J n F 1 b 3 Q 7 L C Z x d W 9 0 O 1 N l Y 3 R p b 2 4 x L 1 F 1 Y m l 0 R G F 0 Y V 8 w N i 0 w N y 0 y M D I z X z E x L T I 5 L T U 5 L 0 F 1 d G 9 S Z W 1 v d m V k Q 2 9 s d W 1 u c z E u e 0 R p b H V 0 a W 9 u I E Z h Y 3 R v c i w 5 f S Z x d W 9 0 O y w m c X V v d D t T Z W N 0 a W 9 u M S 9 R d W J p d E R h d G F f M D Y t M D c t M j A y M 1 8 x M S 0 y O S 0 1 O S 9 B d X R v U m V t b 3 Z l Z E N v b H V t b n M x L n t F e H R l b m R l Z C B M b 3 c g U m F u Z 2 U s M T B 9 J n F 1 b 3 Q 7 L C Z x d W 9 0 O 1 N l Y 3 R p b 2 4 x L 1 F 1 Y m l 0 R G F 0 Y V 8 w N i 0 w N y 0 y M D I z X z E x L T I 5 L T U 5 L 0 F 1 d G 9 S Z W 1 v d m V k Q 2 9 s d W 1 u c z E u e 0 N v c m U g U m F u Z 2 U s M T F 9 J n F 1 b 3 Q 7 L C Z x d W 9 0 O 1 N l Y 3 R p b 2 4 x L 1 F 1 Y m l 0 R G F 0 Y V 8 w N i 0 w N y 0 y M D I z X z E x L T I 5 L T U 5 L 0 F 1 d G 9 S Z W 1 v d m V k Q 2 9 s d W 1 u c z E u e 0 V 4 d G V u Z G V k I E h p Z 2 g g U m F u Z 2 U s M T J 9 J n F 1 b 3 Q 7 L C Z x d W 9 0 O 1 N l Y 3 R p b 2 4 x L 1 F 1 Y m l 0 R G F 0 Y V 8 w N i 0 w N y 0 y M D I z X z E x L T I 5 L T U 5 L 0 F 1 d G 9 S Z W 1 v d m V k Q 2 9 s d W 1 u c z E u e 0 V 4 Y 2 l 0 Y X R p b 2 4 s M T N 9 J n F 1 b 3 Q 7 L C Z x d W 9 0 O 1 N l Y 3 R p b 2 4 x L 1 F 1 Y m l 0 R G F 0 Y V 8 w N i 0 w N y 0 y M D I z X z E x L T I 5 L T U 5 L 0 F 1 d G 9 S Z W 1 v d m V k Q 2 9 s d W 1 u c z E u e 1 N 0 Z C A x I F J G V S w x N H 0 m c X V v d D s s J n F 1 b 3 Q 7 U 2 V j d G l v b j E v U X V i a X R E Y X R h X z A 2 L T A 3 L T I w M j N f M T E t M j k t N T k v Q X V 0 b 1 J l b W 9 2 Z W R D b 2 x 1 b W 5 z M S 5 7 U 3 R k I D I g U k Z V L D E 1 f S Z x d W 9 0 O y w m c X V v d D t T Z W N 0 a W 9 u M S 9 R d W J p d E R h d G F f M D Y t M D c t M j A y M 1 8 x M S 0 y O S 0 1 O S 9 B d X R v U m V t b 3 Z l Z E N v b H V t b n M x L n t T d G Q g M y B S R l U s M T Z 9 J n F 1 b 3 Q 7 L C Z x d W 9 0 O 1 N l Y 3 R p b 2 4 x L 1 F 1 Y m l 0 R G F 0 Y V 8 w N i 0 w N y 0 y M D I z X z E x L T I 5 L T U 5 L 0 F 1 d G 9 S Z W 1 v d m V k Q 2 9 s d W 1 u c z E u e 1 N h b X B s Z S B S R l U s M T d 9 J n F 1 b 3 Q 7 L C Z x d W 9 0 O 1 N l Y 3 R p b 2 4 x L 1 F 1 Y m l 0 R G F 0 Y V 8 w N i 0 w N y 0 y M D I z X z E x L T I 5 L T U 5 L 0 F 1 d G 9 S Z W 1 v d m V k Q 2 9 s d W 1 u c z E u e 0 x h c 3 Q g U m V h Z C B T d G F u Z G F y Z H M s M T h 9 J n F 1 b 3 Q 7 L C Z x d W 9 0 O 1 N l Y 3 R p b 2 4 x L 1 F 1 Y m l 0 R G F 0 Y V 8 w N i 0 w N y 0 y M D I z X z E x L T I 5 L T U 5 L 0 F 1 d G 9 S Z W 1 v d m V k Q 2 9 s d W 1 u c z E u e 1 J l Y W d l b n Q g T G 9 0 I y w x O X 0 m c X V v d D s s J n F 1 b 3 Q 7 U 2 V j d G l v b j E v U X V i a X R E Y X R h X z A 2 L T A 3 L T I w M j N f M T E t M j k t N T k v Q X V 0 b 1 J l b W 9 2 Z W R D b 2 x 1 b W 5 z M S 5 7 U G x h d G U g Q m F y Y 2 9 k Z S w y M H 0 m c X V v d D s s J n F 1 b 3 Q 7 U 2 V j d G l v b j E v U X V i a X R E Y X R h X z A 2 L T A 3 L T I w M j N f M T E t M j k t N T k v Q X V 0 b 1 J l b W 9 2 Z W R D b 2 x 1 b W 5 z M S 5 7 V 2 V s b C w y M X 0 m c X V v d D s s J n F 1 b 3 Q 7 U 2 V j d G l v b j E v U X V i a X R E Y X R h X z A 2 L T A 3 L T I w M j N f M T E t M j k t N T k v Q X V 0 b 1 J l b W 9 2 Z W R D b 2 x 1 b W 5 z M S 5 7 U 2 F t c G x l I E l E L D I y f S Z x d W 9 0 O y w m c X V v d D t T Z W N 0 a W 9 u M S 9 R d W J p d E R h d G F f M D Y t M D c t M j A y M 1 8 x M S 0 y O S 0 1 O S 9 B d X R v U m V t b 3 Z l Z E N v b H V t b n M x L n t U Y W d z L D I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U X V l c n l J R C I g V m F s d W U 9 I n M z M z R j M T B l M i 1 i Z T d j L T Q 4 Y W I t Y W Q 1 M i 1 k N j Q 1 O W V l N D F m N j g i I C 8 + P C 9 T d G F i b G V F b n R y a W V z P j w v S X R l b T 4 8 S X R l b T 4 8 S X R l b U x v Y 2 F 0 a W 9 u P j x J d G V t V H l w Z T 5 G b 3 J t d W x h P C 9 J d G V t V H l w Z T 4 8 S X R l b V B h d G g + U 2 V j d G l v b j E v U X V i a X R E Y X R h X z E 5 L T A 1 L T I w M j J f M T Y t M T Q t M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5 L T A 1 L T I w M j J f M T Y t M T Q t M T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5 L T A 1 L T I w M j J f M T Y t M T Q t M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g t M D c t M j A y M l 8 w O C 0 0 M S 0 0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g t M D c t M j A y M l 8 w O C 0 0 M S 0 0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g t M D c t M j A y M l 8 w O C 0 0 M S 0 0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O S 0 w N y 0 y M D I y X z E x L T M y L T Q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O S 0 w N y 0 y M D I y X z E x L T M y L T Q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O S 0 w N y 0 y M D I y X z E x L T M y L T Q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y L T E w L T I w M j J f M D k t M z E t N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y L T E w L T I w M j J f M D k t M z E t N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y L T E w L T I w M j J f M D k t M z E t N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T A t M j A y M l 8 x M y 0 z O C 0 w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T A t M j A y M l 8 x M y 0 z O C 0 w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T A t M j A y M l 8 x M y 0 z O C 0 w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x M S 0 y M D I y X z A 5 L T Q 1 L T Q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x M S 0 y M D I y X z A 5 L T Q 1 L T Q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x M S 0 y M D I y X z A 5 L T Q 1 L T Q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x L T I w M j N f M D k t N T c t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x L T I w M j N f M D k t N T c t M j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x L T I w M j N f M D k t N T c t M j I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k t M D E t M j A y M 1 8 x N i 0 y N y 0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k t M D E t M j A y M 1 8 x N i 0 y N y 0 x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k t M D E t M j A y M 1 8 x N i 0 y N y 0 x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M C 0 w M S 0 y M D I z X z E z L T Q x L T E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M C 0 w M S 0 y M D I z X z E z L T Q x L T E 3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M C 0 w M S 0 y M D I z X z E z L T Q x L T E 3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2 L T I w M j N f M T U t N T k t M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2 L T I w M j N f M T U t N T k t M T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2 L T I w M j N f M T U t N T k t M T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Y t M j A y M 1 8 x N S 0 y O C 0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Y t M j A y M 1 8 x N S 0 y O C 0 0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Y t M j A y M 1 8 x N S 0 y O C 0 0 M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N i 0 w N i 0 y M D I z X z E w L T A 3 L T I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N i 0 w N i 0 y M D I z X z E w L T A 3 L T I 3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N i 0 w N i 0 y M D I z X z E w L T A 3 L T I 3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3 L T A 2 L T I w M j N f M T Q t N T M t M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3 L T A 2 L T I w M j N f M T Q t N T M t M z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3 L T A 2 L T I w M j N f M T Q t N T M t M z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D Y t M j A y M 1 8 x N y 0 0 M C 0 y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D Y t M j A y M 1 8 x N y 0 0 M C 0 y N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D Y t M j A y M 1 8 x N y 0 0 M C 0 y N i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y O S 0 w N i 0 y M D I z X z A 4 L T I 4 L T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y O S 0 w N i 0 y M D I z X z A 4 L T I 4 L T E 0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y O S 0 w N i 0 y M D I z X z A 4 L T I 4 L T E 0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z L T A 3 L T I w M j N f M T A t M D Y t M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z L T A 3 L T I w M j N f M T A t M D Y t M j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z L T A 3 L T I w M j N f M T A t M D Y t M j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c t M j A y M 1 8 x M S 0 y O S 0 1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c t M j A y M 1 8 x M S 0 y O S 0 1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c t M j A y M 1 8 x M S 0 y O S 0 1 O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d W J p d E R h d G F f M D k t M D c t M j A y N F 8 x M C 0 y M S 0 z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x Y j c 4 Y z c 2 L T d l M D c t N G Y z Z C 0 4 O G Z k L T M 2 N G Q w N G Y 0 Y m Z j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O V Q w O D o y N j o 0 N S 4 w M j c 4 M D M 5 W i I g L z 4 8 R W 5 0 c n k g V H l w Z T 0 i R m l s b E N v b H V t b l R 5 c G V z I i B W Y W x 1 Z T 0 i c 0 J n Y 0 d C Z 1 V H Q l F Z R E F 3 W U d C Z 1 l G Q l F Z R k J 3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D k t M D c t M j A y N F 8 x M C 0 y M S 0 z O S 9 B d X R v U m V t b 3 Z l Z E N v b H V t b n M x L n t S d W 4 g S U Q s M H 0 m c X V v d D s s J n F 1 b 3 Q 7 U 2 V j d G l v b j E v U X V i a X R E Y X R h X z A 5 L T A 3 L T I w M j R f M T A t M j E t M z k v Q X V 0 b 1 J l b W 9 2 Z W R D b 2 x 1 b W 5 z M S 5 7 V G V z d C B E Y X R l L D F 9 J n F 1 b 3 Q 7 L C Z x d W 9 0 O 1 N l Y 3 R p b 2 4 x L 1 F 1 Y m l 0 R G F 0 Y V 8 w O S 0 w N y 0 y M D I 0 X z E w L T I x L T M 5 L 0 F 1 d G 9 S Z W 1 v d m V k Q 2 9 s d W 1 u c z E u e 0 F z c 2 F 5 I E 5 h b W U s M n 0 m c X V v d D s s J n F 1 b 3 Q 7 U 2 V j d G l v b j E v U X V i a X R E Y X R h X z A 5 L T A 3 L T I w M j R f M T A t M j E t M z k v Q X V 0 b 1 J l b W 9 2 Z W R D b 2 x 1 b W 5 z M S 5 7 U 2 F t c G x l I E 5 h b W U s M 3 0 m c X V v d D s s J n F 1 b 3 Q 7 U 2 V j d G l v b j E v U X V i a X R E Y X R h X z A 5 L T A 3 L T I w M j R f M T A t M j E t M z k v Q X V 0 b 1 J l b W 9 2 Z W R D b 2 x 1 b W 5 z M S 5 7 T 3 J p Z 2 l u Y W w g U 2 F t c G x l I E N v b m M u L D R 9 J n F 1 b 3 Q 7 L C Z x d W 9 0 O 1 N l Y 3 R p b 2 4 x L 1 F 1 Y m l 0 R G F 0 Y V 8 w O S 0 w N y 0 y M D I 0 X z E w L T I x L T M 5 L 0 F 1 d G 9 S Z W 1 v d m V k Q 2 9 s d W 1 u c z E u e 0 9 y a W d p b m F s I H N h b X B s Z S B j b 2 5 j L i B 1 b m l 0 c y w 1 f S Z x d W 9 0 O y w m c X V v d D t T Z W N 0 a W 9 u M S 9 R d W J p d E R h d G F f M D k t M D c t M j A y N F 8 x M C 0 y M S 0 z O S 9 B d X R v U m V t b 3 Z l Z E N v b H V t b n M x L n t R d W J p d C B U d W J l I E N v b m M u L D Z 9 J n F 1 b 3 Q 7 L C Z x d W 9 0 O 1 N l Y 3 R p b 2 4 x L 1 F 1 Y m l 0 R G F 0 Y V 8 w O S 0 w N y 0 y M D I 0 X z E w L T I x L T M 5 L 0 F 1 d G 9 S Z W 1 v d m V k Q 2 9 s d W 1 u c z E u e 1 F 1 Y m l 0 I H R 1 Y m U g Y 2 9 u Y y 4 g d W 5 p d H M s N 3 0 m c X V v d D s s J n F 1 b 3 Q 7 U 2 V j d G l v b j E v U X V i a X R E Y X R h X z A 5 L T A 3 L T I w M j R f M T A t M j E t M z k v Q X V 0 b 1 J l b W 9 2 Z W R D b 2 x 1 b W 5 z M S 5 7 U 2 F t c G x l I F Z v b H V t Z S A o d U w p L D h 9 J n F 1 b 3 Q 7 L C Z x d W 9 0 O 1 N l Y 3 R p b 2 4 x L 1 F 1 Y m l 0 R G F 0 Y V 8 w O S 0 w N y 0 y M D I 0 X z E w L T I x L T M 5 L 0 F 1 d G 9 S Z W 1 v d m V k Q 2 9 s d W 1 u c z E u e 0 R p b H V 0 a W 9 u I E Z h Y 3 R v c i w 5 f S Z x d W 9 0 O y w m c X V v d D t T Z W N 0 a W 9 u M S 9 R d W J p d E R h d G F f M D k t M D c t M j A y N F 8 x M C 0 y M S 0 z O S 9 B d X R v U m V t b 3 Z l Z E N v b H V t b n M x L n t F e H R l b m R l Z C B M b 3 c g U m F u Z 2 U s M T B 9 J n F 1 b 3 Q 7 L C Z x d W 9 0 O 1 N l Y 3 R p b 2 4 x L 1 F 1 Y m l 0 R G F 0 Y V 8 w O S 0 w N y 0 y M D I 0 X z E w L T I x L T M 5 L 0 F 1 d G 9 S Z W 1 v d m V k Q 2 9 s d W 1 u c z E u e 0 N v c m U g U m F u Z 2 U s M T F 9 J n F 1 b 3 Q 7 L C Z x d W 9 0 O 1 N l Y 3 R p b 2 4 x L 1 F 1 Y m l 0 R G F 0 Y V 8 w O S 0 w N y 0 y M D I 0 X z E w L T I x L T M 5 L 0 F 1 d G 9 S Z W 1 v d m V k Q 2 9 s d W 1 u c z E u e 0 V 4 d G V u Z G V k I E h p Z 2 g g U m F u Z 2 U s M T J 9 J n F 1 b 3 Q 7 L C Z x d W 9 0 O 1 N l Y 3 R p b 2 4 x L 1 F 1 Y m l 0 R G F 0 Y V 8 w O S 0 w N y 0 y M D I 0 X z E w L T I x L T M 5 L 0 F 1 d G 9 S Z W 1 v d m V k Q 2 9 s d W 1 u c z E u e 0 V 4 Y 2 l 0 Y X R p b 2 4 s M T N 9 J n F 1 b 3 Q 7 L C Z x d W 9 0 O 1 N l Y 3 R p b 2 4 x L 1 F 1 Y m l 0 R G F 0 Y V 8 w O S 0 w N y 0 y M D I 0 X z E w L T I x L T M 5 L 0 F 1 d G 9 S Z W 1 v d m V k Q 2 9 s d W 1 u c z E u e 1 N 0 Z C A x I F J G V S w x N H 0 m c X V v d D s s J n F 1 b 3 Q 7 U 2 V j d G l v b j E v U X V i a X R E Y X R h X z A 5 L T A 3 L T I w M j R f M T A t M j E t M z k v Q X V 0 b 1 J l b W 9 2 Z W R D b 2 x 1 b W 5 z M S 5 7 U 3 R k I D I g U k Z V L D E 1 f S Z x d W 9 0 O y w m c X V v d D t T Z W N 0 a W 9 u M S 9 R d W J p d E R h d G F f M D k t M D c t M j A y N F 8 x M C 0 y M S 0 z O S 9 B d X R v U m V t b 3 Z l Z E N v b H V t b n M x L n t T d G Q g M y B S R l U s M T Z 9 J n F 1 b 3 Q 7 L C Z x d W 9 0 O 1 N l Y 3 R p b 2 4 x L 1 F 1 Y m l 0 R G F 0 Y V 8 w O S 0 w N y 0 y M D I 0 X z E w L T I x L T M 5 L 0 F 1 d G 9 S Z W 1 v d m V k Q 2 9 s d W 1 u c z E u e 1 N h b X B s Z S B S R l U s M T d 9 J n F 1 b 3 Q 7 L C Z x d W 9 0 O 1 N l Y 3 R p b 2 4 x L 1 F 1 Y m l 0 R G F 0 Y V 8 w O S 0 w N y 0 y M D I 0 X z E w L T I x L T M 5 L 0 F 1 d G 9 S Z W 1 v d m V k Q 2 9 s d W 1 u c z E u e 0 x h c 3 Q g U m V h Z C B T d G F u Z G F y Z H M s M T h 9 J n F 1 b 3 Q 7 L C Z x d W 9 0 O 1 N l Y 3 R p b 2 4 x L 1 F 1 Y m l 0 R G F 0 Y V 8 w O S 0 w N y 0 y M D I 0 X z E w L T I x L T M 5 L 0 F 1 d G 9 S Z W 1 v d m V k Q 2 9 s d W 1 u c z E u e 1 J l Y W d l b n Q g T G 9 0 I y w x O X 0 m c X V v d D s s J n F 1 b 3 Q 7 U 2 V j d G l v b j E v U X V i a X R E Y X R h X z A 5 L T A 3 L T I w M j R f M T A t M j E t M z k v Q X V 0 b 1 J l b W 9 2 Z W R D b 2 x 1 b W 5 z M S 5 7 U G x h d G U g Q m F y Y 2 9 k Z S w y M H 0 m c X V v d D s s J n F 1 b 3 Q 7 U 2 V j d G l v b j E v U X V i a X R E Y X R h X z A 5 L T A 3 L T I w M j R f M T A t M j E t M z k v Q X V 0 b 1 J l b W 9 2 Z W R D b 2 x 1 b W 5 z M S 5 7 V 2 V s b C w y M X 0 m c X V v d D s s J n F 1 b 3 Q 7 U 2 V j d G l v b j E v U X V i a X R E Y X R h X z A 5 L T A 3 L T I w M j R f M T A t M j E t M z k v Q X V 0 b 1 J l b W 9 2 Z W R D b 2 x 1 b W 5 z M S 5 7 U 2 F t c G x l I E l E L D I y f S Z x d W 9 0 O y w m c X V v d D t T Z W N 0 a W 9 u M S 9 R d W J p d E R h d G F f M D k t M D c t M j A y N F 8 x M C 0 y M S 0 z O S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A 5 L T A 3 L T I w M j R f M T A t M j E t M z k v Q X V 0 b 1 J l b W 9 2 Z W R D b 2 x 1 b W 5 z M S 5 7 U n V u I E l E L D B 9 J n F 1 b 3 Q 7 L C Z x d W 9 0 O 1 N l Y 3 R p b 2 4 x L 1 F 1 Y m l 0 R G F 0 Y V 8 w O S 0 w N y 0 y M D I 0 X z E w L T I x L T M 5 L 0 F 1 d G 9 S Z W 1 v d m V k Q 2 9 s d W 1 u c z E u e 1 R l c 3 Q g R G F 0 Z S w x f S Z x d W 9 0 O y w m c X V v d D t T Z W N 0 a W 9 u M S 9 R d W J p d E R h d G F f M D k t M D c t M j A y N F 8 x M C 0 y M S 0 z O S 9 B d X R v U m V t b 3 Z l Z E N v b H V t b n M x L n t B c 3 N h e S B O Y W 1 l L D J 9 J n F 1 b 3 Q 7 L C Z x d W 9 0 O 1 N l Y 3 R p b 2 4 x L 1 F 1 Y m l 0 R G F 0 Y V 8 w O S 0 w N y 0 y M D I 0 X z E w L T I x L T M 5 L 0 F 1 d G 9 S Z W 1 v d m V k Q 2 9 s d W 1 u c z E u e 1 N h b X B s Z S B O Y W 1 l L D N 9 J n F 1 b 3 Q 7 L C Z x d W 9 0 O 1 N l Y 3 R p b 2 4 x L 1 F 1 Y m l 0 R G F 0 Y V 8 w O S 0 w N y 0 y M D I 0 X z E w L T I x L T M 5 L 0 F 1 d G 9 S Z W 1 v d m V k Q 2 9 s d W 1 u c z E u e 0 9 y a W d p b m F s I F N h b X B s Z S B D b 2 5 j L i w 0 f S Z x d W 9 0 O y w m c X V v d D t T Z W N 0 a W 9 u M S 9 R d W J p d E R h d G F f M D k t M D c t M j A y N F 8 x M C 0 y M S 0 z O S 9 B d X R v U m V t b 3 Z l Z E N v b H V t b n M x L n t P c m l n a W 5 h b C B z Y W 1 w b G U g Y 2 9 u Y y 4 g d W 5 p d H M s N X 0 m c X V v d D s s J n F 1 b 3 Q 7 U 2 V j d G l v b j E v U X V i a X R E Y X R h X z A 5 L T A 3 L T I w M j R f M T A t M j E t M z k v Q X V 0 b 1 J l b W 9 2 Z W R D b 2 x 1 b W 5 z M S 5 7 U X V i a X Q g V H V i Z S B D b 2 5 j L i w 2 f S Z x d W 9 0 O y w m c X V v d D t T Z W N 0 a W 9 u M S 9 R d W J p d E R h d G F f M D k t M D c t M j A y N F 8 x M C 0 y M S 0 z O S 9 B d X R v U m V t b 3 Z l Z E N v b H V t b n M x L n t R d W J p d C B 0 d W J l I G N v b m M u I H V u a X R z L D d 9 J n F 1 b 3 Q 7 L C Z x d W 9 0 O 1 N l Y 3 R p b 2 4 x L 1 F 1 Y m l 0 R G F 0 Y V 8 w O S 0 w N y 0 y M D I 0 X z E w L T I x L T M 5 L 0 F 1 d G 9 S Z W 1 v d m V k Q 2 9 s d W 1 u c z E u e 1 N h b X B s Z S B W b 2 x 1 b W U g K H V M K S w 4 f S Z x d W 9 0 O y w m c X V v d D t T Z W N 0 a W 9 u M S 9 R d W J p d E R h d G F f M D k t M D c t M j A y N F 8 x M C 0 y M S 0 z O S 9 B d X R v U m V t b 3 Z l Z E N v b H V t b n M x L n t E a W x 1 d G l v b i B G Y W N 0 b 3 I s O X 0 m c X V v d D s s J n F 1 b 3 Q 7 U 2 V j d G l v b j E v U X V i a X R E Y X R h X z A 5 L T A 3 L T I w M j R f M T A t M j E t M z k v Q X V 0 b 1 J l b W 9 2 Z W R D b 2 x 1 b W 5 z M S 5 7 R X h 0 Z W 5 k Z W Q g T G 9 3 I F J h b m d l L D E w f S Z x d W 9 0 O y w m c X V v d D t T Z W N 0 a W 9 u M S 9 R d W J p d E R h d G F f M D k t M D c t M j A y N F 8 x M C 0 y M S 0 z O S 9 B d X R v U m V t b 3 Z l Z E N v b H V t b n M x L n t D b 3 J l I F J h b m d l L D E x f S Z x d W 9 0 O y w m c X V v d D t T Z W N 0 a W 9 u M S 9 R d W J p d E R h d G F f M D k t M D c t M j A y N F 8 x M C 0 y M S 0 z O S 9 B d X R v U m V t b 3 Z l Z E N v b H V t b n M x L n t F e H R l b m R l Z C B I a W d o I F J h b m d l L D E y f S Z x d W 9 0 O y w m c X V v d D t T Z W N 0 a W 9 u M S 9 R d W J p d E R h d G F f M D k t M D c t M j A y N F 8 x M C 0 y M S 0 z O S 9 B d X R v U m V t b 3 Z l Z E N v b H V t b n M x L n t F e G N p d G F 0 a W 9 u L D E z f S Z x d W 9 0 O y w m c X V v d D t T Z W N 0 a W 9 u M S 9 R d W J p d E R h d G F f M D k t M D c t M j A y N F 8 x M C 0 y M S 0 z O S 9 B d X R v U m V t b 3 Z l Z E N v b H V t b n M x L n t T d G Q g M S B S R l U s M T R 9 J n F 1 b 3 Q 7 L C Z x d W 9 0 O 1 N l Y 3 R p b 2 4 x L 1 F 1 Y m l 0 R G F 0 Y V 8 w O S 0 w N y 0 y M D I 0 X z E w L T I x L T M 5 L 0 F 1 d G 9 S Z W 1 v d m V k Q 2 9 s d W 1 u c z E u e 1 N 0 Z C A y I F J G V S w x N X 0 m c X V v d D s s J n F 1 b 3 Q 7 U 2 V j d G l v b j E v U X V i a X R E Y X R h X z A 5 L T A 3 L T I w M j R f M T A t M j E t M z k v Q X V 0 b 1 J l b W 9 2 Z W R D b 2 x 1 b W 5 z M S 5 7 U 3 R k I D M g U k Z V L D E 2 f S Z x d W 9 0 O y w m c X V v d D t T Z W N 0 a W 9 u M S 9 R d W J p d E R h d G F f M D k t M D c t M j A y N F 8 x M C 0 y M S 0 z O S 9 B d X R v U m V t b 3 Z l Z E N v b H V t b n M x L n t T Y W 1 w b G U g U k Z V L D E 3 f S Z x d W 9 0 O y w m c X V v d D t T Z W N 0 a W 9 u M S 9 R d W J p d E R h d G F f M D k t M D c t M j A y N F 8 x M C 0 y M S 0 z O S 9 B d X R v U m V t b 3 Z l Z E N v b H V t b n M x L n t M Y X N 0 I F J l Y W Q g U 3 R h b m R h c m R z L D E 4 f S Z x d W 9 0 O y w m c X V v d D t T Z W N 0 a W 9 u M S 9 R d W J p d E R h d G F f M D k t M D c t M j A y N F 8 x M C 0 y M S 0 z O S 9 B d X R v U m V t b 3 Z l Z E N v b H V t b n M x L n t S Z W F n Z W 5 0 I E x v d C M s M T l 9 J n F 1 b 3 Q 7 L C Z x d W 9 0 O 1 N l Y 3 R p b 2 4 x L 1 F 1 Y m l 0 R G F 0 Y V 8 w O S 0 w N y 0 y M D I 0 X z E w L T I x L T M 5 L 0 F 1 d G 9 S Z W 1 v d m V k Q 2 9 s d W 1 u c z E u e 1 B s Y X R l I E J h c m N v Z G U s M j B 9 J n F 1 b 3 Q 7 L C Z x d W 9 0 O 1 N l Y 3 R p b 2 4 x L 1 F 1 Y m l 0 R G F 0 Y V 8 w O S 0 w N y 0 y M D I 0 X z E w L T I x L T M 5 L 0 F 1 d G 9 S Z W 1 v d m V k Q 2 9 s d W 1 u c z E u e 1 d l b G w s M j F 9 J n F 1 b 3 Q 7 L C Z x d W 9 0 O 1 N l Y 3 R p b 2 4 x L 1 F 1 Y m l 0 R G F 0 Y V 8 w O S 0 w N y 0 y M D I 0 X z E w L T I x L T M 5 L 0 F 1 d G 9 S Z W 1 v d m V k Q 2 9 s d W 1 u c z E u e 1 N h b X B s Z S B J R C w y M n 0 m c X V v d D s s J n F 1 b 3 Q 7 U 2 V j d G l v b j E v U X V i a X R E Y X R h X z A 5 L T A 3 L T I w M j R f M T A t M j E t M z k v Q X V 0 b 1 J l b W 9 2 Z W R D b 2 x 1 b W 5 z M S 5 7 V G F n c y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O S 0 w N y 0 y M D I 0 X z E w L T I x L T M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w N y 0 y M D I 0 X z E w L T I x L T M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w N y 0 y M D I 0 X z E w L T I x L T M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w L T A 3 L T I w M j R f M T U t M j I t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M m N m Y j U 5 M S 0 y O D d i L T Q w Z D A t O G I x Y i 0 2 N W U x Z m J k Z j V l N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B U M T M 6 M D g 6 N T k u N D I 3 N D g z M 1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E w L T A 3 L T I w M j R f M T U t M j I t N T A v Q X V 0 b 1 J l b W 9 2 Z W R D b 2 x 1 b W 5 z M S 5 7 U n V u I E l E L D B 9 J n F 1 b 3 Q 7 L C Z x d W 9 0 O 1 N l Y 3 R p b 2 4 x L 1 F 1 Y m l 0 R G F 0 Y V 8 x M C 0 w N y 0 y M D I 0 X z E 1 L T I y L T U w L 0 F 1 d G 9 S Z W 1 v d m V k Q 2 9 s d W 1 u c z E u e 1 R l c 3 Q g R G F 0 Z S w x f S Z x d W 9 0 O y w m c X V v d D t T Z W N 0 a W 9 u M S 9 R d W J p d E R h d G F f M T A t M D c t M j A y N F 8 x N S 0 y M i 0 1 M C 9 B d X R v U m V t b 3 Z l Z E N v b H V t b n M x L n t B c 3 N h e S B O Y W 1 l L D J 9 J n F 1 b 3 Q 7 L C Z x d W 9 0 O 1 N l Y 3 R p b 2 4 x L 1 F 1 Y m l 0 R G F 0 Y V 8 x M C 0 w N y 0 y M D I 0 X z E 1 L T I y L T U w L 0 F 1 d G 9 S Z W 1 v d m V k Q 2 9 s d W 1 u c z E u e 1 N h b X B s Z S B O Y W 1 l L D N 9 J n F 1 b 3 Q 7 L C Z x d W 9 0 O 1 N l Y 3 R p b 2 4 x L 1 F 1 Y m l 0 R G F 0 Y V 8 x M C 0 w N y 0 y M D I 0 X z E 1 L T I y L T U w L 0 F 1 d G 9 S Z W 1 v d m V k Q 2 9 s d W 1 u c z E u e 0 9 y a W d p b m F s I F N h b X B s Z S B D b 2 5 j L i w 0 f S Z x d W 9 0 O y w m c X V v d D t T Z W N 0 a W 9 u M S 9 R d W J p d E R h d G F f M T A t M D c t M j A y N F 8 x N S 0 y M i 0 1 M C 9 B d X R v U m V t b 3 Z l Z E N v b H V t b n M x L n t P c m l n a W 5 h b C B z Y W 1 w b G U g Y 2 9 u Y y 4 g d W 5 p d H M s N X 0 m c X V v d D s s J n F 1 b 3 Q 7 U 2 V j d G l v b j E v U X V i a X R E Y X R h X z E w L T A 3 L T I w M j R f M T U t M j I t N T A v Q X V 0 b 1 J l b W 9 2 Z W R D b 2 x 1 b W 5 z M S 5 7 U X V i a X Q g V H V i Z S B D b 2 5 j L i w 2 f S Z x d W 9 0 O y w m c X V v d D t T Z W N 0 a W 9 u M S 9 R d W J p d E R h d G F f M T A t M D c t M j A y N F 8 x N S 0 y M i 0 1 M C 9 B d X R v U m V t b 3 Z l Z E N v b H V t b n M x L n t R d W J p d C B 0 d W J l I G N v b m M u I H V u a X R z L D d 9 J n F 1 b 3 Q 7 L C Z x d W 9 0 O 1 N l Y 3 R p b 2 4 x L 1 F 1 Y m l 0 R G F 0 Y V 8 x M C 0 w N y 0 y M D I 0 X z E 1 L T I y L T U w L 0 F 1 d G 9 S Z W 1 v d m V k Q 2 9 s d W 1 u c z E u e 1 N h b X B s Z S B W b 2 x 1 b W U g K H V M K S w 4 f S Z x d W 9 0 O y w m c X V v d D t T Z W N 0 a W 9 u M S 9 R d W J p d E R h d G F f M T A t M D c t M j A y N F 8 x N S 0 y M i 0 1 M C 9 B d X R v U m V t b 3 Z l Z E N v b H V t b n M x L n t E a W x 1 d G l v b i B G Y W N 0 b 3 I s O X 0 m c X V v d D s s J n F 1 b 3 Q 7 U 2 V j d G l v b j E v U X V i a X R E Y X R h X z E w L T A 3 L T I w M j R f M T U t M j I t N T A v Q X V 0 b 1 J l b W 9 2 Z W R D b 2 x 1 b W 5 z M S 5 7 R X h 0 Z W 5 k Z W Q g T G 9 3 I F J h b m d l L D E w f S Z x d W 9 0 O y w m c X V v d D t T Z W N 0 a W 9 u M S 9 R d W J p d E R h d G F f M T A t M D c t M j A y N F 8 x N S 0 y M i 0 1 M C 9 B d X R v U m V t b 3 Z l Z E N v b H V t b n M x L n t D b 3 J l I F J h b m d l L D E x f S Z x d W 9 0 O y w m c X V v d D t T Z W N 0 a W 9 u M S 9 R d W J p d E R h d G F f M T A t M D c t M j A y N F 8 x N S 0 y M i 0 1 M C 9 B d X R v U m V t b 3 Z l Z E N v b H V t b n M x L n t F e H R l b m R l Z C B I a W d o I F J h b m d l L D E y f S Z x d W 9 0 O y w m c X V v d D t T Z W N 0 a W 9 u M S 9 R d W J p d E R h d G F f M T A t M D c t M j A y N F 8 x N S 0 y M i 0 1 M C 9 B d X R v U m V t b 3 Z l Z E N v b H V t b n M x L n t F e G N p d G F 0 a W 9 u L D E z f S Z x d W 9 0 O y w m c X V v d D t T Z W N 0 a W 9 u M S 9 R d W J p d E R h d G F f M T A t M D c t M j A y N F 8 x N S 0 y M i 0 1 M C 9 B d X R v U m V t b 3 Z l Z E N v b H V t b n M x L n t T d G Q g M S B S R l U s M T R 9 J n F 1 b 3 Q 7 L C Z x d W 9 0 O 1 N l Y 3 R p b 2 4 x L 1 F 1 Y m l 0 R G F 0 Y V 8 x M C 0 w N y 0 y M D I 0 X z E 1 L T I y L T U w L 0 F 1 d G 9 S Z W 1 v d m V k Q 2 9 s d W 1 u c z E u e 1 N 0 Z C A y I F J G V S w x N X 0 m c X V v d D s s J n F 1 b 3 Q 7 U 2 V j d G l v b j E v U X V i a X R E Y X R h X z E w L T A 3 L T I w M j R f M T U t M j I t N T A v Q X V 0 b 1 J l b W 9 2 Z W R D b 2 x 1 b W 5 z M S 5 7 U 3 R k I D M g U k Z V L D E 2 f S Z x d W 9 0 O y w m c X V v d D t T Z W N 0 a W 9 u M S 9 R d W J p d E R h d G F f M T A t M D c t M j A y N F 8 x N S 0 y M i 0 1 M C 9 B d X R v U m V t b 3 Z l Z E N v b H V t b n M x L n t T Y W 1 w b G U g U k Z V L D E 3 f S Z x d W 9 0 O y w m c X V v d D t T Z W N 0 a W 9 u M S 9 R d W J p d E R h d G F f M T A t M D c t M j A y N F 8 x N S 0 y M i 0 1 M C 9 B d X R v U m V t b 3 Z l Z E N v b H V t b n M x L n t M Y X N 0 I F J l Y W Q g U 3 R h b m R h c m R z L D E 4 f S Z x d W 9 0 O y w m c X V v d D t T Z W N 0 a W 9 u M S 9 R d W J p d E R h d G F f M T A t M D c t M j A y N F 8 x N S 0 y M i 0 1 M C 9 B d X R v U m V t b 3 Z l Z E N v b H V t b n M x L n t S Z W F n Z W 5 0 I E x v d C M s M T l 9 J n F 1 b 3 Q 7 L C Z x d W 9 0 O 1 N l Y 3 R p b 2 4 x L 1 F 1 Y m l 0 R G F 0 Y V 8 x M C 0 w N y 0 y M D I 0 X z E 1 L T I y L T U w L 0 F 1 d G 9 S Z W 1 v d m V k Q 2 9 s d W 1 u c z E u e 1 B s Y X R l I E J h c m N v Z G U s M j B 9 J n F 1 b 3 Q 7 L C Z x d W 9 0 O 1 N l Y 3 R p b 2 4 x L 1 F 1 Y m l 0 R G F 0 Y V 8 x M C 0 w N y 0 y M D I 0 X z E 1 L T I y L T U w L 0 F 1 d G 9 S Z W 1 v d m V k Q 2 9 s d W 1 u c z E u e 1 d l b G w s M j F 9 J n F 1 b 3 Q 7 L C Z x d W 9 0 O 1 N l Y 3 R p b 2 4 x L 1 F 1 Y m l 0 R G F 0 Y V 8 x M C 0 w N y 0 y M D I 0 X z E 1 L T I y L T U w L 0 F 1 d G 9 S Z W 1 v d m V k Q 2 9 s d W 1 u c z E u e 1 N h b X B s Z S B J R C w y M n 0 m c X V v d D s s J n F 1 b 3 Q 7 U 2 V j d G l v b j E v U X V i a X R E Y X R h X z E w L T A 3 L T I w M j R f M T U t M j I t N T A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x M C 0 w N y 0 y M D I 0 X z E 1 L T I y L T U w L 0 F 1 d G 9 S Z W 1 v d m V k Q 2 9 s d W 1 u c z E u e 1 J 1 b i B J R C w w f S Z x d W 9 0 O y w m c X V v d D t T Z W N 0 a W 9 u M S 9 R d W J p d E R h d G F f M T A t M D c t M j A y N F 8 x N S 0 y M i 0 1 M C 9 B d X R v U m V t b 3 Z l Z E N v b H V t b n M x L n t U Z X N 0 I E R h d G U s M X 0 m c X V v d D s s J n F 1 b 3 Q 7 U 2 V j d G l v b j E v U X V i a X R E Y X R h X z E w L T A 3 L T I w M j R f M T U t M j I t N T A v Q X V 0 b 1 J l b W 9 2 Z W R D b 2 x 1 b W 5 z M S 5 7 Q X N z Y X k g T m F t Z S w y f S Z x d W 9 0 O y w m c X V v d D t T Z W N 0 a W 9 u M S 9 R d W J p d E R h d G F f M T A t M D c t M j A y N F 8 x N S 0 y M i 0 1 M C 9 B d X R v U m V t b 3 Z l Z E N v b H V t b n M x L n t T Y W 1 w b G U g T m F t Z S w z f S Z x d W 9 0 O y w m c X V v d D t T Z W N 0 a W 9 u M S 9 R d W J p d E R h d G F f M T A t M D c t M j A y N F 8 x N S 0 y M i 0 1 M C 9 B d X R v U m V t b 3 Z l Z E N v b H V t b n M x L n t P c m l n a W 5 h b C B T Y W 1 w b G U g Q 2 9 u Y y 4 s N H 0 m c X V v d D s s J n F 1 b 3 Q 7 U 2 V j d G l v b j E v U X V i a X R E Y X R h X z E w L T A 3 L T I w M j R f M T U t M j I t N T A v Q X V 0 b 1 J l b W 9 2 Z W R D b 2 x 1 b W 5 z M S 5 7 T 3 J p Z 2 l u Y W w g c 2 F t c G x l I G N v b m M u I H V u a X R z L D V 9 J n F 1 b 3 Q 7 L C Z x d W 9 0 O 1 N l Y 3 R p b 2 4 x L 1 F 1 Y m l 0 R G F 0 Y V 8 x M C 0 w N y 0 y M D I 0 X z E 1 L T I y L T U w L 0 F 1 d G 9 S Z W 1 v d m V k Q 2 9 s d W 1 u c z E u e 1 F 1 Y m l 0 I F R 1 Y m U g Q 2 9 u Y y 4 s N n 0 m c X V v d D s s J n F 1 b 3 Q 7 U 2 V j d G l v b j E v U X V i a X R E Y X R h X z E w L T A 3 L T I w M j R f M T U t M j I t N T A v Q X V 0 b 1 J l b W 9 2 Z W R D b 2 x 1 b W 5 z M S 5 7 U X V i a X Q g d H V i Z S B j b 2 5 j L i B 1 b m l 0 c y w 3 f S Z x d W 9 0 O y w m c X V v d D t T Z W N 0 a W 9 u M S 9 R d W J p d E R h d G F f M T A t M D c t M j A y N F 8 x N S 0 y M i 0 1 M C 9 B d X R v U m V t b 3 Z l Z E N v b H V t b n M x L n t T Y W 1 w b G U g V m 9 s d W 1 l I C h 1 T C k s O H 0 m c X V v d D s s J n F 1 b 3 Q 7 U 2 V j d G l v b j E v U X V i a X R E Y X R h X z E w L T A 3 L T I w M j R f M T U t M j I t N T A v Q X V 0 b 1 J l b W 9 2 Z W R D b 2 x 1 b W 5 z M S 5 7 R G l s d X R p b 2 4 g R m F j d G 9 y L D l 9 J n F 1 b 3 Q 7 L C Z x d W 9 0 O 1 N l Y 3 R p b 2 4 x L 1 F 1 Y m l 0 R G F 0 Y V 8 x M C 0 w N y 0 y M D I 0 X z E 1 L T I y L T U w L 0 F 1 d G 9 S Z W 1 v d m V k Q 2 9 s d W 1 u c z E u e 0 V 4 d G V u Z G V k I E x v d y B S Y W 5 n Z S w x M H 0 m c X V v d D s s J n F 1 b 3 Q 7 U 2 V j d G l v b j E v U X V i a X R E Y X R h X z E w L T A 3 L T I w M j R f M T U t M j I t N T A v Q X V 0 b 1 J l b W 9 2 Z W R D b 2 x 1 b W 5 z M S 5 7 Q 2 9 y Z S B S Y W 5 n Z S w x M X 0 m c X V v d D s s J n F 1 b 3 Q 7 U 2 V j d G l v b j E v U X V i a X R E Y X R h X z E w L T A 3 L T I w M j R f M T U t M j I t N T A v Q X V 0 b 1 J l b W 9 2 Z W R D b 2 x 1 b W 5 z M S 5 7 R X h 0 Z W 5 k Z W Q g S G l n a C B S Y W 5 n Z S w x M n 0 m c X V v d D s s J n F 1 b 3 Q 7 U 2 V j d G l v b j E v U X V i a X R E Y X R h X z E w L T A 3 L T I w M j R f M T U t M j I t N T A v Q X V 0 b 1 J l b W 9 2 Z W R D b 2 x 1 b W 5 z M S 5 7 R X h j a X R h d G l v b i w x M 3 0 m c X V v d D s s J n F 1 b 3 Q 7 U 2 V j d G l v b j E v U X V i a X R E Y X R h X z E w L T A 3 L T I w M j R f M T U t M j I t N T A v Q X V 0 b 1 J l b W 9 2 Z W R D b 2 x 1 b W 5 z M S 5 7 U 3 R k I D E g U k Z V L D E 0 f S Z x d W 9 0 O y w m c X V v d D t T Z W N 0 a W 9 u M S 9 R d W J p d E R h d G F f M T A t M D c t M j A y N F 8 x N S 0 y M i 0 1 M C 9 B d X R v U m V t b 3 Z l Z E N v b H V t b n M x L n t T d G Q g M i B S R l U s M T V 9 J n F 1 b 3 Q 7 L C Z x d W 9 0 O 1 N l Y 3 R p b 2 4 x L 1 F 1 Y m l 0 R G F 0 Y V 8 x M C 0 w N y 0 y M D I 0 X z E 1 L T I y L T U w L 0 F 1 d G 9 S Z W 1 v d m V k Q 2 9 s d W 1 u c z E u e 1 N 0 Z C A z I F J G V S w x N n 0 m c X V v d D s s J n F 1 b 3 Q 7 U 2 V j d G l v b j E v U X V i a X R E Y X R h X z E w L T A 3 L T I w M j R f M T U t M j I t N T A v Q X V 0 b 1 J l b W 9 2 Z W R D b 2 x 1 b W 5 z M S 5 7 U 2 F t c G x l I F J G V S w x N 3 0 m c X V v d D s s J n F 1 b 3 Q 7 U 2 V j d G l v b j E v U X V i a X R E Y X R h X z E w L T A 3 L T I w M j R f M T U t M j I t N T A v Q X V 0 b 1 J l b W 9 2 Z W R D b 2 x 1 b W 5 z M S 5 7 T G F z d C B S Z W F k I F N 0 Y W 5 k Y X J k c y w x O H 0 m c X V v d D s s J n F 1 b 3 Q 7 U 2 V j d G l v b j E v U X V i a X R E Y X R h X z E w L T A 3 L T I w M j R f M T U t M j I t N T A v Q X V 0 b 1 J l b W 9 2 Z W R D b 2 x 1 b W 5 z M S 5 7 U m V h Z 2 V u d C B M b 3 Q j L D E 5 f S Z x d W 9 0 O y w m c X V v d D t T Z W N 0 a W 9 u M S 9 R d W J p d E R h d G F f M T A t M D c t M j A y N F 8 x N S 0 y M i 0 1 M C 9 B d X R v U m V t b 3 Z l Z E N v b H V t b n M x L n t Q b G F 0 Z S B C Y X J j b 2 R l L D I w f S Z x d W 9 0 O y w m c X V v d D t T Z W N 0 a W 9 u M S 9 R d W J p d E R h d G F f M T A t M D c t M j A y N F 8 x N S 0 y M i 0 1 M C 9 B d X R v U m V t b 3 Z l Z E N v b H V t b n M x L n t X Z W x s L D I x f S Z x d W 9 0 O y w m c X V v d D t T Z W N 0 a W 9 u M S 9 R d W J p d E R h d G F f M T A t M D c t M j A y N F 8 x N S 0 y M i 0 1 M C 9 B d X R v U m V t b 3 Z l Z E N v b H V t b n M x L n t T Y W 1 w b G U g S U Q s M j J 9 J n F 1 b 3 Q 7 L C Z x d W 9 0 O 1 N l Y 3 R p b 2 4 x L 1 F 1 Y m l 0 R G F 0 Y V 8 x M C 0 w N y 0 y M D I 0 X z E 1 L T I y L T U w L 0 F 1 d G 9 S Z W 1 v d m V k Q 2 9 s d W 1 u c z E u e 1 R h Z 3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J p d E R h d G F f M T A t M D c t M j A y N F 8 x N S 0 y M i 0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A t M D c t M j A y N F 8 x N S 0 y M i 0 1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A t M D c t M j A y N F 8 x N S 0 y M i 0 1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M S 0 w N y 0 y M D I 0 X z E 0 L T E 3 L T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M 4 Y m U y M T E t N j k w M S 0 0 Z m N j L T h l M G Y t N D V k Z m E z N 2 R m N j g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x V D E y O j A 2 O j M w L j A 4 N z c 4 M j d a I i A v P j x F b n R y e S B U e X B l P S J G a W x s Q 2 9 s d W 1 u V H l w Z X M i I F Z h b H V l P S J z Q m d j R 0 J n V U d C U V l E Q X d Z R 0 J n W U Z C U V l G Q n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x M S 0 w N y 0 y M D I 0 X z E 0 L T E 3 L T I z L 0 F 1 d G 9 S Z W 1 v d m V k Q 2 9 s d W 1 u c z E u e 1 J 1 b i B J R C w w f S Z x d W 9 0 O y w m c X V v d D t T Z W N 0 a W 9 u M S 9 R d W J p d E R h d G F f M T E t M D c t M j A y N F 8 x N C 0 x N y 0 y M y 9 B d X R v U m V t b 3 Z l Z E N v b H V t b n M x L n t U Z X N 0 I E R h d G U s M X 0 m c X V v d D s s J n F 1 b 3 Q 7 U 2 V j d G l v b j E v U X V i a X R E Y X R h X z E x L T A 3 L T I w M j R f M T Q t M T c t M j M v Q X V 0 b 1 J l b W 9 2 Z W R D b 2 x 1 b W 5 z M S 5 7 Q X N z Y X k g T m F t Z S w y f S Z x d W 9 0 O y w m c X V v d D t T Z W N 0 a W 9 u M S 9 R d W J p d E R h d G F f M T E t M D c t M j A y N F 8 x N C 0 x N y 0 y M y 9 B d X R v U m V t b 3 Z l Z E N v b H V t b n M x L n t T Y W 1 w b G U g T m F t Z S w z f S Z x d W 9 0 O y w m c X V v d D t T Z W N 0 a W 9 u M S 9 R d W J p d E R h d G F f M T E t M D c t M j A y N F 8 x N C 0 x N y 0 y M y 9 B d X R v U m V t b 3 Z l Z E N v b H V t b n M x L n t P c m l n a W 5 h b C B T Y W 1 w b G U g Q 2 9 u Y y 4 s N H 0 m c X V v d D s s J n F 1 b 3 Q 7 U 2 V j d G l v b j E v U X V i a X R E Y X R h X z E x L T A 3 L T I w M j R f M T Q t M T c t M j M v Q X V 0 b 1 J l b W 9 2 Z W R D b 2 x 1 b W 5 z M S 5 7 T 3 J p Z 2 l u Y W w g c 2 F t c G x l I G N v b m M u I H V u a X R z L D V 9 J n F 1 b 3 Q 7 L C Z x d W 9 0 O 1 N l Y 3 R p b 2 4 x L 1 F 1 Y m l 0 R G F 0 Y V 8 x M S 0 w N y 0 y M D I 0 X z E 0 L T E 3 L T I z L 0 F 1 d G 9 S Z W 1 v d m V k Q 2 9 s d W 1 u c z E u e 1 F 1 Y m l 0 I F R 1 Y m U g Q 2 9 u Y y 4 s N n 0 m c X V v d D s s J n F 1 b 3 Q 7 U 2 V j d G l v b j E v U X V i a X R E Y X R h X z E x L T A 3 L T I w M j R f M T Q t M T c t M j M v Q X V 0 b 1 J l b W 9 2 Z W R D b 2 x 1 b W 5 z M S 5 7 U X V i a X Q g d H V i Z S B j b 2 5 j L i B 1 b m l 0 c y w 3 f S Z x d W 9 0 O y w m c X V v d D t T Z W N 0 a W 9 u M S 9 R d W J p d E R h d G F f M T E t M D c t M j A y N F 8 x N C 0 x N y 0 y M y 9 B d X R v U m V t b 3 Z l Z E N v b H V t b n M x L n t T Y W 1 w b G U g V m 9 s d W 1 l I C h 1 T C k s O H 0 m c X V v d D s s J n F 1 b 3 Q 7 U 2 V j d G l v b j E v U X V i a X R E Y X R h X z E x L T A 3 L T I w M j R f M T Q t M T c t M j M v Q X V 0 b 1 J l b W 9 2 Z W R D b 2 x 1 b W 5 z M S 5 7 R G l s d X R p b 2 4 g R m F j d G 9 y L D l 9 J n F 1 b 3 Q 7 L C Z x d W 9 0 O 1 N l Y 3 R p b 2 4 x L 1 F 1 Y m l 0 R G F 0 Y V 8 x M S 0 w N y 0 y M D I 0 X z E 0 L T E 3 L T I z L 0 F 1 d G 9 S Z W 1 v d m V k Q 2 9 s d W 1 u c z E u e 0 V 4 d G V u Z G V k I E x v d y B S Y W 5 n Z S w x M H 0 m c X V v d D s s J n F 1 b 3 Q 7 U 2 V j d G l v b j E v U X V i a X R E Y X R h X z E x L T A 3 L T I w M j R f M T Q t M T c t M j M v Q X V 0 b 1 J l b W 9 2 Z W R D b 2 x 1 b W 5 z M S 5 7 Q 2 9 y Z S B S Y W 5 n Z S w x M X 0 m c X V v d D s s J n F 1 b 3 Q 7 U 2 V j d G l v b j E v U X V i a X R E Y X R h X z E x L T A 3 L T I w M j R f M T Q t M T c t M j M v Q X V 0 b 1 J l b W 9 2 Z W R D b 2 x 1 b W 5 z M S 5 7 R X h 0 Z W 5 k Z W Q g S G l n a C B S Y W 5 n Z S w x M n 0 m c X V v d D s s J n F 1 b 3 Q 7 U 2 V j d G l v b j E v U X V i a X R E Y X R h X z E x L T A 3 L T I w M j R f M T Q t M T c t M j M v Q X V 0 b 1 J l b W 9 2 Z W R D b 2 x 1 b W 5 z M S 5 7 R X h j a X R h d G l v b i w x M 3 0 m c X V v d D s s J n F 1 b 3 Q 7 U 2 V j d G l v b j E v U X V i a X R E Y X R h X z E x L T A 3 L T I w M j R f M T Q t M T c t M j M v Q X V 0 b 1 J l b W 9 2 Z W R D b 2 x 1 b W 5 z M S 5 7 U 3 R k I D E g U k Z V L D E 0 f S Z x d W 9 0 O y w m c X V v d D t T Z W N 0 a W 9 u M S 9 R d W J p d E R h d G F f M T E t M D c t M j A y N F 8 x N C 0 x N y 0 y M y 9 B d X R v U m V t b 3 Z l Z E N v b H V t b n M x L n t T d G Q g M i B S R l U s M T V 9 J n F 1 b 3 Q 7 L C Z x d W 9 0 O 1 N l Y 3 R p b 2 4 x L 1 F 1 Y m l 0 R G F 0 Y V 8 x M S 0 w N y 0 y M D I 0 X z E 0 L T E 3 L T I z L 0 F 1 d G 9 S Z W 1 v d m V k Q 2 9 s d W 1 u c z E u e 1 N 0 Z C A z I F J G V S w x N n 0 m c X V v d D s s J n F 1 b 3 Q 7 U 2 V j d G l v b j E v U X V i a X R E Y X R h X z E x L T A 3 L T I w M j R f M T Q t M T c t M j M v Q X V 0 b 1 J l b W 9 2 Z W R D b 2 x 1 b W 5 z M S 5 7 U 2 F t c G x l I F J G V S w x N 3 0 m c X V v d D s s J n F 1 b 3 Q 7 U 2 V j d G l v b j E v U X V i a X R E Y X R h X z E x L T A 3 L T I w M j R f M T Q t M T c t M j M v Q X V 0 b 1 J l b W 9 2 Z W R D b 2 x 1 b W 5 z M S 5 7 T G F z d C B S Z W F k I F N 0 Y W 5 k Y X J k c y w x O H 0 m c X V v d D s s J n F 1 b 3 Q 7 U 2 V j d G l v b j E v U X V i a X R E Y X R h X z E x L T A 3 L T I w M j R f M T Q t M T c t M j M v Q X V 0 b 1 J l b W 9 2 Z W R D b 2 x 1 b W 5 z M S 5 7 U m V h Z 2 V u d C B M b 3 Q j L D E 5 f S Z x d W 9 0 O y w m c X V v d D t T Z W N 0 a W 9 u M S 9 R d W J p d E R h d G F f M T E t M D c t M j A y N F 8 x N C 0 x N y 0 y M y 9 B d X R v U m V t b 3 Z l Z E N v b H V t b n M x L n t Q b G F 0 Z S B C Y X J j b 2 R l L D I w f S Z x d W 9 0 O y w m c X V v d D t T Z W N 0 a W 9 u M S 9 R d W J p d E R h d G F f M T E t M D c t M j A y N F 8 x N C 0 x N y 0 y M y 9 B d X R v U m V t b 3 Z l Z E N v b H V t b n M x L n t X Z W x s L D I x f S Z x d W 9 0 O y w m c X V v d D t T Z W N 0 a W 9 u M S 9 R d W J p d E R h d G F f M T E t M D c t M j A y N F 8 x N C 0 x N y 0 y M y 9 B d X R v U m V t b 3 Z l Z E N v b H V t b n M x L n t T Y W 1 w b G U g S U Q s M j J 9 J n F 1 b 3 Q 7 L C Z x d W 9 0 O 1 N l Y 3 R p b 2 4 x L 1 F 1 Y m l 0 R G F 0 Y V 8 x M S 0 w N y 0 y M D I 0 X z E 0 L T E 3 L T I z L 0 F 1 d G 9 S Z W 1 v d m V k Q 2 9 s d W 1 u c z E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T E t M D c t M j A y N F 8 x N C 0 x N y 0 y M y 9 B d X R v U m V t b 3 Z l Z E N v b H V t b n M x L n t S d W 4 g S U Q s M H 0 m c X V v d D s s J n F 1 b 3 Q 7 U 2 V j d G l v b j E v U X V i a X R E Y X R h X z E x L T A 3 L T I w M j R f M T Q t M T c t M j M v Q X V 0 b 1 J l b W 9 2 Z W R D b 2 x 1 b W 5 z M S 5 7 V G V z d C B E Y X R l L D F 9 J n F 1 b 3 Q 7 L C Z x d W 9 0 O 1 N l Y 3 R p b 2 4 x L 1 F 1 Y m l 0 R G F 0 Y V 8 x M S 0 w N y 0 y M D I 0 X z E 0 L T E 3 L T I z L 0 F 1 d G 9 S Z W 1 v d m V k Q 2 9 s d W 1 u c z E u e 0 F z c 2 F 5 I E 5 h b W U s M n 0 m c X V v d D s s J n F 1 b 3 Q 7 U 2 V j d G l v b j E v U X V i a X R E Y X R h X z E x L T A 3 L T I w M j R f M T Q t M T c t M j M v Q X V 0 b 1 J l b W 9 2 Z W R D b 2 x 1 b W 5 z M S 5 7 U 2 F t c G x l I E 5 h b W U s M 3 0 m c X V v d D s s J n F 1 b 3 Q 7 U 2 V j d G l v b j E v U X V i a X R E Y X R h X z E x L T A 3 L T I w M j R f M T Q t M T c t M j M v Q X V 0 b 1 J l b W 9 2 Z W R D b 2 x 1 b W 5 z M S 5 7 T 3 J p Z 2 l u Y W w g U 2 F t c G x l I E N v b m M u L D R 9 J n F 1 b 3 Q 7 L C Z x d W 9 0 O 1 N l Y 3 R p b 2 4 x L 1 F 1 Y m l 0 R G F 0 Y V 8 x M S 0 w N y 0 y M D I 0 X z E 0 L T E 3 L T I z L 0 F 1 d G 9 S Z W 1 v d m V k Q 2 9 s d W 1 u c z E u e 0 9 y a W d p b m F s I H N h b X B s Z S B j b 2 5 j L i B 1 b m l 0 c y w 1 f S Z x d W 9 0 O y w m c X V v d D t T Z W N 0 a W 9 u M S 9 R d W J p d E R h d G F f M T E t M D c t M j A y N F 8 x N C 0 x N y 0 y M y 9 B d X R v U m V t b 3 Z l Z E N v b H V t b n M x L n t R d W J p d C B U d W J l I E N v b m M u L D Z 9 J n F 1 b 3 Q 7 L C Z x d W 9 0 O 1 N l Y 3 R p b 2 4 x L 1 F 1 Y m l 0 R G F 0 Y V 8 x M S 0 w N y 0 y M D I 0 X z E 0 L T E 3 L T I z L 0 F 1 d G 9 S Z W 1 v d m V k Q 2 9 s d W 1 u c z E u e 1 F 1 Y m l 0 I H R 1 Y m U g Y 2 9 u Y y 4 g d W 5 p d H M s N 3 0 m c X V v d D s s J n F 1 b 3 Q 7 U 2 V j d G l v b j E v U X V i a X R E Y X R h X z E x L T A 3 L T I w M j R f M T Q t M T c t M j M v Q X V 0 b 1 J l b W 9 2 Z W R D b 2 x 1 b W 5 z M S 5 7 U 2 F t c G x l I F Z v b H V t Z S A o d U w p L D h 9 J n F 1 b 3 Q 7 L C Z x d W 9 0 O 1 N l Y 3 R p b 2 4 x L 1 F 1 Y m l 0 R G F 0 Y V 8 x M S 0 w N y 0 y M D I 0 X z E 0 L T E 3 L T I z L 0 F 1 d G 9 S Z W 1 v d m V k Q 2 9 s d W 1 u c z E u e 0 R p b H V 0 a W 9 u I E Z h Y 3 R v c i w 5 f S Z x d W 9 0 O y w m c X V v d D t T Z W N 0 a W 9 u M S 9 R d W J p d E R h d G F f M T E t M D c t M j A y N F 8 x N C 0 x N y 0 y M y 9 B d X R v U m V t b 3 Z l Z E N v b H V t b n M x L n t F e H R l b m R l Z C B M b 3 c g U m F u Z 2 U s M T B 9 J n F 1 b 3 Q 7 L C Z x d W 9 0 O 1 N l Y 3 R p b 2 4 x L 1 F 1 Y m l 0 R G F 0 Y V 8 x M S 0 w N y 0 y M D I 0 X z E 0 L T E 3 L T I z L 0 F 1 d G 9 S Z W 1 v d m V k Q 2 9 s d W 1 u c z E u e 0 N v c m U g U m F u Z 2 U s M T F 9 J n F 1 b 3 Q 7 L C Z x d W 9 0 O 1 N l Y 3 R p b 2 4 x L 1 F 1 Y m l 0 R G F 0 Y V 8 x M S 0 w N y 0 y M D I 0 X z E 0 L T E 3 L T I z L 0 F 1 d G 9 S Z W 1 v d m V k Q 2 9 s d W 1 u c z E u e 0 V 4 d G V u Z G V k I E h p Z 2 g g U m F u Z 2 U s M T J 9 J n F 1 b 3 Q 7 L C Z x d W 9 0 O 1 N l Y 3 R p b 2 4 x L 1 F 1 Y m l 0 R G F 0 Y V 8 x M S 0 w N y 0 y M D I 0 X z E 0 L T E 3 L T I z L 0 F 1 d G 9 S Z W 1 v d m V k Q 2 9 s d W 1 u c z E u e 0 V 4 Y 2 l 0 Y X R p b 2 4 s M T N 9 J n F 1 b 3 Q 7 L C Z x d W 9 0 O 1 N l Y 3 R p b 2 4 x L 1 F 1 Y m l 0 R G F 0 Y V 8 x M S 0 w N y 0 y M D I 0 X z E 0 L T E 3 L T I z L 0 F 1 d G 9 S Z W 1 v d m V k Q 2 9 s d W 1 u c z E u e 1 N 0 Z C A x I F J G V S w x N H 0 m c X V v d D s s J n F 1 b 3 Q 7 U 2 V j d G l v b j E v U X V i a X R E Y X R h X z E x L T A 3 L T I w M j R f M T Q t M T c t M j M v Q X V 0 b 1 J l b W 9 2 Z W R D b 2 x 1 b W 5 z M S 5 7 U 3 R k I D I g U k Z V L D E 1 f S Z x d W 9 0 O y w m c X V v d D t T Z W N 0 a W 9 u M S 9 R d W J p d E R h d G F f M T E t M D c t M j A y N F 8 x N C 0 x N y 0 y M y 9 B d X R v U m V t b 3 Z l Z E N v b H V t b n M x L n t T d G Q g M y B S R l U s M T Z 9 J n F 1 b 3 Q 7 L C Z x d W 9 0 O 1 N l Y 3 R p b 2 4 x L 1 F 1 Y m l 0 R G F 0 Y V 8 x M S 0 w N y 0 y M D I 0 X z E 0 L T E 3 L T I z L 0 F 1 d G 9 S Z W 1 v d m V k Q 2 9 s d W 1 u c z E u e 1 N h b X B s Z S B S R l U s M T d 9 J n F 1 b 3 Q 7 L C Z x d W 9 0 O 1 N l Y 3 R p b 2 4 x L 1 F 1 Y m l 0 R G F 0 Y V 8 x M S 0 w N y 0 y M D I 0 X z E 0 L T E 3 L T I z L 0 F 1 d G 9 S Z W 1 v d m V k Q 2 9 s d W 1 u c z E u e 0 x h c 3 Q g U m V h Z C B T d G F u Z G F y Z H M s M T h 9 J n F 1 b 3 Q 7 L C Z x d W 9 0 O 1 N l Y 3 R p b 2 4 x L 1 F 1 Y m l 0 R G F 0 Y V 8 x M S 0 w N y 0 y M D I 0 X z E 0 L T E 3 L T I z L 0 F 1 d G 9 S Z W 1 v d m V k Q 2 9 s d W 1 u c z E u e 1 J l Y W d l b n Q g T G 9 0 I y w x O X 0 m c X V v d D s s J n F 1 b 3 Q 7 U 2 V j d G l v b j E v U X V i a X R E Y X R h X z E x L T A 3 L T I w M j R f M T Q t M T c t M j M v Q X V 0 b 1 J l b W 9 2 Z W R D b 2 x 1 b W 5 z M S 5 7 U G x h d G U g Q m F y Y 2 9 k Z S w y M H 0 m c X V v d D s s J n F 1 b 3 Q 7 U 2 V j d G l v b j E v U X V i a X R E Y X R h X z E x L T A 3 L T I w M j R f M T Q t M T c t M j M v Q X V 0 b 1 J l b W 9 2 Z W R D b 2 x 1 b W 5 z M S 5 7 V 2 V s b C w y M X 0 m c X V v d D s s J n F 1 b 3 Q 7 U 2 V j d G l v b j E v U X V i a X R E Y X R h X z E x L T A 3 L T I w M j R f M T Q t M T c t M j M v Q X V 0 b 1 J l b W 9 2 Z W R D b 2 x 1 b W 5 z M S 5 7 U 2 F t c G x l I E l E L D I y f S Z x d W 9 0 O y w m c X V v d D t T Z W N 0 a W 9 u M S 9 R d W J p d E R h d G F f M T E t M D c t M j A y N F 8 x N C 0 x N y 0 y M y 9 B d X R v U m V t b 3 Z l Z E N v b H V t b n M x L n t U Y W d z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i a X R E Y X R h X z E x L T A 3 L T I w M j R f M T Q t M T c t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x L T A 3 L T I w M j R f M T Q t M T c t M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x L T A 3 L T I w M j R f M T Q t M T c t M j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/ J h V L d B N E G 9 x R E U z 9 b e d g A A A A A C A A A A A A A D Z g A A w A A A A B A A A A C g 4 R y h 6 R k p P z 9 V 7 M x 5 l y D u A A A A A A S A A A C g A A A A E A A A A E a X E P W 9 r x o q i 0 A O Y 4 H 2 v F Z Q A A A A m g h 5 A K P 3 F s c 2 N n X Z 7 t P H w a C t m g L k a b V / A C w s R A M E q h o C G 0 c 0 d b S X 3 4 V g J N P 6 Y l I p O 3 x u i x p D F I H x u o N E J 1 P 7 S N g W o 1 W 9 6 p C S m J D k j P j d X I E U A A A A 5 z a n U 0 t j 0 r V k 9 7 6 H 3 x u b q + j H 5 M g = < / D a t a M a s h u p > 
</file>

<file path=customXml/itemProps1.xml><?xml version="1.0" encoding="utf-8"?>
<ds:datastoreItem xmlns:ds="http://schemas.openxmlformats.org/officeDocument/2006/customXml" ds:itemID="{71B60C84-AA0A-4ABE-AA1C-4233A27D3F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prep_table</vt:lpstr>
      <vt:lpstr>Smartseq</vt:lpstr>
      <vt:lpstr>Smartseq!_Hlk114062637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Riegler</dc:creator>
  <cp:lastModifiedBy>Artur Gynter</cp:lastModifiedBy>
  <cp:lastPrinted>2024-07-15T12:24:02Z</cp:lastPrinted>
  <dcterms:created xsi:type="dcterms:W3CDTF">2021-12-15T12:05:33Z</dcterms:created>
  <dcterms:modified xsi:type="dcterms:W3CDTF">2025-01-23T08:26:23Z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7efb97e-6a22-4658-b35c-bacc77de03e2_Enabled">
    <vt:lpwstr>true</vt:lpwstr>
  </property>
  <property fmtid="{D5CDD505-2E9C-101B-9397-08002B2CF9AE}" pid="3" name="MSIP_Label_17efb97e-6a22-4658-b35c-bacc77de03e2_SetDate">
    <vt:lpwstr>2023-06-05T12:07:36Z</vt:lpwstr>
  </property>
  <property fmtid="{D5CDD505-2E9C-101B-9397-08002B2CF9AE}" pid="4" name="MSIP_Label_17efb97e-6a22-4658-b35c-bacc77de03e2_Method">
    <vt:lpwstr>Standard</vt:lpwstr>
  </property>
  <property fmtid="{D5CDD505-2E9C-101B-9397-08002B2CF9AE}" pid="5" name="MSIP_Label_17efb97e-6a22-4658-b35c-bacc77de03e2_Name">
    <vt:lpwstr>defa4170-0d19-0005-0004-bc88714345d2</vt:lpwstr>
  </property>
  <property fmtid="{D5CDD505-2E9C-101B-9397-08002B2CF9AE}" pid="6" name="MSIP_Label_17efb97e-6a22-4658-b35c-bacc77de03e2_SiteId">
    <vt:lpwstr>ca39edd1-7349-449a-bbae-314640be0def</vt:lpwstr>
  </property>
  <property fmtid="{D5CDD505-2E9C-101B-9397-08002B2CF9AE}" pid="7" name="MSIP_Label_17efb97e-6a22-4658-b35c-bacc77de03e2_ActionId">
    <vt:lpwstr>b9c67c21-efd6-4bb5-9eb0-23ae1130fa50</vt:lpwstr>
  </property>
  <property fmtid="{D5CDD505-2E9C-101B-9397-08002B2CF9AE}" pid="8" name="MSIP_Label_17efb97e-6a22-4658-b35c-bacc77de03e2_ContentBits">
    <vt:lpwstr>0</vt:lpwstr>
  </property>
</Properties>
</file>