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cofee" sheetId="2" r:id="rId1"/>
    <sheet name="innov" sheetId="7" r:id="rId2"/>
    <sheet name="Sheet3" sheetId="10" r:id="rId3"/>
    <sheet name="Sheet4" sheetId="11" r:id="rId4"/>
    <sheet name="Saji" sheetId="12" r:id="rId5"/>
    <sheet name="sorted" sheetId="9" r:id="rId6"/>
    <sheet name="Sheet2" sheetId="8" r:id="rId7"/>
    <sheet name="Sheet1" sheetId="6" r:id="rId8"/>
    <sheet name="cifar" sheetId="3" r:id="rId9"/>
    <sheet name="plot_coffee" sheetId="4" r:id="rId10"/>
    <sheet name="plot_cifar" sheetId="5" r:id="rId11"/>
  </sheets>
  <definedNames>
    <definedName name="_xlnm._FilterDatabase" localSheetId="1" hidden="1">innov!$G$2:$K$18</definedName>
    <definedName name="_xlnm._FilterDatabase" localSheetId="2" hidden="1">Sheet3!$A$18:$E$31</definedName>
    <definedName name="_xlnm._FilterDatabase" localSheetId="3" hidden="1">Sheet4!$G$13:$K$24</definedName>
    <definedName name="_xlnm._FilterDatabase" localSheetId="5" hidden="1">sorted!$G$2:$K$19</definedName>
    <definedName name="_xlnm.Criteria" localSheetId="2">Sheet3!$E$3:$E$15</definedName>
    <definedName name="_xlnm.Criteria" localSheetId="3">Sheet4!$E$2:$E$8</definedName>
    <definedName name="_xlnm.Extract" localSheetId="2">Sheet3!$A$17:$E$37</definedName>
    <definedName name="_xlnm.Extract" localSheetId="3">Sheet4!$A$13:$E$23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9" l="1"/>
  <c r="C23" i="9"/>
  <c r="B23" i="9"/>
  <c r="B26" i="7"/>
  <c r="B25" i="7"/>
  <c r="C26" i="7"/>
  <c r="D26" i="7"/>
  <c r="D25" i="7"/>
  <c r="C25" i="7"/>
  <c r="E26" i="7" l="1"/>
  <c r="D29" i="7" s="1"/>
  <c r="E25" i="7"/>
  <c r="C28" i="7" s="1"/>
  <c r="B29" i="7" l="1"/>
  <c r="C29" i="7"/>
  <c r="B28" i="7"/>
  <c r="D28" i="7"/>
</calcChain>
</file>

<file path=xl/sharedStrings.xml><?xml version="1.0" encoding="utf-8"?>
<sst xmlns="http://schemas.openxmlformats.org/spreadsheetml/2006/main" count="391" uniqueCount="74">
  <si>
    <t>Model</t>
  </si>
  <si>
    <t>Alexnet</t>
  </si>
  <si>
    <t>GoogleNet</t>
  </si>
  <si>
    <t>Resnet</t>
  </si>
  <si>
    <t>MobileNetV2</t>
  </si>
  <si>
    <t>VGG16</t>
  </si>
  <si>
    <t>acc</t>
  </si>
  <si>
    <t>pre</t>
  </si>
  <si>
    <t>fs</t>
  </si>
  <si>
    <t>rec</t>
  </si>
  <si>
    <t>model</t>
  </si>
  <si>
    <t>Single Task Disease (Paper)</t>
  </si>
  <si>
    <t>Single Task Severity (Paper)</t>
  </si>
  <si>
    <t>Multitask Disease (Paper)</t>
  </si>
  <si>
    <t>Multitask Severity (Paper)</t>
  </si>
  <si>
    <t>Single Task Disease (Experiment)</t>
  </si>
  <si>
    <t>Single Task Severity (Experiment)</t>
  </si>
  <si>
    <t>Multitask Disease (Experiment)</t>
  </si>
  <si>
    <t>Multitask Severity (Experiment)</t>
  </si>
  <si>
    <t>Single Task (100 class)</t>
  </si>
  <si>
    <t>Single Task (20 class)</t>
  </si>
  <si>
    <t>Multitask (100 class)</t>
  </si>
  <si>
    <t>Multitask (20 class)</t>
  </si>
  <si>
    <t>acc (multi)</t>
  </si>
  <si>
    <t>pre (multi)</t>
  </si>
  <si>
    <t>rec (multi)</t>
  </si>
  <si>
    <t>acc(multi)</t>
  </si>
  <si>
    <t>pre(multi)</t>
  </si>
  <si>
    <t>rec(multi)</t>
  </si>
  <si>
    <t>fs(multi)</t>
  </si>
  <si>
    <t>Ensemble Resnet-VGG16-Alex</t>
  </si>
  <si>
    <t>Ensemble Resnet-VGG16-GoogleNet</t>
  </si>
  <si>
    <t>Ensemble Resnet-VGG16-MobileNet</t>
  </si>
  <si>
    <t>Multitask Disease</t>
  </si>
  <si>
    <t>Ensemble Resnet-VGG16-Alex*</t>
  </si>
  <si>
    <t>Ensemble Resnet-VGG16-GoogleNet*</t>
  </si>
  <si>
    <t>Ensemble Resnet-VGG16-MobileNet*</t>
  </si>
  <si>
    <t>weight</t>
  </si>
  <si>
    <t>resnet</t>
  </si>
  <si>
    <t>vgg</t>
  </si>
  <si>
    <t>mobile</t>
  </si>
  <si>
    <t>weight-2</t>
  </si>
  <si>
    <t>Ensemble Precision Cubic</t>
  </si>
  <si>
    <t>Resnet Augmentation</t>
  </si>
  <si>
    <t>VGG Augmentation</t>
  </si>
  <si>
    <t>MobileNetV2 Augmentation</t>
  </si>
  <si>
    <t>Ensemble Augmentation</t>
  </si>
  <si>
    <t>dis</t>
  </si>
  <si>
    <t>Ensemble Augmentation Precision Cubic</t>
  </si>
  <si>
    <t>sev</t>
  </si>
  <si>
    <t>Ensemble Augmentation Rangking</t>
  </si>
  <si>
    <t>Ensemble Ranking</t>
  </si>
  <si>
    <t>Ensemble</t>
  </si>
  <si>
    <t>Ensemble p3</t>
  </si>
  <si>
    <t>Ensemble Hard</t>
  </si>
  <si>
    <t>Ensemble Augmentation Hard</t>
  </si>
  <si>
    <t>Resnet Bagging</t>
  </si>
  <si>
    <t>VGG16 Bagging</t>
  </si>
  <si>
    <t>MobilenetV2 Bagging</t>
  </si>
  <si>
    <t>MobileNetV2 Bagging</t>
  </si>
  <si>
    <t>Disease</t>
  </si>
  <si>
    <t>Severity</t>
  </si>
  <si>
    <t>Bagging 9 classifier</t>
  </si>
  <si>
    <t>Bagging 9 Classifier</t>
  </si>
  <si>
    <t>MOBILE</t>
  </si>
  <si>
    <t>No Augmentation</t>
  </si>
  <si>
    <t>Augmentation Wongbong</t>
  </si>
  <si>
    <t>Proposed Bagging</t>
  </si>
  <si>
    <t>VGG</t>
  </si>
  <si>
    <t>MobileNet</t>
  </si>
  <si>
    <t>Augmentation Kherzepin</t>
  </si>
  <si>
    <t>Proposed Method</t>
  </si>
  <si>
    <t>Diseases</t>
  </si>
  <si>
    <t>Bagging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</si>
</sst>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32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2" fontId="0" fillId="0" borderId="0" xfId="0" applyNumberFormat="1"/>
    <xf numFmtId="0" fontId="0" fillId="0" borderId="0" xfId="0" applyAlignment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/>
    <xf numFmtId="0" fontId="3" fillId="0" borderId="0" xfId="0" applyFont="1" applyFill="1" applyBorder="1" applyAlignment="1">
      <alignment horizontal="center" vertical="center"/>
    </xf>
    <xf numFmtId="0" fontId="3" fillId="0" borderId="0" xfId="0" applyFont="1"/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2" borderId="0" xfId="0" applyFill="1"/>
    <xf numFmtId="0" fontId="1" fillId="2" borderId="0" xfId="0" applyFont="1" applyFill="1" applyBorder="1" applyAlignment="1">
      <alignment horizontal="center" vertical="center"/>
    </xf>
    <xf numFmtId="0" fontId="0" fillId="0" borderId="0" xfId="0" applyFill="1"/>
    <xf numFmtId="0" fontId="2" fillId="0" borderId="0" xfId="0" applyFont="1" applyFill="1"/>
    <xf numFmtId="0" fontId="0" fillId="0" borderId="0" xfId="0" applyFill="1" applyBorder="1"/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Border="1"/>
    <xf numFmtId="0" fontId="4" fillId="3" borderId="0" xfId="1" applyBorder="1" applyAlignment="1">
      <alignment horizontal="center" vertical="center"/>
    </xf>
    <xf numFmtId="0" fontId="4" fillId="3" borderId="0" xfId="1"/>
    <xf numFmtId="0" fontId="6" fillId="3" borderId="0" xfId="1" applyFont="1" applyBorder="1" applyAlignment="1">
      <alignment horizontal="center" vertical="center"/>
    </xf>
    <xf numFmtId="0" fontId="6" fillId="3" borderId="0" xfId="1" applyFont="1"/>
    <xf numFmtId="0" fontId="0" fillId="0" borderId="0" xfId="0" applyAlignment="1">
      <alignment horizontal="center"/>
    </xf>
    <xf numFmtId="0" fontId="5" fillId="4" borderId="0" xfId="2" applyBorder="1" applyAlignment="1">
      <alignment horizontal="center" vertical="center"/>
    </xf>
    <xf numFmtId="0" fontId="5" fillId="4" borderId="0" xfId="2"/>
    <xf numFmtId="0" fontId="5" fillId="4" borderId="0" xfId="2" applyBorder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Disease 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cofee!$A$1</c:f>
              <c:strCache>
                <c:ptCount val="1"/>
                <c:pt idx="0">
                  <c:v>Single Task Disease (Paper)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tx>
                <c:rich>
                  <a:bodyPr rot="-540000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800" b="1" i="0" u="none" strike="noStrike" kern="1200" baseline="0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D26C235-7B44-43D9-BFD6-9B9896E2A875}" type="VALUE">
                      <a:rPr lang="en-US" b="1"/>
                      <a:pPr>
                        <a:defRPr b="1"/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1B90-4E5A-94FF-331A7C3B8D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cofee!$A$11:$A$15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cofee!$B$3:$B$7</c:f>
              <c:numCache>
                <c:formatCode>General</c:formatCode>
                <c:ptCount val="5"/>
                <c:pt idx="0">
                  <c:v>92.46</c:v>
                </c:pt>
                <c:pt idx="1">
                  <c:v>91.67</c:v>
                </c:pt>
                <c:pt idx="2">
                  <c:v>94.84</c:v>
                </c:pt>
                <c:pt idx="3">
                  <c:v>95.63</c:v>
                </c:pt>
                <c:pt idx="4">
                  <c:v>95.47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AD-4F0F-B790-C7BBE44A25D0}"/>
            </c:ext>
          </c:extLst>
        </c:ser>
        <c:ser>
          <c:idx val="1"/>
          <c:order val="1"/>
          <c:tx>
            <c:strRef>
              <c:f>cofee!$A$17</c:f>
              <c:strCache>
                <c:ptCount val="1"/>
                <c:pt idx="0">
                  <c:v>Multitask Disease (Paper)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cofee!$A$11:$A$15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cofee!$B$19:$B$23</c:f>
              <c:numCache>
                <c:formatCode>General</c:formatCode>
                <c:ptCount val="5"/>
                <c:pt idx="0">
                  <c:v>91.67</c:v>
                </c:pt>
                <c:pt idx="1">
                  <c:v>94.05</c:v>
                </c:pt>
                <c:pt idx="2">
                  <c:v>94.44</c:v>
                </c:pt>
                <c:pt idx="3">
                  <c:v>95.24</c:v>
                </c:pt>
                <c:pt idx="4">
                  <c:v>94.44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AD-4F0F-B790-C7BBE44A25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96631615"/>
        <c:axId val="696637855"/>
      </c:barChart>
      <c:catAx>
        <c:axId val="69663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7855"/>
        <c:crosses val="autoZero"/>
        <c:auto val="1"/>
        <c:lblAlgn val="ctr"/>
        <c:lblOffset val="100"/>
        <c:noMultiLvlLbl val="0"/>
      </c:catAx>
      <c:valAx>
        <c:axId val="6966378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9663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Severity 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cofee!$G$2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cofee!$A$3:$A$7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cofee!$G$11:$G$15</c:f>
              <c:numCache>
                <c:formatCode>General</c:formatCode>
                <c:ptCount val="5"/>
                <c:pt idx="0" formatCode="0.00">
                  <c:v>87.3</c:v>
                </c:pt>
                <c:pt idx="1">
                  <c:v>86.11</c:v>
                </c:pt>
                <c:pt idx="2">
                  <c:v>86.51</c:v>
                </c:pt>
                <c:pt idx="3" formatCode="0.00">
                  <c:v>86.9</c:v>
                </c:pt>
                <c:pt idx="4" formatCode="0.00">
                  <c:v>87.3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B8-43D5-8239-0405F50A730C}"/>
            </c:ext>
          </c:extLst>
        </c:ser>
        <c:ser>
          <c:idx val="3"/>
          <c:order val="1"/>
          <c:tx>
            <c:strRef>
              <c:f>cofee!$B$18</c:f>
              <c:strCache>
                <c:ptCount val="1"/>
                <c:pt idx="0">
                  <c:v>acc (multi)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5C5F0C5-85B7-488E-85B1-63C9F98886B0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3FB8-43D5-8239-0405F50A730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950ED8C-C6CB-4649-99EE-61C852E1A7B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3FB8-43D5-8239-0405F50A73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cofee!$G$27:$G$31</c:f>
              <c:numCache>
                <c:formatCode>General</c:formatCode>
                <c:ptCount val="5"/>
                <c:pt idx="0">
                  <c:v>88.1</c:v>
                </c:pt>
                <c:pt idx="1">
                  <c:v>86.9</c:v>
                </c:pt>
                <c:pt idx="2">
                  <c:v>87.3</c:v>
                </c:pt>
                <c:pt idx="3">
                  <c:v>88.1</c:v>
                </c:pt>
                <c:pt idx="4">
                  <c:v>82.94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B8-43D5-8239-0405F50A730C}"/>
            </c:ext>
          </c:extLst>
        </c:ser>
        <c:ser>
          <c:idx val="1"/>
          <c:order val="2"/>
          <c:tx>
            <c:strRef>
              <c:f>cofee!$H$2</c:f>
              <c:strCache>
                <c:ptCount val="1"/>
                <c:pt idx="0">
                  <c:v>fs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4"/>
              <c:tx>
                <c:rich>
                  <a:bodyPr/>
                  <a:lstStyle/>
                  <a:p>
                    <a:fld id="{C9E61854-0997-4844-9D9A-C6561D25690A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3FB8-43D5-8239-0405F50A73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cofee!$H$11:$H$15</c:f>
              <c:numCache>
                <c:formatCode>General</c:formatCode>
                <c:ptCount val="5"/>
                <c:pt idx="0">
                  <c:v>79.11</c:v>
                </c:pt>
                <c:pt idx="1">
                  <c:v>82.62</c:v>
                </c:pt>
                <c:pt idx="2">
                  <c:v>81.41</c:v>
                </c:pt>
                <c:pt idx="3">
                  <c:v>81.760000000000005</c:v>
                </c:pt>
                <c:pt idx="4">
                  <c:v>83.97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B8-43D5-8239-0405F50A730C}"/>
            </c:ext>
          </c:extLst>
        </c:ser>
        <c:ser>
          <c:idx val="2"/>
          <c:order val="3"/>
          <c:tx>
            <c:strRef>
              <c:f>cofee!$H$26</c:f>
              <c:strCache>
                <c:ptCount val="1"/>
                <c:pt idx="0">
                  <c:v>fs(multi)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cofee!$H$27:$H$31</c:f>
              <c:numCache>
                <c:formatCode>General</c:formatCode>
                <c:ptCount val="5"/>
                <c:pt idx="0">
                  <c:v>81.42</c:v>
                </c:pt>
                <c:pt idx="1">
                  <c:v>80.97</c:v>
                </c:pt>
                <c:pt idx="2">
                  <c:v>80.569999999999993</c:v>
                </c:pt>
                <c:pt idx="3">
                  <c:v>79.33</c:v>
                </c:pt>
                <c:pt idx="4">
                  <c:v>72.75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B8-43D5-8239-0405F50A73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6631615"/>
        <c:axId val="696637855"/>
      </c:barChart>
      <c:catAx>
        <c:axId val="696631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7855"/>
        <c:crosses val="autoZero"/>
        <c:auto val="1"/>
        <c:lblAlgn val="ctr"/>
        <c:lblOffset val="100"/>
        <c:noMultiLvlLbl val="0"/>
      </c:catAx>
      <c:valAx>
        <c:axId val="69663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Class 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cifar!$A$1</c:f>
              <c:strCache>
                <c:ptCount val="1"/>
                <c:pt idx="0">
                  <c:v>Single Task (100 class)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cifar!$A$11:$A$15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cifar!$B$3:$B$7</c:f>
              <c:numCache>
                <c:formatCode>General</c:formatCode>
                <c:ptCount val="5"/>
                <c:pt idx="0">
                  <c:v>55.89</c:v>
                </c:pt>
                <c:pt idx="1">
                  <c:v>69.14</c:v>
                </c:pt>
                <c:pt idx="2">
                  <c:v>68.989999999999995</c:v>
                </c:pt>
                <c:pt idx="3">
                  <c:v>72.88</c:v>
                </c:pt>
                <c:pt idx="4">
                  <c:v>74.400000000000006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1-4CFA-9272-519497709E97}"/>
            </c:ext>
          </c:extLst>
        </c:ser>
        <c:ser>
          <c:idx val="1"/>
          <c:order val="1"/>
          <c:tx>
            <c:strRef>
              <c:f>cifar!$G$1</c:f>
              <c:strCache>
                <c:ptCount val="1"/>
                <c:pt idx="0">
                  <c:v>Multitask (100 class)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cifar!$A$11:$A$15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cifar!$H$3:$H$7</c:f>
              <c:numCache>
                <c:formatCode>General</c:formatCode>
                <c:ptCount val="5"/>
                <c:pt idx="0">
                  <c:v>54.57</c:v>
                </c:pt>
                <c:pt idx="1">
                  <c:v>68.44</c:v>
                </c:pt>
                <c:pt idx="2">
                  <c:v>67.510000000000005</c:v>
                </c:pt>
                <c:pt idx="3">
                  <c:v>72.900000000000006</c:v>
                </c:pt>
                <c:pt idx="4">
                  <c:v>73.760000000000005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1-4CFA-9272-519497709E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696631615"/>
        <c:axId val="696637855"/>
      </c:barChart>
      <c:catAx>
        <c:axId val="69663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7855"/>
        <c:crosses val="autoZero"/>
        <c:auto val="1"/>
        <c:lblAlgn val="ctr"/>
        <c:lblOffset val="100"/>
        <c:noMultiLvlLbl val="0"/>
      </c:catAx>
      <c:valAx>
        <c:axId val="696637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Class 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cifar!$A$9</c:f>
              <c:strCache>
                <c:ptCount val="1"/>
                <c:pt idx="0">
                  <c:v>Single Task (20 class)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cifar!$A$11:$A$15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cifar!$B$11:$B$15</c:f>
              <c:numCache>
                <c:formatCode>General</c:formatCode>
                <c:ptCount val="5"/>
                <c:pt idx="0">
                  <c:v>66</c:v>
                </c:pt>
                <c:pt idx="1">
                  <c:v>78.97</c:v>
                </c:pt>
                <c:pt idx="2">
                  <c:v>76.569999999999993</c:v>
                </c:pt>
                <c:pt idx="3">
                  <c:v>81.13</c:v>
                </c:pt>
                <c:pt idx="4">
                  <c:v>83.82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9F-4C54-B723-EABBCE4D497B}"/>
            </c:ext>
          </c:extLst>
        </c:ser>
        <c:ser>
          <c:idx val="1"/>
          <c:order val="1"/>
          <c:tx>
            <c:strRef>
              <c:f>cifar!$G$9</c:f>
              <c:strCache>
                <c:ptCount val="1"/>
                <c:pt idx="0">
                  <c:v>Multitask (20 class)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cifar!$A$11:$A$15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cifar!$H$11:$H$15</c:f>
              <c:numCache>
                <c:formatCode>General</c:formatCode>
                <c:ptCount val="5"/>
                <c:pt idx="0">
                  <c:v>68.67</c:v>
                </c:pt>
                <c:pt idx="1">
                  <c:v>80.63</c:v>
                </c:pt>
                <c:pt idx="2">
                  <c:v>79.98</c:v>
                </c:pt>
                <c:pt idx="3">
                  <c:v>83.5</c:v>
                </c:pt>
                <c:pt idx="4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9F-4C54-B723-EABBCE4D49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696631615"/>
        <c:axId val="696637855"/>
      </c:barChart>
      <c:catAx>
        <c:axId val="69663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7855"/>
        <c:crosses val="autoZero"/>
        <c:auto val="1"/>
        <c:lblAlgn val="ctr"/>
        <c:lblOffset val="100"/>
        <c:noMultiLvlLbl val="0"/>
      </c:catAx>
      <c:valAx>
        <c:axId val="696637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Class 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cifar!$B$2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4"/>
              <c:tx>
                <c:rich>
                  <a:bodyPr/>
                  <a:lstStyle/>
                  <a:p>
                    <a:fld id="{878619C5-E139-444C-9F8A-5934DA58C3BC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E3A0-445E-80AF-BF4467D0ED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cofee!$A$3:$A$7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cifar!$B$3:$B$7</c:f>
              <c:numCache>
                <c:formatCode>General</c:formatCode>
                <c:ptCount val="5"/>
                <c:pt idx="0">
                  <c:v>55.89</c:v>
                </c:pt>
                <c:pt idx="1">
                  <c:v>69.14</c:v>
                </c:pt>
                <c:pt idx="2">
                  <c:v>68.989999999999995</c:v>
                </c:pt>
                <c:pt idx="3">
                  <c:v>72.88</c:v>
                </c:pt>
                <c:pt idx="4">
                  <c:v>74.400000000000006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A0-445E-80AF-BF4467D0EDDF}"/>
            </c:ext>
          </c:extLst>
        </c:ser>
        <c:ser>
          <c:idx val="3"/>
          <c:order val="1"/>
          <c:tx>
            <c:strRef>
              <c:f>cofee!$B$18</c:f>
              <c:strCache>
                <c:ptCount val="1"/>
                <c:pt idx="0">
                  <c:v>acc (multi)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2E10C69-AE15-4F24-97D5-7C013DB00411}" type="VALUE">
                      <a:rPr lang="en-US" b="0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E3A0-445E-80AF-BF4467D0EDD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459F5A5-70C3-4FA0-B6F1-C6C4A75F0ABA}" type="VALUE">
                      <a:rPr lang="en-US" b="0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E3A0-445E-80AF-BF4467D0ED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cifar!$H$3:$H$7</c:f>
              <c:numCache>
                <c:formatCode>General</c:formatCode>
                <c:ptCount val="5"/>
                <c:pt idx="0">
                  <c:v>54.57</c:v>
                </c:pt>
                <c:pt idx="1">
                  <c:v>68.44</c:v>
                </c:pt>
                <c:pt idx="2">
                  <c:v>67.510000000000005</c:v>
                </c:pt>
                <c:pt idx="3">
                  <c:v>72.900000000000006</c:v>
                </c:pt>
                <c:pt idx="4">
                  <c:v>73.760000000000005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A0-445E-80AF-BF4467D0EDDF}"/>
            </c:ext>
          </c:extLst>
        </c:ser>
        <c:ser>
          <c:idx val="1"/>
          <c:order val="2"/>
          <c:tx>
            <c:strRef>
              <c:f>cofee!$H$2</c:f>
              <c:strCache>
                <c:ptCount val="1"/>
                <c:pt idx="0">
                  <c:v>fs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Lbl>
              <c:idx val="4"/>
              <c:tx>
                <c:rich>
                  <a:bodyPr/>
                  <a:lstStyle/>
                  <a:p>
                    <a:fld id="{97A257A9-1487-46C8-917E-9F8A81172F8E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E3A0-445E-80AF-BF4467D0ED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cifar!$E$3:$E$7</c:f>
              <c:numCache>
                <c:formatCode>General</c:formatCode>
                <c:ptCount val="5"/>
                <c:pt idx="0">
                  <c:v>55.37</c:v>
                </c:pt>
                <c:pt idx="1">
                  <c:v>68.81</c:v>
                </c:pt>
                <c:pt idx="2">
                  <c:v>68.58</c:v>
                </c:pt>
                <c:pt idx="3">
                  <c:v>72.53</c:v>
                </c:pt>
                <c:pt idx="4">
                  <c:v>74.290000000000006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A0-445E-80AF-BF4467D0EDDF}"/>
            </c:ext>
          </c:extLst>
        </c:ser>
        <c:ser>
          <c:idx val="2"/>
          <c:order val="3"/>
          <c:tx>
            <c:strRef>
              <c:f>cofee!$H$18</c:f>
              <c:strCache>
                <c:ptCount val="1"/>
                <c:pt idx="0">
                  <c:v>fs(multi)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cifar!$K$3:$K$7</c:f>
              <c:numCache>
                <c:formatCode>General</c:formatCode>
                <c:ptCount val="5"/>
                <c:pt idx="0">
                  <c:v>54.19</c:v>
                </c:pt>
                <c:pt idx="1">
                  <c:v>68.13</c:v>
                </c:pt>
                <c:pt idx="2">
                  <c:v>67.25</c:v>
                </c:pt>
                <c:pt idx="3">
                  <c:v>72.63</c:v>
                </c:pt>
                <c:pt idx="4">
                  <c:v>73.569999999999993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A0-445E-80AF-BF4467D0ED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6631615"/>
        <c:axId val="696637855"/>
      </c:barChart>
      <c:catAx>
        <c:axId val="696631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7855"/>
        <c:crosses val="autoZero"/>
        <c:auto val="1"/>
        <c:lblAlgn val="ctr"/>
        <c:lblOffset val="100"/>
        <c:noMultiLvlLbl val="0"/>
      </c:catAx>
      <c:valAx>
        <c:axId val="69663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Class 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cifar!$B$2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cofee!$A$3:$A$7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cifar!$B$11:$B$15</c:f>
              <c:numCache>
                <c:formatCode>General</c:formatCode>
                <c:ptCount val="5"/>
                <c:pt idx="0">
                  <c:v>66</c:v>
                </c:pt>
                <c:pt idx="1">
                  <c:v>78.97</c:v>
                </c:pt>
                <c:pt idx="2">
                  <c:v>76.569999999999993</c:v>
                </c:pt>
                <c:pt idx="3">
                  <c:v>81.13</c:v>
                </c:pt>
                <c:pt idx="4">
                  <c:v>83.82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89-4292-895C-5F3C6D2C787F}"/>
            </c:ext>
          </c:extLst>
        </c:ser>
        <c:ser>
          <c:idx val="3"/>
          <c:order val="1"/>
          <c:tx>
            <c:strRef>
              <c:f>cofee!$B$18</c:f>
              <c:strCache>
                <c:ptCount val="1"/>
                <c:pt idx="0">
                  <c:v>acc (multi)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4"/>
              <c:tx>
                <c:rich>
                  <a:bodyPr/>
                  <a:lstStyle/>
                  <a:p>
                    <a:fld id="{7B7827A1-208F-45B7-86E4-E5BF90EE18F9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4989-4292-895C-5F3C6D2C78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cifar!$H$11:$H$15</c:f>
              <c:numCache>
                <c:formatCode>General</c:formatCode>
                <c:ptCount val="5"/>
                <c:pt idx="0">
                  <c:v>68.67</c:v>
                </c:pt>
                <c:pt idx="1">
                  <c:v>80.63</c:v>
                </c:pt>
                <c:pt idx="2">
                  <c:v>79.98</c:v>
                </c:pt>
                <c:pt idx="3">
                  <c:v>83.5</c:v>
                </c:pt>
                <c:pt idx="4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89-4292-895C-5F3C6D2C787F}"/>
            </c:ext>
          </c:extLst>
        </c:ser>
        <c:ser>
          <c:idx val="1"/>
          <c:order val="2"/>
          <c:tx>
            <c:strRef>
              <c:f>cofee!$H$2</c:f>
              <c:strCache>
                <c:ptCount val="1"/>
                <c:pt idx="0">
                  <c:v>fs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cifar!$E$11:$E$15</c:f>
              <c:numCache>
                <c:formatCode>General</c:formatCode>
                <c:ptCount val="5"/>
                <c:pt idx="0">
                  <c:v>66.040000000000006</c:v>
                </c:pt>
                <c:pt idx="1">
                  <c:v>78.88</c:v>
                </c:pt>
                <c:pt idx="2">
                  <c:v>76.48</c:v>
                </c:pt>
                <c:pt idx="3">
                  <c:v>81.11</c:v>
                </c:pt>
                <c:pt idx="4">
                  <c:v>83.82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89-4292-895C-5F3C6D2C787F}"/>
            </c:ext>
          </c:extLst>
        </c:ser>
        <c:ser>
          <c:idx val="2"/>
          <c:order val="3"/>
          <c:tx>
            <c:strRef>
              <c:f>cofee!$H$18</c:f>
              <c:strCache>
                <c:ptCount val="1"/>
                <c:pt idx="0">
                  <c:v>fs(multi)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4"/>
              <c:tx>
                <c:rich>
                  <a:bodyPr/>
                  <a:lstStyle/>
                  <a:p>
                    <a:fld id="{D62ACDB6-03F0-44F9-ADD7-0472E8BD38C8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4989-4292-895C-5F3C6D2C78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cifar!$K$11:$K$15</c:f>
              <c:numCache>
                <c:formatCode>General</c:formatCode>
                <c:ptCount val="5"/>
                <c:pt idx="0">
                  <c:v>68.67</c:v>
                </c:pt>
                <c:pt idx="1">
                  <c:v>80.599999999999994</c:v>
                </c:pt>
                <c:pt idx="2">
                  <c:v>79.989999999999995</c:v>
                </c:pt>
                <c:pt idx="3">
                  <c:v>83.46</c:v>
                </c:pt>
                <c:pt idx="4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89-4292-895C-5F3C6D2C78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6631615"/>
        <c:axId val="696637855"/>
      </c:barChart>
      <c:catAx>
        <c:axId val="696631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7855"/>
        <c:crosses val="autoZero"/>
        <c:auto val="1"/>
        <c:lblAlgn val="ctr"/>
        <c:lblOffset val="100"/>
        <c:noMultiLvlLbl val="0"/>
      </c:catAx>
      <c:valAx>
        <c:axId val="69663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Severity 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cofee!$A$9</c:f>
              <c:strCache>
                <c:ptCount val="1"/>
                <c:pt idx="0">
                  <c:v>Single Task Severity (Paper)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cofee!$A$11:$A$15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cofee!$B$11:$B$15</c:f>
              <c:numCache>
                <c:formatCode>General</c:formatCode>
                <c:ptCount val="5"/>
                <c:pt idx="0">
                  <c:v>84.13</c:v>
                </c:pt>
                <c:pt idx="1">
                  <c:v>82.94</c:v>
                </c:pt>
                <c:pt idx="2">
                  <c:v>84.52</c:v>
                </c:pt>
                <c:pt idx="3">
                  <c:v>84.13</c:v>
                </c:pt>
                <c:pt idx="4">
                  <c:v>86.51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66-4DBF-9E53-8AA09D5ECB08}"/>
            </c:ext>
          </c:extLst>
        </c:ser>
        <c:ser>
          <c:idx val="1"/>
          <c:order val="1"/>
          <c:tx>
            <c:strRef>
              <c:f>cofee!$A$25</c:f>
              <c:strCache>
                <c:ptCount val="1"/>
                <c:pt idx="0">
                  <c:v>Multitask Severity (Paper)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cofee!$A$11:$A$15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cofee!$B$27:$B$31</c:f>
              <c:numCache>
                <c:formatCode>General</c:formatCode>
                <c:ptCount val="5"/>
                <c:pt idx="0">
                  <c:v>86.9</c:v>
                </c:pt>
                <c:pt idx="1">
                  <c:v>86.51</c:v>
                </c:pt>
                <c:pt idx="2">
                  <c:v>86.51</c:v>
                </c:pt>
                <c:pt idx="3">
                  <c:v>84.13</c:v>
                </c:pt>
                <c:pt idx="4">
                  <c:v>82.94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66-4DBF-9E53-8AA09D5ECB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96631615"/>
        <c:axId val="696637855"/>
      </c:barChart>
      <c:catAx>
        <c:axId val="69663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7855"/>
        <c:crosses val="autoZero"/>
        <c:auto val="1"/>
        <c:lblAlgn val="ctr"/>
        <c:lblOffset val="100"/>
        <c:noMultiLvlLbl val="0"/>
      </c:catAx>
      <c:valAx>
        <c:axId val="6966378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9663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Disease 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cofee!$F$1</c:f>
              <c:strCache>
                <c:ptCount val="1"/>
                <c:pt idx="0">
                  <c:v>Single Task Disease (Experiment)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cofee!$A$11:$A$15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cofee!$G$3:$G$7</c:f>
              <c:numCache>
                <c:formatCode>General</c:formatCode>
                <c:ptCount val="5"/>
                <c:pt idx="0">
                  <c:v>92.46</c:v>
                </c:pt>
                <c:pt idx="1">
                  <c:v>95.24</c:v>
                </c:pt>
                <c:pt idx="2">
                  <c:v>95.63</c:v>
                </c:pt>
                <c:pt idx="3">
                  <c:v>95.24</c:v>
                </c:pt>
                <c:pt idx="4">
                  <c:v>96.03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B4-4A21-949E-A7F4B29D6F73}"/>
            </c:ext>
          </c:extLst>
        </c:ser>
        <c:ser>
          <c:idx val="1"/>
          <c:order val="1"/>
          <c:tx>
            <c:strRef>
              <c:f>cofee!$F$17</c:f>
              <c:strCache>
                <c:ptCount val="1"/>
                <c:pt idx="0">
                  <c:v>Multitask Disease (Experiment)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cofee!$A$11:$A$15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cofee!$G$19:$G$23</c:f>
              <c:numCache>
                <c:formatCode>General</c:formatCode>
                <c:ptCount val="5"/>
                <c:pt idx="0">
                  <c:v>96.03</c:v>
                </c:pt>
                <c:pt idx="1">
                  <c:v>94.84</c:v>
                </c:pt>
                <c:pt idx="2">
                  <c:v>94.44</c:v>
                </c:pt>
                <c:pt idx="3">
                  <c:v>94.44</c:v>
                </c:pt>
                <c:pt idx="4">
                  <c:v>93.25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B4-4A21-949E-A7F4B29D6F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6631615"/>
        <c:axId val="696637855"/>
      </c:barChart>
      <c:catAx>
        <c:axId val="696631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7855"/>
        <c:crosses val="autoZero"/>
        <c:auto val="1"/>
        <c:lblAlgn val="ctr"/>
        <c:lblOffset val="100"/>
        <c:noMultiLvlLbl val="0"/>
      </c:catAx>
      <c:valAx>
        <c:axId val="69663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Severity 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cofee!$F$9</c:f>
              <c:strCache>
                <c:ptCount val="1"/>
                <c:pt idx="0">
                  <c:v>Single Task Severity (Experiment)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cofee!$A$11:$A$15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cofee!$G$11:$G$15</c:f>
              <c:numCache>
                <c:formatCode>General</c:formatCode>
                <c:ptCount val="5"/>
                <c:pt idx="0" formatCode="0.00">
                  <c:v>87.3</c:v>
                </c:pt>
                <c:pt idx="1">
                  <c:v>86.11</c:v>
                </c:pt>
                <c:pt idx="2">
                  <c:v>86.51</c:v>
                </c:pt>
                <c:pt idx="3" formatCode="0.00">
                  <c:v>86.9</c:v>
                </c:pt>
                <c:pt idx="4" formatCode="0.00">
                  <c:v>87.3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0-439E-A5C6-24D404C3E8A5}"/>
            </c:ext>
          </c:extLst>
        </c:ser>
        <c:ser>
          <c:idx val="1"/>
          <c:order val="1"/>
          <c:tx>
            <c:strRef>
              <c:f>cofee!$F$25</c:f>
              <c:strCache>
                <c:ptCount val="1"/>
                <c:pt idx="0">
                  <c:v>Multitask Severity (Experiment)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cofee!$A$11:$A$15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cofee!$G$27:$G$31</c:f>
              <c:numCache>
                <c:formatCode>General</c:formatCode>
                <c:ptCount val="5"/>
                <c:pt idx="0">
                  <c:v>88.1</c:v>
                </c:pt>
                <c:pt idx="1">
                  <c:v>86.9</c:v>
                </c:pt>
                <c:pt idx="2">
                  <c:v>87.3</c:v>
                </c:pt>
                <c:pt idx="3">
                  <c:v>88.1</c:v>
                </c:pt>
                <c:pt idx="4">
                  <c:v>82.94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90-439E-A5C6-24D404C3E8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6631615"/>
        <c:axId val="696637855"/>
      </c:barChart>
      <c:catAx>
        <c:axId val="696631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7855"/>
        <c:crosses val="autoZero"/>
        <c:auto val="1"/>
        <c:lblAlgn val="ctr"/>
        <c:lblOffset val="100"/>
        <c:noMultiLvlLbl val="0"/>
      </c:catAx>
      <c:valAx>
        <c:axId val="69663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Disease 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cofee!$F$1</c:f>
              <c:strCache>
                <c:ptCount val="1"/>
                <c:pt idx="0">
                  <c:v>Single Task Disease (Experiment)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cofee!$A$11:$A$15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cofee!$H$3:$H$7</c:f>
              <c:numCache>
                <c:formatCode>General</c:formatCode>
                <c:ptCount val="5"/>
                <c:pt idx="0">
                  <c:v>89.68</c:v>
                </c:pt>
                <c:pt idx="1">
                  <c:v>92.52</c:v>
                </c:pt>
                <c:pt idx="2">
                  <c:v>93.28</c:v>
                </c:pt>
                <c:pt idx="3">
                  <c:v>95.16</c:v>
                </c:pt>
                <c:pt idx="4">
                  <c:v>94.31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49-4F90-8B3A-BE0890C8333A}"/>
            </c:ext>
          </c:extLst>
        </c:ser>
        <c:ser>
          <c:idx val="1"/>
          <c:order val="1"/>
          <c:tx>
            <c:strRef>
              <c:f>cofee!$F$17</c:f>
              <c:strCache>
                <c:ptCount val="1"/>
                <c:pt idx="0">
                  <c:v>Multitask Disease (Experiment)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cofee!$A$11:$A$15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cofee!$H$19:$H$23</c:f>
              <c:numCache>
                <c:formatCode>General</c:formatCode>
                <c:ptCount val="5"/>
                <c:pt idx="0">
                  <c:v>93.81</c:v>
                </c:pt>
                <c:pt idx="1">
                  <c:v>92.59</c:v>
                </c:pt>
                <c:pt idx="2">
                  <c:v>92.21</c:v>
                </c:pt>
                <c:pt idx="3">
                  <c:v>91.76</c:v>
                </c:pt>
                <c:pt idx="4">
                  <c:v>89.93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49-4F90-8B3A-BE0890C833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6631615"/>
        <c:axId val="696637855"/>
      </c:barChart>
      <c:catAx>
        <c:axId val="696631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7855"/>
        <c:crosses val="autoZero"/>
        <c:auto val="1"/>
        <c:lblAlgn val="ctr"/>
        <c:lblOffset val="100"/>
        <c:noMultiLvlLbl val="0"/>
      </c:catAx>
      <c:valAx>
        <c:axId val="69663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Severity 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cofee!$F$9</c:f>
              <c:strCache>
                <c:ptCount val="1"/>
                <c:pt idx="0">
                  <c:v>Single Task Severity (Experiment)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cofee!$A$11:$A$15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cofee!$G$11:$G$15</c:f>
              <c:numCache>
                <c:formatCode>General</c:formatCode>
                <c:ptCount val="5"/>
                <c:pt idx="0" formatCode="0.00">
                  <c:v>87.3</c:v>
                </c:pt>
                <c:pt idx="1">
                  <c:v>86.11</c:v>
                </c:pt>
                <c:pt idx="2">
                  <c:v>86.51</c:v>
                </c:pt>
                <c:pt idx="3" formatCode="0.00">
                  <c:v>86.9</c:v>
                </c:pt>
                <c:pt idx="4" formatCode="0.00">
                  <c:v>87.3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0-4D3F-8D89-B596E9592803}"/>
            </c:ext>
          </c:extLst>
        </c:ser>
        <c:ser>
          <c:idx val="1"/>
          <c:order val="1"/>
          <c:tx>
            <c:strRef>
              <c:f>cofee!$F$25</c:f>
              <c:strCache>
                <c:ptCount val="1"/>
                <c:pt idx="0">
                  <c:v>Multitask Severity (Experiment)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cofee!$A$11:$A$15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cofee!$H$27:$H$31</c:f>
              <c:numCache>
                <c:formatCode>General</c:formatCode>
                <c:ptCount val="5"/>
                <c:pt idx="0">
                  <c:v>81.42</c:v>
                </c:pt>
                <c:pt idx="1">
                  <c:v>80.97</c:v>
                </c:pt>
                <c:pt idx="2">
                  <c:v>80.569999999999993</c:v>
                </c:pt>
                <c:pt idx="3">
                  <c:v>79.33</c:v>
                </c:pt>
                <c:pt idx="4">
                  <c:v>72.75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D0-4D3F-8D89-B596E95928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6631615"/>
        <c:axId val="696637855"/>
      </c:barChart>
      <c:catAx>
        <c:axId val="696631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7855"/>
        <c:crosses val="autoZero"/>
        <c:auto val="1"/>
        <c:lblAlgn val="ctr"/>
        <c:lblOffset val="100"/>
        <c:noMultiLvlLbl val="0"/>
      </c:catAx>
      <c:valAx>
        <c:axId val="69663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Disease 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cofee!$B$2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3"/>
              <c:tx>
                <c:rich>
                  <a:bodyPr/>
                  <a:lstStyle/>
                  <a:p>
                    <a:fld id="{00C7B508-0CAF-4A76-9971-CA59C63DA9EF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A-7176-4D30-B8B3-21579BC433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cofee!$A$3:$A$7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cofee!$B$3:$B$7</c:f>
              <c:numCache>
                <c:formatCode>General</c:formatCode>
                <c:ptCount val="5"/>
                <c:pt idx="0">
                  <c:v>92.46</c:v>
                </c:pt>
                <c:pt idx="1">
                  <c:v>91.67</c:v>
                </c:pt>
                <c:pt idx="2">
                  <c:v>94.84</c:v>
                </c:pt>
                <c:pt idx="3">
                  <c:v>95.63</c:v>
                </c:pt>
                <c:pt idx="4">
                  <c:v>95.47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76-4D30-B8B3-21579BC433B4}"/>
            </c:ext>
          </c:extLst>
        </c:ser>
        <c:ser>
          <c:idx val="3"/>
          <c:order val="1"/>
          <c:tx>
            <c:strRef>
              <c:f>cofee!$B$18</c:f>
              <c:strCache>
                <c:ptCount val="1"/>
                <c:pt idx="0">
                  <c:v>acc (multi)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cofee!$B$19:$B$23</c:f>
              <c:numCache>
                <c:formatCode>General</c:formatCode>
                <c:ptCount val="5"/>
                <c:pt idx="0">
                  <c:v>91.67</c:v>
                </c:pt>
                <c:pt idx="1">
                  <c:v>94.05</c:v>
                </c:pt>
                <c:pt idx="2">
                  <c:v>94.44</c:v>
                </c:pt>
                <c:pt idx="3">
                  <c:v>95.24</c:v>
                </c:pt>
                <c:pt idx="4">
                  <c:v>94.44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176-4D30-B8B3-21579BC433B4}"/>
            </c:ext>
          </c:extLst>
        </c:ser>
        <c:ser>
          <c:idx val="1"/>
          <c:order val="2"/>
          <c:tx>
            <c:strRef>
              <c:f>cofee!$C$2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4"/>
              <c:tx>
                <c:rich>
                  <a:bodyPr/>
                  <a:lstStyle/>
                  <a:p>
                    <a:fld id="{5E98FCD1-303F-4134-8DD3-A81619E7A293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C-7176-4D30-B8B3-21579BC433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cofee!$A$3:$A$7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cofee!$C$3:$C$7</c:f>
              <c:numCache>
                <c:formatCode>General</c:formatCode>
                <c:ptCount val="5"/>
                <c:pt idx="0">
                  <c:v>89.37</c:v>
                </c:pt>
                <c:pt idx="1">
                  <c:v>88.33</c:v>
                </c:pt>
                <c:pt idx="2">
                  <c:v>93.24</c:v>
                </c:pt>
                <c:pt idx="3">
                  <c:v>94.12</c:v>
                </c:pt>
                <c:pt idx="4">
                  <c:v>96.73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76-4D30-B8B3-21579BC433B4}"/>
            </c:ext>
          </c:extLst>
        </c:ser>
        <c:ser>
          <c:idx val="4"/>
          <c:order val="3"/>
          <c:tx>
            <c:strRef>
              <c:f>cofee!$C$18</c:f>
              <c:strCache>
                <c:ptCount val="1"/>
                <c:pt idx="0">
                  <c:v>pre (multi)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cofee!$C$19:$C$23</c:f>
              <c:numCache>
                <c:formatCode>General</c:formatCode>
                <c:ptCount val="5"/>
                <c:pt idx="0">
                  <c:v>88.14</c:v>
                </c:pt>
                <c:pt idx="1">
                  <c:v>92.56</c:v>
                </c:pt>
                <c:pt idx="2">
                  <c:v>92.77</c:v>
                </c:pt>
                <c:pt idx="3">
                  <c:v>95.29</c:v>
                </c:pt>
                <c:pt idx="4">
                  <c:v>94.62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176-4D30-B8B3-21579BC433B4}"/>
            </c:ext>
          </c:extLst>
        </c:ser>
        <c:ser>
          <c:idx val="2"/>
          <c:order val="4"/>
          <c:tx>
            <c:strRef>
              <c:f>cofee!$D$2</c:f>
              <c:strCache>
                <c:ptCount val="1"/>
                <c:pt idx="0">
                  <c:v>rec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3"/>
              <c:tx>
                <c:rich>
                  <a:bodyPr/>
                  <a:lstStyle/>
                  <a:p>
                    <a:fld id="{44D1ACDB-82DC-4137-994C-5CA3F18982F1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B-7176-4D30-B8B3-21579BC433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cofee!$A$3:$A$7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cofee!$D$3:$D$7</c:f>
              <c:numCache>
                <c:formatCode>General</c:formatCode>
                <c:ptCount val="5"/>
                <c:pt idx="0">
                  <c:v>90.02</c:v>
                </c:pt>
                <c:pt idx="1">
                  <c:v>89.38</c:v>
                </c:pt>
                <c:pt idx="2">
                  <c:v>91.79</c:v>
                </c:pt>
                <c:pt idx="3">
                  <c:v>92.7</c:v>
                </c:pt>
                <c:pt idx="4">
                  <c:v>91.94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76-4D30-B8B3-21579BC433B4}"/>
            </c:ext>
          </c:extLst>
        </c:ser>
        <c:ser>
          <c:idx val="5"/>
          <c:order val="5"/>
          <c:tx>
            <c:strRef>
              <c:f>cofee!$D$18</c:f>
              <c:strCache>
                <c:ptCount val="1"/>
                <c:pt idx="0">
                  <c:v>rec (multi)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cofee!$D$19:$D$23</c:f>
              <c:numCache>
                <c:formatCode>General</c:formatCode>
                <c:ptCount val="5"/>
                <c:pt idx="0">
                  <c:v>88.67</c:v>
                </c:pt>
                <c:pt idx="1">
                  <c:v>90.87</c:v>
                </c:pt>
                <c:pt idx="2">
                  <c:v>90.84</c:v>
                </c:pt>
                <c:pt idx="3">
                  <c:v>91.14</c:v>
                </c:pt>
                <c:pt idx="4">
                  <c:v>89.55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176-4D30-B8B3-21579BC43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6631615"/>
        <c:axId val="696637855"/>
      </c:barChart>
      <c:catAx>
        <c:axId val="696631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7855"/>
        <c:crosses val="autoZero"/>
        <c:auto val="1"/>
        <c:lblAlgn val="ctr"/>
        <c:lblOffset val="100"/>
        <c:noMultiLvlLbl val="0"/>
      </c:catAx>
      <c:valAx>
        <c:axId val="696637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Severity 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cofee!$B$10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cofee!$A$3:$A$7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cofee!$B$11:$B$15</c:f>
              <c:numCache>
                <c:formatCode>General</c:formatCode>
                <c:ptCount val="5"/>
                <c:pt idx="0">
                  <c:v>84.13</c:v>
                </c:pt>
                <c:pt idx="1">
                  <c:v>82.94</c:v>
                </c:pt>
                <c:pt idx="2">
                  <c:v>84.52</c:v>
                </c:pt>
                <c:pt idx="3">
                  <c:v>84.13</c:v>
                </c:pt>
                <c:pt idx="4">
                  <c:v>86.51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8-467F-AB7C-9345549BEC76}"/>
            </c:ext>
          </c:extLst>
        </c:ser>
        <c:ser>
          <c:idx val="3"/>
          <c:order val="1"/>
          <c:tx>
            <c:strRef>
              <c:f>cofee!$B$26</c:f>
              <c:strCache>
                <c:ptCount val="1"/>
                <c:pt idx="0">
                  <c:v>acc (multi)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3B83087-808E-4BC4-8AB0-A389F64BB129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9E48-467F-AB7C-9345549BEC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cofee!$B$27:$B$31</c:f>
              <c:numCache>
                <c:formatCode>General</c:formatCode>
                <c:ptCount val="5"/>
                <c:pt idx="0">
                  <c:v>86.9</c:v>
                </c:pt>
                <c:pt idx="1">
                  <c:v>86.51</c:v>
                </c:pt>
                <c:pt idx="2">
                  <c:v>86.51</c:v>
                </c:pt>
                <c:pt idx="3">
                  <c:v>84.13</c:v>
                </c:pt>
                <c:pt idx="4">
                  <c:v>82.94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48-467F-AB7C-9345549BEC76}"/>
            </c:ext>
          </c:extLst>
        </c:ser>
        <c:ser>
          <c:idx val="1"/>
          <c:order val="2"/>
          <c:tx>
            <c:strRef>
              <c:f>cofee!$C$10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4"/>
              <c:tx>
                <c:rich>
                  <a:bodyPr/>
                  <a:lstStyle/>
                  <a:p>
                    <a:fld id="{D15FEAA9-4BDB-4CAF-8B0A-4EE65C119DFA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9E48-467F-AB7C-9345549BEC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cofee!$A$3:$A$7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cofee!$C$11:$C$15</c:f>
              <c:numCache>
                <c:formatCode>General</c:formatCode>
                <c:ptCount val="5"/>
                <c:pt idx="0">
                  <c:v>74.23</c:v>
                </c:pt>
                <c:pt idx="1">
                  <c:v>74.27</c:v>
                </c:pt>
                <c:pt idx="2">
                  <c:v>73.290000000000006</c:v>
                </c:pt>
                <c:pt idx="3">
                  <c:v>81.66</c:v>
                </c:pt>
                <c:pt idx="4">
                  <c:v>82.49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48-467F-AB7C-9345549BEC76}"/>
            </c:ext>
          </c:extLst>
        </c:ser>
        <c:ser>
          <c:idx val="4"/>
          <c:order val="3"/>
          <c:tx>
            <c:strRef>
              <c:f>cofee!$C$26</c:f>
              <c:strCache>
                <c:ptCount val="1"/>
                <c:pt idx="0">
                  <c:v>pre (multi)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cofee!$C$27:$C$31</c:f>
              <c:numCache>
                <c:formatCode>General</c:formatCode>
                <c:ptCount val="5"/>
                <c:pt idx="0">
                  <c:v>80.88</c:v>
                </c:pt>
                <c:pt idx="1">
                  <c:v>79.5</c:v>
                </c:pt>
                <c:pt idx="2">
                  <c:v>82.38</c:v>
                </c:pt>
                <c:pt idx="3">
                  <c:v>77.150000000000006</c:v>
                </c:pt>
                <c:pt idx="4">
                  <c:v>75.39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48-467F-AB7C-9345549BEC76}"/>
            </c:ext>
          </c:extLst>
        </c:ser>
        <c:ser>
          <c:idx val="2"/>
          <c:order val="4"/>
          <c:tx>
            <c:strRef>
              <c:f>cofee!$D$10</c:f>
              <c:strCache>
                <c:ptCount val="1"/>
                <c:pt idx="0">
                  <c:v>rec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4"/>
              <c:tx>
                <c:rich>
                  <a:bodyPr/>
                  <a:lstStyle/>
                  <a:p>
                    <a:fld id="{B76AE7DB-D407-473A-B200-BB4255E517AF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9E48-467F-AB7C-9345549BEC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cofee!$A$3:$A$7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cofee!$D$11:$D$15</c:f>
              <c:numCache>
                <c:formatCode>General</c:formatCode>
                <c:ptCount val="5"/>
                <c:pt idx="0">
                  <c:v>72.86</c:v>
                </c:pt>
                <c:pt idx="1">
                  <c:v>73.760000000000005</c:v>
                </c:pt>
                <c:pt idx="2">
                  <c:v>77.36</c:v>
                </c:pt>
                <c:pt idx="3">
                  <c:v>78.900000000000006</c:v>
                </c:pt>
                <c:pt idx="4">
                  <c:v>80.89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48-467F-AB7C-9345549BEC76}"/>
            </c:ext>
          </c:extLst>
        </c:ser>
        <c:ser>
          <c:idx val="5"/>
          <c:order val="5"/>
          <c:tx>
            <c:strRef>
              <c:f>cofee!$D$26</c:f>
              <c:strCache>
                <c:ptCount val="1"/>
                <c:pt idx="0">
                  <c:v>rec (multi)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cofee!$D$27:$D$31</c:f>
              <c:numCache>
                <c:formatCode>General</c:formatCode>
                <c:ptCount val="5"/>
                <c:pt idx="0">
                  <c:v>77.569999999999993</c:v>
                </c:pt>
                <c:pt idx="1">
                  <c:v>76.31</c:v>
                </c:pt>
                <c:pt idx="2">
                  <c:v>80.900000000000006</c:v>
                </c:pt>
                <c:pt idx="3">
                  <c:v>79.53</c:v>
                </c:pt>
                <c:pt idx="4">
                  <c:v>73.760000000000005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48-467F-AB7C-9345549BEC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6631615"/>
        <c:axId val="696637855"/>
      </c:barChart>
      <c:catAx>
        <c:axId val="696631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7855"/>
        <c:crosses val="autoZero"/>
        <c:auto val="1"/>
        <c:lblAlgn val="ctr"/>
        <c:lblOffset val="100"/>
        <c:noMultiLvlLbl val="0"/>
      </c:catAx>
      <c:valAx>
        <c:axId val="696637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Disease 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cofee!$G$2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4"/>
              <c:tx>
                <c:rich>
                  <a:bodyPr/>
                  <a:lstStyle/>
                  <a:p>
                    <a:fld id="{ED628C3A-BF69-4922-B6AF-614604FA0D34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32B8-4B68-A41A-20D1D37DBA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cofee!$A$3:$A$7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cofee!$G$3:$G$7</c:f>
              <c:numCache>
                <c:formatCode>General</c:formatCode>
                <c:ptCount val="5"/>
                <c:pt idx="0">
                  <c:v>92.46</c:v>
                </c:pt>
                <c:pt idx="1">
                  <c:v>95.24</c:v>
                </c:pt>
                <c:pt idx="2">
                  <c:v>95.63</c:v>
                </c:pt>
                <c:pt idx="3">
                  <c:v>95.24</c:v>
                </c:pt>
                <c:pt idx="4">
                  <c:v>96.03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B8-4B68-A41A-20D1D37DBAD1}"/>
            </c:ext>
          </c:extLst>
        </c:ser>
        <c:ser>
          <c:idx val="3"/>
          <c:order val="1"/>
          <c:tx>
            <c:strRef>
              <c:f>cofee!$B$18</c:f>
              <c:strCache>
                <c:ptCount val="1"/>
                <c:pt idx="0">
                  <c:v>acc (multi)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1E6F9F6-42C5-4DE5-A062-4DCF07042806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1E46-4168-9595-9FBA7985E0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cofee!$G$19:$G$23</c:f>
              <c:numCache>
                <c:formatCode>General</c:formatCode>
                <c:ptCount val="5"/>
                <c:pt idx="0">
                  <c:v>96.03</c:v>
                </c:pt>
                <c:pt idx="1">
                  <c:v>94.84</c:v>
                </c:pt>
                <c:pt idx="2">
                  <c:v>94.44</c:v>
                </c:pt>
                <c:pt idx="3">
                  <c:v>94.44</c:v>
                </c:pt>
                <c:pt idx="4">
                  <c:v>93.25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B8-4B68-A41A-20D1D37DBAD1}"/>
            </c:ext>
          </c:extLst>
        </c:ser>
        <c:ser>
          <c:idx val="1"/>
          <c:order val="2"/>
          <c:tx>
            <c:strRef>
              <c:f>cofee!$H$2</c:f>
              <c:strCache>
                <c:ptCount val="1"/>
                <c:pt idx="0">
                  <c:v>fs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3"/>
              <c:tx>
                <c:rich>
                  <a:bodyPr/>
                  <a:lstStyle/>
                  <a:p>
                    <a:fld id="{3459F5A5-70C3-4FA0-B6F1-C6C4A75F0ABA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32B8-4B68-A41A-20D1D37DBA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cofee!$H$3:$H$7</c:f>
              <c:numCache>
                <c:formatCode>General</c:formatCode>
                <c:ptCount val="5"/>
                <c:pt idx="0">
                  <c:v>89.68</c:v>
                </c:pt>
                <c:pt idx="1">
                  <c:v>92.52</c:v>
                </c:pt>
                <c:pt idx="2">
                  <c:v>93.28</c:v>
                </c:pt>
                <c:pt idx="3">
                  <c:v>95.16</c:v>
                </c:pt>
                <c:pt idx="4">
                  <c:v>94.31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2B8-4B68-A41A-20D1D37DBAD1}"/>
            </c:ext>
          </c:extLst>
        </c:ser>
        <c:ser>
          <c:idx val="2"/>
          <c:order val="3"/>
          <c:tx>
            <c:strRef>
              <c:f>cofee!$H$18</c:f>
              <c:strCache>
                <c:ptCount val="1"/>
                <c:pt idx="0">
                  <c:v>fs(multi)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cofee!$H$19:$H$23</c:f>
              <c:numCache>
                <c:formatCode>General</c:formatCode>
                <c:ptCount val="5"/>
                <c:pt idx="0">
                  <c:v>93.81</c:v>
                </c:pt>
                <c:pt idx="1">
                  <c:v>92.59</c:v>
                </c:pt>
                <c:pt idx="2">
                  <c:v>92.21</c:v>
                </c:pt>
                <c:pt idx="3">
                  <c:v>91.76</c:v>
                </c:pt>
                <c:pt idx="4">
                  <c:v>89.93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2B8-4B68-A41A-20D1D37DBA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6631615"/>
        <c:axId val="696637855"/>
      </c:barChart>
      <c:catAx>
        <c:axId val="696631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7855"/>
        <c:crosses val="autoZero"/>
        <c:auto val="1"/>
        <c:lblAlgn val="ctr"/>
        <c:lblOffset val="100"/>
        <c:noMultiLvlLbl val="0"/>
      </c:catAx>
      <c:valAx>
        <c:axId val="69663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507206</xdr:colOff>
      <xdr:row>17</xdr:row>
      <xdr:rowOff>186928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507206</xdr:colOff>
      <xdr:row>17</xdr:row>
      <xdr:rowOff>186928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7</xdr:col>
      <xdr:colOff>507206</xdr:colOff>
      <xdr:row>37</xdr:row>
      <xdr:rowOff>186928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19</xdr:row>
      <xdr:rowOff>177362</xdr:rowOff>
    </xdr:from>
    <xdr:to>
      <xdr:col>15</xdr:col>
      <xdr:colOff>507206</xdr:colOff>
      <xdr:row>37</xdr:row>
      <xdr:rowOff>173790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38</xdr:row>
      <xdr:rowOff>167003</xdr:rowOff>
    </xdr:from>
    <xdr:to>
      <xdr:col>7</xdr:col>
      <xdr:colOff>507206</xdr:colOff>
      <xdr:row>56</xdr:row>
      <xdr:rowOff>163431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38</xdr:row>
      <xdr:rowOff>153865</xdr:rowOff>
    </xdr:from>
    <xdr:to>
      <xdr:col>15</xdr:col>
      <xdr:colOff>507206</xdr:colOff>
      <xdr:row>56</xdr:row>
      <xdr:rowOff>150293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17</xdr:col>
      <xdr:colOff>322385</xdr:colOff>
      <xdr:row>79</xdr:row>
      <xdr:rowOff>175846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81</xdr:row>
      <xdr:rowOff>0</xdr:rowOff>
    </xdr:from>
    <xdr:to>
      <xdr:col>17</xdr:col>
      <xdr:colOff>322385</xdr:colOff>
      <xdr:row>100</xdr:row>
      <xdr:rowOff>175846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19707</xdr:colOff>
      <xdr:row>102</xdr:row>
      <xdr:rowOff>0</xdr:rowOff>
    </xdr:from>
    <xdr:to>
      <xdr:col>17</xdr:col>
      <xdr:colOff>342092</xdr:colOff>
      <xdr:row>121</xdr:row>
      <xdr:rowOff>175846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123</xdr:row>
      <xdr:rowOff>16565</xdr:rowOff>
    </xdr:from>
    <xdr:to>
      <xdr:col>17</xdr:col>
      <xdr:colOff>322385</xdr:colOff>
      <xdr:row>143</xdr:row>
      <xdr:rowOff>1911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516403</xdr:colOff>
      <xdr:row>17</xdr:row>
      <xdr:rowOff>186928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160734</xdr:rowOff>
    </xdr:from>
    <xdr:to>
      <xdr:col>7</xdr:col>
      <xdr:colOff>516403</xdr:colOff>
      <xdr:row>36</xdr:row>
      <xdr:rowOff>157162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38</xdr:row>
      <xdr:rowOff>0</xdr:rowOff>
    </xdr:from>
    <xdr:to>
      <xdr:col>17</xdr:col>
      <xdr:colOff>356373</xdr:colOff>
      <xdr:row>57</xdr:row>
      <xdr:rowOff>175846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17</xdr:col>
      <xdr:colOff>356373</xdr:colOff>
      <xdr:row>79</xdr:row>
      <xdr:rowOff>175846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A4" zoomScale="130" zoomScaleNormal="130" workbookViewId="0">
      <selection activeCell="F27" sqref="F27:J29"/>
    </sheetView>
  </sheetViews>
  <sheetFormatPr defaultRowHeight="15" x14ac:dyDescent="0.25"/>
  <cols>
    <col min="1" max="1" width="23.28515625" customWidth="1"/>
    <col min="6" max="6" width="27" customWidth="1"/>
  </cols>
  <sheetData>
    <row r="1" spans="1:10" x14ac:dyDescent="0.25">
      <c r="A1" t="s">
        <v>11</v>
      </c>
      <c r="F1" t="s">
        <v>15</v>
      </c>
    </row>
    <row r="2" spans="1:10" x14ac:dyDescent="0.25">
      <c r="A2" t="s">
        <v>10</v>
      </c>
      <c r="B2" t="s">
        <v>6</v>
      </c>
      <c r="C2" t="s">
        <v>7</v>
      </c>
      <c r="D2" t="s">
        <v>9</v>
      </c>
      <c r="F2" t="s">
        <v>10</v>
      </c>
      <c r="G2" t="s">
        <v>6</v>
      </c>
      <c r="H2" t="s">
        <v>8</v>
      </c>
      <c r="I2" t="s">
        <v>7</v>
      </c>
      <c r="J2" t="s">
        <v>9</v>
      </c>
    </row>
    <row r="3" spans="1:10" x14ac:dyDescent="0.25">
      <c r="A3" s="1" t="s">
        <v>1</v>
      </c>
      <c r="B3" s="2">
        <v>92.46</v>
      </c>
      <c r="C3" s="2">
        <v>89.37</v>
      </c>
      <c r="D3" s="2">
        <v>90.02</v>
      </c>
      <c r="F3" s="1" t="s">
        <v>1</v>
      </c>
      <c r="G3">
        <v>92.46</v>
      </c>
      <c r="H3" s="2">
        <v>89.68</v>
      </c>
      <c r="I3">
        <v>89.74</v>
      </c>
      <c r="J3" s="2">
        <v>90.02</v>
      </c>
    </row>
    <row r="4" spans="1:10" x14ac:dyDescent="0.25">
      <c r="A4" s="1" t="s">
        <v>2</v>
      </c>
      <c r="B4" s="2">
        <v>91.67</v>
      </c>
      <c r="C4" s="2">
        <v>88.33</v>
      </c>
      <c r="D4" s="2">
        <v>89.38</v>
      </c>
      <c r="F4" s="1" t="s">
        <v>2</v>
      </c>
      <c r="G4">
        <v>95.24</v>
      </c>
      <c r="H4" s="2">
        <v>92.52</v>
      </c>
      <c r="I4">
        <v>92.87</v>
      </c>
      <c r="J4" s="2">
        <v>92.21</v>
      </c>
    </row>
    <row r="5" spans="1:10" x14ac:dyDescent="0.25">
      <c r="A5" s="1" t="s">
        <v>4</v>
      </c>
      <c r="B5" s="2">
        <v>94.84</v>
      </c>
      <c r="C5" s="2">
        <v>93.24</v>
      </c>
      <c r="D5" s="2">
        <v>91.79</v>
      </c>
      <c r="F5" s="1" t="s">
        <v>4</v>
      </c>
      <c r="G5">
        <v>95.63</v>
      </c>
      <c r="H5">
        <v>93.28</v>
      </c>
      <c r="I5">
        <v>95.73</v>
      </c>
      <c r="J5" s="2">
        <v>91.8</v>
      </c>
    </row>
    <row r="6" spans="1:10" x14ac:dyDescent="0.25">
      <c r="A6" s="1" t="s">
        <v>3</v>
      </c>
      <c r="B6" s="2">
        <v>95.63</v>
      </c>
      <c r="C6" s="2">
        <v>94.12</v>
      </c>
      <c r="D6" s="2">
        <v>92.7</v>
      </c>
      <c r="F6" s="1" t="s">
        <v>3</v>
      </c>
      <c r="G6">
        <v>95.24</v>
      </c>
      <c r="H6" s="2">
        <v>95.16</v>
      </c>
      <c r="I6">
        <v>90.24</v>
      </c>
      <c r="J6" s="2">
        <v>91.83</v>
      </c>
    </row>
    <row r="7" spans="1:10" x14ac:dyDescent="0.25">
      <c r="A7" s="1" t="s">
        <v>5</v>
      </c>
      <c r="B7" s="2">
        <v>95.47</v>
      </c>
      <c r="C7" s="2">
        <v>96.73</v>
      </c>
      <c r="D7" s="2">
        <v>91.94</v>
      </c>
      <c r="F7" s="1" t="s">
        <v>5</v>
      </c>
      <c r="G7">
        <v>96.03</v>
      </c>
      <c r="H7" s="2">
        <v>94.31</v>
      </c>
      <c r="I7">
        <v>94.46</v>
      </c>
      <c r="J7" s="2">
        <v>94.18</v>
      </c>
    </row>
    <row r="9" spans="1:10" x14ac:dyDescent="0.25">
      <c r="A9" s="3" t="s">
        <v>12</v>
      </c>
      <c r="F9" s="3" t="s">
        <v>16</v>
      </c>
    </row>
    <row r="10" spans="1:10" x14ac:dyDescent="0.25">
      <c r="A10" t="s">
        <v>10</v>
      </c>
      <c r="B10" t="s">
        <v>6</v>
      </c>
      <c r="C10" t="s">
        <v>7</v>
      </c>
      <c r="D10" t="s">
        <v>9</v>
      </c>
      <c r="F10" t="s">
        <v>10</v>
      </c>
      <c r="G10" t="s">
        <v>6</v>
      </c>
      <c r="H10" t="s">
        <v>8</v>
      </c>
      <c r="I10" t="s">
        <v>7</v>
      </c>
      <c r="J10" t="s">
        <v>9</v>
      </c>
    </row>
    <row r="11" spans="1:10" x14ac:dyDescent="0.25">
      <c r="A11" s="1" t="s">
        <v>1</v>
      </c>
      <c r="B11" s="2">
        <v>84.13</v>
      </c>
      <c r="C11" s="2">
        <v>74.23</v>
      </c>
      <c r="D11" s="2">
        <v>72.86</v>
      </c>
      <c r="F11" s="1" t="s">
        <v>1</v>
      </c>
      <c r="G11" s="4">
        <v>87.3</v>
      </c>
      <c r="H11" s="2">
        <v>79.11</v>
      </c>
      <c r="I11">
        <v>78.959999999999994</v>
      </c>
      <c r="J11" s="2">
        <v>79.27</v>
      </c>
    </row>
    <row r="12" spans="1:10" x14ac:dyDescent="0.25">
      <c r="A12" s="1" t="s">
        <v>2</v>
      </c>
      <c r="B12" s="2">
        <v>82.94</v>
      </c>
      <c r="C12" s="2">
        <v>74.27</v>
      </c>
      <c r="D12" s="2">
        <v>73.760000000000005</v>
      </c>
      <c r="F12" s="1" t="s">
        <v>2</v>
      </c>
      <c r="G12">
        <v>86.11</v>
      </c>
      <c r="H12" s="2">
        <v>82.62</v>
      </c>
      <c r="I12">
        <v>83.53</v>
      </c>
      <c r="J12" s="2">
        <v>83.18</v>
      </c>
    </row>
    <row r="13" spans="1:10" x14ac:dyDescent="0.25">
      <c r="A13" s="1" t="s">
        <v>4</v>
      </c>
      <c r="B13" s="2">
        <v>84.52</v>
      </c>
      <c r="C13" s="2">
        <v>73.290000000000006</v>
      </c>
      <c r="D13" s="2">
        <v>77.36</v>
      </c>
      <c r="F13" s="1" t="s">
        <v>4</v>
      </c>
      <c r="G13">
        <v>86.51</v>
      </c>
      <c r="H13" s="2">
        <v>81.41</v>
      </c>
      <c r="I13">
        <v>83.49</v>
      </c>
      <c r="J13" s="2">
        <v>80.23</v>
      </c>
    </row>
    <row r="14" spans="1:10" x14ac:dyDescent="0.25">
      <c r="A14" s="1" t="s">
        <v>3</v>
      </c>
      <c r="B14" s="2">
        <v>84.13</v>
      </c>
      <c r="C14" s="2">
        <v>81.66</v>
      </c>
      <c r="D14" s="2">
        <v>78.900000000000006</v>
      </c>
      <c r="F14" s="1" t="s">
        <v>3</v>
      </c>
      <c r="G14" s="4">
        <v>86.9</v>
      </c>
      <c r="H14" s="2">
        <v>81.760000000000005</v>
      </c>
      <c r="I14">
        <v>81.89</v>
      </c>
      <c r="J14" s="2">
        <v>82.33</v>
      </c>
    </row>
    <row r="15" spans="1:10" x14ac:dyDescent="0.25">
      <c r="A15" s="1" t="s">
        <v>5</v>
      </c>
      <c r="B15" s="2">
        <v>86.51</v>
      </c>
      <c r="C15" s="2">
        <v>82.49</v>
      </c>
      <c r="D15" s="2">
        <v>80.89</v>
      </c>
      <c r="F15" s="1" t="s">
        <v>5</v>
      </c>
      <c r="G15" s="4">
        <v>87.3</v>
      </c>
      <c r="H15" s="2">
        <v>83.97</v>
      </c>
      <c r="I15">
        <v>82.93</v>
      </c>
      <c r="J15" s="2">
        <v>85.51</v>
      </c>
    </row>
    <row r="17" spans="1:10" x14ac:dyDescent="0.25">
      <c r="A17" s="3" t="s">
        <v>13</v>
      </c>
      <c r="B17" s="2"/>
      <c r="C17" s="2"/>
      <c r="D17" s="2"/>
      <c r="F17" s="3" t="s">
        <v>17</v>
      </c>
      <c r="G17" s="2"/>
      <c r="H17" s="2"/>
      <c r="I17" s="2"/>
      <c r="J17" s="2"/>
    </row>
    <row r="18" spans="1:10" x14ac:dyDescent="0.25">
      <c r="A18" s="3" t="s">
        <v>0</v>
      </c>
      <c r="B18" s="2" t="s">
        <v>23</v>
      </c>
      <c r="C18" s="2" t="s">
        <v>24</v>
      </c>
      <c r="D18" s="2" t="s">
        <v>25</v>
      </c>
      <c r="F18" s="3" t="s">
        <v>0</v>
      </c>
      <c r="G18" s="2" t="s">
        <v>6</v>
      </c>
      <c r="H18" s="2" t="s">
        <v>29</v>
      </c>
      <c r="I18" s="2" t="s">
        <v>7</v>
      </c>
      <c r="J18" s="2" t="s">
        <v>9</v>
      </c>
    </row>
    <row r="19" spans="1:10" x14ac:dyDescent="0.25">
      <c r="A19" s="1" t="s">
        <v>1</v>
      </c>
      <c r="B19" s="2">
        <v>91.67</v>
      </c>
      <c r="C19" s="2">
        <v>88.14</v>
      </c>
      <c r="D19" s="2">
        <v>88.67</v>
      </c>
      <c r="F19" s="1" t="s">
        <v>3</v>
      </c>
      <c r="G19">
        <v>96.03</v>
      </c>
      <c r="H19" s="2">
        <v>93.81</v>
      </c>
      <c r="I19" s="2">
        <v>95.26</v>
      </c>
      <c r="J19" s="2">
        <v>92.75</v>
      </c>
    </row>
    <row r="20" spans="1:10" x14ac:dyDescent="0.25">
      <c r="A20" s="1" t="s">
        <v>2</v>
      </c>
      <c r="B20" s="2">
        <v>94.05</v>
      </c>
      <c r="C20" s="2">
        <v>92.56</v>
      </c>
      <c r="D20" s="2">
        <v>90.87</v>
      </c>
      <c r="F20" s="1" t="s">
        <v>2</v>
      </c>
      <c r="G20">
        <v>94.84</v>
      </c>
      <c r="H20" s="2">
        <v>92.59</v>
      </c>
      <c r="I20" s="2">
        <v>93.59</v>
      </c>
      <c r="J20" s="2">
        <v>91.8</v>
      </c>
    </row>
    <row r="21" spans="1:10" x14ac:dyDescent="0.25">
      <c r="A21" s="1" t="s">
        <v>4</v>
      </c>
      <c r="B21" s="2">
        <v>94.44</v>
      </c>
      <c r="C21" s="2">
        <v>92.77</v>
      </c>
      <c r="D21" s="2">
        <v>90.84</v>
      </c>
      <c r="F21" s="1" t="s">
        <v>4</v>
      </c>
      <c r="G21">
        <v>94.44</v>
      </c>
      <c r="H21" s="2">
        <v>92.21</v>
      </c>
      <c r="I21" s="2">
        <v>92.41</v>
      </c>
      <c r="J21" s="2">
        <v>92.12</v>
      </c>
    </row>
    <row r="22" spans="1:10" x14ac:dyDescent="0.25">
      <c r="A22" s="1" t="s">
        <v>3</v>
      </c>
      <c r="B22" s="2">
        <v>95.24</v>
      </c>
      <c r="C22" s="2">
        <v>95.29</v>
      </c>
      <c r="D22" s="2">
        <v>91.14</v>
      </c>
      <c r="F22" s="1" t="s">
        <v>5</v>
      </c>
      <c r="G22">
        <v>94.44</v>
      </c>
      <c r="H22" s="2">
        <v>91.76</v>
      </c>
      <c r="I22" s="2">
        <v>91.94</v>
      </c>
      <c r="J22" s="2">
        <v>91.66</v>
      </c>
    </row>
    <row r="23" spans="1:10" x14ac:dyDescent="0.25">
      <c r="A23" s="1" t="s">
        <v>5</v>
      </c>
      <c r="B23" s="2">
        <v>94.44</v>
      </c>
      <c r="C23" s="2">
        <v>94.62</v>
      </c>
      <c r="D23" s="2">
        <v>89.55</v>
      </c>
      <c r="F23" s="1" t="s">
        <v>1</v>
      </c>
      <c r="G23">
        <v>93.25</v>
      </c>
      <c r="H23" s="2">
        <v>89.93</v>
      </c>
      <c r="I23" s="2">
        <v>89.9</v>
      </c>
      <c r="J23" s="2">
        <v>90.1</v>
      </c>
    </row>
    <row r="25" spans="1:10" x14ac:dyDescent="0.25">
      <c r="A25" s="3" t="s">
        <v>14</v>
      </c>
      <c r="F25" s="3" t="s">
        <v>18</v>
      </c>
    </row>
    <row r="26" spans="1:10" x14ac:dyDescent="0.25">
      <c r="A26" s="3" t="s">
        <v>0</v>
      </c>
      <c r="B26" s="2" t="s">
        <v>23</v>
      </c>
      <c r="C26" s="2" t="s">
        <v>24</v>
      </c>
      <c r="D26" s="2" t="s">
        <v>25</v>
      </c>
      <c r="E26" s="2"/>
      <c r="F26" s="3" t="s">
        <v>0</v>
      </c>
      <c r="G26" s="2" t="s">
        <v>6</v>
      </c>
      <c r="H26" s="2" t="s">
        <v>29</v>
      </c>
      <c r="I26" s="2" t="s">
        <v>7</v>
      </c>
      <c r="J26" s="2" t="s">
        <v>9</v>
      </c>
    </row>
    <row r="27" spans="1:10" x14ac:dyDescent="0.25">
      <c r="A27" s="1" t="s">
        <v>1</v>
      </c>
      <c r="B27" s="2">
        <v>86.9</v>
      </c>
      <c r="C27" s="2">
        <v>80.88</v>
      </c>
      <c r="D27" s="2">
        <v>77.569999999999993</v>
      </c>
      <c r="E27" s="2"/>
      <c r="F27" s="1" t="s">
        <v>3</v>
      </c>
      <c r="G27">
        <v>88.1</v>
      </c>
      <c r="H27" s="2">
        <v>81.42</v>
      </c>
      <c r="I27" s="2">
        <v>82.24</v>
      </c>
      <c r="J27" s="2">
        <v>81.05</v>
      </c>
    </row>
    <row r="28" spans="1:10" x14ac:dyDescent="0.25">
      <c r="A28" s="1" t="s">
        <v>5</v>
      </c>
      <c r="B28" s="2">
        <v>86.51</v>
      </c>
      <c r="C28" s="2">
        <v>79.5</v>
      </c>
      <c r="D28" s="2">
        <v>76.31</v>
      </c>
      <c r="E28" s="2"/>
      <c r="F28" s="1" t="s">
        <v>4</v>
      </c>
      <c r="G28">
        <v>86.9</v>
      </c>
      <c r="H28" s="2">
        <v>80.97</v>
      </c>
      <c r="I28" s="2">
        <v>81.5</v>
      </c>
      <c r="J28" s="2">
        <v>80.819999999999993</v>
      </c>
    </row>
    <row r="29" spans="1:10" x14ac:dyDescent="0.25">
      <c r="A29" s="1" t="s">
        <v>3</v>
      </c>
      <c r="B29" s="2">
        <v>86.51</v>
      </c>
      <c r="C29" s="2">
        <v>82.38</v>
      </c>
      <c r="D29" s="2">
        <v>80.900000000000006</v>
      </c>
      <c r="E29" s="2"/>
      <c r="F29" s="1" t="s">
        <v>5</v>
      </c>
      <c r="G29">
        <v>87.3</v>
      </c>
      <c r="H29" s="2">
        <v>80.569999999999993</v>
      </c>
      <c r="I29" s="2">
        <v>80.41</v>
      </c>
      <c r="J29" s="2">
        <v>81.239999999999995</v>
      </c>
    </row>
    <row r="30" spans="1:10" x14ac:dyDescent="0.25">
      <c r="A30" s="1" t="s">
        <v>4</v>
      </c>
      <c r="B30" s="2">
        <v>84.13</v>
      </c>
      <c r="C30" s="2">
        <v>77.150000000000006</v>
      </c>
      <c r="D30" s="2">
        <v>79.53</v>
      </c>
      <c r="E30" s="2"/>
      <c r="F30" s="1" t="s">
        <v>1</v>
      </c>
      <c r="G30">
        <v>88.1</v>
      </c>
      <c r="H30" s="2">
        <v>79.33</v>
      </c>
      <c r="I30" s="2">
        <v>81.41</v>
      </c>
      <c r="J30" s="2">
        <v>77.900000000000006</v>
      </c>
    </row>
    <row r="31" spans="1:10" x14ac:dyDescent="0.25">
      <c r="A31" s="1" t="s">
        <v>2</v>
      </c>
      <c r="B31" s="2">
        <v>82.94</v>
      </c>
      <c r="C31" s="2">
        <v>75.39</v>
      </c>
      <c r="D31" s="2">
        <v>73.760000000000005</v>
      </c>
      <c r="E31" s="2"/>
      <c r="F31" s="1" t="s">
        <v>2</v>
      </c>
      <c r="G31">
        <v>82.94</v>
      </c>
      <c r="H31" s="2">
        <v>72.75</v>
      </c>
      <c r="I31" s="2">
        <v>71.34</v>
      </c>
      <c r="J31" s="2">
        <v>76.430000000000007</v>
      </c>
    </row>
  </sheetData>
  <sortState ref="F27:J31">
    <sortCondition descending="1" ref="H27:H31"/>
  </sortState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3" zoomScale="115" zoomScaleNormal="115" workbookViewId="0">
      <selection activeCell="T78" sqref="T7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1" zoomScale="130" zoomScaleNormal="130" workbookViewId="0">
      <selection activeCell="N60" sqref="N6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zoomScale="145" zoomScaleNormal="145" workbookViewId="0">
      <selection activeCell="K10" sqref="K10"/>
    </sheetView>
  </sheetViews>
  <sheetFormatPr defaultRowHeight="15" x14ac:dyDescent="0.25"/>
  <cols>
    <col min="1" max="1" width="37.5703125" bestFit="1" customWidth="1"/>
    <col min="7" max="7" width="37.5703125" bestFit="1" customWidth="1"/>
  </cols>
  <sheetData>
    <row r="1" spans="1:11" x14ac:dyDescent="0.25">
      <c r="A1" s="3" t="s">
        <v>33</v>
      </c>
      <c r="B1" s="2"/>
      <c r="C1" s="2"/>
      <c r="D1" s="2"/>
      <c r="G1" s="3" t="s">
        <v>14</v>
      </c>
    </row>
    <row r="2" spans="1:11" x14ac:dyDescent="0.25">
      <c r="A2" s="3" t="s">
        <v>0</v>
      </c>
      <c r="B2" s="2" t="s">
        <v>6</v>
      </c>
      <c r="C2" s="2" t="s">
        <v>7</v>
      </c>
      <c r="D2" s="2" t="s">
        <v>9</v>
      </c>
      <c r="E2" s="2" t="s">
        <v>29</v>
      </c>
      <c r="G2" s="3" t="s">
        <v>0</v>
      </c>
      <c r="H2" s="2" t="s">
        <v>6</v>
      </c>
      <c r="I2" s="2" t="s">
        <v>7</v>
      </c>
      <c r="J2" s="2" t="s">
        <v>9</v>
      </c>
      <c r="K2" s="2" t="s">
        <v>29</v>
      </c>
    </row>
    <row r="3" spans="1:11" x14ac:dyDescent="0.25">
      <c r="A3" s="1" t="s">
        <v>1</v>
      </c>
      <c r="B3">
        <v>93.25</v>
      </c>
      <c r="C3" s="2">
        <v>89.9</v>
      </c>
      <c r="D3" s="2">
        <v>90.1</v>
      </c>
      <c r="E3" s="2">
        <v>89.93</v>
      </c>
      <c r="G3" s="1" t="s">
        <v>1</v>
      </c>
      <c r="H3">
        <v>88.1</v>
      </c>
      <c r="I3" s="2">
        <v>81.41</v>
      </c>
      <c r="J3" s="2">
        <v>77.900000000000006</v>
      </c>
      <c r="K3" s="2">
        <v>79.33</v>
      </c>
    </row>
    <row r="4" spans="1:11" x14ac:dyDescent="0.25">
      <c r="A4" s="1" t="s">
        <v>2</v>
      </c>
      <c r="B4">
        <v>94.84</v>
      </c>
      <c r="C4" s="2">
        <v>93.59</v>
      </c>
      <c r="D4" s="2">
        <v>91.8</v>
      </c>
      <c r="E4" s="2">
        <v>92.59</v>
      </c>
      <c r="G4" s="1" t="s">
        <v>2</v>
      </c>
      <c r="H4">
        <v>82.94</v>
      </c>
      <c r="I4" s="2">
        <v>71.34</v>
      </c>
      <c r="J4" s="2">
        <v>76.430000000000007</v>
      </c>
      <c r="K4" s="2">
        <v>72.75</v>
      </c>
    </row>
    <row r="5" spans="1:11" x14ac:dyDescent="0.25">
      <c r="A5" s="1" t="s">
        <v>4</v>
      </c>
      <c r="B5">
        <v>94.44</v>
      </c>
      <c r="C5" s="2">
        <v>92.41</v>
      </c>
      <c r="D5" s="2">
        <v>92.12</v>
      </c>
      <c r="E5" s="2">
        <v>92.21</v>
      </c>
      <c r="G5" s="1" t="s">
        <v>4</v>
      </c>
      <c r="H5">
        <v>86.9</v>
      </c>
      <c r="I5" s="2">
        <v>81.5</v>
      </c>
      <c r="J5" s="2">
        <v>80.819999999999993</v>
      </c>
      <c r="K5" s="2">
        <v>80.97</v>
      </c>
    </row>
    <row r="6" spans="1:11" x14ac:dyDescent="0.25">
      <c r="A6" s="1" t="s">
        <v>3</v>
      </c>
      <c r="B6">
        <v>96.03</v>
      </c>
      <c r="C6" s="2">
        <v>95.26</v>
      </c>
      <c r="D6" s="2">
        <v>92.75</v>
      </c>
      <c r="E6" s="2">
        <v>93.81</v>
      </c>
      <c r="G6" s="1" t="s">
        <v>3</v>
      </c>
      <c r="H6">
        <v>88.1</v>
      </c>
      <c r="I6" s="2">
        <v>82.24</v>
      </c>
      <c r="J6" s="2">
        <v>81.05</v>
      </c>
      <c r="K6" s="2">
        <v>81.42</v>
      </c>
    </row>
    <row r="7" spans="1:11" x14ac:dyDescent="0.25">
      <c r="A7" s="1" t="s">
        <v>5</v>
      </c>
      <c r="B7">
        <v>94.44</v>
      </c>
      <c r="C7" s="2">
        <v>91.94</v>
      </c>
      <c r="D7" s="2">
        <v>91.66</v>
      </c>
      <c r="E7" s="2">
        <v>91.76</v>
      </c>
      <c r="G7" s="1" t="s">
        <v>5</v>
      </c>
      <c r="H7">
        <v>87.3</v>
      </c>
      <c r="I7" s="2">
        <v>80.41</v>
      </c>
      <c r="J7" s="2">
        <v>81.239999999999995</v>
      </c>
      <c r="K7" s="2">
        <v>80.569999999999993</v>
      </c>
    </row>
    <row r="8" spans="1:11" x14ac:dyDescent="0.25">
      <c r="A8" s="3" t="s">
        <v>30</v>
      </c>
      <c r="B8">
        <v>96.43</v>
      </c>
      <c r="C8">
        <v>94.87</v>
      </c>
      <c r="D8">
        <v>93.39</v>
      </c>
      <c r="E8">
        <v>94.03</v>
      </c>
      <c r="G8" s="3" t="s">
        <v>30</v>
      </c>
      <c r="H8">
        <v>89.68</v>
      </c>
      <c r="I8">
        <v>85.45</v>
      </c>
      <c r="J8">
        <v>82.73</v>
      </c>
      <c r="K8">
        <v>83.54</v>
      </c>
    </row>
    <row r="9" spans="1:11" x14ac:dyDescent="0.25">
      <c r="A9" s="3" t="s">
        <v>31</v>
      </c>
      <c r="B9">
        <v>96.43</v>
      </c>
      <c r="C9">
        <v>95.59</v>
      </c>
      <c r="D9">
        <v>93.17</v>
      </c>
      <c r="E9">
        <v>94.19</v>
      </c>
      <c r="G9" s="3" t="s">
        <v>31</v>
      </c>
      <c r="H9">
        <v>88.1</v>
      </c>
      <c r="I9">
        <v>81.13</v>
      </c>
      <c r="J9">
        <v>80.760000000000005</v>
      </c>
      <c r="K9">
        <v>80.77</v>
      </c>
    </row>
    <row r="10" spans="1:11" x14ac:dyDescent="0.25">
      <c r="A10" s="10" t="s">
        <v>32</v>
      </c>
      <c r="B10">
        <v>96.83</v>
      </c>
      <c r="C10">
        <v>95.97</v>
      </c>
      <c r="D10">
        <v>94.12</v>
      </c>
      <c r="E10">
        <v>94.94</v>
      </c>
      <c r="G10" s="10" t="s">
        <v>32</v>
      </c>
      <c r="H10">
        <v>88.89</v>
      </c>
      <c r="I10">
        <v>86.63</v>
      </c>
      <c r="J10">
        <v>85.7</v>
      </c>
      <c r="K10">
        <v>85.81</v>
      </c>
    </row>
    <row r="11" spans="1:11" x14ac:dyDescent="0.25">
      <c r="A11" s="3" t="s">
        <v>34</v>
      </c>
      <c r="B11">
        <v>95.63</v>
      </c>
      <c r="C11">
        <v>94.3</v>
      </c>
      <c r="D11">
        <v>92.55</v>
      </c>
      <c r="E11">
        <v>93.31</v>
      </c>
      <c r="G11" s="3" t="s">
        <v>34</v>
      </c>
      <c r="H11">
        <v>89.68</v>
      </c>
      <c r="I11">
        <v>87.52</v>
      </c>
      <c r="J11">
        <v>82.42</v>
      </c>
      <c r="K11">
        <v>83.39</v>
      </c>
    </row>
    <row r="12" spans="1:11" x14ac:dyDescent="0.25">
      <c r="A12" s="3" t="s">
        <v>35</v>
      </c>
      <c r="B12">
        <v>96.83</v>
      </c>
      <c r="C12">
        <v>96.71</v>
      </c>
      <c r="D12">
        <v>93.44</v>
      </c>
      <c r="E12">
        <v>94.75</v>
      </c>
      <c r="G12" s="3" t="s">
        <v>35</v>
      </c>
      <c r="H12">
        <v>87.3</v>
      </c>
      <c r="I12">
        <v>80</v>
      </c>
      <c r="J12">
        <v>79.599999999999994</v>
      </c>
      <c r="K12">
        <v>79.34</v>
      </c>
    </row>
    <row r="13" spans="1:11" x14ac:dyDescent="0.25">
      <c r="A13" s="3" t="s">
        <v>36</v>
      </c>
      <c r="B13">
        <v>96.43</v>
      </c>
      <c r="C13">
        <v>95.64</v>
      </c>
      <c r="D13">
        <v>93.77</v>
      </c>
      <c r="E13">
        <v>94.6</v>
      </c>
      <c r="G13" s="3" t="s">
        <v>36</v>
      </c>
      <c r="H13">
        <v>88.1</v>
      </c>
      <c r="I13">
        <v>82.62</v>
      </c>
      <c r="J13">
        <v>82.15</v>
      </c>
      <c r="K13">
        <v>82.12</v>
      </c>
    </row>
    <row r="14" spans="1:11" x14ac:dyDescent="0.25">
      <c r="A14" s="10" t="s">
        <v>42</v>
      </c>
      <c r="B14">
        <v>96.83</v>
      </c>
      <c r="C14">
        <v>95.97</v>
      </c>
      <c r="D14">
        <v>94.12</v>
      </c>
      <c r="E14">
        <v>94.94</v>
      </c>
      <c r="G14" s="10" t="s">
        <v>42</v>
      </c>
      <c r="H14">
        <v>88.89</v>
      </c>
      <c r="I14">
        <v>86.63</v>
      </c>
      <c r="J14">
        <v>85.7</v>
      </c>
      <c r="K14">
        <v>85.81</v>
      </c>
    </row>
    <row r="15" spans="1:11" x14ac:dyDescent="0.25">
      <c r="A15" s="11" t="s">
        <v>43</v>
      </c>
      <c r="B15">
        <v>94.05</v>
      </c>
      <c r="C15">
        <v>91.99</v>
      </c>
      <c r="D15">
        <v>90.85</v>
      </c>
      <c r="E15">
        <v>91.39</v>
      </c>
      <c r="F15" s="7"/>
      <c r="G15" s="11" t="s">
        <v>43</v>
      </c>
      <c r="H15">
        <v>90.08</v>
      </c>
      <c r="I15">
        <v>86.21</v>
      </c>
      <c r="J15">
        <v>81.709999999999994</v>
      </c>
      <c r="K15">
        <v>83.16</v>
      </c>
    </row>
    <row r="16" spans="1:11" x14ac:dyDescent="0.25">
      <c r="A16" s="11" t="s">
        <v>44</v>
      </c>
      <c r="B16">
        <v>94.44</v>
      </c>
      <c r="C16">
        <v>92.19</v>
      </c>
      <c r="D16">
        <v>91.39</v>
      </c>
      <c r="E16">
        <v>91.74</v>
      </c>
      <c r="F16" s="7"/>
      <c r="G16" s="11" t="s">
        <v>44</v>
      </c>
      <c r="H16">
        <v>90.87</v>
      </c>
      <c r="I16">
        <v>85.13</v>
      </c>
      <c r="J16">
        <v>80.2</v>
      </c>
      <c r="K16">
        <v>81.260000000000005</v>
      </c>
    </row>
    <row r="17" spans="1:11" x14ac:dyDescent="0.25">
      <c r="A17" s="11" t="s">
        <v>45</v>
      </c>
      <c r="B17">
        <v>93.25</v>
      </c>
      <c r="C17">
        <v>91.18</v>
      </c>
      <c r="D17">
        <v>89.24</v>
      </c>
      <c r="E17">
        <v>90.12</v>
      </c>
      <c r="F17" s="7"/>
      <c r="G17" s="11" t="s">
        <v>45</v>
      </c>
      <c r="H17">
        <v>91.67</v>
      </c>
      <c r="I17">
        <v>85.09</v>
      </c>
      <c r="J17">
        <v>85.88</v>
      </c>
      <c r="K17">
        <v>85.46</v>
      </c>
    </row>
    <row r="18" spans="1:11" x14ac:dyDescent="0.25">
      <c r="A18" s="10" t="s">
        <v>46</v>
      </c>
      <c r="B18">
        <v>94.84</v>
      </c>
      <c r="C18">
        <v>93.04</v>
      </c>
      <c r="D18">
        <v>91.5</v>
      </c>
      <c r="E18">
        <v>92.19</v>
      </c>
      <c r="G18" s="10" t="s">
        <v>46</v>
      </c>
      <c r="H18">
        <v>91.27</v>
      </c>
      <c r="I18">
        <v>84.55</v>
      </c>
      <c r="J18">
        <v>82.49</v>
      </c>
      <c r="K18">
        <v>83.2</v>
      </c>
    </row>
    <row r="19" spans="1:11" x14ac:dyDescent="0.25">
      <c r="A19" s="10" t="s">
        <v>48</v>
      </c>
      <c r="B19">
        <v>94.84</v>
      </c>
      <c r="C19">
        <v>93.04</v>
      </c>
      <c r="D19">
        <v>91.5</v>
      </c>
      <c r="E19">
        <v>92.19</v>
      </c>
      <c r="G19" s="10" t="s">
        <v>48</v>
      </c>
      <c r="H19">
        <v>91.67</v>
      </c>
      <c r="I19">
        <v>87.92</v>
      </c>
      <c r="J19">
        <v>84.16</v>
      </c>
      <c r="K19">
        <v>85.27</v>
      </c>
    </row>
    <row r="20" spans="1:11" x14ac:dyDescent="0.25">
      <c r="A20" s="11" t="s">
        <v>50</v>
      </c>
      <c r="B20">
        <v>94.44</v>
      </c>
      <c r="C20">
        <v>92.82</v>
      </c>
      <c r="D20">
        <v>91.06</v>
      </c>
      <c r="E20">
        <v>91.86</v>
      </c>
      <c r="G20" s="11" t="s">
        <v>50</v>
      </c>
      <c r="H20">
        <v>91.67</v>
      </c>
      <c r="I20">
        <v>88.85</v>
      </c>
      <c r="J20">
        <v>84.52</v>
      </c>
      <c r="K20">
        <v>85.88</v>
      </c>
    </row>
    <row r="21" spans="1:11" x14ac:dyDescent="0.25">
      <c r="A21" s="11" t="s">
        <v>51</v>
      </c>
      <c r="B21">
        <v>96.83</v>
      </c>
      <c r="C21">
        <v>96.7</v>
      </c>
      <c r="D21">
        <v>94.05</v>
      </c>
      <c r="E21">
        <v>95.17</v>
      </c>
      <c r="G21" s="11" t="s">
        <v>51</v>
      </c>
      <c r="H21">
        <v>88.1</v>
      </c>
      <c r="I21">
        <v>85.86</v>
      </c>
      <c r="J21">
        <v>84.06</v>
      </c>
      <c r="K21">
        <v>84.63</v>
      </c>
    </row>
    <row r="23" spans="1:11" x14ac:dyDescent="0.25">
      <c r="B23" s="3"/>
      <c r="C23" s="3"/>
      <c r="D23" s="3"/>
      <c r="E23" s="3"/>
      <c r="H23" s="3"/>
      <c r="I23" s="3"/>
      <c r="J23" s="3"/>
      <c r="K23" s="3"/>
    </row>
    <row r="24" spans="1:11" x14ac:dyDescent="0.25">
      <c r="B24" s="3" t="s">
        <v>38</v>
      </c>
      <c r="C24" s="3" t="s">
        <v>39</v>
      </c>
      <c r="D24" s="3" t="s">
        <v>40</v>
      </c>
      <c r="E24" s="3"/>
      <c r="H24" s="3">
        <v>3</v>
      </c>
      <c r="I24" s="3">
        <v>2</v>
      </c>
      <c r="J24" s="3">
        <v>1</v>
      </c>
      <c r="K24" s="3"/>
    </row>
    <row r="25" spans="1:11" x14ac:dyDescent="0.25">
      <c r="A25" t="s">
        <v>37</v>
      </c>
      <c r="B25" s="3">
        <f>(C15/100)^3</f>
        <v>0.77843410759899989</v>
      </c>
      <c r="C25" s="3">
        <f>(C16/100)^3</f>
        <v>0.78352245045899982</v>
      </c>
      <c r="D25" s="3">
        <f>(C17/100)^3</f>
        <v>0.75805159103200015</v>
      </c>
      <c r="E25" s="3">
        <f>SUM(B25:D25)</f>
        <v>2.32000814909</v>
      </c>
      <c r="G25" t="s">
        <v>47</v>
      </c>
      <c r="H25" s="3"/>
      <c r="I25" s="3"/>
      <c r="J25" s="3"/>
      <c r="K25" s="3"/>
    </row>
    <row r="26" spans="1:11" x14ac:dyDescent="0.25">
      <c r="A26" t="s">
        <v>41</v>
      </c>
      <c r="B26" s="3">
        <f>(I15/100)^3</f>
        <v>0.64072686706099991</v>
      </c>
      <c r="C26" s="3">
        <f>(I16/100)^3</f>
        <v>0.61694706169699987</v>
      </c>
      <c r="D26" s="3">
        <f>(I17/100)^3</f>
        <v>0.61607781622900004</v>
      </c>
      <c r="E26" s="3">
        <f>SUM(B26:D26)</f>
        <v>1.873751744987</v>
      </c>
      <c r="G26" t="s">
        <v>49</v>
      </c>
      <c r="H26" s="3"/>
      <c r="I26" s="3"/>
      <c r="J26" s="3"/>
      <c r="K26" s="3"/>
    </row>
    <row r="27" spans="1:11" x14ac:dyDescent="0.25">
      <c r="B27" s="3"/>
      <c r="C27" s="3"/>
      <c r="D27" s="3"/>
      <c r="E27" s="3"/>
      <c r="H27" s="3"/>
      <c r="I27" s="3"/>
      <c r="J27" s="3"/>
      <c r="K27" s="3"/>
    </row>
    <row r="28" spans="1:11" x14ac:dyDescent="0.25">
      <c r="B28" s="3">
        <f>B25/$E$25</f>
        <v>0.33553076436577728</v>
      </c>
      <c r="C28" s="3">
        <f>C25/$E$25</f>
        <v>0.33772400789468288</v>
      </c>
      <c r="D28" s="3">
        <f>D25/$E$25</f>
        <v>0.32674522773953973</v>
      </c>
      <c r="E28" s="3"/>
      <c r="H28" s="3"/>
      <c r="I28" s="3"/>
      <c r="J28" s="3"/>
      <c r="K28" s="3"/>
    </row>
    <row r="29" spans="1:11" x14ac:dyDescent="0.25">
      <c r="B29" s="3">
        <f t="shared" ref="B29:C29" si="0">B26/$E$26</f>
        <v>0.34194864329022689</v>
      </c>
      <c r="C29" s="3">
        <f t="shared" si="0"/>
        <v>0.32925763156595761</v>
      </c>
      <c r="D29" s="3">
        <f>D26/$E$26</f>
        <v>0.32879372514381533</v>
      </c>
      <c r="E29" s="3"/>
      <c r="H29" s="3"/>
      <c r="I29" s="3"/>
      <c r="J29" s="3"/>
      <c r="K29" s="3"/>
    </row>
    <row r="30" spans="1:11" x14ac:dyDescent="0.25">
      <c r="B30" s="3"/>
      <c r="C30" s="3"/>
      <c r="D30" s="3"/>
      <c r="E30" s="3"/>
      <c r="H30" s="3"/>
      <c r="I30" s="3"/>
      <c r="J30" s="3"/>
      <c r="K30" s="3"/>
    </row>
    <row r="31" spans="1:11" x14ac:dyDescent="0.25">
      <c r="B31" s="3"/>
      <c r="C31" s="3"/>
      <c r="D31" s="3"/>
      <c r="E31" s="3"/>
      <c r="H31" s="3"/>
      <c r="I31" s="3"/>
      <c r="J31" s="3"/>
      <c r="K31" s="3"/>
    </row>
    <row r="32" spans="1:11" x14ac:dyDescent="0.25">
      <c r="B32" s="3"/>
      <c r="C32" s="3"/>
      <c r="D32" s="3"/>
      <c r="E32" s="3"/>
      <c r="H32" s="3"/>
      <c r="I32" s="3"/>
      <c r="J32" s="3"/>
      <c r="K32" s="3"/>
    </row>
    <row r="33" spans="2:11" x14ac:dyDescent="0.25">
      <c r="B33" s="3"/>
      <c r="C33" s="3"/>
      <c r="D33" s="3"/>
      <c r="E33" s="3"/>
      <c r="H33" s="3"/>
      <c r="I33" s="3"/>
      <c r="J33" s="3"/>
      <c r="K33" s="3"/>
    </row>
    <row r="34" spans="2:11" x14ac:dyDescent="0.25">
      <c r="B34" s="3"/>
      <c r="C34" s="3"/>
      <c r="D34" s="3"/>
      <c r="E34" s="3"/>
      <c r="H34" s="3"/>
      <c r="I34" s="3"/>
      <c r="J34" s="3"/>
      <c r="K34" s="3"/>
    </row>
    <row r="35" spans="2:11" x14ac:dyDescent="0.25">
      <c r="B35" s="3"/>
      <c r="C35" s="3"/>
      <c r="D35" s="3"/>
      <c r="E35" s="3"/>
      <c r="H35" s="3"/>
      <c r="I35" s="3"/>
      <c r="J35" s="3"/>
      <c r="K35" s="3"/>
    </row>
    <row r="36" spans="2:11" x14ac:dyDescent="0.25">
      <c r="H36" s="3"/>
      <c r="I36" s="3"/>
      <c r="J36" s="3"/>
      <c r="K36" s="3"/>
    </row>
  </sheetData>
  <autoFilter ref="G2:K18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zoomScale="130" zoomScaleNormal="130" workbookViewId="0">
      <selection activeCell="K24" sqref="K24"/>
    </sheetView>
  </sheetViews>
  <sheetFormatPr defaultRowHeight="15" x14ac:dyDescent="0.25"/>
  <cols>
    <col min="1" max="1" width="37.5703125" bestFit="1" customWidth="1"/>
    <col min="7" max="7" width="37.5703125" bestFit="1" customWidth="1"/>
  </cols>
  <sheetData>
    <row r="1" spans="1:11" x14ac:dyDescent="0.25">
      <c r="A1" s="3" t="s">
        <v>33</v>
      </c>
      <c r="B1" s="2"/>
      <c r="C1" s="2"/>
      <c r="D1" s="2"/>
      <c r="G1" s="3" t="s">
        <v>14</v>
      </c>
    </row>
    <row r="2" spans="1:11" x14ac:dyDescent="0.25">
      <c r="A2" s="3" t="s">
        <v>0</v>
      </c>
      <c r="B2" s="2" t="s">
        <v>6</v>
      </c>
      <c r="C2" s="2" t="s">
        <v>7</v>
      </c>
      <c r="D2" s="2" t="s">
        <v>9</v>
      </c>
      <c r="E2" s="2" t="s">
        <v>29</v>
      </c>
      <c r="G2" s="3" t="s">
        <v>0</v>
      </c>
      <c r="H2" s="2" t="s">
        <v>6</v>
      </c>
      <c r="I2" s="2" t="s">
        <v>7</v>
      </c>
      <c r="J2" s="2" t="s">
        <v>9</v>
      </c>
      <c r="K2" s="2" t="s">
        <v>29</v>
      </c>
    </row>
    <row r="3" spans="1:11" x14ac:dyDescent="0.25">
      <c r="A3" s="1" t="s">
        <v>4</v>
      </c>
      <c r="B3">
        <v>94.44</v>
      </c>
      <c r="C3" s="2">
        <v>92.41</v>
      </c>
      <c r="D3" s="2">
        <v>92.12</v>
      </c>
      <c r="E3" s="2">
        <v>92.21</v>
      </c>
      <c r="G3" s="1" t="s">
        <v>4</v>
      </c>
      <c r="H3">
        <v>86.9</v>
      </c>
      <c r="I3" s="2">
        <v>81.5</v>
      </c>
      <c r="J3" s="2">
        <v>80.819999999999993</v>
      </c>
      <c r="K3" s="2">
        <v>80.97</v>
      </c>
    </row>
    <row r="4" spans="1:11" x14ac:dyDescent="0.25">
      <c r="A4" s="1" t="s">
        <v>3</v>
      </c>
      <c r="B4">
        <v>96.03</v>
      </c>
      <c r="C4" s="2">
        <v>95.26</v>
      </c>
      <c r="D4" s="2">
        <v>92.75</v>
      </c>
      <c r="E4" s="2">
        <v>93.81</v>
      </c>
      <c r="G4" s="1" t="s">
        <v>3</v>
      </c>
      <c r="H4">
        <v>88.1</v>
      </c>
      <c r="I4" s="2">
        <v>82.24</v>
      </c>
      <c r="J4" s="2">
        <v>81.05</v>
      </c>
      <c r="K4" s="2">
        <v>81.42</v>
      </c>
    </row>
    <row r="5" spans="1:11" x14ac:dyDescent="0.25">
      <c r="A5" s="1" t="s">
        <v>5</v>
      </c>
      <c r="B5">
        <v>94.44</v>
      </c>
      <c r="C5" s="2">
        <v>91.94</v>
      </c>
      <c r="D5" s="2">
        <v>91.66</v>
      </c>
      <c r="E5" s="2">
        <v>91.76</v>
      </c>
      <c r="G5" s="1" t="s">
        <v>5</v>
      </c>
      <c r="H5">
        <v>87.3</v>
      </c>
      <c r="I5" s="2">
        <v>80.41</v>
      </c>
      <c r="J5" s="2">
        <v>81.239999999999995</v>
      </c>
      <c r="K5" s="2">
        <v>80.569999999999993</v>
      </c>
    </row>
    <row r="6" spans="1:11" x14ac:dyDescent="0.25">
      <c r="A6" s="10" t="s">
        <v>32</v>
      </c>
      <c r="B6">
        <v>96.83</v>
      </c>
      <c r="C6">
        <v>95.97</v>
      </c>
      <c r="D6">
        <v>94.12</v>
      </c>
      <c r="E6">
        <v>94.94</v>
      </c>
      <c r="G6" s="10" t="s">
        <v>32</v>
      </c>
      <c r="H6">
        <v>88.89</v>
      </c>
      <c r="I6">
        <v>86.63</v>
      </c>
      <c r="J6">
        <v>85.7</v>
      </c>
      <c r="K6">
        <v>85.81</v>
      </c>
    </row>
    <row r="7" spans="1:11" x14ac:dyDescent="0.25">
      <c r="A7" s="3" t="s">
        <v>36</v>
      </c>
      <c r="B7">
        <v>96.43</v>
      </c>
      <c r="C7">
        <v>95.64</v>
      </c>
      <c r="D7">
        <v>93.77</v>
      </c>
      <c r="E7">
        <v>94.6</v>
      </c>
      <c r="G7" s="3" t="s">
        <v>36</v>
      </c>
      <c r="H7">
        <v>88.1</v>
      </c>
      <c r="I7">
        <v>82.62</v>
      </c>
      <c r="J7">
        <v>82.15</v>
      </c>
      <c r="K7">
        <v>82.12</v>
      </c>
    </row>
    <row r="8" spans="1:11" x14ac:dyDescent="0.25">
      <c r="A8" s="10" t="s">
        <v>42</v>
      </c>
      <c r="B8">
        <v>96.83</v>
      </c>
      <c r="C8">
        <v>95.97</v>
      </c>
      <c r="D8">
        <v>94.12</v>
      </c>
      <c r="E8">
        <v>94.94</v>
      </c>
      <c r="G8" s="10" t="s">
        <v>42</v>
      </c>
      <c r="H8">
        <v>88.89</v>
      </c>
      <c r="I8">
        <v>86.63</v>
      </c>
      <c r="J8">
        <v>85.7</v>
      </c>
      <c r="K8">
        <v>85.81</v>
      </c>
    </row>
    <row r="9" spans="1:11" x14ac:dyDescent="0.25">
      <c r="A9" s="11" t="s">
        <v>43</v>
      </c>
      <c r="B9">
        <v>94.05</v>
      </c>
      <c r="C9">
        <v>91.99</v>
      </c>
      <c r="D9">
        <v>90.85</v>
      </c>
      <c r="E9">
        <v>91.39</v>
      </c>
      <c r="F9" s="7"/>
      <c r="G9" s="11" t="s">
        <v>43</v>
      </c>
      <c r="H9">
        <v>90.08</v>
      </c>
      <c r="I9">
        <v>86.21</v>
      </c>
      <c r="J9">
        <v>81.709999999999994</v>
      </c>
      <c r="K9">
        <v>83.16</v>
      </c>
    </row>
    <row r="10" spans="1:11" x14ac:dyDescent="0.25">
      <c r="A10" s="11" t="s">
        <v>44</v>
      </c>
      <c r="B10">
        <v>94.44</v>
      </c>
      <c r="C10">
        <v>92.19</v>
      </c>
      <c r="D10">
        <v>91.39</v>
      </c>
      <c r="E10">
        <v>91.74</v>
      </c>
      <c r="F10" s="7"/>
      <c r="G10" s="11" t="s">
        <v>44</v>
      </c>
      <c r="H10">
        <v>90.87</v>
      </c>
      <c r="I10">
        <v>85.13</v>
      </c>
      <c r="J10">
        <v>80.2</v>
      </c>
      <c r="K10">
        <v>81.260000000000005</v>
      </c>
    </row>
    <row r="11" spans="1:11" x14ac:dyDescent="0.25">
      <c r="A11" s="11" t="s">
        <v>45</v>
      </c>
      <c r="B11">
        <v>93.25</v>
      </c>
      <c r="C11">
        <v>91.18</v>
      </c>
      <c r="D11">
        <v>89.24</v>
      </c>
      <c r="E11">
        <v>90.12</v>
      </c>
      <c r="F11" s="7"/>
      <c r="G11" s="11" t="s">
        <v>45</v>
      </c>
      <c r="H11">
        <v>91.67</v>
      </c>
      <c r="I11">
        <v>85.09</v>
      </c>
      <c r="J11">
        <v>85.88</v>
      </c>
      <c r="K11">
        <v>85.46</v>
      </c>
    </row>
    <row r="12" spans="1:11" x14ac:dyDescent="0.25">
      <c r="A12" s="10" t="s">
        <v>46</v>
      </c>
      <c r="B12">
        <v>94.84</v>
      </c>
      <c r="C12">
        <v>93.04</v>
      </c>
      <c r="D12">
        <v>91.5</v>
      </c>
      <c r="E12">
        <v>92.19</v>
      </c>
      <c r="G12" s="10" t="s">
        <v>46</v>
      </c>
      <c r="H12">
        <v>91.27</v>
      </c>
      <c r="I12">
        <v>84.55</v>
      </c>
      <c r="J12">
        <v>82.49</v>
      </c>
      <c r="K12">
        <v>83.2</v>
      </c>
    </row>
    <row r="13" spans="1:11" x14ac:dyDescent="0.25">
      <c r="A13" s="10" t="s">
        <v>48</v>
      </c>
      <c r="B13">
        <v>94.84</v>
      </c>
      <c r="C13">
        <v>93.04</v>
      </c>
      <c r="D13">
        <v>91.5</v>
      </c>
      <c r="E13">
        <v>92.19</v>
      </c>
      <c r="G13" s="10" t="s">
        <v>48</v>
      </c>
      <c r="H13">
        <v>91.67</v>
      </c>
      <c r="I13">
        <v>87.92</v>
      </c>
      <c r="J13">
        <v>84.16</v>
      </c>
      <c r="K13">
        <v>85.27</v>
      </c>
    </row>
    <row r="14" spans="1:11" x14ac:dyDescent="0.25">
      <c r="A14" s="11" t="s">
        <v>50</v>
      </c>
      <c r="B14">
        <v>94.44</v>
      </c>
      <c r="C14">
        <v>92.82</v>
      </c>
      <c r="D14">
        <v>91.06</v>
      </c>
      <c r="E14">
        <v>91.86</v>
      </c>
      <c r="G14" s="11" t="s">
        <v>50</v>
      </c>
      <c r="H14">
        <v>91.67</v>
      </c>
      <c r="I14">
        <v>88.85</v>
      </c>
      <c r="J14">
        <v>84.52</v>
      </c>
      <c r="K14">
        <v>85.88</v>
      </c>
    </row>
    <row r="15" spans="1:11" x14ac:dyDescent="0.25">
      <c r="A15" s="11" t="s">
        <v>51</v>
      </c>
      <c r="B15">
        <v>96.83</v>
      </c>
      <c r="C15">
        <v>96.7</v>
      </c>
      <c r="D15">
        <v>94.05</v>
      </c>
      <c r="E15">
        <v>95.17</v>
      </c>
      <c r="G15" s="11" t="s">
        <v>51</v>
      </c>
      <c r="H15">
        <v>88.1</v>
      </c>
      <c r="I15">
        <v>85.86</v>
      </c>
      <c r="J15">
        <v>84.06</v>
      </c>
      <c r="K15">
        <v>84.63</v>
      </c>
    </row>
    <row r="16" spans="1:11" x14ac:dyDescent="0.25">
      <c r="A16" s="13" t="s">
        <v>55</v>
      </c>
      <c r="B16" s="12">
        <v>94.84</v>
      </c>
      <c r="C16" s="12">
        <v>92.45</v>
      </c>
      <c r="D16" s="12">
        <v>91.62</v>
      </c>
      <c r="E16" s="12">
        <v>92.01</v>
      </c>
      <c r="G16" s="13" t="s">
        <v>55</v>
      </c>
      <c r="H16" s="12">
        <v>90.87</v>
      </c>
      <c r="I16" s="12">
        <v>86.77</v>
      </c>
      <c r="J16" s="12">
        <v>82.35</v>
      </c>
      <c r="K16" s="12">
        <v>83.76</v>
      </c>
    </row>
    <row r="17" spans="1:11" x14ac:dyDescent="0.25">
      <c r="A17" s="3"/>
      <c r="B17" s="2"/>
      <c r="C17" s="2"/>
      <c r="D17" s="2"/>
      <c r="E17" s="2"/>
    </row>
    <row r="18" spans="1:11" x14ac:dyDescent="0.25">
      <c r="A18" s="3"/>
      <c r="B18" s="2"/>
      <c r="C18" s="2"/>
      <c r="D18" s="2"/>
      <c r="E18" s="2"/>
      <c r="G18" s="3"/>
      <c r="H18" s="2"/>
      <c r="I18" s="2"/>
      <c r="J18" s="2"/>
      <c r="K18" s="2"/>
    </row>
    <row r="19" spans="1:11" x14ac:dyDescent="0.25">
      <c r="A19" s="11"/>
      <c r="G19" s="11"/>
    </row>
    <row r="20" spans="1:11" x14ac:dyDescent="0.25">
      <c r="A20" s="10"/>
      <c r="G20" s="10"/>
    </row>
    <row r="21" spans="1:11" x14ac:dyDescent="0.25">
      <c r="A21" s="10"/>
      <c r="G21" s="10"/>
    </row>
    <row r="22" spans="1:11" x14ac:dyDescent="0.25">
      <c r="A22" s="3"/>
      <c r="G22" s="11"/>
    </row>
    <row r="23" spans="1:11" x14ac:dyDescent="0.25">
      <c r="A23" s="1"/>
      <c r="C23" s="2"/>
      <c r="D23" s="2"/>
      <c r="E23" s="2"/>
      <c r="G23" s="10"/>
    </row>
    <row r="24" spans="1:11" x14ac:dyDescent="0.25">
      <c r="A24" s="10"/>
      <c r="G24" s="11"/>
    </row>
    <row r="25" spans="1:11" x14ac:dyDescent="0.25">
      <c r="A25" s="10"/>
      <c r="G25" s="10"/>
    </row>
    <row r="26" spans="1:11" x14ac:dyDescent="0.25">
      <c r="A26" s="11"/>
      <c r="G26" s="11"/>
    </row>
    <row r="27" spans="1:11" x14ac:dyDescent="0.25">
      <c r="A27" s="1"/>
      <c r="C27" s="2"/>
      <c r="D27" s="2"/>
      <c r="E27" s="2"/>
      <c r="G27" s="3"/>
    </row>
    <row r="28" spans="1:11" x14ac:dyDescent="0.25">
      <c r="A28" s="11"/>
      <c r="G28" s="1"/>
      <c r="I28" s="2"/>
      <c r="J28" s="2"/>
      <c r="K28" s="2"/>
    </row>
    <row r="29" spans="1:11" x14ac:dyDescent="0.25">
      <c r="A29" s="11"/>
      <c r="G29" s="11"/>
    </row>
    <row r="30" spans="1:11" x14ac:dyDescent="0.25">
      <c r="A30" s="1"/>
      <c r="C30" s="2"/>
      <c r="D30" s="2"/>
      <c r="E30" s="2"/>
      <c r="G30" s="1"/>
      <c r="I30" s="2"/>
      <c r="J30" s="2"/>
      <c r="K30" s="2"/>
    </row>
    <row r="31" spans="1:11" x14ac:dyDescent="0.25">
      <c r="A31" s="11"/>
      <c r="G31" s="1"/>
      <c r="I31" s="2"/>
      <c r="J31" s="2"/>
      <c r="K3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opLeftCell="A11" zoomScale="145" zoomScaleNormal="145" workbookViewId="0">
      <selection activeCell="A21" sqref="A21:K24"/>
    </sheetView>
  </sheetViews>
  <sheetFormatPr defaultRowHeight="15" x14ac:dyDescent="0.25"/>
  <cols>
    <col min="1" max="1" width="37.5703125" bestFit="1" customWidth="1"/>
    <col min="7" max="7" width="37.5703125" bestFit="1" customWidth="1"/>
  </cols>
  <sheetData>
    <row r="1" spans="1:11" x14ac:dyDescent="0.25">
      <c r="A1" s="3" t="s">
        <v>33</v>
      </c>
      <c r="B1" s="2"/>
      <c r="C1" s="2"/>
      <c r="D1" s="2"/>
      <c r="G1" s="3" t="s">
        <v>14</v>
      </c>
    </row>
    <row r="2" spans="1:11" x14ac:dyDescent="0.25">
      <c r="A2" s="3" t="s">
        <v>0</v>
      </c>
      <c r="B2" s="2" t="s">
        <v>6</v>
      </c>
      <c r="C2" s="2" t="s">
        <v>7</v>
      </c>
      <c r="D2" s="2" t="s">
        <v>9</v>
      </c>
      <c r="E2" s="2" t="s">
        <v>29</v>
      </c>
      <c r="G2" s="3" t="s">
        <v>0</v>
      </c>
      <c r="H2" s="2" t="s">
        <v>6</v>
      </c>
      <c r="I2" s="2" t="s">
        <v>7</v>
      </c>
      <c r="J2" s="2" t="s">
        <v>9</v>
      </c>
      <c r="K2" s="2" t="s">
        <v>29</v>
      </c>
    </row>
    <row r="3" spans="1:11" x14ac:dyDescent="0.25">
      <c r="A3" s="1" t="s">
        <v>4</v>
      </c>
      <c r="B3">
        <v>94.44</v>
      </c>
      <c r="C3" s="2">
        <v>92.41</v>
      </c>
      <c r="D3" s="2">
        <v>92.12</v>
      </c>
      <c r="E3" s="2">
        <v>92.21</v>
      </c>
      <c r="G3" s="1" t="s">
        <v>4</v>
      </c>
      <c r="H3">
        <v>86.9</v>
      </c>
      <c r="I3" s="2">
        <v>81.5</v>
      </c>
      <c r="J3" s="2">
        <v>80.819999999999993</v>
      </c>
      <c r="K3" s="2">
        <v>80.97</v>
      </c>
    </row>
    <row r="4" spans="1:11" x14ac:dyDescent="0.25">
      <c r="A4" s="1" t="s">
        <v>3</v>
      </c>
      <c r="B4">
        <v>96.03</v>
      </c>
      <c r="C4" s="2">
        <v>95.26</v>
      </c>
      <c r="D4" s="2">
        <v>92.75</v>
      </c>
      <c r="E4" s="2">
        <v>93.81</v>
      </c>
      <c r="G4" s="1" t="s">
        <v>3</v>
      </c>
      <c r="H4">
        <v>88.1</v>
      </c>
      <c r="I4" s="2">
        <v>82.24</v>
      </c>
      <c r="J4" s="2">
        <v>81.05</v>
      </c>
      <c r="K4" s="2">
        <v>81.42</v>
      </c>
    </row>
    <row r="5" spans="1:11" x14ac:dyDescent="0.25">
      <c r="A5" s="1" t="s">
        <v>5</v>
      </c>
      <c r="B5">
        <v>94.44</v>
      </c>
      <c r="C5" s="2">
        <v>91.94</v>
      </c>
      <c r="D5" s="2">
        <v>91.66</v>
      </c>
      <c r="E5" s="2">
        <v>91.76</v>
      </c>
      <c r="G5" s="1" t="s">
        <v>5</v>
      </c>
      <c r="H5">
        <v>87.3</v>
      </c>
      <c r="I5" s="2">
        <v>80.41</v>
      </c>
      <c r="J5" s="2">
        <v>81.239999999999995</v>
      </c>
      <c r="K5" s="2">
        <v>80.569999999999993</v>
      </c>
    </row>
    <row r="6" spans="1:11" x14ac:dyDescent="0.25">
      <c r="A6" s="10" t="s">
        <v>52</v>
      </c>
      <c r="B6">
        <v>96.83</v>
      </c>
      <c r="C6">
        <v>95.97</v>
      </c>
      <c r="D6">
        <v>94.12</v>
      </c>
      <c r="E6">
        <v>94.94</v>
      </c>
      <c r="G6" s="10" t="s">
        <v>52</v>
      </c>
      <c r="H6">
        <v>88.89</v>
      </c>
      <c r="I6">
        <v>86.63</v>
      </c>
      <c r="J6">
        <v>85.7</v>
      </c>
      <c r="K6">
        <v>85.81</v>
      </c>
    </row>
    <row r="7" spans="1:11" x14ac:dyDescent="0.25">
      <c r="A7" s="3" t="s">
        <v>54</v>
      </c>
      <c r="B7">
        <v>96.43</v>
      </c>
      <c r="C7">
        <v>95.64</v>
      </c>
      <c r="D7">
        <v>93.77</v>
      </c>
      <c r="E7">
        <v>94.6</v>
      </c>
      <c r="G7" s="3" t="s">
        <v>54</v>
      </c>
      <c r="H7">
        <v>88.1</v>
      </c>
      <c r="I7">
        <v>82.62</v>
      </c>
      <c r="J7">
        <v>82.15</v>
      </c>
      <c r="K7">
        <v>82.12</v>
      </c>
    </row>
    <row r="8" spans="1:11" x14ac:dyDescent="0.25">
      <c r="A8" s="10" t="s">
        <v>53</v>
      </c>
      <c r="B8">
        <v>96.83</v>
      </c>
      <c r="C8">
        <v>95.97</v>
      </c>
      <c r="D8">
        <v>94.12</v>
      </c>
      <c r="E8">
        <v>94.94</v>
      </c>
      <c r="G8" s="10" t="s">
        <v>53</v>
      </c>
      <c r="H8">
        <v>88.89</v>
      </c>
      <c r="I8">
        <v>86.63</v>
      </c>
      <c r="J8">
        <v>85.7</v>
      </c>
      <c r="K8">
        <v>85.81</v>
      </c>
    </row>
    <row r="9" spans="1:11" x14ac:dyDescent="0.25">
      <c r="A9" s="10" t="s">
        <v>51</v>
      </c>
      <c r="B9">
        <v>96.83</v>
      </c>
      <c r="C9">
        <v>95.97</v>
      </c>
      <c r="D9">
        <v>94.12</v>
      </c>
      <c r="E9">
        <v>94.94</v>
      </c>
      <c r="G9" s="10" t="s">
        <v>51</v>
      </c>
      <c r="H9">
        <v>88.89</v>
      </c>
      <c r="I9">
        <v>85.94</v>
      </c>
      <c r="J9">
        <v>85.46</v>
      </c>
      <c r="K9">
        <v>85.36</v>
      </c>
    </row>
    <row r="10" spans="1:11" x14ac:dyDescent="0.25">
      <c r="A10" s="10"/>
      <c r="G10" s="10"/>
    </row>
    <row r="11" spans="1:11" x14ac:dyDescent="0.25">
      <c r="A11" s="11"/>
      <c r="B11" s="14"/>
      <c r="C11" s="14"/>
      <c r="D11" s="14"/>
      <c r="E11" s="14"/>
      <c r="F11" s="15"/>
      <c r="G11" s="11"/>
      <c r="H11" s="14"/>
      <c r="I11" s="14"/>
      <c r="J11" s="14"/>
      <c r="K11" s="14"/>
    </row>
    <row r="12" spans="1:11" x14ac:dyDescent="0.25">
      <c r="A12" s="21" t="s">
        <v>60</v>
      </c>
      <c r="B12" s="21"/>
      <c r="C12" s="21"/>
      <c r="D12" s="21"/>
      <c r="E12" s="21"/>
      <c r="F12" s="15"/>
      <c r="G12" s="21" t="s">
        <v>61</v>
      </c>
      <c r="H12" s="21"/>
      <c r="I12" s="21"/>
      <c r="J12" s="21"/>
      <c r="K12" s="21"/>
    </row>
    <row r="13" spans="1:11" x14ac:dyDescent="0.25">
      <c r="A13" s="3" t="s">
        <v>0</v>
      </c>
      <c r="B13" s="2" t="s">
        <v>6</v>
      </c>
      <c r="C13" s="2" t="s">
        <v>7</v>
      </c>
      <c r="D13" s="2" t="s">
        <v>9</v>
      </c>
      <c r="E13" s="2" t="s">
        <v>29</v>
      </c>
      <c r="F13" s="15"/>
      <c r="G13" s="3" t="s">
        <v>0</v>
      </c>
      <c r="H13" s="2" t="s">
        <v>6</v>
      </c>
      <c r="I13" s="2" t="s">
        <v>7</v>
      </c>
      <c r="J13" s="2" t="s">
        <v>9</v>
      </c>
      <c r="K13" s="2" t="s">
        <v>29</v>
      </c>
    </row>
    <row r="14" spans="1:11" x14ac:dyDescent="0.25">
      <c r="A14" s="19" t="s">
        <v>52</v>
      </c>
      <c r="B14">
        <v>96.83</v>
      </c>
      <c r="C14">
        <v>95.97</v>
      </c>
      <c r="D14">
        <v>94.12</v>
      </c>
      <c r="E14">
        <v>94.94</v>
      </c>
      <c r="F14" s="14"/>
      <c r="G14" s="11" t="s">
        <v>52</v>
      </c>
      <c r="H14">
        <v>88.89</v>
      </c>
      <c r="I14">
        <v>86.63</v>
      </c>
      <c r="J14">
        <v>85.7</v>
      </c>
      <c r="K14">
        <v>85.81</v>
      </c>
    </row>
    <row r="15" spans="1:11" x14ac:dyDescent="0.25">
      <c r="A15" s="11" t="s">
        <v>53</v>
      </c>
      <c r="B15">
        <v>96.83</v>
      </c>
      <c r="C15">
        <v>95.97</v>
      </c>
      <c r="D15">
        <v>94.12</v>
      </c>
      <c r="E15">
        <v>94.94</v>
      </c>
      <c r="F15" s="14"/>
      <c r="G15" s="11" t="s">
        <v>53</v>
      </c>
      <c r="H15">
        <v>88.89</v>
      </c>
      <c r="I15">
        <v>86.63</v>
      </c>
      <c r="J15">
        <v>85.7</v>
      </c>
      <c r="K15">
        <v>85.81</v>
      </c>
    </row>
    <row r="16" spans="1:11" x14ac:dyDescent="0.25">
      <c r="A16" s="11" t="s">
        <v>51</v>
      </c>
      <c r="B16">
        <v>96.83</v>
      </c>
      <c r="C16">
        <v>95.97</v>
      </c>
      <c r="D16">
        <v>94.12</v>
      </c>
      <c r="E16">
        <v>94.94</v>
      </c>
      <c r="F16" s="14"/>
      <c r="G16" s="11" t="s">
        <v>51</v>
      </c>
      <c r="H16">
        <v>88.89</v>
      </c>
      <c r="I16">
        <v>85.94</v>
      </c>
      <c r="J16">
        <v>85.46</v>
      </c>
      <c r="K16">
        <v>85.36</v>
      </c>
    </row>
    <row r="17" spans="1:11" x14ac:dyDescent="0.25">
      <c r="A17" s="3" t="s">
        <v>54</v>
      </c>
      <c r="B17">
        <v>96.43</v>
      </c>
      <c r="C17">
        <v>95.64</v>
      </c>
      <c r="D17">
        <v>93.77</v>
      </c>
      <c r="E17">
        <v>94.6</v>
      </c>
      <c r="G17" s="3" t="s">
        <v>54</v>
      </c>
      <c r="H17">
        <v>88.1</v>
      </c>
      <c r="I17">
        <v>82.62</v>
      </c>
      <c r="J17">
        <v>82.15</v>
      </c>
      <c r="K17">
        <v>82.12</v>
      </c>
    </row>
    <row r="18" spans="1:11" x14ac:dyDescent="0.25">
      <c r="A18" s="1" t="s">
        <v>3</v>
      </c>
      <c r="B18">
        <v>96.03</v>
      </c>
      <c r="C18" s="2">
        <v>95.26</v>
      </c>
      <c r="D18" s="2">
        <v>92.75</v>
      </c>
      <c r="E18" s="2">
        <v>93.81</v>
      </c>
      <c r="G18" s="1" t="s">
        <v>3</v>
      </c>
      <c r="H18">
        <v>88.1</v>
      </c>
      <c r="I18" s="2">
        <v>82.24</v>
      </c>
      <c r="J18" s="2">
        <v>81.05</v>
      </c>
      <c r="K18" s="2">
        <v>81.42</v>
      </c>
    </row>
    <row r="19" spans="1:11" x14ac:dyDescent="0.25">
      <c r="A19" s="1" t="s">
        <v>4</v>
      </c>
      <c r="B19">
        <v>94.44</v>
      </c>
      <c r="C19" s="2">
        <v>92.41</v>
      </c>
      <c r="D19" s="2">
        <v>92.12</v>
      </c>
      <c r="E19" s="2">
        <v>92.21</v>
      </c>
      <c r="G19" s="18" t="s">
        <v>4</v>
      </c>
      <c r="H19">
        <v>86.9</v>
      </c>
      <c r="I19">
        <v>81.5</v>
      </c>
      <c r="J19">
        <v>80.819999999999993</v>
      </c>
      <c r="K19">
        <v>80.97</v>
      </c>
    </row>
    <row r="20" spans="1:11" x14ac:dyDescent="0.25">
      <c r="A20" s="1" t="s">
        <v>5</v>
      </c>
      <c r="B20">
        <v>94.44</v>
      </c>
      <c r="C20" s="2">
        <v>91.94</v>
      </c>
      <c r="D20" s="2">
        <v>91.66</v>
      </c>
      <c r="E20" s="2">
        <v>91.76</v>
      </c>
      <c r="G20" s="1" t="s">
        <v>5</v>
      </c>
      <c r="H20">
        <v>87.3</v>
      </c>
      <c r="I20" s="2">
        <v>80.41</v>
      </c>
      <c r="J20" s="2">
        <v>81.239999999999995</v>
      </c>
      <c r="K20" s="2">
        <v>80.569999999999993</v>
      </c>
    </row>
    <row r="21" spans="1:11" x14ac:dyDescent="0.25">
      <c r="A21" s="3" t="s">
        <v>57</v>
      </c>
      <c r="B21" s="14">
        <v>93.68</v>
      </c>
      <c r="C21" s="14">
        <v>92.43</v>
      </c>
      <c r="D21" s="14">
        <v>90.13</v>
      </c>
      <c r="E21" s="14">
        <v>91.04</v>
      </c>
      <c r="G21" s="11" t="s">
        <v>62</v>
      </c>
      <c r="H21" s="14">
        <v>88.54</v>
      </c>
      <c r="I21" s="14">
        <v>83.51</v>
      </c>
      <c r="J21" s="14">
        <v>78.36</v>
      </c>
      <c r="K21" s="14">
        <v>80.36</v>
      </c>
    </row>
    <row r="22" spans="1:11" x14ac:dyDescent="0.25">
      <c r="A22" s="3" t="s">
        <v>63</v>
      </c>
      <c r="B22">
        <v>94.07</v>
      </c>
      <c r="C22" s="16">
        <v>93.05</v>
      </c>
      <c r="D22">
        <v>89.09</v>
      </c>
      <c r="E22">
        <v>90.41</v>
      </c>
      <c r="F22" s="14"/>
      <c r="G22" s="17" t="s">
        <v>59</v>
      </c>
      <c r="H22">
        <v>88.93</v>
      </c>
      <c r="I22" s="2">
        <v>83.37</v>
      </c>
      <c r="J22" s="2">
        <v>78.239999999999995</v>
      </c>
      <c r="K22" s="2">
        <v>79.73</v>
      </c>
    </row>
    <row r="23" spans="1:11" x14ac:dyDescent="0.25">
      <c r="A23" s="3" t="s">
        <v>58</v>
      </c>
      <c r="B23" s="14">
        <v>93.28</v>
      </c>
      <c r="C23" s="16">
        <v>92.53</v>
      </c>
      <c r="D23">
        <v>88.43</v>
      </c>
      <c r="E23">
        <v>89.79</v>
      </c>
      <c r="G23" s="11" t="s">
        <v>56</v>
      </c>
      <c r="H23">
        <v>86.96</v>
      </c>
      <c r="I23">
        <v>83.14</v>
      </c>
      <c r="J23">
        <v>74.8</v>
      </c>
      <c r="K23">
        <v>77.900000000000006</v>
      </c>
    </row>
    <row r="24" spans="1:11" x14ac:dyDescent="0.25">
      <c r="A24" s="11" t="s">
        <v>56</v>
      </c>
      <c r="B24">
        <v>93.28</v>
      </c>
      <c r="C24">
        <v>90.55</v>
      </c>
      <c r="D24">
        <v>88.51</v>
      </c>
      <c r="E24">
        <v>89.24</v>
      </c>
      <c r="G24" s="11" t="s">
        <v>57</v>
      </c>
      <c r="H24" s="14">
        <v>86.96</v>
      </c>
      <c r="I24" s="14">
        <v>80.38</v>
      </c>
      <c r="J24" s="14">
        <v>73.13</v>
      </c>
      <c r="K24" s="14">
        <v>75.87</v>
      </c>
    </row>
    <row r="25" spans="1:11" x14ac:dyDescent="0.25">
      <c r="A25" s="10"/>
      <c r="B25" s="2"/>
      <c r="C25" s="2"/>
      <c r="G25" s="10"/>
      <c r="H25" s="14"/>
      <c r="I25" s="14"/>
      <c r="J25" s="14"/>
      <c r="K25" s="14"/>
    </row>
    <row r="26" spans="1:11" x14ac:dyDescent="0.25">
      <c r="A26" s="19" t="s">
        <v>65</v>
      </c>
      <c r="I26" s="14"/>
      <c r="J26" s="14"/>
      <c r="K26" s="14"/>
    </row>
    <row r="27" spans="1:11" x14ac:dyDescent="0.25">
      <c r="A27" s="10" t="s">
        <v>3</v>
      </c>
      <c r="B27" s="14">
        <v>95.63</v>
      </c>
      <c r="C27" s="14">
        <v>94.37</v>
      </c>
      <c r="D27">
        <v>93</v>
      </c>
      <c r="E27">
        <v>93.62</v>
      </c>
      <c r="G27" s="10"/>
      <c r="H27" s="14">
        <v>84.13</v>
      </c>
      <c r="I27" s="16">
        <v>76.44</v>
      </c>
      <c r="J27" s="16">
        <v>72.91</v>
      </c>
      <c r="K27" s="14">
        <v>74.27</v>
      </c>
    </row>
    <row r="28" spans="1:11" x14ac:dyDescent="0.25">
      <c r="A28" s="10" t="s">
        <v>5</v>
      </c>
      <c r="B28" s="14">
        <v>93.65</v>
      </c>
      <c r="C28" s="16">
        <v>91.39</v>
      </c>
      <c r="D28" s="16">
        <v>90.45</v>
      </c>
      <c r="E28" s="16">
        <v>90.87</v>
      </c>
      <c r="F28" s="15"/>
      <c r="G28" s="10"/>
      <c r="H28" s="14">
        <v>83.33</v>
      </c>
      <c r="I28" s="14">
        <v>77.44</v>
      </c>
      <c r="J28" s="14">
        <v>71.73</v>
      </c>
      <c r="K28" s="14">
        <v>74.010000000000005</v>
      </c>
    </row>
    <row r="29" spans="1:11" x14ac:dyDescent="0.25">
      <c r="A29" s="11" t="s">
        <v>64</v>
      </c>
      <c r="B29" s="14">
        <v>90.48</v>
      </c>
      <c r="C29" s="14">
        <v>88.24</v>
      </c>
      <c r="D29" s="16">
        <v>86.31</v>
      </c>
      <c r="E29" s="16">
        <v>86.91</v>
      </c>
      <c r="F29" s="14"/>
      <c r="G29" s="11"/>
      <c r="H29" s="14">
        <v>83.73</v>
      </c>
      <c r="I29" s="16">
        <v>75.06</v>
      </c>
      <c r="J29" s="16">
        <v>75.09</v>
      </c>
      <c r="K29" s="16">
        <v>74.72</v>
      </c>
    </row>
    <row r="30" spans="1:11" x14ac:dyDescent="0.25">
      <c r="A30" s="11" t="s">
        <v>66</v>
      </c>
      <c r="B30" s="14"/>
      <c r="C30" s="14"/>
      <c r="D30" s="16"/>
      <c r="E30" s="16"/>
      <c r="F30" s="14"/>
      <c r="G30" s="3"/>
      <c r="H30" s="14"/>
      <c r="I30" s="16"/>
      <c r="J30" s="16"/>
      <c r="K30" s="16"/>
    </row>
    <row r="31" spans="1:11" x14ac:dyDescent="0.25">
      <c r="A31" s="10" t="s">
        <v>3</v>
      </c>
      <c r="B31" s="14">
        <v>94.84</v>
      </c>
      <c r="C31" s="14">
        <v>93.44</v>
      </c>
      <c r="D31" s="2">
        <v>91.26</v>
      </c>
      <c r="E31" s="14">
        <v>92.17</v>
      </c>
      <c r="F31" s="14"/>
      <c r="G31" s="3"/>
      <c r="H31" s="14">
        <v>88.49</v>
      </c>
      <c r="I31">
        <v>82.68</v>
      </c>
      <c r="J31">
        <v>79.81</v>
      </c>
      <c r="K31">
        <v>80.88</v>
      </c>
    </row>
    <row r="32" spans="1:11" x14ac:dyDescent="0.25">
      <c r="A32" s="10" t="s">
        <v>5</v>
      </c>
      <c r="B32">
        <v>95.24</v>
      </c>
      <c r="C32">
        <v>92.84</v>
      </c>
      <c r="D32" s="14">
        <v>92.34</v>
      </c>
      <c r="E32" s="14">
        <v>92.57</v>
      </c>
      <c r="F32" s="15"/>
      <c r="H32">
        <v>88.49</v>
      </c>
      <c r="I32">
        <v>83.43</v>
      </c>
      <c r="J32">
        <v>82.81</v>
      </c>
      <c r="K32">
        <v>82.84</v>
      </c>
    </row>
    <row r="33" spans="1:11" x14ac:dyDescent="0.25">
      <c r="A33" s="19" t="s">
        <v>64</v>
      </c>
      <c r="B33">
        <v>94.05</v>
      </c>
      <c r="C33">
        <v>92.44</v>
      </c>
      <c r="D33">
        <v>91.1</v>
      </c>
      <c r="E33">
        <v>91.65</v>
      </c>
      <c r="H33">
        <v>88.1</v>
      </c>
      <c r="I33">
        <v>85.4</v>
      </c>
      <c r="J33">
        <v>83.42</v>
      </c>
      <c r="K33">
        <v>84.08</v>
      </c>
    </row>
    <row r="34" spans="1:11" x14ac:dyDescent="0.25">
      <c r="A34" s="20" t="s">
        <v>70</v>
      </c>
    </row>
    <row r="35" spans="1:11" x14ac:dyDescent="0.25">
      <c r="A35" s="10" t="s">
        <v>3</v>
      </c>
      <c r="B35">
        <v>94.44</v>
      </c>
      <c r="C35">
        <v>93.24</v>
      </c>
      <c r="D35">
        <v>89.02</v>
      </c>
      <c r="E35">
        <v>90.35</v>
      </c>
      <c r="H35">
        <v>84.52</v>
      </c>
      <c r="I35">
        <v>77.95</v>
      </c>
      <c r="J35">
        <v>78.400000000000006</v>
      </c>
      <c r="K35">
        <v>77.69</v>
      </c>
    </row>
    <row r="36" spans="1:11" x14ac:dyDescent="0.25">
      <c r="A36" s="10" t="s">
        <v>5</v>
      </c>
      <c r="B36">
        <v>92.46</v>
      </c>
      <c r="C36">
        <v>89.69</v>
      </c>
      <c r="D36">
        <v>88.86</v>
      </c>
      <c r="E36">
        <v>89.19</v>
      </c>
      <c r="H36">
        <v>84.92</v>
      </c>
      <c r="I36">
        <v>78.27</v>
      </c>
      <c r="J36">
        <v>70.73</v>
      </c>
      <c r="K36">
        <v>72.13</v>
      </c>
    </row>
    <row r="37" spans="1:11" x14ac:dyDescent="0.25">
      <c r="A37" s="20" t="s">
        <v>64</v>
      </c>
      <c r="B37">
        <v>96.03</v>
      </c>
      <c r="C37">
        <v>95.2</v>
      </c>
      <c r="D37">
        <v>92.67</v>
      </c>
      <c r="E37">
        <v>93.73</v>
      </c>
      <c r="H37">
        <v>84.92</v>
      </c>
      <c r="I37">
        <v>79.790000000000006</v>
      </c>
      <c r="J37">
        <v>78.52</v>
      </c>
      <c r="K37">
        <v>77.430000000000007</v>
      </c>
    </row>
    <row r="39" spans="1:11" x14ac:dyDescent="0.25">
      <c r="A39" t="s">
        <v>67</v>
      </c>
    </row>
    <row r="40" spans="1:11" x14ac:dyDescent="0.25">
      <c r="A40" t="s">
        <v>3</v>
      </c>
      <c r="B40">
        <v>96.03</v>
      </c>
      <c r="C40">
        <v>95.15</v>
      </c>
      <c r="D40">
        <v>92.16</v>
      </c>
      <c r="E40">
        <v>93.35</v>
      </c>
      <c r="H40">
        <v>88.49</v>
      </c>
      <c r="I40">
        <v>82.81</v>
      </c>
      <c r="J40">
        <v>83.11</v>
      </c>
      <c r="K40">
        <v>82.79</v>
      </c>
    </row>
    <row r="41" spans="1:11" x14ac:dyDescent="0.25">
      <c r="A41" t="s">
        <v>68</v>
      </c>
      <c r="B41">
        <v>94.84</v>
      </c>
      <c r="C41">
        <v>93.45</v>
      </c>
      <c r="D41">
        <v>91.39</v>
      </c>
      <c r="E41">
        <v>92.23</v>
      </c>
      <c r="H41">
        <v>88.89</v>
      </c>
      <c r="I41">
        <v>85.45</v>
      </c>
      <c r="J41">
        <v>82.69</v>
      </c>
      <c r="K41">
        <v>83.58</v>
      </c>
    </row>
    <row r="42" spans="1:11" x14ac:dyDescent="0.25">
      <c r="A42" t="s">
        <v>69</v>
      </c>
      <c r="B42">
        <v>96.83</v>
      </c>
      <c r="C42">
        <v>95.94</v>
      </c>
      <c r="D42">
        <v>94.05</v>
      </c>
      <c r="E42">
        <v>94.88</v>
      </c>
      <c r="H42">
        <v>90.48</v>
      </c>
      <c r="I42">
        <v>90.62</v>
      </c>
      <c r="J42">
        <v>88.67</v>
      </c>
      <c r="K42">
        <v>89.26</v>
      </c>
    </row>
  </sheetData>
  <autoFilter ref="G13:K24">
    <sortState ref="G14:K24">
      <sortCondition descending="1" ref="K13:K24"/>
    </sortState>
  </autoFilter>
  <mergeCells count="2">
    <mergeCell ref="G12:K12"/>
    <mergeCell ref="A12:E12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workbookViewId="0">
      <selection activeCell="N8" sqref="N8"/>
    </sheetView>
  </sheetViews>
  <sheetFormatPr defaultRowHeight="15" x14ac:dyDescent="0.25"/>
  <cols>
    <col min="1" max="1" width="37.5703125" bestFit="1" customWidth="1"/>
    <col min="7" max="7" width="37.5703125" bestFit="1" customWidth="1"/>
    <col min="14" max="14" width="17" bestFit="1" customWidth="1"/>
  </cols>
  <sheetData>
    <row r="1" spans="1:14" x14ac:dyDescent="0.25">
      <c r="A1" s="28" t="s">
        <v>72</v>
      </c>
      <c r="B1" s="28"/>
      <c r="C1" s="28"/>
      <c r="D1" s="28"/>
      <c r="E1" s="28"/>
      <c r="G1" s="28" t="s">
        <v>61</v>
      </c>
      <c r="H1" s="28"/>
      <c r="I1" s="28"/>
      <c r="J1" s="28"/>
      <c r="K1" s="28"/>
    </row>
    <row r="2" spans="1:14" x14ac:dyDescent="0.25">
      <c r="A2" s="18" t="s">
        <v>4</v>
      </c>
      <c r="B2" s="22">
        <v>94.44</v>
      </c>
      <c r="C2" s="23">
        <v>92.41</v>
      </c>
      <c r="D2" s="23">
        <v>92.12</v>
      </c>
      <c r="E2" s="23">
        <v>92.21</v>
      </c>
      <c r="F2" s="22"/>
      <c r="G2" s="18" t="s">
        <v>4</v>
      </c>
      <c r="H2" s="22">
        <v>86.9</v>
      </c>
      <c r="I2" s="23">
        <v>81.5</v>
      </c>
      <c r="J2" s="23">
        <v>80.819999999999993</v>
      </c>
      <c r="K2" s="23">
        <v>80.97</v>
      </c>
    </row>
    <row r="3" spans="1:14" x14ac:dyDescent="0.25">
      <c r="A3" s="18" t="s">
        <v>3</v>
      </c>
      <c r="B3" s="22">
        <v>96.03</v>
      </c>
      <c r="C3" s="23">
        <v>95.26</v>
      </c>
      <c r="D3" s="23">
        <v>92.75</v>
      </c>
      <c r="E3" s="23">
        <v>93.81</v>
      </c>
      <c r="F3" s="22"/>
      <c r="G3" s="18" t="s">
        <v>3</v>
      </c>
      <c r="H3" s="22">
        <v>88.1</v>
      </c>
      <c r="I3" s="23">
        <v>82.24</v>
      </c>
      <c r="J3" s="23">
        <v>81.05</v>
      </c>
      <c r="K3" s="23">
        <v>81.42</v>
      </c>
    </row>
    <row r="4" spans="1:14" x14ac:dyDescent="0.25">
      <c r="A4" s="18" t="s">
        <v>5</v>
      </c>
      <c r="B4" s="22">
        <v>94.44</v>
      </c>
      <c r="C4" s="23">
        <v>91.94</v>
      </c>
      <c r="D4" s="23">
        <v>91.66</v>
      </c>
      <c r="E4" s="23">
        <v>91.76</v>
      </c>
      <c r="F4" s="22"/>
      <c r="G4" s="18" t="s">
        <v>5</v>
      </c>
      <c r="H4" s="22">
        <v>87.3</v>
      </c>
      <c r="I4" s="23">
        <v>80.41</v>
      </c>
      <c r="J4" s="23">
        <v>81.239999999999995</v>
      </c>
      <c r="K4" s="23">
        <v>80.569999999999993</v>
      </c>
    </row>
    <row r="5" spans="1:14" x14ac:dyDescent="0.25">
      <c r="A5" s="20" t="s">
        <v>52</v>
      </c>
      <c r="B5" s="22">
        <v>96.83</v>
      </c>
      <c r="C5" s="22">
        <v>95.97</v>
      </c>
      <c r="D5" s="22">
        <v>94.12</v>
      </c>
      <c r="E5" s="22">
        <v>94.94</v>
      </c>
      <c r="F5" s="22"/>
      <c r="G5" s="20" t="s">
        <v>52</v>
      </c>
      <c r="H5" s="22">
        <v>88.89</v>
      </c>
      <c r="I5" s="22">
        <v>86.63</v>
      </c>
      <c r="J5" s="22">
        <v>85.7</v>
      </c>
      <c r="K5" s="22">
        <v>85.81</v>
      </c>
    </row>
    <row r="6" spans="1:14" x14ac:dyDescent="0.25">
      <c r="A6" s="20" t="s">
        <v>54</v>
      </c>
      <c r="B6" s="22">
        <v>96.43</v>
      </c>
      <c r="C6" s="22">
        <v>95.64</v>
      </c>
      <c r="D6" s="22">
        <v>93.77</v>
      </c>
      <c r="E6" s="22">
        <v>94.6</v>
      </c>
      <c r="F6" s="22"/>
      <c r="G6" s="20" t="s">
        <v>54</v>
      </c>
      <c r="H6" s="22">
        <v>88.1</v>
      </c>
      <c r="I6" s="22">
        <v>82.62</v>
      </c>
      <c r="J6" s="22">
        <v>82.15</v>
      </c>
      <c r="K6" s="22">
        <v>82.12</v>
      </c>
      <c r="M6" s="25"/>
      <c r="N6" t="s">
        <v>71</v>
      </c>
    </row>
    <row r="7" spans="1:14" x14ac:dyDescent="0.25">
      <c r="A7" s="24" t="s">
        <v>3</v>
      </c>
      <c r="B7" s="25">
        <v>96.03</v>
      </c>
      <c r="C7" s="25">
        <v>95.15</v>
      </c>
      <c r="D7" s="25">
        <v>92.16</v>
      </c>
      <c r="E7" s="25">
        <v>93.35</v>
      </c>
      <c r="F7" s="25"/>
      <c r="G7" s="24" t="s">
        <v>3</v>
      </c>
      <c r="H7" s="25">
        <v>88.49</v>
      </c>
      <c r="I7" s="25">
        <v>82.81</v>
      </c>
      <c r="J7" s="25">
        <v>83.11</v>
      </c>
      <c r="K7" s="25">
        <v>82.79</v>
      </c>
      <c r="M7" s="30"/>
      <c r="N7" t="s">
        <v>73</v>
      </c>
    </row>
    <row r="8" spans="1:14" x14ac:dyDescent="0.25">
      <c r="A8" s="24" t="s">
        <v>68</v>
      </c>
      <c r="B8" s="25">
        <v>94.84</v>
      </c>
      <c r="C8" s="25">
        <v>93.45</v>
      </c>
      <c r="D8" s="25">
        <v>91.39</v>
      </c>
      <c r="E8" s="25">
        <v>92.23</v>
      </c>
      <c r="F8" s="25"/>
      <c r="G8" s="24" t="s">
        <v>68</v>
      </c>
      <c r="H8" s="25">
        <v>88.89</v>
      </c>
      <c r="I8" s="25">
        <v>85.45</v>
      </c>
      <c r="J8" s="25">
        <v>82.69</v>
      </c>
      <c r="K8" s="25">
        <v>83.58</v>
      </c>
    </row>
    <row r="9" spans="1:14" x14ac:dyDescent="0.25">
      <c r="A9" s="26" t="s">
        <v>69</v>
      </c>
      <c r="B9" s="27">
        <v>96.83</v>
      </c>
      <c r="C9" s="27">
        <v>95.94</v>
      </c>
      <c r="D9" s="27">
        <v>94.05</v>
      </c>
      <c r="E9" s="27">
        <v>94.88</v>
      </c>
      <c r="F9" s="27"/>
      <c r="G9" s="26" t="s">
        <v>69</v>
      </c>
      <c r="H9" s="27">
        <v>90.48</v>
      </c>
      <c r="I9" s="27">
        <v>90.62</v>
      </c>
      <c r="J9" s="27">
        <v>88.67</v>
      </c>
      <c r="K9" s="27">
        <v>89.26</v>
      </c>
    </row>
    <row r="12" spans="1:14" x14ac:dyDescent="0.25">
      <c r="A12" s="29" t="s">
        <v>58</v>
      </c>
      <c r="B12" s="30">
        <v>93.28</v>
      </c>
      <c r="C12" s="31">
        <v>92.53</v>
      </c>
      <c r="D12" s="30">
        <v>88.43</v>
      </c>
      <c r="E12" s="30">
        <v>89.79</v>
      </c>
      <c r="F12" s="30"/>
      <c r="G12" s="29" t="s">
        <v>59</v>
      </c>
      <c r="H12" s="30">
        <v>88.93</v>
      </c>
      <c r="I12" s="31">
        <v>83.37</v>
      </c>
      <c r="J12" s="31">
        <v>78.239999999999995</v>
      </c>
      <c r="K12" s="31">
        <v>79.73</v>
      </c>
    </row>
    <row r="13" spans="1:14" x14ac:dyDescent="0.25">
      <c r="A13" s="29" t="s">
        <v>56</v>
      </c>
      <c r="B13" s="30">
        <v>93.28</v>
      </c>
      <c r="C13" s="30">
        <v>90.55</v>
      </c>
      <c r="D13" s="30">
        <v>88.51</v>
      </c>
      <c r="E13" s="30">
        <v>89.24</v>
      </c>
      <c r="F13" s="30"/>
      <c r="G13" s="29" t="s">
        <v>56</v>
      </c>
      <c r="H13" s="30">
        <v>86.96</v>
      </c>
      <c r="I13" s="30">
        <v>83.14</v>
      </c>
      <c r="J13" s="30">
        <v>74.8</v>
      </c>
      <c r="K13" s="30">
        <v>77.900000000000006</v>
      </c>
    </row>
    <row r="14" spans="1:14" x14ac:dyDescent="0.25">
      <c r="A14" s="29" t="s">
        <v>57</v>
      </c>
      <c r="B14" s="30">
        <v>93.68</v>
      </c>
      <c r="C14" s="30">
        <v>92.43</v>
      </c>
      <c r="D14" s="30">
        <v>90.13</v>
      </c>
      <c r="E14" s="30">
        <v>91.04</v>
      </c>
      <c r="F14" s="30"/>
      <c r="G14" s="29" t="s">
        <v>57</v>
      </c>
      <c r="H14" s="30">
        <v>86.96</v>
      </c>
      <c r="I14" s="30">
        <v>80.38</v>
      </c>
      <c r="J14" s="30">
        <v>73.13</v>
      </c>
      <c r="K14" s="30">
        <v>75.87</v>
      </c>
    </row>
  </sheetData>
  <mergeCells count="2">
    <mergeCell ref="A1:E1"/>
    <mergeCell ref="G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zoomScale="145" zoomScaleNormal="145" workbookViewId="0">
      <selection activeCell="C26" sqref="C26"/>
    </sheetView>
  </sheetViews>
  <sheetFormatPr defaultRowHeight="15" x14ac:dyDescent="0.25"/>
  <cols>
    <col min="1" max="1" width="35" bestFit="1" customWidth="1"/>
    <col min="7" max="7" width="35" bestFit="1" customWidth="1"/>
  </cols>
  <sheetData>
    <row r="1" spans="1:11" x14ac:dyDescent="0.25">
      <c r="A1" s="3" t="s">
        <v>33</v>
      </c>
      <c r="B1" s="2"/>
      <c r="C1" s="2"/>
      <c r="D1" s="2"/>
      <c r="G1" s="3" t="s">
        <v>14</v>
      </c>
    </row>
    <row r="2" spans="1:11" x14ac:dyDescent="0.25">
      <c r="A2" s="3" t="s">
        <v>0</v>
      </c>
      <c r="B2" s="2" t="s">
        <v>6</v>
      </c>
      <c r="C2" s="2" t="s">
        <v>7</v>
      </c>
      <c r="D2" s="2" t="s">
        <v>9</v>
      </c>
      <c r="E2" s="2" t="s">
        <v>29</v>
      </c>
      <c r="G2" s="3" t="s">
        <v>0</v>
      </c>
      <c r="H2" s="2" t="s">
        <v>6</v>
      </c>
      <c r="I2" s="2" t="s">
        <v>7</v>
      </c>
      <c r="J2" s="2" t="s">
        <v>9</v>
      </c>
      <c r="K2" s="2" t="s">
        <v>29</v>
      </c>
    </row>
    <row r="3" spans="1:11" x14ac:dyDescent="0.25">
      <c r="A3" s="10" t="s">
        <v>32</v>
      </c>
      <c r="B3">
        <v>96.83</v>
      </c>
      <c r="C3">
        <v>95.97</v>
      </c>
      <c r="D3">
        <v>94.12</v>
      </c>
      <c r="E3">
        <v>94.94</v>
      </c>
      <c r="G3" s="10" t="s">
        <v>32</v>
      </c>
      <c r="H3">
        <v>88.89</v>
      </c>
      <c r="I3">
        <v>86.63</v>
      </c>
      <c r="J3">
        <v>85.7</v>
      </c>
      <c r="K3">
        <v>85.81</v>
      </c>
    </row>
    <row r="4" spans="1:11" x14ac:dyDescent="0.25">
      <c r="A4" s="10" t="s">
        <v>42</v>
      </c>
      <c r="B4">
        <v>96.83</v>
      </c>
      <c r="C4">
        <v>95.97</v>
      </c>
      <c r="D4">
        <v>94.12</v>
      </c>
      <c r="E4">
        <v>94.94</v>
      </c>
      <c r="G4" s="10" t="s">
        <v>42</v>
      </c>
      <c r="H4">
        <v>88.89</v>
      </c>
      <c r="I4">
        <v>86.63</v>
      </c>
      <c r="J4">
        <v>85.7</v>
      </c>
      <c r="K4">
        <v>85.81</v>
      </c>
    </row>
    <row r="5" spans="1:11" x14ac:dyDescent="0.25">
      <c r="A5" s="3" t="s">
        <v>35</v>
      </c>
      <c r="B5">
        <v>96.83</v>
      </c>
      <c r="C5">
        <v>96.71</v>
      </c>
      <c r="D5">
        <v>93.44</v>
      </c>
      <c r="E5">
        <v>94.75</v>
      </c>
      <c r="G5" s="11" t="s">
        <v>45</v>
      </c>
      <c r="H5">
        <v>91.67</v>
      </c>
      <c r="I5">
        <v>85.09</v>
      </c>
      <c r="J5">
        <v>85.88</v>
      </c>
      <c r="K5">
        <v>85.46</v>
      </c>
    </row>
    <row r="6" spans="1:11" x14ac:dyDescent="0.25">
      <c r="A6" s="3" t="s">
        <v>36</v>
      </c>
      <c r="B6">
        <v>96.43</v>
      </c>
      <c r="C6">
        <v>95.64</v>
      </c>
      <c r="D6">
        <v>93.77</v>
      </c>
      <c r="E6">
        <v>94.6</v>
      </c>
      <c r="G6" s="10" t="s">
        <v>48</v>
      </c>
      <c r="H6">
        <v>91.67</v>
      </c>
      <c r="I6">
        <v>87.92</v>
      </c>
      <c r="J6">
        <v>84.16</v>
      </c>
      <c r="K6">
        <v>85.27</v>
      </c>
    </row>
    <row r="7" spans="1:11" x14ac:dyDescent="0.25">
      <c r="A7" s="3" t="s">
        <v>31</v>
      </c>
      <c r="B7">
        <v>96.43</v>
      </c>
      <c r="C7">
        <v>95.59</v>
      </c>
      <c r="D7">
        <v>93.17</v>
      </c>
      <c r="E7">
        <v>94.19</v>
      </c>
      <c r="G7" s="3" t="s">
        <v>30</v>
      </c>
      <c r="H7">
        <v>89.68</v>
      </c>
      <c r="I7">
        <v>85.45</v>
      </c>
      <c r="J7">
        <v>82.73</v>
      </c>
      <c r="K7">
        <v>83.54</v>
      </c>
    </row>
    <row r="8" spans="1:11" x14ac:dyDescent="0.25">
      <c r="A8" s="3" t="s">
        <v>30</v>
      </c>
      <c r="B8">
        <v>96.43</v>
      </c>
      <c r="C8">
        <v>94.87</v>
      </c>
      <c r="D8">
        <v>93.39</v>
      </c>
      <c r="E8">
        <v>94.03</v>
      </c>
      <c r="G8" s="3" t="s">
        <v>34</v>
      </c>
      <c r="H8">
        <v>89.68</v>
      </c>
      <c r="I8">
        <v>87.52</v>
      </c>
      <c r="J8">
        <v>82.42</v>
      </c>
      <c r="K8">
        <v>83.39</v>
      </c>
    </row>
    <row r="9" spans="1:11" x14ac:dyDescent="0.25">
      <c r="A9" s="1" t="s">
        <v>3</v>
      </c>
      <c r="B9">
        <v>96.03</v>
      </c>
      <c r="C9" s="2">
        <v>95.26</v>
      </c>
      <c r="D9" s="2">
        <v>92.75</v>
      </c>
      <c r="E9" s="2">
        <v>93.81</v>
      </c>
      <c r="G9" s="10" t="s">
        <v>46</v>
      </c>
      <c r="H9">
        <v>91.27</v>
      </c>
      <c r="I9">
        <v>84.55</v>
      </c>
      <c r="J9">
        <v>82.49</v>
      </c>
      <c r="K9">
        <v>83.2</v>
      </c>
    </row>
    <row r="10" spans="1:11" x14ac:dyDescent="0.25">
      <c r="A10" s="3" t="s">
        <v>34</v>
      </c>
      <c r="B10">
        <v>95.63</v>
      </c>
      <c r="C10">
        <v>94.3</v>
      </c>
      <c r="D10">
        <v>92.55</v>
      </c>
      <c r="E10">
        <v>93.31</v>
      </c>
      <c r="G10" s="11" t="s">
        <v>43</v>
      </c>
      <c r="H10">
        <v>90.08</v>
      </c>
      <c r="I10">
        <v>86.21</v>
      </c>
      <c r="J10">
        <v>81.709999999999994</v>
      </c>
      <c r="K10">
        <v>83.16</v>
      </c>
    </row>
    <row r="11" spans="1:11" x14ac:dyDescent="0.25">
      <c r="A11" s="1" t="s">
        <v>2</v>
      </c>
      <c r="B11">
        <v>94.84</v>
      </c>
      <c r="C11" s="2">
        <v>93.59</v>
      </c>
      <c r="D11" s="2">
        <v>91.8</v>
      </c>
      <c r="E11" s="2">
        <v>92.59</v>
      </c>
      <c r="G11" s="3" t="s">
        <v>36</v>
      </c>
      <c r="H11">
        <v>88.1</v>
      </c>
      <c r="I11">
        <v>82.62</v>
      </c>
      <c r="J11">
        <v>82.15</v>
      </c>
      <c r="K11">
        <v>82.12</v>
      </c>
    </row>
    <row r="12" spans="1:11" x14ac:dyDescent="0.25">
      <c r="A12" s="1" t="s">
        <v>4</v>
      </c>
      <c r="B12">
        <v>94.44</v>
      </c>
      <c r="C12" s="2">
        <v>92.41</v>
      </c>
      <c r="D12" s="2">
        <v>92.12</v>
      </c>
      <c r="E12" s="2">
        <v>92.21</v>
      </c>
      <c r="G12" s="1" t="s">
        <v>3</v>
      </c>
      <c r="H12">
        <v>88.1</v>
      </c>
      <c r="I12" s="2">
        <v>82.24</v>
      </c>
      <c r="J12" s="2">
        <v>81.05</v>
      </c>
      <c r="K12" s="2">
        <v>81.42</v>
      </c>
    </row>
    <row r="13" spans="1:11" x14ac:dyDescent="0.25">
      <c r="A13" s="10" t="s">
        <v>46</v>
      </c>
      <c r="B13">
        <v>94.84</v>
      </c>
      <c r="C13">
        <v>93.04</v>
      </c>
      <c r="D13">
        <v>91.5</v>
      </c>
      <c r="E13">
        <v>92.19</v>
      </c>
      <c r="G13" s="11" t="s">
        <v>44</v>
      </c>
      <c r="H13">
        <v>90.87</v>
      </c>
      <c r="I13">
        <v>85.13</v>
      </c>
      <c r="J13">
        <v>80.2</v>
      </c>
      <c r="K13">
        <v>81.260000000000005</v>
      </c>
    </row>
    <row r="14" spans="1:11" x14ac:dyDescent="0.25">
      <c r="A14" s="10" t="s">
        <v>48</v>
      </c>
      <c r="B14">
        <v>94.84</v>
      </c>
      <c r="C14">
        <v>93.04</v>
      </c>
      <c r="D14">
        <v>91.5</v>
      </c>
      <c r="E14">
        <v>92.19</v>
      </c>
      <c r="G14" s="1" t="s">
        <v>4</v>
      </c>
      <c r="H14">
        <v>86.9</v>
      </c>
      <c r="I14" s="2">
        <v>81.5</v>
      </c>
      <c r="J14" s="2">
        <v>80.819999999999993</v>
      </c>
      <c r="K14" s="2">
        <v>80.97</v>
      </c>
    </row>
    <row r="15" spans="1:11" x14ac:dyDescent="0.25">
      <c r="A15" s="1" t="s">
        <v>5</v>
      </c>
      <c r="B15">
        <v>94.44</v>
      </c>
      <c r="C15" s="2">
        <v>91.94</v>
      </c>
      <c r="D15" s="2">
        <v>91.66</v>
      </c>
      <c r="E15" s="2">
        <v>91.76</v>
      </c>
      <c r="F15" s="7"/>
      <c r="G15" s="3" t="s">
        <v>31</v>
      </c>
      <c r="H15">
        <v>88.1</v>
      </c>
      <c r="I15">
        <v>81.13</v>
      </c>
      <c r="J15">
        <v>80.760000000000005</v>
      </c>
      <c r="K15">
        <v>80.77</v>
      </c>
    </row>
    <row r="16" spans="1:11" x14ac:dyDescent="0.25">
      <c r="A16" s="11" t="s">
        <v>44</v>
      </c>
      <c r="B16">
        <v>94.44</v>
      </c>
      <c r="C16">
        <v>92.19</v>
      </c>
      <c r="D16">
        <v>91.39</v>
      </c>
      <c r="E16">
        <v>91.74</v>
      </c>
      <c r="F16" s="7"/>
      <c r="G16" s="1" t="s">
        <v>5</v>
      </c>
      <c r="H16">
        <v>87.3</v>
      </c>
      <c r="I16" s="2">
        <v>80.41</v>
      </c>
      <c r="J16" s="2">
        <v>81.239999999999995</v>
      </c>
      <c r="K16" s="2">
        <v>80.569999999999993</v>
      </c>
    </row>
    <row r="17" spans="1:11" x14ac:dyDescent="0.25">
      <c r="A17" s="11" t="s">
        <v>43</v>
      </c>
      <c r="B17">
        <v>94.05</v>
      </c>
      <c r="C17">
        <v>91.99</v>
      </c>
      <c r="D17">
        <v>90.85</v>
      </c>
      <c r="E17">
        <v>91.39</v>
      </c>
      <c r="F17" s="7"/>
      <c r="G17" s="3" t="s">
        <v>35</v>
      </c>
      <c r="H17">
        <v>87.3</v>
      </c>
      <c r="I17">
        <v>80</v>
      </c>
      <c r="J17">
        <v>79.599999999999994</v>
      </c>
      <c r="K17">
        <v>79.34</v>
      </c>
    </row>
    <row r="18" spans="1:11" x14ac:dyDescent="0.25">
      <c r="A18" s="11" t="s">
        <v>45</v>
      </c>
      <c r="B18">
        <v>93.25</v>
      </c>
      <c r="C18">
        <v>91.18</v>
      </c>
      <c r="D18">
        <v>89.24</v>
      </c>
      <c r="E18">
        <v>90.12</v>
      </c>
      <c r="G18" s="1" t="s">
        <v>1</v>
      </c>
      <c r="H18">
        <v>88.1</v>
      </c>
      <c r="I18" s="2">
        <v>81.41</v>
      </c>
      <c r="J18" s="2">
        <v>77.900000000000006</v>
      </c>
      <c r="K18" s="2">
        <v>79.33</v>
      </c>
    </row>
    <row r="19" spans="1:11" x14ac:dyDescent="0.25">
      <c r="A19" s="1" t="s">
        <v>1</v>
      </c>
      <c r="B19">
        <v>93.25</v>
      </c>
      <c r="C19" s="2">
        <v>89.9</v>
      </c>
      <c r="D19" s="2">
        <v>90.1</v>
      </c>
      <c r="E19" s="2">
        <v>89.93</v>
      </c>
      <c r="G19" s="1" t="s">
        <v>2</v>
      </c>
      <c r="H19">
        <v>82.94</v>
      </c>
      <c r="I19" s="2">
        <v>71.34</v>
      </c>
      <c r="J19" s="2">
        <v>76.430000000000007</v>
      </c>
      <c r="K19" s="2">
        <v>72.75</v>
      </c>
    </row>
    <row r="20" spans="1:11" x14ac:dyDescent="0.25">
      <c r="A20" s="11"/>
      <c r="B20" s="7"/>
      <c r="C20" s="7"/>
      <c r="D20" s="7"/>
      <c r="E20" s="7"/>
      <c r="F20" s="7"/>
      <c r="G20" s="6"/>
      <c r="H20" s="7"/>
      <c r="I20" s="7"/>
      <c r="J20" s="7"/>
      <c r="K20" s="7"/>
    </row>
    <row r="21" spans="1:11" x14ac:dyDescent="0.25">
      <c r="A21" s="11"/>
      <c r="B21" s="7"/>
      <c r="C21" s="7"/>
      <c r="D21" s="7"/>
      <c r="E21" s="7"/>
      <c r="F21" s="7"/>
      <c r="G21" s="1"/>
      <c r="I21" s="2"/>
      <c r="J21" s="2"/>
      <c r="K21" s="2"/>
    </row>
    <row r="22" spans="1:11" x14ac:dyDescent="0.25">
      <c r="A22" s="8"/>
      <c r="B22" s="9"/>
      <c r="C22" s="9"/>
      <c r="D22" s="9"/>
      <c r="E22" s="9"/>
      <c r="G22" s="1"/>
      <c r="I22" s="2"/>
      <c r="J22" s="2"/>
      <c r="K22" s="2"/>
    </row>
    <row r="23" spans="1:11" x14ac:dyDescent="0.25">
      <c r="B23">
        <f>3/6</f>
        <v>0.5</v>
      </c>
      <c r="C23">
        <f>2/6</f>
        <v>0.33333333333333331</v>
      </c>
      <c r="D23">
        <f>1/6</f>
        <v>0.16666666666666666</v>
      </c>
    </row>
    <row r="24" spans="1:11" x14ac:dyDescent="0.25">
      <c r="B24" t="s">
        <v>38</v>
      </c>
      <c r="C24" t="s">
        <v>39</v>
      </c>
      <c r="D24" t="s">
        <v>40</v>
      </c>
    </row>
    <row r="25" spans="1:11" x14ac:dyDescent="0.25">
      <c r="A25" t="s">
        <v>47</v>
      </c>
      <c r="B25">
        <v>0.5</v>
      </c>
      <c r="C25">
        <v>0.16</v>
      </c>
      <c r="D25">
        <v>0.33</v>
      </c>
    </row>
    <row r="26" spans="1:11" x14ac:dyDescent="0.25">
      <c r="A26" t="s">
        <v>49</v>
      </c>
      <c r="B26">
        <v>0.5</v>
      </c>
    </row>
  </sheetData>
  <autoFilter ref="G2:K19">
    <sortState ref="G3:K19">
      <sortCondition descending="1" ref="K2:K19"/>
    </sortState>
  </autoFilter>
  <sortState ref="A3:E22">
    <sortCondition descending="1" ref="E3:E2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J9" sqref="J9"/>
    </sheetView>
  </sheetViews>
  <sheetFormatPr defaultRowHeight="15" x14ac:dyDescent="0.25"/>
  <sheetData>
    <row r="1" spans="1:7" x14ac:dyDescent="0.25">
      <c r="A1" t="s">
        <v>11</v>
      </c>
    </row>
    <row r="2" spans="1:7" x14ac:dyDescent="0.25">
      <c r="A2" t="s">
        <v>10</v>
      </c>
      <c r="B2" t="s">
        <v>6</v>
      </c>
      <c r="C2" t="s">
        <v>7</v>
      </c>
      <c r="D2" t="s">
        <v>9</v>
      </c>
      <c r="E2" s="2" t="s">
        <v>26</v>
      </c>
      <c r="F2" s="2" t="s">
        <v>27</v>
      </c>
      <c r="G2" s="2" t="s">
        <v>28</v>
      </c>
    </row>
    <row r="3" spans="1:7" x14ac:dyDescent="0.25">
      <c r="A3" s="1" t="s">
        <v>1</v>
      </c>
      <c r="B3" s="2">
        <v>92.46</v>
      </c>
      <c r="C3" s="2">
        <v>89.37</v>
      </c>
      <c r="D3" s="2">
        <v>90.02</v>
      </c>
      <c r="E3" s="2">
        <v>91.67</v>
      </c>
      <c r="F3" s="2">
        <v>88.14</v>
      </c>
      <c r="G3" s="2">
        <v>88.67</v>
      </c>
    </row>
    <row r="4" spans="1:7" x14ac:dyDescent="0.25">
      <c r="A4" s="1" t="s">
        <v>2</v>
      </c>
      <c r="B4" s="2">
        <v>91.67</v>
      </c>
      <c r="C4" s="2">
        <v>88.33</v>
      </c>
      <c r="D4" s="2">
        <v>89.38</v>
      </c>
      <c r="E4" s="2">
        <v>94.05</v>
      </c>
      <c r="F4" s="2">
        <v>92.56</v>
      </c>
      <c r="G4" s="2">
        <v>90.87</v>
      </c>
    </row>
    <row r="5" spans="1:7" x14ac:dyDescent="0.25">
      <c r="A5" s="1" t="s">
        <v>4</v>
      </c>
      <c r="B5" s="2">
        <v>94.84</v>
      </c>
      <c r="C5" s="2">
        <v>93.24</v>
      </c>
      <c r="D5" s="2">
        <v>91.79</v>
      </c>
      <c r="E5" s="2">
        <v>94.44</v>
      </c>
      <c r="F5" s="2">
        <v>92.77</v>
      </c>
      <c r="G5" s="2">
        <v>90.84</v>
      </c>
    </row>
    <row r="6" spans="1:7" x14ac:dyDescent="0.25">
      <c r="A6" s="1" t="s">
        <v>3</v>
      </c>
      <c r="B6" s="2">
        <v>95.63</v>
      </c>
      <c r="C6" s="2">
        <v>94.12</v>
      </c>
      <c r="D6" s="2">
        <v>92.7</v>
      </c>
      <c r="E6" s="2">
        <v>95.24</v>
      </c>
      <c r="F6" s="2">
        <v>95.29</v>
      </c>
      <c r="G6" s="2">
        <v>91.14</v>
      </c>
    </row>
    <row r="7" spans="1:7" x14ac:dyDescent="0.25">
      <c r="A7" s="1" t="s">
        <v>5</v>
      </c>
      <c r="B7" s="2">
        <v>95.47</v>
      </c>
      <c r="C7" s="2">
        <v>96.73</v>
      </c>
      <c r="D7" s="2">
        <v>91.94</v>
      </c>
      <c r="E7" s="2">
        <v>94.44</v>
      </c>
      <c r="F7" s="2">
        <v>94.62</v>
      </c>
      <c r="G7" s="2">
        <v>89.55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zoomScale="160" zoomScaleNormal="160" workbookViewId="0">
      <selection activeCell="G10" sqref="G10:K15"/>
    </sheetView>
  </sheetViews>
  <sheetFormatPr defaultRowHeight="15" x14ac:dyDescent="0.25"/>
  <cols>
    <col min="1" max="1" width="16.42578125" bestFit="1" customWidth="1"/>
    <col min="2" max="2" width="10.5703125" bestFit="1" customWidth="1"/>
    <col min="6" max="7" width="15" bestFit="1" customWidth="1"/>
  </cols>
  <sheetData>
    <row r="1" spans="1:11" x14ac:dyDescent="0.25">
      <c r="A1" t="s">
        <v>19</v>
      </c>
      <c r="G1" t="s">
        <v>21</v>
      </c>
    </row>
    <row r="2" spans="1:11" x14ac:dyDescent="0.25">
      <c r="A2" t="s">
        <v>10</v>
      </c>
      <c r="B2" t="s">
        <v>6</v>
      </c>
      <c r="C2" t="s">
        <v>7</v>
      </c>
      <c r="D2" t="s">
        <v>9</v>
      </c>
      <c r="E2" s="5" t="s">
        <v>8</v>
      </c>
      <c r="G2" t="s">
        <v>10</v>
      </c>
      <c r="H2" t="s">
        <v>6</v>
      </c>
      <c r="I2" t="s">
        <v>7</v>
      </c>
      <c r="J2" t="s">
        <v>9</v>
      </c>
      <c r="K2" s="5" t="s">
        <v>8</v>
      </c>
    </row>
    <row r="3" spans="1:11" x14ac:dyDescent="0.25">
      <c r="A3" s="1" t="s">
        <v>1</v>
      </c>
      <c r="B3" s="2">
        <v>55.89</v>
      </c>
      <c r="C3" s="2">
        <v>55.9</v>
      </c>
      <c r="D3" s="2">
        <v>55.76</v>
      </c>
      <c r="E3">
        <v>55.37</v>
      </c>
      <c r="G3" s="1" t="s">
        <v>1</v>
      </c>
      <c r="H3" s="2">
        <v>54.57</v>
      </c>
      <c r="I3" s="2">
        <v>54.75</v>
      </c>
      <c r="J3" s="2">
        <v>54.41</v>
      </c>
      <c r="K3">
        <v>54.19</v>
      </c>
    </row>
    <row r="4" spans="1:11" x14ac:dyDescent="0.25">
      <c r="A4" s="1" t="s">
        <v>2</v>
      </c>
      <c r="B4" s="2">
        <v>69.14</v>
      </c>
      <c r="C4" s="2">
        <v>69.16</v>
      </c>
      <c r="D4" s="2">
        <v>69.03</v>
      </c>
      <c r="E4">
        <v>68.81</v>
      </c>
      <c r="G4" s="1" t="s">
        <v>2</v>
      </c>
      <c r="H4" s="2">
        <v>68.44</v>
      </c>
      <c r="I4" s="2">
        <v>68.39</v>
      </c>
      <c r="J4" s="2">
        <v>68.319999999999993</v>
      </c>
      <c r="K4">
        <v>68.13</v>
      </c>
    </row>
    <row r="5" spans="1:11" x14ac:dyDescent="0.25">
      <c r="A5" s="1" t="s">
        <v>4</v>
      </c>
      <c r="B5" s="2">
        <v>68.989999999999995</v>
      </c>
      <c r="C5" s="2">
        <v>68.84</v>
      </c>
      <c r="D5" s="2">
        <v>68.84</v>
      </c>
      <c r="E5">
        <v>68.58</v>
      </c>
      <c r="G5" s="1" t="s">
        <v>4</v>
      </c>
      <c r="H5" s="2">
        <v>67.510000000000005</v>
      </c>
      <c r="I5" s="2">
        <v>67.62</v>
      </c>
      <c r="J5" s="2">
        <v>67.459999999999994</v>
      </c>
      <c r="K5">
        <v>67.25</v>
      </c>
    </row>
    <row r="6" spans="1:11" x14ac:dyDescent="0.25">
      <c r="A6" s="1" t="s">
        <v>3</v>
      </c>
      <c r="B6" s="2">
        <v>72.88</v>
      </c>
      <c r="C6" s="2">
        <v>72.790000000000006</v>
      </c>
      <c r="D6" s="2">
        <v>72.72</v>
      </c>
      <c r="E6">
        <v>72.53</v>
      </c>
      <c r="G6" s="1" t="s">
        <v>3</v>
      </c>
      <c r="H6" s="2">
        <v>72.900000000000006</v>
      </c>
      <c r="I6" s="2">
        <v>72.97</v>
      </c>
      <c r="J6" s="2">
        <v>72.790000000000006</v>
      </c>
      <c r="K6">
        <v>72.63</v>
      </c>
    </row>
    <row r="7" spans="1:11" x14ac:dyDescent="0.25">
      <c r="A7" s="1" t="s">
        <v>5</v>
      </c>
      <c r="B7" s="2">
        <v>74.400000000000006</v>
      </c>
      <c r="C7" s="2">
        <v>74.489999999999995</v>
      </c>
      <c r="D7" s="2">
        <v>74.37</v>
      </c>
      <c r="E7">
        <v>74.290000000000006</v>
      </c>
      <c r="G7" s="1" t="s">
        <v>5</v>
      </c>
      <c r="H7" s="2">
        <v>73.760000000000005</v>
      </c>
      <c r="I7" s="2">
        <v>74.23</v>
      </c>
      <c r="J7" s="2">
        <v>73.64</v>
      </c>
      <c r="K7">
        <v>73.569999999999993</v>
      </c>
    </row>
    <row r="9" spans="1:11" x14ac:dyDescent="0.25">
      <c r="A9" t="s">
        <v>20</v>
      </c>
      <c r="G9" t="s">
        <v>22</v>
      </c>
    </row>
    <row r="10" spans="1:11" x14ac:dyDescent="0.25">
      <c r="A10" t="s">
        <v>10</v>
      </c>
      <c r="B10" t="s">
        <v>6</v>
      </c>
      <c r="C10" t="s">
        <v>7</v>
      </c>
      <c r="D10" t="s">
        <v>9</v>
      </c>
      <c r="E10" s="5" t="s">
        <v>8</v>
      </c>
      <c r="G10" t="s">
        <v>10</v>
      </c>
      <c r="H10" t="s">
        <v>6</v>
      </c>
      <c r="I10" t="s">
        <v>7</v>
      </c>
      <c r="J10" t="s">
        <v>9</v>
      </c>
      <c r="K10" s="5" t="s">
        <v>8</v>
      </c>
    </row>
    <row r="11" spans="1:11" x14ac:dyDescent="0.25">
      <c r="A11" s="1" t="s">
        <v>1</v>
      </c>
      <c r="B11" s="2">
        <v>66</v>
      </c>
      <c r="C11" s="2">
        <v>66.27</v>
      </c>
      <c r="D11" s="2">
        <v>66.040000000000006</v>
      </c>
      <c r="E11">
        <v>66.040000000000006</v>
      </c>
      <c r="G11" s="1" t="s">
        <v>1</v>
      </c>
      <c r="H11" s="2">
        <v>68.67</v>
      </c>
      <c r="I11" s="2">
        <v>68.89</v>
      </c>
      <c r="J11" s="2">
        <v>68.69</v>
      </c>
      <c r="K11">
        <v>68.67</v>
      </c>
    </row>
    <row r="12" spans="1:11" x14ac:dyDescent="0.25">
      <c r="A12" s="1" t="s">
        <v>2</v>
      </c>
      <c r="B12" s="2">
        <v>78.97</v>
      </c>
      <c r="C12" s="2">
        <v>78.94</v>
      </c>
      <c r="D12" s="2">
        <v>79</v>
      </c>
      <c r="E12">
        <v>78.88</v>
      </c>
      <c r="G12" s="1" t="s">
        <v>2</v>
      </c>
      <c r="H12" s="2">
        <v>80.63</v>
      </c>
      <c r="I12" s="2">
        <v>80.680000000000007</v>
      </c>
      <c r="J12" s="2">
        <v>80.680000000000007</v>
      </c>
      <c r="K12">
        <v>80.599999999999994</v>
      </c>
    </row>
    <row r="13" spans="1:11" x14ac:dyDescent="0.25">
      <c r="A13" s="1" t="s">
        <v>4</v>
      </c>
      <c r="B13" s="2">
        <v>76.569999999999993</v>
      </c>
      <c r="C13" s="2">
        <v>76.569999999999993</v>
      </c>
      <c r="D13" s="2">
        <v>76.58</v>
      </c>
      <c r="E13">
        <v>76.48</v>
      </c>
      <c r="G13" s="1" t="s">
        <v>4</v>
      </c>
      <c r="H13" s="2">
        <v>79.98</v>
      </c>
      <c r="I13" s="2">
        <v>80.05</v>
      </c>
      <c r="J13" s="2">
        <v>80</v>
      </c>
      <c r="K13">
        <v>79.989999999999995</v>
      </c>
    </row>
    <row r="14" spans="1:11" x14ac:dyDescent="0.25">
      <c r="A14" s="1" t="s">
        <v>3</v>
      </c>
      <c r="B14" s="2">
        <v>81.13</v>
      </c>
      <c r="C14" s="2">
        <v>81.209999999999994</v>
      </c>
      <c r="D14" s="2">
        <v>81.180000000000007</v>
      </c>
      <c r="E14">
        <v>81.11</v>
      </c>
      <c r="G14" s="1" t="s">
        <v>3</v>
      </c>
      <c r="H14" s="2">
        <v>83.5</v>
      </c>
      <c r="I14" s="2">
        <v>83.5</v>
      </c>
      <c r="J14" s="2">
        <v>83.52</v>
      </c>
      <c r="K14">
        <v>83.46</v>
      </c>
    </row>
    <row r="15" spans="1:11" x14ac:dyDescent="0.25">
      <c r="A15" s="1" t="s">
        <v>5</v>
      </c>
      <c r="B15" s="2">
        <v>83.82</v>
      </c>
      <c r="C15" s="2">
        <v>83.88</v>
      </c>
      <c r="D15" s="2">
        <v>83.85</v>
      </c>
      <c r="E15">
        <v>83.82</v>
      </c>
      <c r="G15" s="1" t="s">
        <v>5</v>
      </c>
      <c r="H15" s="2">
        <v>85</v>
      </c>
      <c r="I15" s="2">
        <v>85.08</v>
      </c>
      <c r="J15" s="2">
        <v>85</v>
      </c>
      <c r="K15">
        <v>85</v>
      </c>
    </row>
    <row r="17" spans="1:5" x14ac:dyDescent="0.25">
      <c r="A17" s="3"/>
      <c r="B17" s="2"/>
      <c r="C17" s="2"/>
      <c r="D17" s="2"/>
      <c r="E17" s="2"/>
    </row>
    <row r="18" spans="1:5" x14ac:dyDescent="0.25">
      <c r="A18" s="3"/>
      <c r="B18" s="2"/>
      <c r="C18" s="2"/>
      <c r="D18" s="2"/>
      <c r="E18" s="2"/>
    </row>
    <row r="19" spans="1:5" x14ac:dyDescent="0.25">
      <c r="A19" s="1"/>
      <c r="B19" s="2"/>
      <c r="D19" s="2"/>
      <c r="E19" s="2"/>
    </row>
    <row r="20" spans="1:5" x14ac:dyDescent="0.25">
      <c r="A20" s="1"/>
      <c r="B20" s="2"/>
      <c r="D20" s="2"/>
      <c r="E20" s="2"/>
    </row>
    <row r="21" spans="1:5" x14ac:dyDescent="0.25">
      <c r="A21" s="1"/>
      <c r="B21" s="2"/>
      <c r="D21" s="2"/>
      <c r="E21" s="2"/>
    </row>
    <row r="22" spans="1:5" x14ac:dyDescent="0.25">
      <c r="A22" s="1"/>
      <c r="B22" s="2"/>
      <c r="D22" s="2"/>
      <c r="E22" s="2"/>
    </row>
    <row r="23" spans="1:5" x14ac:dyDescent="0.25">
      <c r="A23" s="1"/>
      <c r="B23" s="2"/>
      <c r="D23" s="2"/>
      <c r="E23" s="2"/>
    </row>
    <row r="25" spans="1:5" x14ac:dyDescent="0.25">
      <c r="A25" s="3"/>
    </row>
    <row r="26" spans="1:5" x14ac:dyDescent="0.25">
      <c r="A26" s="3"/>
      <c r="B26" s="2"/>
      <c r="C26" s="2"/>
      <c r="D26" s="2"/>
      <c r="E26" s="2"/>
    </row>
    <row r="27" spans="1:5" x14ac:dyDescent="0.25">
      <c r="A27" s="1"/>
      <c r="B27" s="2"/>
      <c r="C27" s="2"/>
      <c r="D27" s="2"/>
      <c r="E27" s="2"/>
    </row>
    <row r="28" spans="1:5" x14ac:dyDescent="0.25">
      <c r="A28" s="1"/>
      <c r="B28" s="2"/>
      <c r="C28" s="2"/>
      <c r="D28" s="2"/>
      <c r="E28" s="2"/>
    </row>
    <row r="29" spans="1:5" x14ac:dyDescent="0.25">
      <c r="A29" s="1"/>
      <c r="B29" s="2"/>
      <c r="C29" s="2"/>
      <c r="D29" s="2"/>
      <c r="E29" s="2"/>
    </row>
    <row r="30" spans="1:5" x14ac:dyDescent="0.25">
      <c r="A30" s="1"/>
      <c r="B30" s="2"/>
      <c r="C30" s="2"/>
      <c r="D30" s="2"/>
      <c r="E30" s="2"/>
    </row>
    <row r="31" spans="1:5" x14ac:dyDescent="0.25">
      <c r="A31" s="1"/>
      <c r="B31" s="2"/>
      <c r="C31" s="2"/>
      <c r="D31" s="2"/>
      <c r="E31" s="2"/>
    </row>
  </sheetData>
  <sortState ref="G11:K15">
    <sortCondition ref="G11:G15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cofee</vt:lpstr>
      <vt:lpstr>innov</vt:lpstr>
      <vt:lpstr>Sheet3</vt:lpstr>
      <vt:lpstr>Sheet4</vt:lpstr>
      <vt:lpstr>Saji</vt:lpstr>
      <vt:lpstr>sorted</vt:lpstr>
      <vt:lpstr>Sheet2</vt:lpstr>
      <vt:lpstr>Sheet1</vt:lpstr>
      <vt:lpstr>cifar</vt:lpstr>
      <vt:lpstr>plot_coffee</vt:lpstr>
      <vt:lpstr>plot_cifar</vt:lpstr>
      <vt:lpstr>Sheet3!Criteria</vt:lpstr>
      <vt:lpstr>Sheet4!Criteria</vt:lpstr>
      <vt:lpstr>Sheet3!Extract</vt:lpstr>
      <vt:lpstr>Sheet4!Extract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2022-12-11T00:42:08Z</dcterms:modified>
</cp:coreProperties>
</file>