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defaultThemeVersion="124226"/>
  <bookViews>
    <workbookView xWindow="240" yWindow="45" windowWidth="15150" windowHeight="7590" tabRatio="952"/>
  </bookViews>
  <sheets>
    <sheet name="Registrar" sheetId="22" r:id="rId1"/>
    <sheet name="Market Segments" sheetId="23" r:id="rId2"/>
    <sheet name="Investment Categories" sheetId="24" r:id="rId3"/>
    <sheet name="Investment category Type" sheetId="25" r:id="rId4"/>
    <sheet name="Investment Companies" sheetId="26" r:id="rId5"/>
    <sheet name="Exchange Brokers" sheetId="27" r:id="rId6"/>
    <sheet name="Share Balances" sheetId="28" r:id="rId7"/>
    <sheet name="Bank Deposits" sheetId="29" r:id="rId8"/>
    <sheet name="Tbills" sheetId="30" r:id="rId9"/>
    <sheet name="Tbonds" sheetId="31" r:id="rId10"/>
  </sheets>
  <calcPr calcId="145621"/>
</workbook>
</file>

<file path=xl/calcChain.xml><?xml version="1.0" encoding="utf-8"?>
<calcChain xmlns="http://schemas.openxmlformats.org/spreadsheetml/2006/main">
  <c r="G15" i="28"/>
  <c r="G16"/>
  <c r="G17"/>
  <c r="G18"/>
  <c r="G19"/>
  <c r="G20"/>
  <c r="G21"/>
  <c r="G3" i="29" l="1"/>
  <c r="J3" s="1"/>
  <c r="G5"/>
  <c r="J5" s="1"/>
  <c r="G6"/>
  <c r="J6" s="1"/>
  <c r="G2"/>
  <c r="J2" s="1"/>
  <c r="K2" s="1"/>
  <c r="G4"/>
  <c r="J4" s="1"/>
  <c r="B2"/>
  <c r="B4"/>
  <c r="B5"/>
  <c r="B6"/>
  <c r="B3"/>
  <c r="G10"/>
  <c r="B10"/>
  <c r="G9"/>
  <c r="G7"/>
  <c r="G8"/>
  <c r="B8"/>
  <c r="B9"/>
  <c r="B7"/>
  <c r="I10" l="1"/>
  <c r="J10" s="1"/>
  <c r="K10" s="1"/>
  <c r="I9"/>
  <c r="J9" s="1"/>
  <c r="I8"/>
  <c r="J8" s="1"/>
  <c r="K3"/>
  <c r="K6"/>
  <c r="K5"/>
  <c r="K4"/>
  <c r="I7"/>
  <c r="J7" s="1"/>
  <c r="K7" l="1"/>
  <c r="K9"/>
  <c r="K8"/>
</calcChain>
</file>

<file path=xl/sharedStrings.xml><?xml version="1.0" encoding="utf-8"?>
<sst xmlns="http://schemas.openxmlformats.org/spreadsheetml/2006/main" count="159" uniqueCount="116">
  <si>
    <t>Description</t>
  </si>
  <si>
    <t>Name</t>
  </si>
  <si>
    <t>Physical Address</t>
  </si>
  <si>
    <t>Telephone</t>
  </si>
  <si>
    <t>Code</t>
  </si>
  <si>
    <t>Segment Name</t>
  </si>
  <si>
    <t>Postal Address</t>
  </si>
  <si>
    <t>Broker</t>
  </si>
  <si>
    <t>Share Type</t>
  </si>
  <si>
    <t>Company</t>
  </si>
  <si>
    <t>Interest Rate</t>
  </si>
  <si>
    <t>Email</t>
  </si>
  <si>
    <t>Physical adress</t>
  </si>
  <si>
    <t>Email Address</t>
  </si>
  <si>
    <t>Website</t>
  </si>
  <si>
    <t>Phone Number</t>
  </si>
  <si>
    <t>Dyer and Blair</t>
  </si>
  <si>
    <t>Agriculture</t>
  </si>
  <si>
    <t>Maximum %</t>
  </si>
  <si>
    <t>Shares</t>
  </si>
  <si>
    <t>T-Bonds</t>
  </si>
  <si>
    <t>Group</t>
  </si>
  <si>
    <t>Quoted shares</t>
  </si>
  <si>
    <t>SHARES</t>
  </si>
  <si>
    <t>Unquoted</t>
  </si>
  <si>
    <t>key</t>
  </si>
  <si>
    <t>LOANS</t>
  </si>
  <si>
    <t>DEPOSITS</t>
  </si>
  <si>
    <t>TBILLS</t>
  </si>
  <si>
    <t>BONDS</t>
  </si>
  <si>
    <t>Registrar Name</t>
  </si>
  <si>
    <t>Investment Type</t>
  </si>
  <si>
    <t>Segment  Name</t>
  </si>
  <si>
    <t>Commission rate</t>
  </si>
  <si>
    <t xml:space="preserve">Engagement Date </t>
  </si>
  <si>
    <t>Trading Counters</t>
  </si>
  <si>
    <t>Market price</t>
  </si>
  <si>
    <t>Total Number of shares</t>
  </si>
  <si>
    <t>Tenors</t>
  </si>
  <si>
    <t>Opening  Units</t>
  </si>
  <si>
    <t>Additions</t>
  </si>
  <si>
    <t>Disposal</t>
  </si>
  <si>
    <t>Current Units</t>
  </si>
  <si>
    <t>Purchase price</t>
  </si>
  <si>
    <t>Purchase Value</t>
  </si>
  <si>
    <t>Current Value</t>
  </si>
  <si>
    <t>Date of Investment</t>
  </si>
  <si>
    <t>Date of Maturity</t>
  </si>
  <si>
    <t>Tenure (Days)</t>
  </si>
  <si>
    <t>Institution Invested</t>
  </si>
  <si>
    <t xml:space="preserve">Security name </t>
  </si>
  <si>
    <t xml:space="preserve">Settlement Date </t>
  </si>
  <si>
    <t xml:space="preserve"> Maturity date </t>
  </si>
  <si>
    <t>Amount</t>
  </si>
  <si>
    <t>Cost</t>
  </si>
  <si>
    <t>WHT rate</t>
  </si>
  <si>
    <t>WHT amount</t>
  </si>
  <si>
    <t>Net Interest due at Maturity</t>
  </si>
  <si>
    <t>Total Amount due at maturity</t>
  </si>
  <si>
    <t>Coupon Rate</t>
  </si>
  <si>
    <t>Date of first interest payment</t>
  </si>
  <si>
    <t>African Banking Corporation</t>
  </si>
  <si>
    <t>ABC</t>
  </si>
  <si>
    <t>DEPOSIT</t>
  </si>
  <si>
    <t>BANK</t>
  </si>
  <si>
    <t>Barclays Bank</t>
  </si>
  <si>
    <t>First National Bank</t>
  </si>
  <si>
    <t>Intermarket</t>
  </si>
  <si>
    <t>Access Bank</t>
  </si>
  <si>
    <t>Prema-Re</t>
  </si>
  <si>
    <t>P O Box 37013</t>
  </si>
  <si>
    <t>316 Independence Avenue</t>
  </si>
  <si>
    <t>260 211 255121</t>
  </si>
  <si>
    <t>Access</t>
  </si>
  <si>
    <t>BBZ</t>
  </si>
  <si>
    <t>info@xyz.com</t>
  </si>
  <si>
    <t>Asset Management Company Ltd</t>
  </si>
  <si>
    <t>AMCO</t>
  </si>
  <si>
    <t>Asset Mananagement</t>
  </si>
  <si>
    <t>Fluctuate Amount</t>
  </si>
  <si>
    <t>BP Plc</t>
  </si>
  <si>
    <t>Energy Corporation</t>
  </si>
  <si>
    <t>Quantum Minerals</t>
  </si>
  <si>
    <t>Bank Plc</t>
  </si>
  <si>
    <t>Breweries</t>
  </si>
  <si>
    <t>Products Plc</t>
  </si>
  <si>
    <t xml:space="preserve">Amount </t>
  </si>
  <si>
    <t xml:space="preserve">Expected Income on Maturity </t>
  </si>
  <si>
    <t>T-Bills</t>
  </si>
  <si>
    <t>Deposits</t>
  </si>
  <si>
    <t>Loans</t>
  </si>
  <si>
    <t>Government T-bills</t>
  </si>
  <si>
    <t>CORP</t>
  </si>
  <si>
    <t>AGR</t>
  </si>
  <si>
    <t>Corporate</t>
  </si>
  <si>
    <t>E&amp;P</t>
  </si>
  <si>
    <t>Energy &amp; Petroleum</t>
  </si>
  <si>
    <t>BANKING</t>
  </si>
  <si>
    <t>Chase Bank</t>
  </si>
  <si>
    <t>CHS</t>
  </si>
  <si>
    <t>Tenor</t>
  </si>
  <si>
    <t>Upfront Interest</t>
  </si>
  <si>
    <t>Amount/Face Value</t>
  </si>
  <si>
    <t>Discount/Premium</t>
  </si>
  <si>
    <t>Interest payment frequency</t>
  </si>
  <si>
    <t>Issue date</t>
  </si>
  <si>
    <t>Fund Source</t>
  </si>
  <si>
    <t>Bond Type</t>
  </si>
  <si>
    <t>Investment type</t>
  </si>
  <si>
    <t>FXD13/2013/13</t>
  </si>
  <si>
    <t>Government/Corporate</t>
  </si>
  <si>
    <t>HTM/AFS</t>
  </si>
  <si>
    <t>Tenor(Months)</t>
  </si>
  <si>
    <t>semi annual</t>
  </si>
  <si>
    <t>Shareholders'fund</t>
  </si>
  <si>
    <t>Clean price (per 100)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</si>
</sst>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[$-409]d\-mmm\-yy;@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85">
    <xf numFmtId="0" fontId="0" fillId="0" borderId="0" xfId="0"/>
    <xf numFmtId="0" fontId="4" fillId="0" borderId="0" xfId="0" applyFont="1"/>
    <xf numFmtId="9" fontId="0" fillId="0" borderId="0" xfId="0" applyNumberFormat="1"/>
    <xf numFmtId="0" fontId="7" fillId="0" borderId="0" xfId="0" applyFont="1"/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/>
    <xf numFmtId="14" fontId="9" fillId="0" borderId="0" xfId="0" applyNumberFormat="1" applyFont="1" applyBorder="1" applyAlignment="1">
      <alignment horizontal="left"/>
    </xf>
    <xf numFmtId="14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0" fillId="0" borderId="0" xfId="0" applyFill="1"/>
    <xf numFmtId="165" fontId="5" fillId="0" borderId="0" xfId="0" applyNumberFormat="1" applyFont="1" applyFill="1" applyBorder="1" applyAlignment="1">
      <alignment horizontal="right"/>
    </xf>
    <xf numFmtId="0" fontId="6" fillId="0" borderId="0" xfId="2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Border="1"/>
    <xf numFmtId="0" fontId="0" fillId="3" borderId="0" xfId="0" applyFill="1"/>
    <xf numFmtId="43" fontId="1" fillId="0" borderId="0" xfId="1" applyFont="1" applyFill="1"/>
    <xf numFmtId="39" fontId="1" fillId="0" borderId="0" xfId="0" applyNumberFormat="1" applyFont="1" applyFill="1"/>
    <xf numFmtId="43" fontId="9" fillId="0" borderId="0" xfId="1" applyFont="1" applyBorder="1"/>
    <xf numFmtId="15" fontId="1" fillId="0" borderId="0" xfId="0" applyNumberFormat="1" applyFont="1" applyFill="1" applyAlignment="1">
      <alignment horizontal="left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43" fontId="9" fillId="0" borderId="0" xfId="1" applyFont="1" applyFill="1" applyBorder="1"/>
    <xf numFmtId="0" fontId="9" fillId="0" borderId="0" xfId="0" applyFont="1" applyFill="1" applyBorder="1"/>
    <xf numFmtId="14" fontId="9" fillId="0" borderId="0" xfId="0" applyNumberFormat="1" applyFont="1" applyFill="1" applyBorder="1" applyAlignment="1">
      <alignment horizontal="left"/>
    </xf>
    <xf numFmtId="43" fontId="9" fillId="0" borderId="0" xfId="1" applyFont="1" applyFill="1" applyBorder="1" applyAlignment="1">
      <alignment horizontal="center"/>
    </xf>
    <xf numFmtId="43" fontId="9" fillId="0" borderId="0" xfId="1" applyFont="1" applyBorder="1" applyAlignment="1">
      <alignment horizontal="center"/>
    </xf>
    <xf numFmtId="43" fontId="9" fillId="2" borderId="0" xfId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3" fontId="0" fillId="0" borderId="0" xfId="1" applyFont="1" applyFill="1"/>
    <xf numFmtId="0" fontId="1" fillId="0" borderId="0" xfId="0" applyFont="1" applyFill="1"/>
    <xf numFmtId="0" fontId="10" fillId="0" borderId="0" xfId="0" applyFont="1" applyFill="1"/>
    <xf numFmtId="43" fontId="10" fillId="0" borderId="0" xfId="1" applyFont="1" applyFill="1"/>
    <xf numFmtId="43" fontId="10" fillId="0" borderId="0" xfId="0" applyNumberFormat="1" applyFont="1" applyFill="1"/>
    <xf numFmtId="164" fontId="1" fillId="0" borderId="0" xfId="0" applyNumberFormat="1" applyFont="1" applyFill="1"/>
    <xf numFmtId="164" fontId="9" fillId="0" borderId="0" xfId="0" applyNumberFormat="1" applyFont="1" applyFill="1" applyBorder="1"/>
    <xf numFmtId="0" fontId="0" fillId="0" borderId="0" xfId="0" applyBorder="1"/>
    <xf numFmtId="165" fontId="1" fillId="0" borderId="0" xfId="0" applyNumberFormat="1" applyFont="1" applyFill="1" applyBorder="1"/>
    <xf numFmtId="14" fontId="9" fillId="0" borderId="0" xfId="0" applyNumberFormat="1" applyFont="1" applyBorder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/>
    <xf numFmtId="14" fontId="1" fillId="0" borderId="0" xfId="0" applyNumberFormat="1" applyFont="1"/>
    <xf numFmtId="14" fontId="1" fillId="0" borderId="0" xfId="0" quotePrefix="1" applyNumberFormat="1" applyFont="1" applyFill="1"/>
    <xf numFmtId="14" fontId="1" fillId="0" borderId="0" xfId="1" quotePrefix="1" applyNumberFormat="1" applyFont="1" applyFill="1" applyAlignment="1">
      <alignment horizontal="left"/>
    </xf>
    <xf numFmtId="14" fontId="1" fillId="0" borderId="0" xfId="0" quotePrefix="1" applyNumberFormat="1" applyFont="1" applyFill="1" applyAlignment="1">
      <alignment horizontal="right"/>
    </xf>
    <xf numFmtId="14" fontId="1" fillId="0" borderId="0" xfId="0" quotePrefix="1" applyNumberFormat="1" applyFont="1"/>
    <xf numFmtId="14" fontId="1" fillId="0" borderId="0" xfId="0" applyNumberFormat="1" applyFont="1" applyFill="1" applyAlignment="1">
      <alignment horizontal="right"/>
    </xf>
    <xf numFmtId="0" fontId="0" fillId="0" borderId="0" xfId="0" quotePrefix="1"/>
    <xf numFmtId="43" fontId="9" fillId="0" borderId="0" xfId="1" applyFont="1" applyFill="1" applyBorder="1" applyAlignment="1">
      <alignment horizontal="left"/>
    </xf>
    <xf numFmtId="43" fontId="9" fillId="0" borderId="0" xfId="1" applyFont="1" applyBorder="1" applyAlignment="1">
      <alignment horizontal="left"/>
    </xf>
    <xf numFmtId="43" fontId="1" fillId="0" borderId="0" xfId="1" applyFont="1" applyFill="1" applyAlignment="1">
      <alignment horizontal="left"/>
    </xf>
    <xf numFmtId="164" fontId="0" fillId="0" borderId="0" xfId="0" applyNumberFormat="1" applyBorder="1"/>
    <xf numFmtId="165" fontId="5" fillId="0" borderId="0" xfId="0" quotePrefix="1" applyNumberFormat="1" applyFont="1" applyFill="1" applyBorder="1"/>
    <xf numFmtId="165" fontId="5" fillId="0" borderId="0" xfId="0" quotePrefix="1" applyNumberFormat="1" applyFont="1" applyFill="1" applyBorder="1" applyAlignment="1">
      <alignment horizontal="left"/>
    </xf>
    <xf numFmtId="165" fontId="1" fillId="0" borderId="0" xfId="0" quotePrefix="1" applyNumberFormat="1" applyFont="1" applyFill="1" applyBorder="1"/>
    <xf numFmtId="0" fontId="5" fillId="0" borderId="0" xfId="0" applyFont="1" applyFill="1" applyBorder="1"/>
    <xf numFmtId="165" fontId="5" fillId="0" borderId="0" xfId="0" quotePrefix="1" applyNumberFormat="1" applyFont="1" applyFill="1" applyBorder="1" applyAlignment="1">
      <alignment horizontal="center"/>
    </xf>
    <xf numFmtId="4" fontId="5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43" fontId="5" fillId="0" borderId="0" xfId="1" applyFont="1" applyFill="1" applyBorder="1"/>
    <xf numFmtId="43" fontId="1" fillId="0" borderId="0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43" fontId="5" fillId="0" borderId="0" xfId="1" applyFont="1" applyBorder="1"/>
    <xf numFmtId="0" fontId="5" fillId="0" borderId="0" xfId="0" applyFont="1" applyBorder="1"/>
    <xf numFmtId="165" fontId="1" fillId="0" borderId="0" xfId="0" quotePrefix="1" applyNumberFormat="1" applyFont="1" applyFill="1" applyBorder="1" applyAlignment="1">
      <alignment horizontal="center"/>
    </xf>
    <xf numFmtId="164" fontId="5" fillId="0" borderId="0" xfId="0" applyNumberFormat="1" applyFont="1" applyBorder="1"/>
    <xf numFmtId="165" fontId="5" fillId="0" borderId="0" xfId="0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/>
    <xf numFmtId="165" fontId="5" fillId="0" borderId="0" xfId="0" applyNumberFormat="1" applyFont="1" applyBorder="1"/>
    <xf numFmtId="0" fontId="11" fillId="0" borderId="0" xfId="4" applyFill="1" applyAlignment="1" applyProtection="1"/>
    <xf numFmtId="0" fontId="8" fillId="0" borderId="0" xfId="0" applyFont="1" applyFill="1" applyBorder="1" applyAlignment="1">
      <alignment vertical="top"/>
    </xf>
    <xf numFmtId="15" fontId="0" fillId="0" borderId="0" xfId="0" applyNumberFormat="1" applyFill="1"/>
    <xf numFmtId="3" fontId="0" fillId="0" borderId="0" xfId="0" applyNumberFormat="1" applyFill="1"/>
    <xf numFmtId="4" fontId="0" fillId="0" borderId="0" xfId="0" applyNumberFormat="1" applyFill="1"/>
    <xf numFmtId="0" fontId="4" fillId="0" borderId="0" xfId="0" applyFont="1" applyFill="1" applyBorder="1"/>
    <xf numFmtId="0" fontId="0" fillId="4" borderId="0" xfId="0" applyFill="1"/>
    <xf numFmtId="0" fontId="0" fillId="2" borderId="0" xfId="0" applyFill="1"/>
    <xf numFmtId="43" fontId="5" fillId="0" borderId="0" xfId="1" quotePrefix="1" applyFont="1" applyFill="1" applyBorder="1" applyAlignment="1">
      <alignment horizontal="left"/>
    </xf>
  </cellXfs>
  <cellStyles count="7">
    <cellStyle name="Comma" xfId="1" builtinId="3"/>
    <cellStyle name="Hyperlink" xfId="4" builtinId="8"/>
    <cellStyle name="Normal" xfId="0" builtinId="0"/>
    <cellStyle name="Normal 2" xfId="6"/>
    <cellStyle name="Normal 2 10" xfId="2"/>
    <cellStyle name="Normal 3" xfId="5"/>
    <cellStyle name="Normal 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xyz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L5" sqref="L5"/>
    </sheetView>
  </sheetViews>
  <sheetFormatPr defaultRowHeight="15"/>
  <cols>
    <col min="1" max="1" width="13.42578125" bestFit="1" customWidth="1"/>
    <col min="2" max="2" width="14.140625" bestFit="1" customWidth="1"/>
    <col min="3" max="3" width="14.42578125" bestFit="1" customWidth="1"/>
    <col min="4" max="4" width="13.5703125" bestFit="1" customWidth="1"/>
    <col min="6" max="6" width="14.5703125" bestFit="1" customWidth="1"/>
  </cols>
  <sheetData>
    <row r="1" spans="1:6" s="16" customFormat="1">
      <c r="A1" s="16" t="s">
        <v>1</v>
      </c>
      <c r="B1" s="16" t="s">
        <v>6</v>
      </c>
      <c r="C1" s="16" t="s">
        <v>12</v>
      </c>
      <c r="D1" s="16" t="s">
        <v>13</v>
      </c>
      <c r="E1" s="16" t="s">
        <v>14</v>
      </c>
      <c r="F1" s="16" t="s">
        <v>15</v>
      </c>
    </row>
    <row r="2" spans="1:6" s="13" customFormat="1">
      <c r="A2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7" sqref="G7"/>
    </sheetView>
  </sheetViews>
  <sheetFormatPr defaultRowHeight="15"/>
  <cols>
    <col min="2" max="2" width="19" bestFit="1" customWidth="1"/>
  </cols>
  <sheetData>
    <row r="1" spans="1:2" s="16" customFormat="1">
      <c r="A1" s="16" t="s">
        <v>4</v>
      </c>
      <c r="B1" s="16" t="s">
        <v>5</v>
      </c>
    </row>
    <row r="2" spans="1:2">
      <c r="A2" s="83" t="s">
        <v>93</v>
      </c>
      <c r="B2" s="83" t="s">
        <v>17</v>
      </c>
    </row>
    <row r="3" spans="1:2">
      <c r="A3" t="s">
        <v>92</v>
      </c>
      <c r="B3" t="s">
        <v>94</v>
      </c>
    </row>
    <row r="4" spans="1:2">
      <c r="A4" t="s">
        <v>64</v>
      </c>
      <c r="B4" t="s">
        <v>97</v>
      </c>
    </row>
    <row r="5" spans="1:2">
      <c r="A5" t="s">
        <v>95</v>
      </c>
      <c r="B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1" sqref="F11"/>
    </sheetView>
  </sheetViews>
  <sheetFormatPr defaultRowHeight="15"/>
  <cols>
    <col min="1" max="1" width="11.140625" bestFit="1" customWidth="1"/>
    <col min="2" max="2" width="12" bestFit="1" customWidth="1"/>
  </cols>
  <sheetData>
    <row r="1" spans="1:2" s="16" customFormat="1">
      <c r="A1" s="16" t="s">
        <v>0</v>
      </c>
      <c r="B1" s="16" t="s">
        <v>18</v>
      </c>
    </row>
    <row r="2" spans="1:2" s="13" customFormat="1">
      <c r="A2" s="13" t="s">
        <v>19</v>
      </c>
    </row>
    <row r="3" spans="1:2" s="13" customFormat="1">
      <c r="A3" s="13" t="s">
        <v>20</v>
      </c>
    </row>
    <row r="4" spans="1:2">
      <c r="A4" t="s">
        <v>88</v>
      </c>
    </row>
    <row r="5" spans="1:2">
      <c r="A5" t="s">
        <v>89</v>
      </c>
    </row>
    <row r="6" spans="1:2">
      <c r="A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L11" sqref="L11"/>
    </sheetView>
  </sheetViews>
  <sheetFormatPr defaultRowHeight="15"/>
  <cols>
    <col min="1" max="1" width="18.5703125" bestFit="1" customWidth="1"/>
    <col min="3" max="3" width="11.85546875" bestFit="1" customWidth="1"/>
  </cols>
  <sheetData>
    <row r="1" spans="1:4" s="16" customFormat="1">
      <c r="A1" s="16" t="s">
        <v>0</v>
      </c>
      <c r="B1" s="16" t="s">
        <v>21</v>
      </c>
      <c r="C1" s="16" t="s">
        <v>18</v>
      </c>
    </row>
    <row r="2" spans="1:4">
      <c r="A2" t="s">
        <v>22</v>
      </c>
      <c r="B2" t="s">
        <v>19</v>
      </c>
      <c r="C2" s="2">
        <v>0.1</v>
      </c>
    </row>
    <row r="3" spans="1:4">
      <c r="A3" t="s">
        <v>24</v>
      </c>
      <c r="B3" t="s">
        <v>19</v>
      </c>
    </row>
    <row r="4" spans="1:4">
      <c r="A4" t="s">
        <v>91</v>
      </c>
      <c r="B4" t="s">
        <v>88</v>
      </c>
    </row>
    <row r="6" spans="1:4">
      <c r="C6" s="82"/>
      <c r="D6" s="82" t="s">
        <v>25</v>
      </c>
    </row>
    <row r="7" spans="1:4">
      <c r="C7" s="82" t="s">
        <v>21</v>
      </c>
      <c r="D7" s="82" t="s">
        <v>26</v>
      </c>
    </row>
    <row r="8" spans="1:4">
      <c r="C8" s="82"/>
      <c r="D8" s="82" t="s">
        <v>27</v>
      </c>
    </row>
    <row r="9" spans="1:4">
      <c r="C9" s="82"/>
      <c r="D9" s="82" t="s">
        <v>23</v>
      </c>
    </row>
    <row r="10" spans="1:4">
      <c r="C10" s="82"/>
      <c r="D10" s="82" t="s">
        <v>28</v>
      </c>
    </row>
    <row r="11" spans="1:4">
      <c r="C11" s="82"/>
      <c r="D11" s="8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8" sqref="C8"/>
    </sheetView>
  </sheetViews>
  <sheetFormatPr defaultRowHeight="15"/>
  <cols>
    <col min="2" max="2" width="29.28515625" bestFit="1" customWidth="1"/>
    <col min="3" max="3" width="14.7109375" bestFit="1" customWidth="1"/>
    <col min="4" max="4" width="16" bestFit="1" customWidth="1"/>
    <col min="5" max="5" width="15.140625" bestFit="1" customWidth="1"/>
  </cols>
  <sheetData>
    <row r="1" spans="1:5" s="16" customFormat="1">
      <c r="A1" s="16" t="s">
        <v>4</v>
      </c>
      <c r="B1" s="16" t="s">
        <v>1</v>
      </c>
      <c r="C1" s="16" t="s">
        <v>30</v>
      </c>
      <c r="D1" s="16" t="s">
        <v>31</v>
      </c>
      <c r="E1" s="16" t="s">
        <v>32</v>
      </c>
    </row>
    <row r="2" spans="1:5">
      <c r="A2" t="s">
        <v>99</v>
      </c>
      <c r="B2" t="s">
        <v>98</v>
      </c>
      <c r="D2" t="s">
        <v>63</v>
      </c>
      <c r="E2" t="s">
        <v>64</v>
      </c>
    </row>
    <row r="3" spans="1:5">
      <c r="A3" t="s">
        <v>73</v>
      </c>
      <c r="B3" s="38" t="s">
        <v>68</v>
      </c>
      <c r="D3" t="s">
        <v>63</v>
      </c>
      <c r="E3" t="s">
        <v>64</v>
      </c>
    </row>
    <row r="4" spans="1:5">
      <c r="A4" t="s">
        <v>62</v>
      </c>
      <c r="B4" s="56" t="s">
        <v>61</v>
      </c>
      <c r="D4" t="s">
        <v>63</v>
      </c>
      <c r="E4" t="s">
        <v>64</v>
      </c>
    </row>
    <row r="5" spans="1:5">
      <c r="A5" t="s">
        <v>74</v>
      </c>
      <c r="B5" s="54" t="s">
        <v>65</v>
      </c>
      <c r="D5" t="s">
        <v>63</v>
      </c>
      <c r="E5" t="s">
        <v>64</v>
      </c>
    </row>
    <row r="6" spans="1:5">
      <c r="B6" s="19"/>
    </row>
    <row r="7" spans="1:5">
      <c r="B7" s="21"/>
    </row>
    <row r="8" spans="1:5">
      <c r="B8" s="19"/>
    </row>
    <row r="9" spans="1:5">
      <c r="B9" s="21"/>
    </row>
    <row r="10" spans="1:5">
      <c r="B10" s="19"/>
    </row>
    <row r="11" spans="1:5">
      <c r="B11" s="19"/>
    </row>
    <row r="12" spans="1:5">
      <c r="B12" s="19"/>
    </row>
    <row r="13" spans="1:5">
      <c r="B13" s="21"/>
    </row>
    <row r="14" spans="1:5">
      <c r="B14" s="21"/>
    </row>
    <row r="15" spans="1:5">
      <c r="B15" s="19"/>
    </row>
    <row r="16" spans="1:5">
      <c r="B16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8" sqref="H18"/>
    </sheetView>
  </sheetViews>
  <sheetFormatPr defaultRowHeight="15"/>
  <cols>
    <col min="2" max="2" width="30.5703125" bestFit="1" customWidth="1"/>
    <col min="3" max="3" width="16" bestFit="1" customWidth="1"/>
    <col min="4" max="4" width="14.140625" bestFit="1" customWidth="1"/>
    <col min="5" max="5" width="25" bestFit="1" customWidth="1"/>
    <col min="6" max="6" width="14" bestFit="1" customWidth="1"/>
    <col min="7" max="7" width="17.28515625" bestFit="1" customWidth="1"/>
    <col min="8" max="8" width="25.7109375" style="13" bestFit="1" customWidth="1"/>
  </cols>
  <sheetData>
    <row r="1" spans="1:8" s="16" customFormat="1">
      <c r="A1" s="16" t="s">
        <v>4</v>
      </c>
      <c r="B1" s="16" t="s">
        <v>1</v>
      </c>
      <c r="C1" s="16" t="s">
        <v>33</v>
      </c>
      <c r="D1" s="16" t="s">
        <v>6</v>
      </c>
      <c r="E1" s="16" t="s">
        <v>2</v>
      </c>
      <c r="F1" s="16" t="s">
        <v>3</v>
      </c>
      <c r="G1" s="16" t="s">
        <v>34</v>
      </c>
      <c r="H1" s="16" t="s">
        <v>11</v>
      </c>
    </row>
    <row r="2" spans="1:8">
      <c r="A2" t="s">
        <v>77</v>
      </c>
      <c r="B2" t="s">
        <v>76</v>
      </c>
      <c r="C2" s="2">
        <v>1.375E-2</v>
      </c>
      <c r="D2" t="s">
        <v>70</v>
      </c>
      <c r="E2" t="s">
        <v>71</v>
      </c>
      <c r="F2" s="53" t="s">
        <v>72</v>
      </c>
      <c r="G2">
        <v>2010</v>
      </c>
      <c r="H2" s="76" t="s">
        <v>75</v>
      </c>
    </row>
  </sheetData>
  <hyperlinks>
    <hyperlink ref="H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topLeftCell="A4" workbookViewId="0"/>
  </sheetViews>
  <sheetFormatPr defaultRowHeight="15"/>
  <cols>
    <col min="1" max="1" width="28" bestFit="1" customWidth="1"/>
    <col min="2" max="2" width="28.7109375" bestFit="1" customWidth="1"/>
    <col min="3" max="3" width="12.140625" bestFit="1" customWidth="1"/>
    <col min="4" max="4" width="21.85546875" customWidth="1"/>
    <col min="5" max="5" width="13.42578125" bestFit="1" customWidth="1"/>
    <col min="6" max="6" width="14" bestFit="1" customWidth="1"/>
    <col min="7" max="7" width="15.5703125" bestFit="1" customWidth="1"/>
    <col min="8" max="8" width="18.140625" bestFit="1" customWidth="1"/>
    <col min="9" max="9" width="13.85546875" bestFit="1" customWidth="1"/>
    <col min="10" max="10" width="12.28515625" customWidth="1"/>
  </cols>
  <sheetData>
    <row r="1" spans="1:10">
      <c r="A1" s="18" t="s">
        <v>35</v>
      </c>
      <c r="B1" s="18"/>
      <c r="C1" s="18"/>
      <c r="D1" s="18"/>
    </row>
    <row r="2" spans="1:10">
      <c r="A2" s="3" t="s">
        <v>9</v>
      </c>
      <c r="B2" s="3" t="s">
        <v>8</v>
      </c>
      <c r="C2" s="3" t="s">
        <v>36</v>
      </c>
      <c r="D2" s="3" t="s">
        <v>37</v>
      </c>
      <c r="E2" s="3"/>
    </row>
    <row r="3" spans="1:10" s="13" customFormat="1">
      <c r="A3" s="13" t="s">
        <v>80</v>
      </c>
      <c r="B3" s="13" t="s">
        <v>22</v>
      </c>
      <c r="C3" s="33">
        <v>1.2</v>
      </c>
      <c r="D3" s="33">
        <v>4000</v>
      </c>
    </row>
    <row r="4" spans="1:10" s="13" customFormat="1">
      <c r="A4" s="13" t="s">
        <v>81</v>
      </c>
      <c r="B4" s="13" t="s">
        <v>22</v>
      </c>
      <c r="C4" s="33">
        <v>0.62</v>
      </c>
      <c r="D4" s="33">
        <v>1945729</v>
      </c>
    </row>
    <row r="5" spans="1:10" s="13" customFormat="1">
      <c r="A5" s="13" t="s">
        <v>82</v>
      </c>
      <c r="B5" s="13" t="s">
        <v>22</v>
      </c>
      <c r="C5" s="33">
        <v>3.99</v>
      </c>
      <c r="D5" s="33">
        <v>53191</v>
      </c>
    </row>
    <row r="6" spans="1:10" s="13" customFormat="1">
      <c r="A6" s="13" t="s">
        <v>83</v>
      </c>
      <c r="B6" s="13" t="s">
        <v>22</v>
      </c>
      <c r="C6" s="33">
        <v>13.5</v>
      </c>
      <c r="D6" s="33">
        <v>10000</v>
      </c>
    </row>
    <row r="7" spans="1:10" s="13" customFormat="1">
      <c r="A7" s="13" t="s">
        <v>84</v>
      </c>
      <c r="B7" s="13" t="s">
        <v>22</v>
      </c>
      <c r="C7" s="33">
        <v>12</v>
      </c>
      <c r="D7" s="33">
        <v>5200</v>
      </c>
    </row>
    <row r="8" spans="1:10" s="13" customFormat="1">
      <c r="A8" s="13" t="s">
        <v>85</v>
      </c>
      <c r="B8" s="13" t="s">
        <v>22</v>
      </c>
      <c r="C8" s="33">
        <v>2.85</v>
      </c>
      <c r="D8" s="33">
        <v>54834</v>
      </c>
    </row>
    <row r="9" spans="1:10" s="13" customFormat="1">
      <c r="A9" s="13" t="s">
        <v>69</v>
      </c>
      <c r="B9" s="13" t="s">
        <v>22</v>
      </c>
      <c r="C9" s="33">
        <v>2.91</v>
      </c>
      <c r="D9" s="33">
        <v>668090.49</v>
      </c>
    </row>
    <row r="10" spans="1:10" s="13" customFormat="1"/>
    <row r="11" spans="1:10" s="13" customFormat="1"/>
    <row r="13" spans="1:10">
      <c r="A13" s="18" t="s">
        <v>38</v>
      </c>
      <c r="B13" s="18"/>
      <c r="C13" s="18"/>
    </row>
    <row r="14" spans="1:10">
      <c r="A14" s="3" t="s">
        <v>39</v>
      </c>
      <c r="B14" s="3" t="s">
        <v>7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79</v>
      </c>
      <c r="I14" s="3" t="s">
        <v>45</v>
      </c>
      <c r="J14" s="3"/>
    </row>
    <row r="15" spans="1:10" s="13" customFormat="1">
      <c r="A15" s="33">
        <v>4000</v>
      </c>
      <c r="B15" s="13" t="s">
        <v>78</v>
      </c>
      <c r="E15" s="33">
        <v>4000</v>
      </c>
      <c r="F15" s="33">
        <v>1.2</v>
      </c>
      <c r="G15" s="33">
        <f t="shared" ref="G15:G21" si="0">E15*F15</f>
        <v>4800</v>
      </c>
      <c r="H15" s="33">
        <v>4800</v>
      </c>
      <c r="I15" s="33">
        <v>4800</v>
      </c>
    </row>
    <row r="16" spans="1:10" s="13" customFormat="1">
      <c r="A16" s="33">
        <v>1945729</v>
      </c>
      <c r="B16" s="13" t="s">
        <v>78</v>
      </c>
      <c r="E16" s="33">
        <v>1945729</v>
      </c>
      <c r="F16" s="33">
        <v>0.62</v>
      </c>
      <c r="G16" s="33">
        <f t="shared" si="0"/>
        <v>1206351.98</v>
      </c>
      <c r="H16" s="33">
        <v>1206351.98</v>
      </c>
      <c r="I16" s="33">
        <v>1206351.98</v>
      </c>
    </row>
    <row r="17" spans="1:9" s="13" customFormat="1">
      <c r="A17" s="33">
        <v>53191</v>
      </c>
      <c r="B17" s="13" t="s">
        <v>78</v>
      </c>
      <c r="E17" s="33">
        <v>53191</v>
      </c>
      <c r="F17" s="33">
        <v>3.99</v>
      </c>
      <c r="G17" s="33">
        <f t="shared" si="0"/>
        <v>212232.09000000003</v>
      </c>
      <c r="H17" s="33">
        <v>212232.09000000003</v>
      </c>
      <c r="I17" s="33">
        <v>212232.09000000003</v>
      </c>
    </row>
    <row r="18" spans="1:9" s="13" customFormat="1">
      <c r="A18" s="33">
        <v>10000</v>
      </c>
      <c r="B18" s="13" t="s">
        <v>78</v>
      </c>
      <c r="E18" s="33">
        <v>10000</v>
      </c>
      <c r="F18" s="33">
        <v>13.5</v>
      </c>
      <c r="G18" s="33">
        <f t="shared" si="0"/>
        <v>135000</v>
      </c>
      <c r="H18" s="33">
        <v>135000</v>
      </c>
      <c r="I18" s="33">
        <v>135000</v>
      </c>
    </row>
    <row r="19" spans="1:9" s="13" customFormat="1">
      <c r="A19" s="33">
        <v>5200</v>
      </c>
      <c r="B19" s="13" t="s">
        <v>78</v>
      </c>
      <c r="E19" s="33">
        <v>5200</v>
      </c>
      <c r="F19" s="33">
        <v>12</v>
      </c>
      <c r="G19" s="33">
        <f t="shared" si="0"/>
        <v>62400</v>
      </c>
      <c r="H19" s="33">
        <v>62400</v>
      </c>
      <c r="I19" s="33">
        <v>62400</v>
      </c>
    </row>
    <row r="20" spans="1:9" s="13" customFormat="1">
      <c r="A20" s="33">
        <v>54834</v>
      </c>
      <c r="B20" s="13" t="s">
        <v>78</v>
      </c>
      <c r="E20" s="33">
        <v>54834</v>
      </c>
      <c r="F20" s="33">
        <v>2.85</v>
      </c>
      <c r="G20" s="33">
        <f t="shared" si="0"/>
        <v>156276.9</v>
      </c>
      <c r="H20" s="33">
        <v>156276.9</v>
      </c>
      <c r="I20" s="33">
        <v>156276.9</v>
      </c>
    </row>
    <row r="21" spans="1:9" s="13" customFormat="1">
      <c r="A21" s="33">
        <v>668090.49</v>
      </c>
      <c r="B21" s="13" t="s">
        <v>78</v>
      </c>
      <c r="E21" s="33">
        <v>668090.49</v>
      </c>
      <c r="F21" s="33">
        <v>2.91</v>
      </c>
      <c r="G21" s="33">
        <f t="shared" si="0"/>
        <v>1944143.3259000001</v>
      </c>
      <c r="H21" s="33">
        <v>1944143.3259000001</v>
      </c>
      <c r="I21" s="33">
        <v>1944143.3259000001</v>
      </c>
    </row>
    <row r="25" spans="1:9">
      <c r="G25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3"/>
  <sheetViews>
    <sheetView topLeftCell="C1" workbookViewId="0">
      <selection activeCell="G17" sqref="G17"/>
    </sheetView>
  </sheetViews>
  <sheetFormatPr defaultRowHeight="12.75"/>
  <cols>
    <col min="1" max="1" width="11.7109375" style="10" customWidth="1"/>
    <col min="2" max="2" width="12.85546875" style="6" bestFit="1" customWidth="1"/>
    <col min="3" max="4" width="18.42578125" style="6" bestFit="1" customWidth="1"/>
    <col min="5" max="5" width="27.42578125" style="6" bestFit="1" customWidth="1"/>
    <col min="6" max="6" width="12.85546875" style="6" bestFit="1" customWidth="1"/>
    <col min="7" max="7" width="11.28515625" style="6" bestFit="1" customWidth="1"/>
    <col min="8" max="8" width="11.5703125" style="6" bestFit="1" customWidth="1"/>
    <col min="9" max="9" width="12.7109375" style="6" bestFit="1" customWidth="1"/>
    <col min="10" max="10" width="26" style="6" bestFit="1" customWidth="1"/>
    <col min="11" max="11" width="28" style="6" bestFit="1" customWidth="1"/>
    <col min="12" max="12" width="13.42578125" style="6" bestFit="1" customWidth="1"/>
    <col min="13" max="16384" width="9.140625" style="6"/>
  </cols>
  <sheetData>
    <row r="1" spans="1:13" ht="38.25">
      <c r="A1" s="4" t="s">
        <v>46</v>
      </c>
      <c r="B1" s="5" t="s">
        <v>47</v>
      </c>
      <c r="C1" s="5" t="s">
        <v>48</v>
      </c>
      <c r="D1" s="5" t="s">
        <v>10</v>
      </c>
      <c r="E1" s="5" t="s">
        <v>49</v>
      </c>
      <c r="F1" s="5" t="s">
        <v>86</v>
      </c>
      <c r="G1" s="5" t="s">
        <v>87</v>
      </c>
      <c r="H1" s="77" t="s">
        <v>55</v>
      </c>
      <c r="I1" s="77" t="s">
        <v>56</v>
      </c>
      <c r="J1" s="77" t="s">
        <v>57</v>
      </c>
      <c r="K1" s="77" t="s">
        <v>58</v>
      </c>
    </row>
    <row r="2" spans="1:13">
      <c r="A2" s="52">
        <v>41908</v>
      </c>
      <c r="B2" s="42">
        <f t="shared" ref="B2:B10" si="0">A2+C2</f>
        <v>42273</v>
      </c>
      <c r="C2" s="9">
        <v>365</v>
      </c>
      <c r="D2" s="25">
        <v>0.14299999999999999</v>
      </c>
      <c r="E2" s="19" t="s">
        <v>98</v>
      </c>
      <c r="F2" s="19">
        <v>32004</v>
      </c>
      <c r="G2" s="21">
        <f t="shared" ref="G2:G10" si="1">F2*D2*C2/365</f>
        <v>4576.5719999999992</v>
      </c>
      <c r="H2" s="25">
        <v>0</v>
      </c>
      <c r="I2" s="39"/>
      <c r="J2" s="26">
        <f>G2-I2</f>
        <v>4576.5719999999992</v>
      </c>
      <c r="K2" s="26">
        <f t="shared" ref="K2:K10" si="2">J2+F2</f>
        <v>36580.572</v>
      </c>
      <c r="L2" s="37"/>
      <c r="M2" s="37"/>
    </row>
    <row r="3" spans="1:13" s="27" customFormat="1">
      <c r="A3" s="46">
        <v>41902</v>
      </c>
      <c r="B3" s="42">
        <f t="shared" si="0"/>
        <v>42085</v>
      </c>
      <c r="C3" s="9">
        <v>183</v>
      </c>
      <c r="D3" s="25">
        <v>0.12</v>
      </c>
      <c r="E3" s="56" t="s">
        <v>61</v>
      </c>
      <c r="F3" s="19">
        <v>110000</v>
      </c>
      <c r="G3" s="21">
        <f t="shared" si="1"/>
        <v>6618.0821917808216</v>
      </c>
      <c r="H3" s="25">
        <v>0</v>
      </c>
      <c r="I3" s="39"/>
      <c r="J3" s="26">
        <f t="shared" ref="J3:J10" si="3">G3-I3</f>
        <v>6618.0821917808216</v>
      </c>
      <c r="K3" s="26">
        <f t="shared" si="2"/>
        <v>116618.08219178082</v>
      </c>
      <c r="L3" s="37"/>
      <c r="M3" s="37"/>
    </row>
    <row r="4" spans="1:13" s="27" customFormat="1">
      <c r="A4" s="52">
        <v>41825</v>
      </c>
      <c r="B4" s="42">
        <f t="shared" si="0"/>
        <v>42190</v>
      </c>
      <c r="C4" s="9">
        <v>365</v>
      </c>
      <c r="D4" s="25">
        <v>0.13250000000000001</v>
      </c>
      <c r="E4" s="19" t="s">
        <v>66</v>
      </c>
      <c r="F4" s="19">
        <v>112634.71450999999</v>
      </c>
      <c r="G4" s="21">
        <f t="shared" si="1"/>
        <v>14924.099672574999</v>
      </c>
      <c r="H4" s="25">
        <v>0</v>
      </c>
      <c r="I4" s="39"/>
      <c r="J4" s="26">
        <f t="shared" si="3"/>
        <v>14924.099672574999</v>
      </c>
      <c r="K4" s="26">
        <f t="shared" si="2"/>
        <v>127558.81418257499</v>
      </c>
      <c r="L4" s="37"/>
      <c r="M4" s="37"/>
    </row>
    <row r="5" spans="1:13" s="27" customFormat="1">
      <c r="A5" s="48">
        <v>41786</v>
      </c>
      <c r="B5" s="42">
        <f t="shared" si="0"/>
        <v>42151</v>
      </c>
      <c r="C5" s="9">
        <v>365</v>
      </c>
      <c r="D5" s="25">
        <v>0.20499999999999999</v>
      </c>
      <c r="E5" s="19" t="s">
        <v>67</v>
      </c>
      <c r="F5" s="19">
        <v>216104.93</v>
      </c>
      <c r="G5" s="21">
        <f t="shared" si="1"/>
        <v>44301.510649999997</v>
      </c>
      <c r="H5" s="25">
        <v>0</v>
      </c>
      <c r="I5" s="39"/>
      <c r="J5" s="26">
        <f t="shared" si="3"/>
        <v>44301.510649999997</v>
      </c>
      <c r="K5" s="26">
        <f t="shared" si="2"/>
        <v>260406.44065</v>
      </c>
      <c r="L5" s="37"/>
      <c r="M5" s="37"/>
    </row>
    <row r="6" spans="1:13">
      <c r="A6" s="47">
        <v>41766</v>
      </c>
      <c r="B6" s="42">
        <f t="shared" si="0"/>
        <v>42131</v>
      </c>
      <c r="C6" s="9">
        <v>365</v>
      </c>
      <c r="D6" s="25">
        <v>0.16750000000000001</v>
      </c>
      <c r="E6" s="19" t="s">
        <v>67</v>
      </c>
      <c r="F6" s="19">
        <v>220000</v>
      </c>
      <c r="G6" s="21">
        <f t="shared" si="1"/>
        <v>36850</v>
      </c>
      <c r="H6" s="25">
        <v>0</v>
      </c>
      <c r="I6" s="39"/>
      <c r="J6" s="26">
        <f t="shared" si="3"/>
        <v>36850</v>
      </c>
      <c r="K6" s="26">
        <f t="shared" si="2"/>
        <v>256850</v>
      </c>
      <c r="L6" s="37"/>
      <c r="M6" s="37"/>
    </row>
    <row r="7" spans="1:13">
      <c r="A7" s="46">
        <v>41902</v>
      </c>
      <c r="B7" s="42">
        <f t="shared" si="0"/>
        <v>42084</v>
      </c>
      <c r="C7" s="9">
        <v>182</v>
      </c>
      <c r="D7" s="25">
        <v>0.12</v>
      </c>
      <c r="E7" s="21" t="s">
        <v>61</v>
      </c>
      <c r="F7" s="21">
        <v>440000</v>
      </c>
      <c r="G7" s="21">
        <f t="shared" si="1"/>
        <v>26327.671232876713</v>
      </c>
      <c r="H7" s="25">
        <v>0</v>
      </c>
      <c r="I7" s="39">
        <f t="shared" ref="I7:I10" si="4">H7*G7</f>
        <v>0</v>
      </c>
      <c r="J7" s="26">
        <f t="shared" si="3"/>
        <v>26327.671232876713</v>
      </c>
      <c r="K7" s="26">
        <f t="shared" si="2"/>
        <v>466327.67123287672</v>
      </c>
    </row>
    <row r="8" spans="1:13">
      <c r="A8" s="46">
        <v>41902</v>
      </c>
      <c r="B8" s="42">
        <f t="shared" si="0"/>
        <v>42084</v>
      </c>
      <c r="C8" s="9">
        <v>182</v>
      </c>
      <c r="D8" s="25">
        <v>0.12</v>
      </c>
      <c r="E8" s="21" t="s">
        <v>61</v>
      </c>
      <c r="F8" s="21">
        <v>120000</v>
      </c>
      <c r="G8" s="21">
        <f t="shared" si="1"/>
        <v>7180.2739726027394</v>
      </c>
      <c r="H8" s="25">
        <v>0</v>
      </c>
      <c r="I8" s="39">
        <f t="shared" si="4"/>
        <v>0</v>
      </c>
      <c r="J8" s="26">
        <f t="shared" si="3"/>
        <v>7180.2739726027394</v>
      </c>
      <c r="K8" s="26">
        <f t="shared" si="2"/>
        <v>127180.27397260274</v>
      </c>
    </row>
    <row r="9" spans="1:13">
      <c r="A9" s="46">
        <v>41902</v>
      </c>
      <c r="B9" s="42">
        <f t="shared" si="0"/>
        <v>42084</v>
      </c>
      <c r="C9" s="9">
        <v>182</v>
      </c>
      <c r="D9" s="25">
        <v>0.12</v>
      </c>
      <c r="E9" s="21" t="s">
        <v>61</v>
      </c>
      <c r="F9" s="21">
        <v>200000</v>
      </c>
      <c r="G9" s="21">
        <f t="shared" si="1"/>
        <v>11967.123287671233</v>
      </c>
      <c r="H9" s="25">
        <v>0</v>
      </c>
      <c r="I9" s="39">
        <f t="shared" si="4"/>
        <v>0</v>
      </c>
      <c r="J9" s="26">
        <f t="shared" si="3"/>
        <v>11967.123287671233</v>
      </c>
      <c r="K9" s="26">
        <f t="shared" si="2"/>
        <v>211967.12328767125</v>
      </c>
    </row>
    <row r="10" spans="1:13">
      <c r="A10" s="50">
        <v>41836</v>
      </c>
      <c r="B10" s="42">
        <f t="shared" si="0"/>
        <v>42201</v>
      </c>
      <c r="C10" s="9">
        <v>365</v>
      </c>
      <c r="D10" s="25">
        <v>0.13</v>
      </c>
      <c r="E10" s="21" t="s">
        <v>65</v>
      </c>
      <c r="F10" s="21">
        <v>846790.17857142864</v>
      </c>
      <c r="G10" s="21">
        <f t="shared" si="1"/>
        <v>110082.72321428572</v>
      </c>
      <c r="H10" s="25">
        <v>0</v>
      </c>
      <c r="I10" s="39">
        <f t="shared" si="4"/>
        <v>0</v>
      </c>
      <c r="J10" s="26">
        <f t="shared" si="3"/>
        <v>110082.72321428572</v>
      </c>
      <c r="K10" s="26">
        <f t="shared" si="2"/>
        <v>956872.90178571432</v>
      </c>
    </row>
    <row r="11" spans="1:13">
      <c r="A11" s="50"/>
      <c r="B11" s="42"/>
      <c r="C11" s="9"/>
      <c r="D11" s="25"/>
      <c r="E11" s="21"/>
      <c r="F11" s="21"/>
      <c r="G11" s="21"/>
      <c r="H11" s="25"/>
      <c r="I11" s="39"/>
      <c r="J11" s="26"/>
      <c r="K11" s="26"/>
    </row>
    <row r="12" spans="1:13">
      <c r="A12" s="50"/>
      <c r="B12" s="42"/>
      <c r="C12" s="9"/>
      <c r="D12" s="25"/>
      <c r="E12" s="21"/>
      <c r="F12" s="21"/>
      <c r="G12" s="21"/>
      <c r="H12" s="25"/>
      <c r="I12" s="39"/>
      <c r="J12" s="26"/>
      <c r="K12" s="26"/>
    </row>
    <row r="13" spans="1:13">
      <c r="A13" s="28"/>
      <c r="B13" s="23"/>
      <c r="C13" s="24"/>
      <c r="D13" s="25"/>
      <c r="E13" s="54"/>
      <c r="F13" s="29"/>
      <c r="G13" s="29"/>
      <c r="H13" s="25"/>
      <c r="I13" s="39"/>
      <c r="J13" s="26"/>
      <c r="K13" s="26"/>
      <c r="L13" s="27"/>
      <c r="M13" s="27"/>
    </row>
    <row r="14" spans="1:13">
      <c r="A14" s="28"/>
      <c r="B14" s="23"/>
      <c r="C14" s="24"/>
      <c r="D14" s="25"/>
      <c r="E14" s="54"/>
      <c r="F14" s="29"/>
      <c r="G14" s="29"/>
      <c r="H14" s="25"/>
      <c r="I14" s="39"/>
      <c r="J14" s="26"/>
      <c r="K14" s="26"/>
      <c r="L14" s="27"/>
      <c r="M14" s="27"/>
    </row>
    <row r="15" spans="1:13">
      <c r="A15" s="7"/>
      <c r="B15" s="8"/>
      <c r="C15" s="9"/>
      <c r="D15" s="25"/>
      <c r="E15" s="54"/>
      <c r="F15" s="30"/>
      <c r="G15" s="29"/>
      <c r="H15" s="25"/>
      <c r="I15" s="39"/>
      <c r="J15" s="26"/>
      <c r="K15" s="26"/>
    </row>
    <row r="16" spans="1:13">
      <c r="A16" s="7"/>
      <c r="B16" s="8"/>
      <c r="C16" s="9"/>
      <c r="D16" s="25"/>
      <c r="E16" s="54"/>
      <c r="F16" s="30"/>
      <c r="G16" s="29"/>
      <c r="H16" s="25"/>
      <c r="I16" s="39"/>
      <c r="J16" s="26"/>
      <c r="K16" s="26"/>
    </row>
    <row r="17" spans="1:13">
      <c r="A17" s="7"/>
      <c r="B17" s="8"/>
      <c r="C17" s="9"/>
      <c r="D17" s="25"/>
      <c r="E17" s="54"/>
      <c r="F17" s="30"/>
      <c r="G17" s="29"/>
      <c r="H17" s="25"/>
      <c r="I17" s="39"/>
      <c r="J17" s="26"/>
      <c r="K17" s="26"/>
    </row>
    <row r="18" spans="1:13">
      <c r="A18" s="7"/>
      <c r="B18" s="8"/>
      <c r="C18" s="9"/>
      <c r="D18" s="25"/>
      <c r="E18" s="54"/>
      <c r="F18" s="31"/>
      <c r="G18" s="29"/>
      <c r="H18" s="25"/>
      <c r="I18" s="39"/>
      <c r="J18" s="26"/>
      <c r="K18" s="26"/>
    </row>
    <row r="19" spans="1:13">
      <c r="A19" s="22"/>
      <c r="B19" s="23"/>
      <c r="C19" s="24"/>
      <c r="D19" s="25"/>
      <c r="E19" s="54"/>
      <c r="F19" s="29"/>
      <c r="G19" s="29"/>
      <c r="H19" s="25"/>
      <c r="I19" s="39"/>
      <c r="J19" s="26"/>
      <c r="K19" s="26"/>
      <c r="L19" s="27"/>
      <c r="M19" s="27"/>
    </row>
    <row r="20" spans="1:13">
      <c r="A20" s="43"/>
      <c r="B20" s="42"/>
      <c r="C20" s="32"/>
      <c r="D20" s="25"/>
      <c r="E20" s="21"/>
      <c r="F20" s="21"/>
      <c r="G20" s="29"/>
      <c r="H20" s="25"/>
      <c r="I20" s="39"/>
      <c r="J20" s="26"/>
      <c r="K20" s="26"/>
    </row>
    <row r="21" spans="1:13">
      <c r="A21" s="43"/>
      <c r="B21" s="42"/>
      <c r="C21" s="32"/>
      <c r="D21" s="25"/>
      <c r="E21" s="21"/>
      <c r="F21" s="21"/>
      <c r="G21" s="29"/>
      <c r="H21" s="25"/>
      <c r="I21" s="39"/>
      <c r="J21" s="26"/>
      <c r="K21" s="26"/>
    </row>
    <row r="22" spans="1:13">
      <c r="A22" s="44"/>
      <c r="B22" s="42"/>
      <c r="C22" s="9"/>
      <c r="D22" s="25"/>
      <c r="E22" s="21"/>
      <c r="F22" s="21"/>
      <c r="G22" s="21"/>
      <c r="H22" s="25"/>
      <c r="I22" s="39"/>
      <c r="J22" s="26"/>
      <c r="K22" s="26"/>
    </row>
    <row r="23" spans="1:13">
      <c r="A23" s="43"/>
      <c r="B23" s="42"/>
      <c r="C23" s="9"/>
      <c r="D23" s="25"/>
      <c r="E23" s="21"/>
      <c r="F23" s="21"/>
      <c r="G23" s="29"/>
      <c r="H23" s="25"/>
      <c r="I23" s="39"/>
      <c r="J23" s="26"/>
      <c r="K23" s="26"/>
    </row>
    <row r="24" spans="1:13">
      <c r="A24" s="43"/>
      <c r="B24" s="42"/>
      <c r="C24" s="9"/>
      <c r="D24" s="25"/>
      <c r="E24" s="21"/>
      <c r="F24" s="21"/>
      <c r="G24" s="29"/>
      <c r="H24" s="25"/>
      <c r="I24" s="39"/>
      <c r="J24" s="26"/>
      <c r="K24" s="26"/>
    </row>
    <row r="25" spans="1:13">
      <c r="A25" s="43"/>
      <c r="B25" s="42"/>
      <c r="C25" s="9"/>
      <c r="D25" s="25"/>
      <c r="E25" s="21"/>
      <c r="F25" s="21"/>
      <c r="G25" s="29"/>
      <c r="H25" s="25"/>
      <c r="I25" s="39"/>
      <c r="J25" s="26"/>
      <c r="K25" s="26"/>
    </row>
    <row r="26" spans="1:13">
      <c r="A26" s="43"/>
      <c r="B26" s="42"/>
      <c r="C26" s="9"/>
      <c r="D26" s="25"/>
      <c r="E26" s="21"/>
      <c r="F26" s="21"/>
      <c r="G26" s="29"/>
      <c r="H26" s="25"/>
      <c r="I26" s="39"/>
      <c r="J26" s="26"/>
      <c r="K26" s="26"/>
    </row>
    <row r="27" spans="1:13">
      <c r="A27" s="43"/>
      <c r="B27" s="42"/>
      <c r="C27" s="9"/>
      <c r="D27" s="25"/>
      <c r="E27" s="21"/>
      <c r="F27" s="21"/>
      <c r="G27" s="21"/>
      <c r="H27" s="25"/>
      <c r="I27" s="39"/>
      <c r="J27" s="26"/>
      <c r="K27" s="26"/>
    </row>
    <row r="28" spans="1:13">
      <c r="A28" s="43"/>
      <c r="B28" s="42"/>
      <c r="C28" s="9"/>
      <c r="D28" s="25"/>
      <c r="E28" s="21"/>
      <c r="F28" s="21"/>
      <c r="G28" s="21"/>
      <c r="H28" s="25"/>
      <c r="I28" s="39"/>
      <c r="J28" s="26"/>
      <c r="K28" s="26"/>
    </row>
    <row r="29" spans="1:13">
      <c r="A29" s="44"/>
      <c r="B29" s="42"/>
      <c r="C29" s="9"/>
      <c r="D29" s="25"/>
      <c r="E29" s="21"/>
      <c r="F29" s="21"/>
      <c r="G29" s="21"/>
      <c r="H29" s="25"/>
      <c r="I29" s="39"/>
      <c r="J29" s="26"/>
      <c r="K29" s="26"/>
    </row>
    <row r="30" spans="1:13">
      <c r="A30" s="43"/>
      <c r="B30" s="42"/>
      <c r="C30" s="9"/>
      <c r="D30" s="25"/>
      <c r="E30" s="21"/>
      <c r="F30" s="19"/>
      <c r="G30" s="21"/>
      <c r="H30" s="25"/>
      <c r="I30" s="39"/>
      <c r="J30" s="26"/>
      <c r="K30" s="26"/>
    </row>
    <row r="31" spans="1:13">
      <c r="A31" s="43"/>
      <c r="B31" s="42"/>
      <c r="C31" s="9"/>
      <c r="D31" s="25"/>
      <c r="E31" s="21"/>
      <c r="F31" s="21"/>
      <c r="G31" s="21"/>
      <c r="H31" s="25"/>
      <c r="I31" s="39"/>
      <c r="J31" s="26"/>
      <c r="K31" s="26"/>
    </row>
    <row r="32" spans="1:13">
      <c r="A32" s="43"/>
      <c r="B32" s="42"/>
      <c r="C32" s="9"/>
      <c r="D32" s="25"/>
      <c r="E32" s="21"/>
      <c r="F32" s="19"/>
      <c r="G32" s="21"/>
      <c r="H32" s="25"/>
      <c r="I32" s="39"/>
      <c r="J32" s="26"/>
      <c r="K32" s="26"/>
    </row>
    <row r="33" spans="1:13">
      <c r="A33" s="43"/>
      <c r="B33" s="42"/>
      <c r="C33" s="9"/>
      <c r="D33" s="25"/>
      <c r="E33" s="21"/>
      <c r="F33" s="19"/>
      <c r="G33" s="21"/>
      <c r="H33" s="25"/>
      <c r="I33" s="39"/>
      <c r="J33" s="26"/>
      <c r="K33" s="26"/>
    </row>
    <row r="34" spans="1:13">
      <c r="A34" s="43"/>
      <c r="B34" s="42"/>
      <c r="C34" s="9"/>
      <c r="D34" s="25"/>
      <c r="E34" s="21"/>
      <c r="F34" s="19"/>
      <c r="G34" s="21"/>
      <c r="H34" s="25"/>
      <c r="I34" s="39"/>
      <c r="J34" s="26"/>
      <c r="K34" s="26"/>
    </row>
    <row r="35" spans="1:13">
      <c r="A35" s="43"/>
      <c r="B35" s="42"/>
      <c r="C35" s="9"/>
      <c r="D35" s="25"/>
      <c r="E35" s="21"/>
      <c r="F35" s="20"/>
      <c r="G35" s="21"/>
      <c r="H35" s="25"/>
      <c r="I35" s="39"/>
      <c r="J35" s="26"/>
      <c r="K35" s="26"/>
    </row>
    <row r="36" spans="1:13">
      <c r="A36" s="43"/>
      <c r="B36" s="42"/>
      <c r="C36" s="9"/>
      <c r="D36" s="25"/>
      <c r="E36" s="21"/>
      <c r="F36" s="19"/>
      <c r="G36" s="21"/>
      <c r="H36" s="25"/>
      <c r="I36" s="39"/>
      <c r="J36" s="26"/>
      <c r="K36" s="26"/>
    </row>
    <row r="37" spans="1:13">
      <c r="A37" s="43"/>
      <c r="B37" s="42"/>
      <c r="C37" s="9"/>
      <c r="D37" s="25"/>
      <c r="E37" s="21"/>
      <c r="F37" s="20"/>
      <c r="G37" s="21"/>
      <c r="H37" s="25"/>
      <c r="I37" s="39"/>
      <c r="J37" s="26"/>
      <c r="K37" s="26"/>
    </row>
    <row r="38" spans="1:13">
      <c r="A38" s="43"/>
      <c r="B38" s="42"/>
      <c r="C38" s="9"/>
      <c r="D38" s="25"/>
      <c r="E38" s="21"/>
      <c r="F38" s="19"/>
      <c r="G38" s="21"/>
      <c r="H38" s="25"/>
      <c r="I38" s="39"/>
      <c r="J38" s="26"/>
      <c r="K38" s="26"/>
    </row>
    <row r="39" spans="1:13">
      <c r="A39" s="43"/>
      <c r="B39" s="42"/>
      <c r="C39" s="9"/>
      <c r="D39" s="25"/>
      <c r="E39" s="21"/>
      <c r="F39" s="19"/>
      <c r="G39" s="21"/>
      <c r="H39" s="25"/>
      <c r="I39" s="39"/>
      <c r="J39" s="26"/>
      <c r="K39" s="26"/>
    </row>
    <row r="40" spans="1:13">
      <c r="A40" s="43"/>
      <c r="B40" s="42"/>
      <c r="C40" s="9"/>
      <c r="D40" s="25"/>
      <c r="E40" s="21"/>
      <c r="F40" s="19"/>
      <c r="G40" s="21"/>
      <c r="H40" s="25"/>
      <c r="I40" s="39"/>
      <c r="J40" s="26"/>
      <c r="K40" s="26"/>
    </row>
    <row r="41" spans="1:13">
      <c r="A41" s="43"/>
      <c r="B41" s="42"/>
      <c r="C41" s="9"/>
      <c r="D41" s="25"/>
      <c r="E41" s="21"/>
      <c r="F41" s="19"/>
      <c r="G41" s="21"/>
      <c r="H41" s="25"/>
      <c r="I41" s="39"/>
      <c r="J41" s="26"/>
      <c r="K41" s="26"/>
    </row>
    <row r="42" spans="1:13">
      <c r="A42" s="43"/>
      <c r="B42" s="42"/>
      <c r="C42" s="9"/>
      <c r="D42" s="25"/>
      <c r="E42" s="21"/>
      <c r="F42" s="19"/>
      <c r="G42" s="21"/>
      <c r="H42" s="25"/>
      <c r="I42" s="39"/>
      <c r="J42" s="26"/>
      <c r="K42" s="26"/>
    </row>
    <row r="43" spans="1:13">
      <c r="A43" s="45"/>
      <c r="B43" s="42"/>
      <c r="C43" s="9"/>
      <c r="D43" s="25"/>
      <c r="E43" s="21"/>
      <c r="F43" s="21"/>
      <c r="G43" s="21"/>
      <c r="H43" s="25"/>
      <c r="I43" s="39"/>
      <c r="J43" s="26"/>
      <c r="K43" s="26"/>
    </row>
    <row r="44" spans="1:13">
      <c r="A44" s="45"/>
      <c r="B44" s="42"/>
      <c r="C44" s="9"/>
      <c r="D44" s="25"/>
      <c r="E44" s="21"/>
      <c r="F44" s="21"/>
      <c r="G44" s="21"/>
      <c r="H44" s="25"/>
      <c r="I44" s="39"/>
      <c r="J44" s="26"/>
      <c r="K44" s="26"/>
    </row>
    <row r="45" spans="1:13">
      <c r="A45" s="45"/>
      <c r="B45" s="42"/>
      <c r="C45" s="9"/>
      <c r="D45" s="25"/>
      <c r="E45" s="21"/>
      <c r="F45" s="21"/>
      <c r="G45" s="21"/>
      <c r="H45" s="25"/>
      <c r="I45" s="39"/>
      <c r="J45" s="26"/>
      <c r="K45" s="26"/>
    </row>
    <row r="46" spans="1:13">
      <c r="A46" s="48"/>
      <c r="B46" s="42"/>
      <c r="C46" s="9"/>
      <c r="D46" s="25"/>
      <c r="E46" s="56"/>
      <c r="F46" s="19"/>
      <c r="G46" s="21"/>
      <c r="H46" s="25"/>
      <c r="I46" s="39"/>
      <c r="J46" s="26"/>
      <c r="K46" s="26"/>
      <c r="L46" s="37"/>
      <c r="M46" s="37"/>
    </row>
    <row r="47" spans="1:13">
      <c r="A47" s="52"/>
      <c r="B47" s="42"/>
      <c r="C47" s="9"/>
      <c r="D47" s="25"/>
      <c r="E47" s="19"/>
      <c r="F47" s="19"/>
      <c r="G47" s="21"/>
      <c r="H47" s="25"/>
      <c r="I47" s="39"/>
      <c r="J47" s="26"/>
      <c r="K47" s="26"/>
      <c r="L47" s="37"/>
      <c r="M47" s="37"/>
    </row>
    <row r="48" spans="1:13">
      <c r="A48" s="52"/>
      <c r="B48" s="42"/>
      <c r="C48" s="9"/>
      <c r="D48" s="25"/>
      <c r="E48" s="19"/>
      <c r="F48" s="19"/>
      <c r="G48" s="21"/>
      <c r="H48" s="25"/>
      <c r="I48" s="39"/>
      <c r="J48" s="26"/>
      <c r="K48" s="26"/>
      <c r="L48" s="37"/>
      <c r="M48" s="37"/>
    </row>
    <row r="49" spans="1:13" s="27" customFormat="1">
      <c r="A49" s="28"/>
      <c r="B49" s="23"/>
      <c r="C49" s="24"/>
      <c r="D49" s="25"/>
      <c r="E49" s="54"/>
      <c r="F49" s="29"/>
      <c r="G49" s="29"/>
      <c r="H49" s="25"/>
      <c r="I49" s="39"/>
      <c r="J49" s="26"/>
      <c r="K49" s="26"/>
    </row>
    <row r="50" spans="1:13" s="35" customFormat="1" ht="13.5" customHeight="1">
      <c r="A50" s="46"/>
      <c r="B50" s="42"/>
      <c r="C50" s="9"/>
      <c r="D50" s="25"/>
      <c r="E50" s="55"/>
      <c r="F50" s="21"/>
      <c r="G50" s="21"/>
      <c r="H50" s="25"/>
      <c r="I50" s="39"/>
      <c r="J50" s="26"/>
      <c r="K50" s="26"/>
      <c r="L50" s="6"/>
      <c r="M50" s="6"/>
    </row>
    <row r="51" spans="1:13" s="35" customFormat="1" ht="13.5" customHeight="1">
      <c r="A51" s="47"/>
      <c r="B51" s="42"/>
      <c r="C51" s="9"/>
      <c r="D51" s="25"/>
      <c r="E51" s="19"/>
      <c r="F51" s="19"/>
      <c r="G51" s="21"/>
      <c r="H51" s="25"/>
      <c r="I51" s="39"/>
      <c r="J51" s="26"/>
      <c r="K51" s="26"/>
      <c r="L51" s="37"/>
      <c r="M51" s="36"/>
    </row>
    <row r="52" spans="1:13" s="34" customFormat="1">
      <c r="A52" s="46"/>
      <c r="B52" s="42"/>
      <c r="C52" s="9"/>
      <c r="D52" s="25"/>
      <c r="E52" s="21"/>
      <c r="F52" s="21"/>
      <c r="G52" s="21"/>
      <c r="H52" s="25"/>
      <c r="I52" s="39"/>
      <c r="J52" s="26"/>
      <c r="K52" s="26"/>
      <c r="L52" s="6"/>
      <c r="M52" s="6"/>
    </row>
    <row r="53" spans="1:13" s="34" customFormat="1">
      <c r="A53" s="46"/>
      <c r="B53" s="42"/>
      <c r="C53" s="9"/>
      <c r="D53" s="25"/>
      <c r="E53" s="21"/>
      <c r="F53" s="21"/>
      <c r="G53" s="21"/>
      <c r="H53" s="25"/>
      <c r="I53" s="39"/>
      <c r="J53" s="26"/>
      <c r="K53" s="26"/>
      <c r="L53" s="6"/>
      <c r="M53" s="6"/>
    </row>
    <row r="54" spans="1:13" s="34" customFormat="1">
      <c r="A54" s="51"/>
      <c r="B54" s="42"/>
      <c r="C54" s="9"/>
      <c r="D54" s="25"/>
      <c r="E54" s="19"/>
      <c r="F54" s="19"/>
      <c r="G54" s="21"/>
      <c r="H54" s="25"/>
      <c r="I54" s="39"/>
      <c r="J54" s="26"/>
      <c r="K54" s="26"/>
      <c r="L54" s="37"/>
      <c r="M54" s="37"/>
    </row>
    <row r="55" spans="1:13" s="34" customFormat="1">
      <c r="A55" s="51"/>
      <c r="B55" s="42"/>
      <c r="C55" s="9"/>
      <c r="D55" s="25"/>
      <c r="E55" s="19"/>
      <c r="F55" s="19"/>
      <c r="G55" s="21"/>
      <c r="H55" s="25"/>
      <c r="I55" s="39"/>
      <c r="J55" s="26"/>
      <c r="K55" s="26"/>
      <c r="L55" s="37"/>
      <c r="M55" s="37"/>
    </row>
    <row r="56" spans="1:13" s="34" customFormat="1">
      <c r="A56" s="51"/>
      <c r="B56" s="42"/>
      <c r="C56" s="9"/>
      <c r="D56" s="25"/>
      <c r="E56" s="19"/>
      <c r="F56" s="19"/>
      <c r="G56" s="21"/>
      <c r="H56" s="25"/>
      <c r="I56" s="39"/>
      <c r="J56" s="26"/>
      <c r="K56" s="26"/>
      <c r="L56" s="37"/>
      <c r="M56" s="37"/>
    </row>
    <row r="57" spans="1:13" s="34" customFormat="1">
      <c r="A57" s="51"/>
      <c r="B57" s="42"/>
      <c r="C57" s="9"/>
      <c r="D57" s="25"/>
      <c r="E57" s="19"/>
      <c r="F57" s="19"/>
      <c r="G57" s="21"/>
      <c r="H57" s="25"/>
      <c r="I57" s="39"/>
      <c r="J57" s="26"/>
      <c r="K57" s="26"/>
      <c r="L57" s="37"/>
      <c r="M57" s="37"/>
    </row>
    <row r="58" spans="1:13" s="34" customFormat="1">
      <c r="A58" s="47"/>
      <c r="B58" s="42"/>
      <c r="C58" s="9"/>
      <c r="D58" s="25"/>
      <c r="E58" s="19"/>
      <c r="F58" s="19"/>
      <c r="G58" s="21"/>
      <c r="H58" s="25"/>
      <c r="I58" s="39"/>
      <c r="J58" s="26"/>
      <c r="K58" s="26"/>
      <c r="L58" s="37"/>
      <c r="M58" s="36"/>
    </row>
    <row r="59" spans="1:13" s="34" customFormat="1">
      <c r="A59" s="49"/>
      <c r="B59" s="42"/>
      <c r="C59" s="9"/>
      <c r="D59" s="25"/>
      <c r="E59" s="21"/>
      <c r="F59" s="21"/>
      <c r="G59" s="21"/>
      <c r="H59" s="25"/>
      <c r="I59" s="39"/>
      <c r="J59" s="26"/>
      <c r="K59" s="26"/>
      <c r="L59" s="6"/>
      <c r="M59" s="6"/>
    </row>
    <row r="60" spans="1:13" s="34" customFormat="1">
      <c r="A60" s="46"/>
      <c r="B60" s="42"/>
      <c r="C60" s="9"/>
      <c r="D60" s="25"/>
      <c r="E60" s="21"/>
      <c r="F60" s="21"/>
      <c r="G60" s="21"/>
      <c r="H60" s="25"/>
      <c r="I60" s="39"/>
      <c r="J60" s="26"/>
      <c r="K60" s="26"/>
      <c r="L60" s="6"/>
      <c r="M60" s="6"/>
    </row>
    <row r="61" spans="1:13" s="34" customFormat="1">
      <c r="A61" s="47"/>
      <c r="B61" s="42"/>
      <c r="C61" s="9"/>
      <c r="D61" s="25"/>
      <c r="E61" s="21"/>
      <c r="F61" s="21"/>
      <c r="G61" s="21"/>
      <c r="H61" s="25"/>
      <c r="I61" s="39"/>
      <c r="J61" s="26"/>
      <c r="K61" s="26"/>
      <c r="L61" s="6"/>
      <c r="M61" s="6"/>
    </row>
    <row r="62" spans="1:13" s="34" customFormat="1">
      <c r="A62" s="48"/>
      <c r="B62" s="42"/>
      <c r="C62" s="9"/>
      <c r="D62" s="25"/>
      <c r="E62" s="21"/>
      <c r="F62" s="20"/>
      <c r="G62" s="21"/>
      <c r="H62" s="25"/>
      <c r="I62" s="39"/>
      <c r="J62" s="26"/>
      <c r="K62" s="26"/>
      <c r="L62" s="6"/>
      <c r="M62" s="6"/>
    </row>
    <row r="63" spans="1:13" s="34" customFormat="1">
      <c r="A63" s="49"/>
      <c r="B63" s="42"/>
      <c r="C63" s="9"/>
      <c r="D63" s="25"/>
      <c r="E63" s="21"/>
      <c r="F63" s="21"/>
      <c r="G63" s="21"/>
      <c r="H63" s="25"/>
      <c r="I63" s="39"/>
      <c r="J63" s="26"/>
      <c r="K63" s="26"/>
      <c r="L63" s="6"/>
      <c r="M63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L8" sqref="L8"/>
    </sheetView>
  </sheetViews>
  <sheetFormatPr defaultRowHeight="15"/>
  <cols>
    <col min="1" max="1" width="19.42578125" bestFit="1" customWidth="1"/>
    <col min="2" max="2" width="6.140625" bestFit="1" customWidth="1"/>
    <col min="3" max="3" width="16.140625" bestFit="1" customWidth="1"/>
    <col min="4" max="4" width="14.140625" bestFit="1" customWidth="1"/>
    <col min="5" max="5" width="8.140625" bestFit="1" customWidth="1"/>
    <col min="6" max="6" width="12.42578125" bestFit="1" customWidth="1"/>
    <col min="7" max="7" width="4.85546875" bestFit="1" customWidth="1"/>
    <col min="8" max="8" width="15.5703125" bestFit="1" customWidth="1"/>
  </cols>
  <sheetData>
    <row r="1" spans="1:8">
      <c r="A1" s="1" t="s">
        <v>50</v>
      </c>
      <c r="B1" s="1" t="s">
        <v>100</v>
      </c>
      <c r="C1" s="1" t="s">
        <v>51</v>
      </c>
      <c r="D1" s="1" t="s">
        <v>52</v>
      </c>
      <c r="E1" s="1" t="s">
        <v>53</v>
      </c>
      <c r="F1" s="1" t="s">
        <v>10</v>
      </c>
      <c r="G1" s="1" t="s">
        <v>54</v>
      </c>
      <c r="H1" s="1" t="s">
        <v>101</v>
      </c>
    </row>
    <row r="2" spans="1:8" s="13" customFormat="1">
      <c r="C2" s="78"/>
      <c r="D2" s="78"/>
      <c r="E2" s="79"/>
      <c r="G2" s="80"/>
      <c r="H2" s="8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topLeftCell="C1" workbookViewId="0">
      <selection activeCell="J9" sqref="J9"/>
    </sheetView>
  </sheetViews>
  <sheetFormatPr defaultRowHeight="15"/>
  <cols>
    <col min="1" max="1" width="16.85546875" style="40" customWidth="1"/>
    <col min="2" max="2" width="22.28515625" style="40" bestFit="1" customWidth="1"/>
    <col min="3" max="3" width="15.7109375" style="40" bestFit="1" customWidth="1"/>
    <col min="4" max="4" width="16.140625" style="40" bestFit="1" customWidth="1"/>
    <col min="5" max="5" width="10" style="40" bestFit="1" customWidth="1"/>
    <col min="6" max="6" width="10" style="40" customWidth="1"/>
    <col min="7" max="7" width="14.140625" style="40" bestFit="1" customWidth="1"/>
    <col min="8" max="8" width="18.85546875" style="40" bestFit="1" customWidth="1"/>
    <col min="9" max="9" width="12.28515625" style="40" bestFit="1" customWidth="1"/>
    <col min="10" max="10" width="19.42578125" style="40" bestFit="1" customWidth="1"/>
    <col min="11" max="11" width="14.28515625" style="40" bestFit="1" customWidth="1"/>
    <col min="12" max="12" width="18" style="40" bestFit="1" customWidth="1"/>
    <col min="13" max="13" width="27.7109375" style="40" bestFit="1" customWidth="1"/>
    <col min="14" max="14" width="26.28515625" style="40" bestFit="1" customWidth="1"/>
    <col min="15" max="15" width="17.5703125" style="40" bestFit="1" customWidth="1"/>
    <col min="16" max="16384" width="9.140625" style="40"/>
  </cols>
  <sheetData>
    <row r="1" spans="1:15">
      <c r="A1" s="17" t="s">
        <v>50</v>
      </c>
      <c r="B1" s="17" t="s">
        <v>107</v>
      </c>
      <c r="C1" s="17" t="s">
        <v>108</v>
      </c>
      <c r="D1" s="17" t="s">
        <v>51</v>
      </c>
      <c r="E1" s="17" t="s">
        <v>105</v>
      </c>
      <c r="F1" s="17" t="s">
        <v>112</v>
      </c>
      <c r="G1" s="17" t="s">
        <v>52</v>
      </c>
      <c r="H1" s="17" t="s">
        <v>102</v>
      </c>
      <c r="I1" s="17" t="s">
        <v>59</v>
      </c>
      <c r="J1" s="17" t="s">
        <v>115</v>
      </c>
      <c r="K1" s="17" t="s">
        <v>54</v>
      </c>
      <c r="L1" s="17" t="s">
        <v>103</v>
      </c>
      <c r="M1" s="81" t="s">
        <v>60</v>
      </c>
      <c r="N1" s="81" t="s">
        <v>104</v>
      </c>
      <c r="O1" s="17" t="s">
        <v>106</v>
      </c>
    </row>
    <row r="2" spans="1:15" s="67" customFormat="1">
      <c r="A2" s="61" t="s">
        <v>109</v>
      </c>
      <c r="B2" s="61" t="s">
        <v>110</v>
      </c>
      <c r="C2" s="61" t="s">
        <v>111</v>
      </c>
      <c r="D2" s="59">
        <v>42948</v>
      </c>
      <c r="E2" s="59">
        <v>42736</v>
      </c>
      <c r="F2" s="84">
        <v>60</v>
      </c>
      <c r="G2" s="62">
        <v>44562</v>
      </c>
      <c r="H2" s="63">
        <v>10000000</v>
      </c>
      <c r="I2" s="64">
        <v>10</v>
      </c>
      <c r="J2" s="64">
        <v>100</v>
      </c>
      <c r="K2" s="65">
        <v>10592178.77</v>
      </c>
      <c r="L2" s="66">
        <v>592178.77</v>
      </c>
      <c r="M2" s="41">
        <v>42917</v>
      </c>
      <c r="N2" s="67" t="s">
        <v>113</v>
      </c>
      <c r="O2" s="67" t="s">
        <v>114</v>
      </c>
    </row>
    <row r="3" spans="1:15" s="69" customFormat="1">
      <c r="A3" s="61"/>
      <c r="B3" s="61"/>
      <c r="C3" s="61"/>
      <c r="D3" s="60"/>
      <c r="E3" s="60"/>
      <c r="F3" s="60"/>
      <c r="G3" s="62"/>
      <c r="H3" s="12"/>
      <c r="I3" s="64"/>
      <c r="J3" s="64"/>
      <c r="K3" s="65"/>
      <c r="L3" s="66"/>
      <c r="M3" s="41"/>
    </row>
    <row r="4" spans="1:15" s="69" customFormat="1">
      <c r="A4" s="61"/>
      <c r="B4" s="61"/>
      <c r="C4" s="61"/>
      <c r="D4" s="58"/>
      <c r="E4" s="58"/>
      <c r="F4" s="58"/>
      <c r="G4" s="70"/>
      <c r="H4" s="12"/>
      <c r="I4" s="64"/>
      <c r="J4" s="64"/>
      <c r="K4" s="65"/>
      <c r="L4" s="66"/>
      <c r="M4" s="41"/>
    </row>
    <row r="5" spans="1:15" s="69" customFormat="1">
      <c r="A5" s="61"/>
      <c r="B5" s="61"/>
      <c r="C5" s="61"/>
      <c r="D5" s="59"/>
      <c r="E5" s="59"/>
      <c r="F5" s="59"/>
      <c r="G5" s="62"/>
      <c r="H5" s="12"/>
      <c r="I5" s="64"/>
      <c r="J5" s="64"/>
      <c r="K5" s="65"/>
      <c r="L5" s="66"/>
      <c r="M5" s="41"/>
    </row>
    <row r="6" spans="1:15" s="69" customFormat="1">
      <c r="A6" s="61"/>
      <c r="B6" s="61"/>
      <c r="C6" s="61"/>
      <c r="D6" s="59"/>
      <c r="E6" s="59"/>
      <c r="F6" s="59"/>
      <c r="G6" s="62"/>
      <c r="H6" s="12"/>
      <c r="I6" s="64"/>
      <c r="J6" s="64"/>
      <c r="K6" s="63"/>
      <c r="L6" s="66"/>
      <c r="M6" s="41"/>
    </row>
    <row r="7" spans="1:15" s="69" customFormat="1">
      <c r="A7" s="15"/>
      <c r="B7" s="15"/>
      <c r="C7" s="15"/>
      <c r="D7" s="14"/>
      <c r="E7" s="14"/>
      <c r="F7" s="14"/>
      <c r="G7" s="72"/>
      <c r="H7" s="73"/>
      <c r="I7" s="12"/>
      <c r="J7" s="12"/>
      <c r="K7" s="61"/>
    </row>
    <row r="8" spans="1:15" s="69" customFormat="1">
      <c r="A8" s="11"/>
      <c r="B8" s="11"/>
      <c r="C8" s="11"/>
      <c r="D8" s="14"/>
      <c r="E8" s="14"/>
      <c r="F8" s="14"/>
      <c r="G8" s="72"/>
      <c r="H8" s="12"/>
      <c r="I8" s="12"/>
      <c r="J8" s="12"/>
      <c r="K8" s="74"/>
      <c r="L8" s="71"/>
    </row>
    <row r="9" spans="1:15" s="69" customFormat="1">
      <c r="H9" s="68"/>
      <c r="M9" s="75"/>
    </row>
    <row r="10" spans="1:15">
      <c r="H10" s="57"/>
    </row>
    <row r="11" spans="1:15">
      <c r="L11" s="57"/>
    </row>
    <row r="13" spans="1:15">
      <c r="K13" s="57"/>
    </row>
    <row r="14" spans="1:15">
      <c r="L14" s="57"/>
    </row>
    <row r="15" spans="1:15">
      <c r="L1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Registrar</vt:lpstr>
      <vt:lpstr>Market Segments</vt:lpstr>
      <vt:lpstr>Investment Categories</vt:lpstr>
      <vt:lpstr>Investment category Type</vt:lpstr>
      <vt:lpstr>Investment Companies</vt:lpstr>
      <vt:lpstr>Exchange Brokers</vt:lpstr>
      <vt:lpstr>Share Balances</vt:lpstr>
      <vt:lpstr>Bank Deposits</vt:lpstr>
      <vt:lpstr>Tbills</vt:lpstr>
      <vt:lpstr>Tbonds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zyamben</dc:creator>
  <cp:lastModifiedBy>HP</cp:lastModifiedBy>
  <dcterms:created xsi:type="dcterms:W3CDTF">2013-11-11T15:09:57Z</dcterms:created>
  <dcterms:modified xsi:type="dcterms:W3CDTF">2018-12-05T14:42:46Z</dcterms:modified>
</cp:coreProperties>
</file>