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u\Dropbox\Diassist_OpenAPS_study\05_Kod\"/>
    </mc:Choice>
  </mc:AlternateContent>
  <xr:revisionPtr revIDLastSave="0" documentId="13_ncr:1_{2885FCF4-7E40-4A0F-AC87-0675265C35F3}" xr6:coauthVersionLast="43" xr6:coauthVersionMax="45" xr10:uidLastSave="{00000000-0000-0000-0000-000000000000}"/>
  <bookViews>
    <workbookView xWindow="-120" yWindow="-120" windowWidth="29040" windowHeight="15840" xr2:uid="{4034F0FD-27FF-D24C-A7D9-39CAC698799A}"/>
  </bookViews>
  <sheets>
    <sheet name="Entries4" sheetId="1" r:id="rId1"/>
    <sheet name="Entries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2" l="1"/>
  <c r="C34" i="2" s="1"/>
  <c r="D34" i="2" s="1"/>
  <c r="D33" i="2"/>
  <c r="C33" i="2"/>
  <c r="B33" i="2"/>
  <c r="F29" i="2"/>
  <c r="C29" i="2"/>
  <c r="F28" i="2"/>
  <c r="C28" i="2"/>
  <c r="F27" i="2"/>
  <c r="C27" i="2"/>
  <c r="F26" i="2"/>
  <c r="G26" i="2" s="1"/>
  <c r="C26" i="2"/>
  <c r="G25" i="2"/>
  <c r="F25" i="2"/>
  <c r="C25" i="2"/>
  <c r="F24" i="2"/>
  <c r="C24" i="2"/>
  <c r="F23" i="2"/>
  <c r="G24" i="2" s="1"/>
  <c r="C23" i="2"/>
  <c r="F22" i="2"/>
  <c r="C22" i="2"/>
  <c r="F21" i="2"/>
  <c r="G22" i="2" s="1"/>
  <c r="C21" i="2"/>
  <c r="F20" i="2"/>
  <c r="G21" i="2" s="1"/>
  <c r="C20" i="2"/>
  <c r="F19" i="2"/>
  <c r="C19" i="2"/>
  <c r="F18" i="2"/>
  <c r="G18" i="2" s="1"/>
  <c r="C18" i="2"/>
  <c r="G17" i="2"/>
  <c r="F17" i="2"/>
  <c r="C17" i="2"/>
  <c r="F16" i="2"/>
  <c r="C16" i="2"/>
  <c r="F15" i="2"/>
  <c r="G16" i="2" s="1"/>
  <c r="C15" i="2"/>
  <c r="F14" i="2"/>
  <c r="C14" i="2"/>
  <c r="F13" i="2"/>
  <c r="G14" i="2" s="1"/>
  <c r="C13" i="2"/>
  <c r="F12" i="2"/>
  <c r="G12" i="2" s="1"/>
  <c r="C12" i="2"/>
  <c r="F11" i="2"/>
  <c r="C11" i="2"/>
  <c r="F10" i="2"/>
  <c r="G10" i="2" s="1"/>
  <c r="C10" i="2"/>
  <c r="G9" i="2"/>
  <c r="F9" i="2"/>
  <c r="C9" i="2"/>
  <c r="F8" i="2"/>
  <c r="C8" i="2"/>
  <c r="F7" i="2"/>
  <c r="G7" i="2" s="1"/>
  <c r="C7" i="2"/>
  <c r="F6" i="2"/>
  <c r="C6" i="2"/>
  <c r="F5" i="2"/>
  <c r="G6" i="2" s="1"/>
  <c r="C5" i="2"/>
  <c r="F4" i="2"/>
  <c r="G5" i="2" s="1"/>
  <c r="C4" i="2"/>
  <c r="F3" i="2"/>
  <c r="C3" i="2"/>
  <c r="G29" i="2" l="1"/>
  <c r="G20" i="2"/>
  <c r="G28" i="2"/>
  <c r="G4" i="2"/>
  <c r="G15" i="2"/>
  <c r="G23" i="2"/>
  <c r="G13" i="2"/>
  <c r="G8" i="2"/>
  <c r="G11" i="2"/>
  <c r="G19" i="2"/>
  <c r="G27" i="2"/>
  <c r="E4" i="1"/>
  <c r="F5" i="1" s="1"/>
  <c r="E5" i="1"/>
  <c r="E6" i="1"/>
  <c r="F7" i="1" s="1"/>
  <c r="E7" i="1"/>
  <c r="F8" i="1" s="1"/>
  <c r="E8" i="1"/>
  <c r="F9" i="1" s="1"/>
  <c r="E9" i="1"/>
  <c r="E10" i="1"/>
  <c r="E11" i="1"/>
  <c r="F12" i="1" s="1"/>
  <c r="E12" i="1"/>
  <c r="F13" i="1" s="1"/>
  <c r="E13" i="1"/>
  <c r="E14" i="1"/>
  <c r="E15" i="1"/>
  <c r="F16" i="1" s="1"/>
  <c r="E16" i="1"/>
  <c r="F17" i="1" s="1"/>
  <c r="E17" i="1"/>
  <c r="E18" i="1"/>
  <c r="F19" i="1" s="1"/>
  <c r="E19" i="1"/>
  <c r="F20" i="1" s="1"/>
  <c r="E20" i="1"/>
  <c r="F21" i="1" s="1"/>
  <c r="E21" i="1"/>
  <c r="E22" i="1"/>
  <c r="E23" i="1"/>
  <c r="F24" i="1" s="1"/>
  <c r="E24" i="1"/>
  <c r="F25" i="1" s="1"/>
  <c r="E25" i="1"/>
  <c r="E26" i="1"/>
  <c r="E27" i="1"/>
  <c r="F28" i="1" s="1"/>
  <c r="E28" i="1"/>
  <c r="F29" i="1" s="1"/>
  <c r="E29" i="1"/>
  <c r="E3" i="1"/>
  <c r="B33" i="1"/>
  <c r="C33" i="1" s="1"/>
  <c r="D33" i="1" s="1"/>
  <c r="C4" i="1"/>
  <c r="C5" i="1"/>
  <c r="C6" i="1"/>
  <c r="C7" i="1"/>
  <c r="C8" i="1"/>
  <c r="C9" i="1"/>
  <c r="C10" i="1"/>
  <c r="G10" i="1" s="1"/>
  <c r="C11" i="1"/>
  <c r="G11" i="1" s="1"/>
  <c r="C12" i="1"/>
  <c r="G12" i="1" s="1"/>
  <c r="H12" i="1" s="1"/>
  <c r="C13" i="1"/>
  <c r="G13" i="1" s="1"/>
  <c r="H13" i="1" s="1"/>
  <c r="C14" i="1"/>
  <c r="G14" i="1" s="1"/>
  <c r="C15" i="1"/>
  <c r="G15" i="1" s="1"/>
  <c r="C16" i="1"/>
  <c r="G16" i="1" s="1"/>
  <c r="H16" i="1" s="1"/>
  <c r="C17" i="1"/>
  <c r="G17" i="1" s="1"/>
  <c r="H17" i="1" s="1"/>
  <c r="C18" i="1"/>
  <c r="G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C23" i="1"/>
  <c r="G23" i="1" s="1"/>
  <c r="C24" i="1"/>
  <c r="G24" i="1" s="1"/>
  <c r="H24" i="1" s="1"/>
  <c r="C25" i="1"/>
  <c r="G25" i="1" s="1"/>
  <c r="H25" i="1" s="1"/>
  <c r="C26" i="1"/>
  <c r="G26" i="1" s="1"/>
  <c r="C27" i="1"/>
  <c r="G27" i="1" s="1"/>
  <c r="C28" i="1"/>
  <c r="G28" i="1" s="1"/>
  <c r="H28" i="1" s="1"/>
  <c r="C29" i="1"/>
  <c r="G29" i="1" s="1"/>
  <c r="H29" i="1" s="1"/>
  <c r="C3" i="1"/>
  <c r="G3" i="1" s="1"/>
  <c r="B34" i="1"/>
  <c r="C34" i="1" s="1"/>
  <c r="D34" i="1" s="1"/>
  <c r="G31" i="2" l="1"/>
  <c r="H23" i="1"/>
  <c r="H22" i="1"/>
  <c r="H14" i="1"/>
  <c r="H27" i="1"/>
  <c r="I27" i="1"/>
  <c r="J27" i="1" s="1"/>
  <c r="I19" i="1"/>
  <c r="J19" i="1" s="1"/>
  <c r="I11" i="1"/>
  <c r="H8" i="1"/>
  <c r="I26" i="1"/>
  <c r="I18" i="1"/>
  <c r="I8" i="1"/>
  <c r="J8" i="1" s="1"/>
  <c r="I25" i="1"/>
  <c r="J25" i="1" s="1"/>
  <c r="I17" i="1"/>
  <c r="J17" i="1" s="1"/>
  <c r="G9" i="1"/>
  <c r="H9" i="1" s="1"/>
  <c r="F11" i="1"/>
  <c r="H11" i="1" s="1"/>
  <c r="I24" i="1"/>
  <c r="J24" i="1" s="1"/>
  <c r="I16" i="1"/>
  <c r="J16" i="1" s="1"/>
  <c r="G8" i="1"/>
  <c r="F27" i="1"/>
  <c r="I23" i="1"/>
  <c r="J23" i="1" s="1"/>
  <c r="I15" i="1"/>
  <c r="G7" i="1"/>
  <c r="H7" i="1" s="1"/>
  <c r="H6" i="1"/>
  <c r="I3" i="1"/>
  <c r="I22" i="1"/>
  <c r="I14" i="1"/>
  <c r="J14" i="1" s="1"/>
  <c r="G6" i="1"/>
  <c r="I29" i="1"/>
  <c r="J29" i="1" s="1"/>
  <c r="I21" i="1"/>
  <c r="J21" i="1" s="1"/>
  <c r="I13" i="1"/>
  <c r="J13" i="1" s="1"/>
  <c r="G5" i="1"/>
  <c r="H5" i="1" s="1"/>
  <c r="F23" i="1"/>
  <c r="F15" i="1"/>
  <c r="H15" i="1" s="1"/>
  <c r="I28" i="1"/>
  <c r="J28" i="1" s="1"/>
  <c r="I20" i="1"/>
  <c r="J20" i="1" s="1"/>
  <c r="I12" i="1"/>
  <c r="J12" i="1" s="1"/>
  <c r="G4" i="1"/>
  <c r="G30" i="1" s="1"/>
  <c r="I10" i="1"/>
  <c r="J10" i="1" s="1"/>
  <c r="I9" i="1"/>
  <c r="J9" i="1" s="1"/>
  <c r="I7" i="1"/>
  <c r="J7" i="1" s="1"/>
  <c r="I6" i="1"/>
  <c r="I5" i="1"/>
  <c r="J5" i="1" s="1"/>
  <c r="I4" i="1"/>
  <c r="F26" i="1"/>
  <c r="H26" i="1" s="1"/>
  <c r="F22" i="1"/>
  <c r="F18" i="1"/>
  <c r="H18" i="1" s="1"/>
  <c r="F14" i="1"/>
  <c r="F10" i="1"/>
  <c r="H10" i="1" s="1"/>
  <c r="F6" i="1"/>
  <c r="F4" i="1"/>
  <c r="H4" i="1" l="1"/>
  <c r="H31" i="1" s="1"/>
  <c r="J18" i="1"/>
  <c r="J4" i="1"/>
  <c r="J15" i="1"/>
  <c r="J11" i="1"/>
  <c r="J26" i="1"/>
  <c r="J6" i="1"/>
  <c r="F31" i="1"/>
  <c r="J31" i="1" s="1"/>
  <c r="J22" i="1"/>
</calcChain>
</file>

<file path=xl/sharedStrings.xml><?xml version="1.0" encoding="utf-8"?>
<sst xmlns="http://schemas.openxmlformats.org/spreadsheetml/2006/main" count="16" uniqueCount="10">
  <si>
    <t>Entries 4</t>
  </si>
  <si>
    <t>Mean:</t>
  </si>
  <si>
    <t>Std avvikelse cgm</t>
  </si>
  <si>
    <t>Antal:</t>
  </si>
  <si>
    <t>TIR</t>
  </si>
  <si>
    <t xml:space="preserve">TIR: </t>
  </si>
  <si>
    <t>deltaTime:</t>
  </si>
  <si>
    <t>Sec, this day</t>
  </si>
  <si>
    <t>TIHyperLevel2</t>
  </si>
  <si>
    <t>Entries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</si>
</sst>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C133-281A-9946-8A7C-EEA10765A6C4}">
  <dimension ref="A1:J35"/>
  <sheetViews>
    <sheetView tabSelected="1" workbookViewId="0">
      <selection sqref="A1:F1048576"/>
    </sheetView>
  </sheetViews>
  <sheetFormatPr defaultColWidth="11" defaultRowHeight="15.75" x14ac:dyDescent="0.25"/>
  <cols>
    <col min="1" max="1" width="15.625" bestFit="1" customWidth="1"/>
    <col min="9" max="9" width="13.625" customWidth="1"/>
  </cols>
  <sheetData>
    <row r="1" spans="1:10" x14ac:dyDescent="0.25">
      <c r="B1" t="s">
        <v>0</v>
      </c>
      <c r="G1" t="s">
        <v>4</v>
      </c>
      <c r="I1" t="s">
        <v>8</v>
      </c>
    </row>
    <row r="2" spans="1:10" x14ac:dyDescent="0.25">
      <c r="E2" t="s">
        <v>7</v>
      </c>
      <c r="F2" t="s">
        <v>6</v>
      </c>
      <c r="G2">
        <v>10</v>
      </c>
      <c r="H2">
        <v>3.9</v>
      </c>
      <c r="I2">
        <v>13.9</v>
      </c>
    </row>
    <row r="3" spans="1:10" x14ac:dyDescent="0.25">
      <c r="A3">
        <v>0</v>
      </c>
      <c r="B3">
        <v>156</v>
      </c>
      <c r="C3">
        <f>B3/18</f>
        <v>8.6666666666666661</v>
      </c>
      <c r="D3" s="2">
        <v>0.91364583333333327</v>
      </c>
      <c r="E3" s="3">
        <f>SECOND(D3)+MINUTE(D3)*60+HOUR(D3)*60*60</f>
        <v>78939</v>
      </c>
      <c r="G3">
        <f>IF(AND(C3&lt;=$G$2,C3&gt;= $H$2),1,0)</f>
        <v>1</v>
      </c>
      <c r="I3">
        <f>IF(C3&gt;$I$2,1,0)</f>
        <v>0</v>
      </c>
    </row>
    <row r="4" spans="1:10" x14ac:dyDescent="0.25">
      <c r="A4">
        <v>1</v>
      </c>
      <c r="B4">
        <v>90</v>
      </c>
      <c r="C4">
        <f t="shared" ref="C4:C29" si="0">B4/18</f>
        <v>5</v>
      </c>
      <c r="D4" s="2">
        <v>0.91016203703703702</v>
      </c>
      <c r="E4" s="3">
        <f t="shared" ref="E4:E29" si="1">SECOND(D4)+MINUTE(D4)*60+HOUR(D4)*60*60</f>
        <v>78638</v>
      </c>
      <c r="F4" s="3">
        <f>E3-E4</f>
        <v>301</v>
      </c>
      <c r="G4">
        <f t="shared" ref="G4:G29" si="2">IF(AND(C4&lt;=$G$2,C4&gt;= $H$2),1,0)</f>
        <v>1</v>
      </c>
      <c r="H4">
        <f>G4*F4</f>
        <v>301</v>
      </c>
      <c r="I4">
        <f t="shared" ref="I4:I29" si="3">IF(C4&gt;$I$2,1,0)</f>
        <v>0</v>
      </c>
      <c r="J4">
        <f>I4*F4</f>
        <v>0</v>
      </c>
    </row>
    <row r="5" spans="1:10" x14ac:dyDescent="0.25">
      <c r="A5">
        <v>2</v>
      </c>
      <c r="B5">
        <v>80</v>
      </c>
      <c r="C5">
        <f t="shared" si="0"/>
        <v>4.4444444444444446</v>
      </c>
      <c r="D5" s="2">
        <v>0.90670138888888896</v>
      </c>
      <c r="E5" s="3">
        <f t="shared" si="1"/>
        <v>78339</v>
      </c>
      <c r="F5" s="3">
        <f t="shared" ref="F5:F29" si="4">E4-E5</f>
        <v>299</v>
      </c>
      <c r="G5">
        <f t="shared" si="2"/>
        <v>1</v>
      </c>
      <c r="H5">
        <f t="shared" ref="H5:H29" si="5">G5*F5</f>
        <v>299</v>
      </c>
      <c r="I5">
        <f t="shared" si="3"/>
        <v>0</v>
      </c>
      <c r="J5">
        <f t="shared" ref="J5:J29" si="6">I5*F5</f>
        <v>0</v>
      </c>
    </row>
    <row r="6" spans="1:10" x14ac:dyDescent="0.25">
      <c r="A6">
        <v>3</v>
      </c>
      <c r="B6">
        <v>75</v>
      </c>
      <c r="C6">
        <f t="shared" si="0"/>
        <v>4.166666666666667</v>
      </c>
      <c r="D6" s="2">
        <v>0.90322916666666664</v>
      </c>
      <c r="E6" s="3">
        <f t="shared" si="1"/>
        <v>78039</v>
      </c>
      <c r="F6" s="3">
        <f t="shared" si="4"/>
        <v>300</v>
      </c>
      <c r="G6">
        <f t="shared" si="2"/>
        <v>1</v>
      </c>
      <c r="H6">
        <f t="shared" si="5"/>
        <v>300</v>
      </c>
      <c r="I6">
        <f t="shared" si="3"/>
        <v>0</v>
      </c>
      <c r="J6">
        <f t="shared" si="6"/>
        <v>0</v>
      </c>
    </row>
    <row r="7" spans="1:10" x14ac:dyDescent="0.25">
      <c r="A7">
        <v>4</v>
      </c>
      <c r="B7">
        <v>70</v>
      </c>
      <c r="C7">
        <f t="shared" si="0"/>
        <v>3.8888888888888888</v>
      </c>
      <c r="D7" s="2">
        <v>0.89974537037037028</v>
      </c>
      <c r="E7" s="3">
        <f t="shared" si="1"/>
        <v>77738</v>
      </c>
      <c r="F7" s="3">
        <f t="shared" si="4"/>
        <v>301</v>
      </c>
      <c r="G7">
        <f t="shared" si="2"/>
        <v>0</v>
      </c>
      <c r="H7">
        <f t="shared" si="5"/>
        <v>0</v>
      </c>
      <c r="I7">
        <f t="shared" si="3"/>
        <v>0</v>
      </c>
      <c r="J7">
        <f t="shared" si="6"/>
        <v>0</v>
      </c>
    </row>
    <row r="8" spans="1:10" x14ac:dyDescent="0.25">
      <c r="A8">
        <v>5</v>
      </c>
      <c r="B8">
        <v>60</v>
      </c>
      <c r="C8">
        <f t="shared" si="0"/>
        <v>3.3333333333333335</v>
      </c>
      <c r="D8" s="2">
        <v>0.89628472222222222</v>
      </c>
      <c r="E8" s="3">
        <f t="shared" si="1"/>
        <v>77439</v>
      </c>
      <c r="F8" s="3">
        <f t="shared" si="4"/>
        <v>299</v>
      </c>
      <c r="G8">
        <f t="shared" si="2"/>
        <v>0</v>
      </c>
      <c r="H8">
        <f t="shared" si="5"/>
        <v>0</v>
      </c>
      <c r="I8">
        <f t="shared" si="3"/>
        <v>0</v>
      </c>
      <c r="J8">
        <f t="shared" si="6"/>
        <v>0</v>
      </c>
    </row>
    <row r="9" spans="1:10" x14ac:dyDescent="0.25">
      <c r="A9">
        <v>6</v>
      </c>
      <c r="B9">
        <v>60</v>
      </c>
      <c r="C9">
        <f t="shared" si="0"/>
        <v>3.3333333333333335</v>
      </c>
      <c r="D9" s="2">
        <v>0.8928124999999999</v>
      </c>
      <c r="E9" s="3">
        <f t="shared" si="1"/>
        <v>77139</v>
      </c>
      <c r="F9" s="3">
        <f t="shared" si="4"/>
        <v>300</v>
      </c>
      <c r="G9">
        <f t="shared" si="2"/>
        <v>0</v>
      </c>
      <c r="H9">
        <f t="shared" si="5"/>
        <v>0</v>
      </c>
      <c r="I9">
        <f t="shared" si="3"/>
        <v>0</v>
      </c>
      <c r="J9">
        <f t="shared" si="6"/>
        <v>0</v>
      </c>
    </row>
    <row r="10" spans="1:10" x14ac:dyDescent="0.25">
      <c r="A10">
        <v>7</v>
      </c>
      <c r="B10">
        <v>50</v>
      </c>
      <c r="C10">
        <f t="shared" si="0"/>
        <v>2.7777777777777777</v>
      </c>
      <c r="D10" s="2">
        <v>0.8893402777777778</v>
      </c>
      <c r="E10" s="3">
        <f t="shared" si="1"/>
        <v>76839</v>
      </c>
      <c r="F10" s="3">
        <f t="shared" si="4"/>
        <v>300</v>
      </c>
      <c r="G10">
        <f t="shared" si="2"/>
        <v>0</v>
      </c>
      <c r="H10">
        <f t="shared" si="5"/>
        <v>0</v>
      </c>
      <c r="I10">
        <f t="shared" si="3"/>
        <v>0</v>
      </c>
      <c r="J10">
        <f t="shared" si="6"/>
        <v>0</v>
      </c>
    </row>
    <row r="11" spans="1:10" x14ac:dyDescent="0.25">
      <c r="A11">
        <v>8</v>
      </c>
      <c r="B11">
        <v>50</v>
      </c>
      <c r="C11">
        <f t="shared" si="0"/>
        <v>2.7777777777777777</v>
      </c>
      <c r="D11" s="2">
        <v>0.88586805555555559</v>
      </c>
      <c r="E11" s="3">
        <f t="shared" si="1"/>
        <v>76539</v>
      </c>
      <c r="F11" s="3">
        <f t="shared" si="4"/>
        <v>300</v>
      </c>
      <c r="G11">
        <f t="shared" si="2"/>
        <v>0</v>
      </c>
      <c r="H11">
        <f t="shared" si="5"/>
        <v>0</v>
      </c>
      <c r="I11">
        <f t="shared" si="3"/>
        <v>0</v>
      </c>
      <c r="J11">
        <f t="shared" si="6"/>
        <v>0</v>
      </c>
    </row>
    <row r="12" spans="1:10" x14ac:dyDescent="0.25">
      <c r="A12">
        <v>9</v>
      </c>
      <c r="B12">
        <v>139</v>
      </c>
      <c r="C12">
        <f t="shared" si="0"/>
        <v>7.7222222222222223</v>
      </c>
      <c r="D12" s="2">
        <v>0.88238425925925934</v>
      </c>
      <c r="E12" s="3">
        <f t="shared" si="1"/>
        <v>76238</v>
      </c>
      <c r="F12" s="3">
        <f t="shared" si="4"/>
        <v>301</v>
      </c>
      <c r="G12">
        <f t="shared" si="2"/>
        <v>1</v>
      </c>
      <c r="H12">
        <f t="shared" si="5"/>
        <v>301</v>
      </c>
      <c r="I12">
        <f t="shared" si="3"/>
        <v>0</v>
      </c>
      <c r="J12">
        <f t="shared" si="6"/>
        <v>0</v>
      </c>
    </row>
    <row r="13" spans="1:10" x14ac:dyDescent="0.25">
      <c r="A13">
        <v>10</v>
      </c>
      <c r="B13">
        <v>140</v>
      </c>
      <c r="C13">
        <f t="shared" si="0"/>
        <v>7.7777777777777777</v>
      </c>
      <c r="D13" s="2">
        <v>0.87892361111111106</v>
      </c>
      <c r="E13" s="3">
        <f t="shared" si="1"/>
        <v>75939</v>
      </c>
      <c r="F13" s="3">
        <f t="shared" si="4"/>
        <v>299</v>
      </c>
      <c r="G13">
        <f t="shared" si="2"/>
        <v>1</v>
      </c>
      <c r="H13">
        <f t="shared" si="5"/>
        <v>299</v>
      </c>
      <c r="I13">
        <f t="shared" si="3"/>
        <v>0</v>
      </c>
      <c r="J13">
        <f t="shared" si="6"/>
        <v>0</v>
      </c>
    </row>
    <row r="14" spans="1:10" x14ac:dyDescent="0.25">
      <c r="A14">
        <v>11</v>
      </c>
      <c r="B14">
        <v>145</v>
      </c>
      <c r="C14">
        <f t="shared" si="0"/>
        <v>8.0555555555555554</v>
      </c>
      <c r="D14" s="2">
        <v>0.87545138888888896</v>
      </c>
      <c r="E14" s="3">
        <f t="shared" si="1"/>
        <v>75639</v>
      </c>
      <c r="F14" s="3">
        <f t="shared" si="4"/>
        <v>300</v>
      </c>
      <c r="G14">
        <f t="shared" si="2"/>
        <v>1</v>
      </c>
      <c r="H14">
        <f t="shared" si="5"/>
        <v>300</v>
      </c>
      <c r="I14">
        <f t="shared" si="3"/>
        <v>0</v>
      </c>
      <c r="J14">
        <f t="shared" si="6"/>
        <v>0</v>
      </c>
    </row>
    <row r="15" spans="1:10" x14ac:dyDescent="0.25">
      <c r="A15">
        <v>12</v>
      </c>
      <c r="B15">
        <v>151</v>
      </c>
      <c r="C15">
        <f t="shared" si="0"/>
        <v>8.3888888888888893</v>
      </c>
      <c r="D15" s="2">
        <v>0.87197916666666664</v>
      </c>
      <c r="E15" s="3">
        <f t="shared" si="1"/>
        <v>75339</v>
      </c>
      <c r="F15" s="3">
        <f t="shared" si="4"/>
        <v>300</v>
      </c>
      <c r="G15">
        <f t="shared" si="2"/>
        <v>1</v>
      </c>
      <c r="H15">
        <f t="shared" si="5"/>
        <v>300</v>
      </c>
      <c r="I15">
        <f t="shared" si="3"/>
        <v>0</v>
      </c>
      <c r="J15">
        <f t="shared" si="6"/>
        <v>0</v>
      </c>
    </row>
    <row r="16" spans="1:10" x14ac:dyDescent="0.25">
      <c r="A16">
        <v>13</v>
      </c>
      <c r="B16">
        <v>158</v>
      </c>
      <c r="C16">
        <f t="shared" si="0"/>
        <v>8.7777777777777786</v>
      </c>
      <c r="D16" s="2">
        <v>0.86849537037037028</v>
      </c>
      <c r="E16" s="3">
        <f t="shared" si="1"/>
        <v>75038</v>
      </c>
      <c r="F16" s="3">
        <f t="shared" si="4"/>
        <v>301</v>
      </c>
      <c r="G16">
        <f t="shared" si="2"/>
        <v>1</v>
      </c>
      <c r="H16">
        <f t="shared" si="5"/>
        <v>301</v>
      </c>
      <c r="I16">
        <f t="shared" si="3"/>
        <v>0</v>
      </c>
      <c r="J16">
        <f t="shared" si="6"/>
        <v>0</v>
      </c>
    </row>
    <row r="17" spans="1:10" x14ac:dyDescent="0.25">
      <c r="A17">
        <v>14</v>
      </c>
      <c r="B17">
        <v>164</v>
      </c>
      <c r="C17">
        <f t="shared" si="0"/>
        <v>9.1111111111111107</v>
      </c>
      <c r="D17" s="2">
        <v>0.86503472222222222</v>
      </c>
      <c r="E17" s="3">
        <f t="shared" si="1"/>
        <v>74739</v>
      </c>
      <c r="F17" s="3">
        <f t="shared" si="4"/>
        <v>299</v>
      </c>
      <c r="G17">
        <f t="shared" si="2"/>
        <v>1</v>
      </c>
      <c r="H17">
        <f t="shared" si="5"/>
        <v>299</v>
      </c>
      <c r="I17">
        <f t="shared" si="3"/>
        <v>0</v>
      </c>
      <c r="J17">
        <f t="shared" si="6"/>
        <v>0</v>
      </c>
    </row>
    <row r="18" spans="1:10" x14ac:dyDescent="0.25">
      <c r="A18">
        <v>15</v>
      </c>
      <c r="B18">
        <v>172</v>
      </c>
      <c r="C18">
        <f t="shared" si="0"/>
        <v>9.5555555555555554</v>
      </c>
      <c r="D18" s="2">
        <v>0.8615624999999999</v>
      </c>
      <c r="E18" s="3">
        <f t="shared" si="1"/>
        <v>74439</v>
      </c>
      <c r="F18" s="3">
        <f t="shared" si="4"/>
        <v>300</v>
      </c>
      <c r="G18">
        <f t="shared" si="2"/>
        <v>1</v>
      </c>
      <c r="H18">
        <f t="shared" si="5"/>
        <v>300</v>
      </c>
      <c r="I18">
        <f t="shared" si="3"/>
        <v>0</v>
      </c>
      <c r="J18">
        <f t="shared" si="6"/>
        <v>0</v>
      </c>
    </row>
    <row r="19" spans="1:10" x14ac:dyDescent="0.25">
      <c r="A19">
        <v>16</v>
      </c>
      <c r="B19">
        <v>184</v>
      </c>
      <c r="C19">
        <f t="shared" si="0"/>
        <v>10.222222222222221</v>
      </c>
      <c r="D19" s="2">
        <v>0.8580902777777778</v>
      </c>
      <c r="E19" s="3">
        <f t="shared" si="1"/>
        <v>74139</v>
      </c>
      <c r="F19" s="3">
        <f t="shared" si="4"/>
        <v>300</v>
      </c>
      <c r="G19">
        <f t="shared" si="2"/>
        <v>0</v>
      </c>
      <c r="H19">
        <f t="shared" si="5"/>
        <v>0</v>
      </c>
      <c r="I19">
        <f t="shared" si="3"/>
        <v>0</v>
      </c>
      <c r="J19">
        <f t="shared" si="6"/>
        <v>0</v>
      </c>
    </row>
    <row r="20" spans="1:10" x14ac:dyDescent="0.25">
      <c r="A20">
        <v>17</v>
      </c>
      <c r="B20">
        <v>197</v>
      </c>
      <c r="C20">
        <f t="shared" si="0"/>
        <v>10.944444444444445</v>
      </c>
      <c r="D20" s="2">
        <v>0.85460648148148144</v>
      </c>
      <c r="E20" s="3">
        <f t="shared" si="1"/>
        <v>73838</v>
      </c>
      <c r="F20" s="3">
        <f t="shared" si="4"/>
        <v>301</v>
      </c>
      <c r="G20">
        <f t="shared" si="2"/>
        <v>0</v>
      </c>
      <c r="H20">
        <f t="shared" si="5"/>
        <v>0</v>
      </c>
      <c r="I20">
        <f t="shared" si="3"/>
        <v>0</v>
      </c>
      <c r="J20">
        <f t="shared" si="6"/>
        <v>0</v>
      </c>
    </row>
    <row r="21" spans="1:10" x14ac:dyDescent="0.25">
      <c r="A21">
        <v>18</v>
      </c>
      <c r="B21">
        <v>214</v>
      </c>
      <c r="C21">
        <f t="shared" si="0"/>
        <v>11.888888888888889</v>
      </c>
      <c r="D21" s="2">
        <v>0.85113425925925934</v>
      </c>
      <c r="E21" s="3">
        <f t="shared" si="1"/>
        <v>73538</v>
      </c>
      <c r="F21" s="3">
        <f t="shared" si="4"/>
        <v>300</v>
      </c>
      <c r="G21">
        <f t="shared" si="2"/>
        <v>0</v>
      </c>
      <c r="H21">
        <f t="shared" si="5"/>
        <v>0</v>
      </c>
      <c r="I21">
        <f t="shared" si="3"/>
        <v>0</v>
      </c>
      <c r="J21">
        <f t="shared" si="6"/>
        <v>0</v>
      </c>
    </row>
    <row r="22" spans="1:10" x14ac:dyDescent="0.25">
      <c r="A22">
        <v>19</v>
      </c>
      <c r="B22">
        <v>232</v>
      </c>
      <c r="C22">
        <f t="shared" si="0"/>
        <v>12.888888888888889</v>
      </c>
      <c r="D22" s="2">
        <v>0.84767361111111106</v>
      </c>
      <c r="E22" s="3">
        <f t="shared" si="1"/>
        <v>73239</v>
      </c>
      <c r="F22" s="3">
        <f t="shared" si="4"/>
        <v>299</v>
      </c>
      <c r="G22">
        <f t="shared" si="2"/>
        <v>0</v>
      </c>
      <c r="H22">
        <f t="shared" si="5"/>
        <v>0</v>
      </c>
      <c r="I22">
        <f t="shared" si="3"/>
        <v>0</v>
      </c>
      <c r="J22">
        <f t="shared" si="6"/>
        <v>0</v>
      </c>
    </row>
    <row r="23" spans="1:10" x14ac:dyDescent="0.25">
      <c r="A23">
        <v>20</v>
      </c>
      <c r="B23">
        <v>243</v>
      </c>
      <c r="C23">
        <f t="shared" si="0"/>
        <v>13.5</v>
      </c>
      <c r="D23" s="2">
        <v>0.84420138888888896</v>
      </c>
      <c r="E23" s="3">
        <f t="shared" si="1"/>
        <v>72939</v>
      </c>
      <c r="F23" s="3">
        <f t="shared" si="4"/>
        <v>300</v>
      </c>
      <c r="G23">
        <f t="shared" si="2"/>
        <v>0</v>
      </c>
      <c r="H23">
        <f t="shared" si="5"/>
        <v>0</v>
      </c>
      <c r="I23">
        <f t="shared" si="3"/>
        <v>0</v>
      </c>
      <c r="J23">
        <f t="shared" si="6"/>
        <v>0</v>
      </c>
    </row>
    <row r="24" spans="1:10" x14ac:dyDescent="0.25">
      <c r="A24">
        <v>21</v>
      </c>
      <c r="B24">
        <v>255</v>
      </c>
      <c r="C24">
        <f t="shared" si="0"/>
        <v>14.166666666666666</v>
      </c>
      <c r="D24" s="2">
        <v>0.84072916666666664</v>
      </c>
      <c r="E24" s="3">
        <f t="shared" si="1"/>
        <v>72639</v>
      </c>
      <c r="F24" s="3">
        <f t="shared" si="4"/>
        <v>300</v>
      </c>
      <c r="G24">
        <f t="shared" si="2"/>
        <v>0</v>
      </c>
      <c r="H24">
        <f t="shared" si="5"/>
        <v>0</v>
      </c>
      <c r="I24">
        <f t="shared" si="3"/>
        <v>1</v>
      </c>
      <c r="J24">
        <f t="shared" si="6"/>
        <v>300</v>
      </c>
    </row>
    <row r="25" spans="1:10" x14ac:dyDescent="0.25">
      <c r="A25">
        <v>22</v>
      </c>
      <c r="B25">
        <v>261</v>
      </c>
      <c r="C25">
        <f t="shared" si="0"/>
        <v>14.5</v>
      </c>
      <c r="D25" s="2">
        <v>0.83725694444444443</v>
      </c>
      <c r="E25" s="3">
        <f t="shared" si="1"/>
        <v>72339</v>
      </c>
      <c r="F25" s="3">
        <f t="shared" si="4"/>
        <v>300</v>
      </c>
      <c r="G25">
        <f t="shared" si="2"/>
        <v>0</v>
      </c>
      <c r="H25">
        <f t="shared" si="5"/>
        <v>0</v>
      </c>
      <c r="I25">
        <f t="shared" si="3"/>
        <v>1</v>
      </c>
      <c r="J25">
        <f t="shared" si="6"/>
        <v>300</v>
      </c>
    </row>
    <row r="26" spans="1:10" x14ac:dyDescent="0.25">
      <c r="A26">
        <v>23</v>
      </c>
      <c r="B26">
        <v>255</v>
      </c>
      <c r="C26">
        <f t="shared" si="0"/>
        <v>14.166666666666666</v>
      </c>
      <c r="D26" s="2">
        <v>0.83378472222222222</v>
      </c>
      <c r="E26" s="3">
        <f t="shared" si="1"/>
        <v>72039</v>
      </c>
      <c r="F26" s="3">
        <f t="shared" si="4"/>
        <v>300</v>
      </c>
      <c r="G26">
        <f t="shared" si="2"/>
        <v>0</v>
      </c>
      <c r="H26">
        <f t="shared" si="5"/>
        <v>0</v>
      </c>
      <c r="I26">
        <f t="shared" si="3"/>
        <v>1</v>
      </c>
      <c r="J26">
        <f t="shared" si="6"/>
        <v>300</v>
      </c>
    </row>
    <row r="27" spans="1:10" x14ac:dyDescent="0.25">
      <c r="A27">
        <v>24</v>
      </c>
      <c r="B27">
        <v>281</v>
      </c>
      <c r="C27">
        <f t="shared" si="0"/>
        <v>15.611111111111111</v>
      </c>
      <c r="D27" s="2">
        <v>0.8303124999999999</v>
      </c>
      <c r="E27" s="3">
        <f t="shared" si="1"/>
        <v>71739</v>
      </c>
      <c r="F27" s="3">
        <f t="shared" si="4"/>
        <v>300</v>
      </c>
      <c r="G27">
        <f t="shared" si="2"/>
        <v>0</v>
      </c>
      <c r="H27">
        <f t="shared" si="5"/>
        <v>0</v>
      </c>
      <c r="I27">
        <f t="shared" si="3"/>
        <v>1</v>
      </c>
      <c r="J27">
        <f t="shared" si="6"/>
        <v>300</v>
      </c>
    </row>
    <row r="28" spans="1:10" x14ac:dyDescent="0.25">
      <c r="A28">
        <v>25</v>
      </c>
      <c r="B28">
        <v>302</v>
      </c>
      <c r="C28">
        <f t="shared" si="0"/>
        <v>16.777777777777779</v>
      </c>
      <c r="D28" s="2">
        <v>0.82682870370370365</v>
      </c>
      <c r="E28" s="3">
        <f t="shared" si="1"/>
        <v>71438</v>
      </c>
      <c r="F28" s="3">
        <f t="shared" si="4"/>
        <v>301</v>
      </c>
      <c r="G28">
        <f t="shared" si="2"/>
        <v>0</v>
      </c>
      <c r="H28">
        <f t="shared" si="5"/>
        <v>0</v>
      </c>
      <c r="I28">
        <f t="shared" si="3"/>
        <v>1</v>
      </c>
      <c r="J28">
        <f t="shared" si="6"/>
        <v>301</v>
      </c>
    </row>
    <row r="29" spans="1:10" x14ac:dyDescent="0.25">
      <c r="A29">
        <v>26</v>
      </c>
      <c r="B29">
        <v>315</v>
      </c>
      <c r="C29">
        <f t="shared" si="0"/>
        <v>17.5</v>
      </c>
      <c r="D29" s="2">
        <v>0.82336805555555559</v>
      </c>
      <c r="E29" s="3">
        <f t="shared" si="1"/>
        <v>71139</v>
      </c>
      <c r="F29" s="3">
        <f t="shared" si="4"/>
        <v>299</v>
      </c>
      <c r="G29">
        <f t="shared" si="2"/>
        <v>0</v>
      </c>
      <c r="H29">
        <f t="shared" si="5"/>
        <v>0</v>
      </c>
      <c r="I29">
        <f t="shared" si="3"/>
        <v>1</v>
      </c>
      <c r="J29">
        <f t="shared" si="6"/>
        <v>299</v>
      </c>
    </row>
    <row r="30" spans="1:10" x14ac:dyDescent="0.25">
      <c r="G30">
        <f>SUM(G3:G29)</f>
        <v>11</v>
      </c>
    </row>
    <row r="31" spans="1:10" x14ac:dyDescent="0.25">
      <c r="C31" s="1" t="s">
        <v>5</v>
      </c>
      <c r="F31" s="3">
        <f>SUM(F4:F29)</f>
        <v>7800</v>
      </c>
      <c r="H31">
        <f>SUM(H4:H29)/SUM(F4:F29)</f>
        <v>0.38461538461538464</v>
      </c>
      <c r="J31">
        <f>SUM(J4:J29)/F31</f>
        <v>0.23076923076923078</v>
      </c>
    </row>
    <row r="33" spans="1:4" x14ac:dyDescent="0.25">
      <c r="A33" t="s">
        <v>1</v>
      </c>
      <c r="B33">
        <f>SUM(B3:B29)/B35</f>
        <v>166.62962962962962</v>
      </c>
      <c r="C33">
        <f>B33/18</f>
        <v>9.2572016460905342</v>
      </c>
      <c r="D33">
        <f>ROUND(C33,4)</f>
        <v>9.2571999999999992</v>
      </c>
    </row>
    <row r="34" spans="1:4" x14ac:dyDescent="0.25">
      <c r="A34" t="s">
        <v>2</v>
      </c>
      <c r="B34">
        <f>STDEV(B3:B29)</f>
        <v>82.036646664837519</v>
      </c>
      <c r="C34">
        <f>B34/18</f>
        <v>4.5575914813798626</v>
      </c>
      <c r="D34">
        <f>ROUND(C34,4)</f>
        <v>4.5575999999999999</v>
      </c>
    </row>
    <row r="35" spans="1:4" x14ac:dyDescent="0.25">
      <c r="A35" t="s">
        <v>3</v>
      </c>
      <c r="B3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1FF-6868-4252-BB77-440274526125}">
  <dimension ref="A1:G35"/>
  <sheetViews>
    <sheetView workbookViewId="0">
      <selection activeCell="D19" sqref="D19"/>
    </sheetView>
  </sheetViews>
  <sheetFormatPr defaultRowHeight="15.75" x14ac:dyDescent="0.25"/>
  <cols>
    <col min="1" max="1" width="15.625" bestFit="1" customWidth="1"/>
    <col min="2" max="4" width="11"/>
    <col min="6" max="7" width="11"/>
  </cols>
  <sheetData>
    <row r="1" spans="1:7" x14ac:dyDescent="0.25">
      <c r="B1" t="s">
        <v>9</v>
      </c>
    </row>
    <row r="2" spans="1:7" x14ac:dyDescent="0.25">
      <c r="F2" t="s">
        <v>7</v>
      </c>
      <c r="G2" t="s">
        <v>6</v>
      </c>
    </row>
    <row r="3" spans="1:7" x14ac:dyDescent="0.25">
      <c r="A3">
        <v>0</v>
      </c>
      <c r="B3">
        <v>156</v>
      </c>
      <c r="C3">
        <f>B3/18</f>
        <v>8.6666666666666661</v>
      </c>
      <c r="D3" s="2">
        <v>0.91364583333333327</v>
      </c>
      <c r="E3" s="2"/>
      <c r="F3" s="3">
        <f>SECOND(D3)+MINUTE(D3)*60+HOUR(D3)*60*60</f>
        <v>78939</v>
      </c>
    </row>
    <row r="4" spans="1:7" x14ac:dyDescent="0.25">
      <c r="A4">
        <v>1</v>
      </c>
      <c r="B4">
        <v>90</v>
      </c>
      <c r="C4">
        <f t="shared" ref="C4:C29" si="0">B4/18</f>
        <v>5</v>
      </c>
      <c r="D4" s="2">
        <v>0.91016203703703702</v>
      </c>
      <c r="E4" s="2"/>
      <c r="F4" s="3">
        <f t="shared" ref="F4:F29" si="1">SECOND(D4)+MINUTE(D4)*60+HOUR(D4)*60*60</f>
        <v>78638</v>
      </c>
      <c r="G4" s="3">
        <f>F3-F4</f>
        <v>301</v>
      </c>
    </row>
    <row r="5" spans="1:7" x14ac:dyDescent="0.25">
      <c r="A5">
        <v>2</v>
      </c>
      <c r="B5">
        <v>80</v>
      </c>
      <c r="C5">
        <f t="shared" si="0"/>
        <v>4.4444444444444446</v>
      </c>
      <c r="D5" s="2">
        <v>0.90670138888888896</v>
      </c>
      <c r="E5" s="2"/>
      <c r="F5" s="3">
        <f t="shared" si="1"/>
        <v>78339</v>
      </c>
      <c r="G5" s="3">
        <f t="shared" ref="G5:G29" si="2">F4-F5</f>
        <v>299</v>
      </c>
    </row>
    <row r="6" spans="1:7" x14ac:dyDescent="0.25">
      <c r="A6">
        <v>3</v>
      </c>
      <c r="B6">
        <v>75</v>
      </c>
      <c r="C6">
        <f t="shared" si="0"/>
        <v>4.166666666666667</v>
      </c>
      <c r="D6" s="2">
        <v>0.90322916666666664</v>
      </c>
      <c r="E6" s="2"/>
      <c r="F6" s="3">
        <f t="shared" si="1"/>
        <v>78039</v>
      </c>
      <c r="G6" s="3">
        <f t="shared" si="2"/>
        <v>300</v>
      </c>
    </row>
    <row r="7" spans="1:7" x14ac:dyDescent="0.25">
      <c r="A7">
        <v>4</v>
      </c>
      <c r="B7">
        <v>70</v>
      </c>
      <c r="C7">
        <f t="shared" si="0"/>
        <v>3.8888888888888888</v>
      </c>
      <c r="D7" s="2">
        <v>0.89974537037037028</v>
      </c>
      <c r="E7" s="2"/>
      <c r="F7" s="3">
        <f t="shared" si="1"/>
        <v>77738</v>
      </c>
      <c r="G7" s="3">
        <f t="shared" si="2"/>
        <v>301</v>
      </c>
    </row>
    <row r="8" spans="1:7" x14ac:dyDescent="0.25">
      <c r="A8">
        <v>5</v>
      </c>
      <c r="B8">
        <v>60</v>
      </c>
      <c r="C8">
        <f t="shared" si="0"/>
        <v>3.3333333333333335</v>
      </c>
      <c r="D8" s="2">
        <v>0.89628472222222222</v>
      </c>
      <c r="E8" s="2"/>
      <c r="F8" s="3">
        <f t="shared" si="1"/>
        <v>77439</v>
      </c>
      <c r="G8" s="3">
        <f t="shared" si="2"/>
        <v>299</v>
      </c>
    </row>
    <row r="9" spans="1:7" x14ac:dyDescent="0.25">
      <c r="A9">
        <v>6</v>
      </c>
      <c r="B9">
        <v>60</v>
      </c>
      <c r="C9">
        <f t="shared" si="0"/>
        <v>3.3333333333333335</v>
      </c>
      <c r="D9" s="2">
        <v>0.8928124999999999</v>
      </c>
      <c r="E9" s="2"/>
      <c r="F9" s="3">
        <f t="shared" si="1"/>
        <v>77139</v>
      </c>
      <c r="G9" s="3">
        <f t="shared" si="2"/>
        <v>300</v>
      </c>
    </row>
    <row r="10" spans="1:7" x14ac:dyDescent="0.25">
      <c r="A10">
        <v>7</v>
      </c>
      <c r="B10">
        <v>50</v>
      </c>
      <c r="C10">
        <f t="shared" si="0"/>
        <v>2.7777777777777777</v>
      </c>
      <c r="D10" s="2">
        <v>0.8893402777777778</v>
      </c>
      <c r="E10" s="2"/>
      <c r="F10" s="3">
        <f t="shared" si="1"/>
        <v>76839</v>
      </c>
      <c r="G10" s="3">
        <f t="shared" si="2"/>
        <v>300</v>
      </c>
    </row>
    <row r="11" spans="1:7" x14ac:dyDescent="0.25">
      <c r="A11">
        <v>8</v>
      </c>
      <c r="B11">
        <v>50</v>
      </c>
      <c r="C11">
        <f t="shared" si="0"/>
        <v>2.7777777777777777</v>
      </c>
      <c r="D11" s="2">
        <v>0.88586805555555559</v>
      </c>
      <c r="E11" s="2"/>
      <c r="F11" s="3">
        <f t="shared" si="1"/>
        <v>76539</v>
      </c>
      <c r="G11" s="3">
        <f t="shared" si="2"/>
        <v>300</v>
      </c>
    </row>
    <row r="12" spans="1:7" x14ac:dyDescent="0.25">
      <c r="A12">
        <v>9</v>
      </c>
      <c r="B12">
        <v>139</v>
      </c>
      <c r="C12">
        <f t="shared" si="0"/>
        <v>7.7222222222222223</v>
      </c>
      <c r="D12" s="2">
        <v>0.88238425925925934</v>
      </c>
      <c r="E12" s="2"/>
      <c r="F12" s="3">
        <f t="shared" si="1"/>
        <v>76238</v>
      </c>
      <c r="G12" s="3">
        <f t="shared" si="2"/>
        <v>301</v>
      </c>
    </row>
    <row r="13" spans="1:7" x14ac:dyDescent="0.25">
      <c r="A13">
        <v>10</v>
      </c>
      <c r="B13">
        <v>140</v>
      </c>
      <c r="C13">
        <f t="shared" si="0"/>
        <v>7.7777777777777777</v>
      </c>
      <c r="D13" s="2">
        <v>0.87892361111111106</v>
      </c>
      <c r="E13" s="2"/>
      <c r="F13" s="3">
        <f t="shared" si="1"/>
        <v>75939</v>
      </c>
      <c r="G13" s="3">
        <f t="shared" si="2"/>
        <v>299</v>
      </c>
    </row>
    <row r="14" spans="1:7" x14ac:dyDescent="0.25">
      <c r="A14">
        <v>11</v>
      </c>
      <c r="B14">
        <v>145</v>
      </c>
      <c r="C14">
        <f t="shared" si="0"/>
        <v>8.0555555555555554</v>
      </c>
      <c r="D14" s="2">
        <v>0.87545138888888896</v>
      </c>
      <c r="E14" s="2"/>
      <c r="F14" s="3">
        <f t="shared" si="1"/>
        <v>75639</v>
      </c>
      <c r="G14" s="3">
        <f t="shared" si="2"/>
        <v>300</v>
      </c>
    </row>
    <row r="15" spans="1:7" x14ac:dyDescent="0.25">
      <c r="A15">
        <v>12</v>
      </c>
      <c r="B15">
        <v>151</v>
      </c>
      <c r="C15">
        <f t="shared" si="0"/>
        <v>8.3888888888888893</v>
      </c>
      <c r="D15" s="2">
        <v>0.87197916666666664</v>
      </c>
      <c r="E15" s="2"/>
      <c r="F15" s="3">
        <f t="shared" si="1"/>
        <v>75339</v>
      </c>
      <c r="G15" s="3">
        <f t="shared" si="2"/>
        <v>300</v>
      </c>
    </row>
    <row r="16" spans="1:7" x14ac:dyDescent="0.25">
      <c r="A16">
        <v>13</v>
      </c>
      <c r="B16">
        <v>158</v>
      </c>
      <c r="C16">
        <f t="shared" si="0"/>
        <v>8.7777777777777786</v>
      </c>
      <c r="D16" s="2">
        <v>0.86849537037037028</v>
      </c>
      <c r="E16" s="2"/>
      <c r="F16" s="3">
        <f t="shared" si="1"/>
        <v>75038</v>
      </c>
      <c r="G16" s="3">
        <f t="shared" si="2"/>
        <v>301</v>
      </c>
    </row>
    <row r="17" spans="1:7" x14ac:dyDescent="0.25">
      <c r="A17">
        <v>14</v>
      </c>
      <c r="B17">
        <v>164</v>
      </c>
      <c r="C17">
        <f t="shared" si="0"/>
        <v>9.1111111111111107</v>
      </c>
      <c r="D17" s="2">
        <v>0.86503472222222222</v>
      </c>
      <c r="E17" s="2"/>
      <c r="F17" s="3">
        <f t="shared" si="1"/>
        <v>74739</v>
      </c>
      <c r="G17" s="3">
        <f t="shared" si="2"/>
        <v>299</v>
      </c>
    </row>
    <row r="18" spans="1:7" x14ac:dyDescent="0.25">
      <c r="A18">
        <v>15</v>
      </c>
      <c r="B18">
        <v>172</v>
      </c>
      <c r="C18">
        <f t="shared" si="0"/>
        <v>9.5555555555555554</v>
      </c>
      <c r="D18" s="2">
        <v>0.8615624999999999</v>
      </c>
      <c r="E18" s="2"/>
      <c r="F18" s="3">
        <f t="shared" si="1"/>
        <v>74439</v>
      </c>
      <c r="G18" s="3">
        <f t="shared" si="2"/>
        <v>300</v>
      </c>
    </row>
    <row r="19" spans="1:7" x14ac:dyDescent="0.25">
      <c r="A19">
        <v>16</v>
      </c>
      <c r="B19">
        <v>184</v>
      </c>
      <c r="C19">
        <f t="shared" si="0"/>
        <v>10.222222222222221</v>
      </c>
      <c r="D19" s="2">
        <v>0.8580902777777778</v>
      </c>
      <c r="E19" s="2"/>
      <c r="F19" s="3">
        <f t="shared" si="1"/>
        <v>74139</v>
      </c>
      <c r="G19" s="3">
        <f t="shared" si="2"/>
        <v>300</v>
      </c>
    </row>
    <row r="20" spans="1:7" x14ac:dyDescent="0.25">
      <c r="A20">
        <v>17</v>
      </c>
      <c r="B20">
        <v>197</v>
      </c>
      <c r="C20">
        <f t="shared" si="0"/>
        <v>10.944444444444445</v>
      </c>
      <c r="D20" s="2">
        <v>0.85460648148148144</v>
      </c>
      <c r="E20" s="2"/>
      <c r="F20" s="3">
        <f t="shared" si="1"/>
        <v>73838</v>
      </c>
      <c r="G20" s="3">
        <f t="shared" si="2"/>
        <v>301</v>
      </c>
    </row>
    <row r="21" spans="1:7" x14ac:dyDescent="0.25">
      <c r="A21">
        <v>18</v>
      </c>
      <c r="B21">
        <v>214</v>
      </c>
      <c r="C21">
        <f t="shared" si="0"/>
        <v>11.888888888888889</v>
      </c>
      <c r="D21" s="2">
        <v>0.85113425925925934</v>
      </c>
      <c r="E21" s="2"/>
      <c r="F21" s="3">
        <f t="shared" si="1"/>
        <v>73538</v>
      </c>
      <c r="G21" s="3">
        <f t="shared" si="2"/>
        <v>300</v>
      </c>
    </row>
    <row r="22" spans="1:7" x14ac:dyDescent="0.25">
      <c r="A22">
        <v>19</v>
      </c>
      <c r="B22">
        <v>232</v>
      </c>
      <c r="C22">
        <f t="shared" si="0"/>
        <v>12.888888888888889</v>
      </c>
      <c r="D22" s="2">
        <v>0.84767361111111106</v>
      </c>
      <c r="E22" s="2"/>
      <c r="F22" s="3">
        <f t="shared" si="1"/>
        <v>73239</v>
      </c>
      <c r="G22" s="3">
        <f t="shared" si="2"/>
        <v>299</v>
      </c>
    </row>
    <row r="23" spans="1:7" x14ac:dyDescent="0.25">
      <c r="A23">
        <v>20</v>
      </c>
      <c r="B23">
        <v>243</v>
      </c>
      <c r="C23">
        <f t="shared" si="0"/>
        <v>13.5</v>
      </c>
      <c r="D23" s="2">
        <v>0.84420138888888896</v>
      </c>
      <c r="E23" s="2"/>
      <c r="F23" s="3">
        <f t="shared" si="1"/>
        <v>72939</v>
      </c>
      <c r="G23" s="3">
        <f t="shared" si="2"/>
        <v>300</v>
      </c>
    </row>
    <row r="24" spans="1:7" x14ac:dyDescent="0.25">
      <c r="A24">
        <v>21</v>
      </c>
      <c r="B24">
        <v>255</v>
      </c>
      <c r="C24">
        <f t="shared" si="0"/>
        <v>14.166666666666666</v>
      </c>
      <c r="D24" s="2">
        <v>0.84072916666666664</v>
      </c>
      <c r="E24" s="2"/>
      <c r="F24" s="3">
        <f t="shared" si="1"/>
        <v>72639</v>
      </c>
      <c r="G24" s="3">
        <f t="shared" si="2"/>
        <v>300</v>
      </c>
    </row>
    <row r="25" spans="1:7" x14ac:dyDescent="0.25">
      <c r="A25">
        <v>22</v>
      </c>
      <c r="B25">
        <v>261</v>
      </c>
      <c r="C25">
        <f t="shared" si="0"/>
        <v>14.5</v>
      </c>
      <c r="D25" s="2">
        <v>0.83725694444444443</v>
      </c>
      <c r="E25" s="2"/>
      <c r="F25" s="3">
        <f t="shared" si="1"/>
        <v>72339</v>
      </c>
      <c r="G25" s="3">
        <f t="shared" si="2"/>
        <v>300</v>
      </c>
    </row>
    <row r="26" spans="1:7" x14ac:dyDescent="0.25">
      <c r="A26">
        <v>23</v>
      </c>
      <c r="B26">
        <v>255</v>
      </c>
      <c r="C26">
        <f t="shared" si="0"/>
        <v>14.166666666666666</v>
      </c>
      <c r="D26" s="2">
        <v>0.83378472222222222</v>
      </c>
      <c r="E26" s="2"/>
      <c r="F26" s="3">
        <f t="shared" si="1"/>
        <v>72039</v>
      </c>
      <c r="G26" s="3">
        <f t="shared" si="2"/>
        <v>300</v>
      </c>
    </row>
    <row r="27" spans="1:7" x14ac:dyDescent="0.25">
      <c r="A27">
        <v>24</v>
      </c>
      <c r="B27">
        <v>281</v>
      </c>
      <c r="C27">
        <f t="shared" si="0"/>
        <v>15.611111111111111</v>
      </c>
      <c r="D27" s="2">
        <v>0.8303124999999999</v>
      </c>
      <c r="E27" s="2"/>
      <c r="F27" s="3">
        <f t="shared" si="1"/>
        <v>71739</v>
      </c>
      <c r="G27" s="3">
        <f t="shared" si="2"/>
        <v>300</v>
      </c>
    </row>
    <row r="28" spans="1:7" x14ac:dyDescent="0.25">
      <c r="A28">
        <v>25</v>
      </c>
      <c r="B28">
        <v>302</v>
      </c>
      <c r="C28">
        <f t="shared" si="0"/>
        <v>16.777777777777779</v>
      </c>
      <c r="D28" s="2">
        <v>0.80599537037037028</v>
      </c>
      <c r="E28" s="2"/>
      <c r="F28" s="3">
        <f t="shared" si="1"/>
        <v>69638</v>
      </c>
      <c r="G28" s="3">
        <f t="shared" si="2"/>
        <v>2101</v>
      </c>
    </row>
    <row r="29" spans="1:7" x14ac:dyDescent="0.25">
      <c r="A29">
        <v>26</v>
      </c>
      <c r="B29">
        <v>315</v>
      </c>
      <c r="C29">
        <f t="shared" si="0"/>
        <v>17.5</v>
      </c>
      <c r="D29" s="2">
        <v>0.78170138888888896</v>
      </c>
      <c r="E29" s="2"/>
      <c r="F29" s="3">
        <f t="shared" si="1"/>
        <v>67539</v>
      </c>
      <c r="G29" s="3">
        <f t="shared" si="2"/>
        <v>2099</v>
      </c>
    </row>
    <row r="31" spans="1:7" x14ac:dyDescent="0.25">
      <c r="C31" s="1" t="s">
        <v>5</v>
      </c>
      <c r="G31" s="3">
        <f>SUM(G4:G29)</f>
        <v>11400</v>
      </c>
    </row>
    <row r="33" spans="1:4" x14ac:dyDescent="0.25">
      <c r="A33" t="s">
        <v>1</v>
      </c>
      <c r="B33">
        <f>SUM(B3:B29)/B35</f>
        <v>166.62962962962962</v>
      </c>
      <c r="C33">
        <f>B33/18</f>
        <v>9.2572016460905342</v>
      </c>
      <c r="D33">
        <f>ROUND(C33,4)</f>
        <v>9.2571999999999992</v>
      </c>
    </row>
    <row r="34" spans="1:4" x14ac:dyDescent="0.25">
      <c r="A34" t="s">
        <v>2</v>
      </c>
      <c r="B34">
        <f>STDEV(B3:B29)</f>
        <v>82.036646664837519</v>
      </c>
      <c r="C34">
        <f>B34/18</f>
        <v>4.5575914813798626</v>
      </c>
      <c r="D34">
        <f>ROUND(C34,4)</f>
        <v>4.5575999999999999</v>
      </c>
    </row>
    <row r="35" spans="1:4" x14ac:dyDescent="0.25">
      <c r="A35" t="s">
        <v>3</v>
      </c>
      <c r="B35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Entries4</vt:lpstr>
      <vt:lpstr>Entries6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 Svensson</cp:lastModifiedBy>
  <dcterms:created xsi:type="dcterms:W3CDTF">2020-07-07T06:59:38Z</dcterms:created>
  <dcterms:modified xsi:type="dcterms:W3CDTF">2020-07-26T22:25:37Z</dcterms:modified>
</cp:coreProperties>
</file>