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idinternational/Box Sync/projects/2billion/SAMBA/paper/table/"/>
    </mc:Choice>
  </mc:AlternateContent>
  <xr:revisionPtr revIDLastSave="0" documentId="13_ncr:1_{67497906-2202-8F42-B525-028547ADB30D}" xr6:coauthVersionLast="45" xr6:coauthVersionMax="45" xr10:uidLastSave="{00000000-0000-0000-0000-000000000000}"/>
  <bookViews>
    <workbookView xWindow="7600" yWindow="22100" windowWidth="27640" windowHeight="16680" xr2:uid="{B2C3C279-5682-3545-8358-34EDE46C89B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22" i="1"/>
  <c r="M23" i="1"/>
  <c r="M24" i="1"/>
  <c r="M25" i="1"/>
  <c r="M15" i="1"/>
  <c r="K16" i="1"/>
  <c r="K17" i="1"/>
  <c r="K18" i="1"/>
  <c r="K19" i="1"/>
  <c r="K20" i="1"/>
  <c r="K21" i="1"/>
  <c r="K22" i="1"/>
  <c r="K23" i="1"/>
  <c r="K24" i="1"/>
  <c r="K25" i="1"/>
  <c r="K15" i="1"/>
  <c r="I16" i="1"/>
  <c r="I17" i="1"/>
  <c r="I18" i="1"/>
  <c r="I19" i="1"/>
  <c r="I20" i="1"/>
  <c r="I21" i="1"/>
  <c r="I22" i="1"/>
  <c r="I23" i="1"/>
  <c r="I24" i="1"/>
  <c r="I25" i="1"/>
  <c r="I15" i="1"/>
  <c r="H25" i="1"/>
  <c r="H24" i="1"/>
  <c r="H23" i="1"/>
  <c r="H22" i="1"/>
  <c r="H21" i="1"/>
  <c r="H20" i="1"/>
  <c r="H19" i="1"/>
  <c r="H18" i="1"/>
  <c r="H17" i="1"/>
  <c r="H16" i="1"/>
  <c r="H15" i="1"/>
  <c r="G16" i="1"/>
  <c r="G17" i="1"/>
  <c r="G18" i="1"/>
  <c r="G19" i="1"/>
  <c r="G20" i="1"/>
  <c r="G21" i="1"/>
  <c r="G22" i="1"/>
  <c r="G23" i="1"/>
  <c r="G24" i="1"/>
  <c r="G25" i="1"/>
  <c r="G15" i="1"/>
  <c r="E16" i="1"/>
  <c r="E17" i="1"/>
  <c r="E18" i="1"/>
  <c r="E19" i="1"/>
  <c r="E20" i="1"/>
  <c r="E21" i="1"/>
  <c r="E22" i="1"/>
  <c r="E23" i="1"/>
  <c r="E24" i="1"/>
  <c r="E25" i="1"/>
  <c r="E15" i="1"/>
  <c r="M7" i="1"/>
  <c r="M8" i="1"/>
  <c r="M9" i="1"/>
  <c r="M10" i="1"/>
  <c r="M11" i="1"/>
  <c r="M12" i="1"/>
  <c r="M13" i="1"/>
  <c r="M6" i="1"/>
  <c r="K7" i="1"/>
  <c r="K8" i="1"/>
  <c r="K9" i="1"/>
  <c r="K10" i="1"/>
  <c r="K11" i="1"/>
  <c r="K12" i="1"/>
  <c r="K13" i="1"/>
  <c r="K6" i="1"/>
  <c r="I7" i="1"/>
  <c r="I8" i="1"/>
  <c r="I9" i="1"/>
  <c r="I10" i="1"/>
  <c r="I11" i="1"/>
  <c r="I12" i="1"/>
  <c r="I13" i="1"/>
  <c r="I6" i="1"/>
  <c r="C16" i="1"/>
  <c r="C17" i="1"/>
  <c r="C18" i="1"/>
  <c r="C19" i="1"/>
  <c r="C20" i="1"/>
  <c r="C21" i="1"/>
  <c r="C22" i="1"/>
  <c r="C23" i="1"/>
  <c r="C24" i="1"/>
  <c r="C25" i="1"/>
  <c r="C15" i="1"/>
  <c r="B16" i="1"/>
  <c r="B17" i="1"/>
  <c r="B18" i="1"/>
  <c r="B19" i="1"/>
  <c r="B20" i="1"/>
  <c r="B21" i="1"/>
  <c r="B22" i="1"/>
  <c r="B23" i="1"/>
  <c r="B24" i="1"/>
  <c r="B25" i="1"/>
  <c r="B15" i="1"/>
  <c r="G7" i="1"/>
  <c r="G8" i="1"/>
  <c r="G9" i="1"/>
  <c r="G10" i="1"/>
  <c r="G11" i="1"/>
  <c r="G12" i="1"/>
  <c r="G13" i="1"/>
  <c r="G6" i="1"/>
  <c r="E7" i="1"/>
  <c r="E8" i="1"/>
  <c r="E9" i="1"/>
  <c r="E10" i="1"/>
  <c r="E11" i="1"/>
  <c r="E12" i="1"/>
  <c r="E13" i="1"/>
  <c r="E6" i="1"/>
  <c r="B7" i="1"/>
  <c r="B8" i="1"/>
  <c r="B9" i="1"/>
  <c r="B10" i="1"/>
  <c r="B11" i="1"/>
  <c r="B12" i="1"/>
  <c r="B13" i="1"/>
  <c r="B6" i="1"/>
  <c r="C13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<sst xmlns="http://schemas.openxmlformats.org/spreadsheetml/2006/main" count="324" uniqueCount="178">
  <si>
    <r>
      <t>Table 1: Usual added sugar intake estimated by the NCI MIXTRAN, DISTRIB, BRR_PVALUE_CI macros and the UCD/NCI SIMPLE macro in males ≥ 4 y of age using the example data from the NCI website</t>
    </r>
    <r>
      <rPr>
        <vertAlign val="superscript"/>
        <sz val="12"/>
        <color rgb="FF000000"/>
        <rFont val="Calibri"/>
        <family val="2"/>
        <scheme val="minor"/>
      </rPr>
      <t>1</t>
    </r>
  </si>
  <si>
    <t>subgroup</t>
  </si>
  <si>
    <t>n</t>
  </si>
  <si>
    <r>
      <t>25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percentile, g/d</t>
    </r>
  </si>
  <si>
    <r>
      <t>50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percentile</t>
    </r>
  </si>
  <si>
    <t>(median), g/d</t>
  </si>
  <si>
    <r>
      <t>75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percentile, g/d</t>
    </r>
  </si>
  <si>
    <t>Biomarker</t>
  </si>
  <si>
    <t>Deficiency or at risk, %</t>
  </si>
  <si>
    <t>SAMBA</t>
  </si>
  <si>
    <t>Independent analyst</t>
  </si>
  <si>
    <t>mean</t>
  </si>
  <si>
    <t>Geometric mean</t>
  </si>
  <si>
    <t>country_code</t>
  </si>
  <si>
    <t>country</t>
  </si>
  <si>
    <t>survey_year</t>
  </si>
  <si>
    <t>study_design</t>
  </si>
  <si>
    <t>nutrient</t>
  </si>
  <si>
    <t>unit</t>
  </si>
  <si>
    <t>subgroup_name</t>
  </si>
  <si>
    <t>deficiency_risk</t>
  </si>
  <si>
    <t>deficiency_risk_se</t>
  </si>
  <si>
    <t>mean_se</t>
  </si>
  <si>
    <t>geomean</t>
  </si>
  <si>
    <t>geomean_lci</t>
  </si>
  <si>
    <t>geomean_uci</t>
  </si>
  <si>
    <t>p10</t>
  </si>
  <si>
    <t>p10_se</t>
  </si>
  <si>
    <t>p25</t>
  </si>
  <si>
    <t>p25_se</t>
  </si>
  <si>
    <t>p50</t>
  </si>
  <si>
    <t>p50_se</t>
  </si>
  <si>
    <t>p75</t>
  </si>
  <si>
    <t>p75_se</t>
  </si>
  <si>
    <t>p90</t>
  </si>
  <si>
    <t>p90_se</t>
  </si>
  <si>
    <t>KEN</t>
  </si>
  <si>
    <t>Kenya</t>
  </si>
  <si>
    <t>single-site study</t>
  </si>
  <si>
    <t>retinol_binding_protein</t>
  </si>
  <si>
    <t>umol/l</t>
  </si>
  <si>
    <t>overall</t>
  </si>
  <si>
    <t>retinol_binding_protein_adj</t>
  </si>
  <si>
    <t>serum_ferritin</t>
  </si>
  <si>
    <t>ug/l</t>
  </si>
  <si>
    <t>serum_ferritin_adj</t>
  </si>
  <si>
    <t>transferrin_receptor</t>
  </si>
  <si>
    <t>mg/l</t>
  </si>
  <si>
    <t>transferrin_receptor_adj</t>
  </si>
  <si>
    <t>crp</t>
  </si>
  <si>
    <t>agp</t>
  </si>
  <si>
    <t>g/l</t>
  </si>
  <si>
    <t>USA</t>
  </si>
  <si>
    <t>2003-2006</t>
  </si>
  <si>
    <t>survey design</t>
  </si>
  <si>
    <t>serum_b12</t>
  </si>
  <si>
    <t>pmol/l</t>
  </si>
  <si>
    <t>rbc_folate</t>
  </si>
  <si>
    <t>nmol/l</t>
  </si>
  <si>
    <t>serum_folate</t>
  </si>
  <si>
    <t>serum_retinol</t>
  </si>
  <si>
    <t>serum_retinol_adj</t>
  </si>
  <si>
    <t>hemoglobin</t>
  </si>
  <si>
    <t>urine_iodine</t>
  </si>
  <si>
    <t>23.0±1.4</t>
  </si>
  <si>
    <t>6.3±0.8</t>
  </si>
  <si>
    <t>38.7±1.6</t>
  </si>
  <si>
    <t>72.4±1.5</t>
  </si>
  <si>
    <t>35.5±1.6</t>
  </si>
  <si>
    <t>27.2±1.5</t>
  </si>
  <si>
    <t>27.8±1.5</t>
  </si>
  <si>
    <t>64.2±1.6</t>
  </si>
  <si>
    <t>0.89±0.01</t>
  </si>
  <si>
    <t>1.12±0.01</t>
  </si>
  <si>
    <t>29.91±1.48</t>
  </si>
  <si>
    <t>10.05±0.35</t>
  </si>
  <si>
    <t>8.59±0.19</t>
  </si>
  <si>
    <t>7.81±0.17</t>
  </si>
  <si>
    <t>5.22±0.27</t>
  </si>
  <si>
    <t>1.26±0.02</t>
  </si>
  <si>
    <t>Kenya (children 2-5 y)</t>
  </si>
  <si>
    <t>NHANES (non-pregnant women 15-49 y)</t>
  </si>
  <si>
    <t>2.8±0.5</t>
  </si>
  <si>
    <t>7.6±0.5</t>
  </si>
  <si>
    <t>2.8±0.4</t>
  </si>
  <si>
    <t>0.3±0.1</t>
  </si>
  <si>
    <t>0.5±0.2</t>
  </si>
  <si>
    <t>13.1±0.8</t>
  </si>
  <si>
    <t>20.7±1.0</t>
  </si>
  <si>
    <t>9.7±0.8</t>
  </si>
  <si>
    <t>25.6±1.0</t>
  </si>
  <si>
    <t>6.4±0.5</t>
  </si>
  <si>
    <t>0.85±0.84</t>
  </si>
  <si>
    <t>1.08±1.06</t>
  </si>
  <si>
    <t>16.13±15.01</t>
  </si>
  <si>
    <t>6.57±6.17</t>
  </si>
  <si>
    <t>7.34±7.07</t>
  </si>
  <si>
    <t>6.69±6.45</t>
  </si>
  <si>
    <t>1.38±1.21</t>
  </si>
  <si>
    <t>1.17±1.14</t>
  </si>
  <si>
    <t>0.71±0.01</t>
  </si>
  <si>
    <t>0.91±0.01</t>
  </si>
  <si>
    <t>7.48±0.39</t>
  </si>
  <si>
    <t>3.53±0.15</t>
  </si>
  <si>
    <t>5.65±0.10</t>
  </si>
  <si>
    <t>5.10±0.10</t>
  </si>
  <si>
    <t>0.40±0.03</t>
  </si>
  <si>
    <t>0.88±0.02</t>
  </si>
  <si>
    <t>0.88±0.01</t>
  </si>
  <si>
    <t>1.08±0.01</t>
  </si>
  <si>
    <t>15.58±0.75</t>
  </si>
  <si>
    <t>6.74±0.26</t>
  </si>
  <si>
    <t>7.09±0.10</t>
  </si>
  <si>
    <t>6.59±0.08</t>
  </si>
  <si>
    <t>1.53±0.13</t>
  </si>
  <si>
    <t>1.16±0.02</t>
  </si>
  <si>
    <t>1.06±0.01</t>
  </si>
  <si>
    <t>1.30±0.02</t>
  </si>
  <si>
    <t>31.56±1.64</t>
  </si>
  <si>
    <t>12.97±0.46</t>
  </si>
  <si>
    <t>9.49±0.22</t>
  </si>
  <si>
    <t>8.64±0.21</t>
  </si>
  <si>
    <t>6.15±0.56</t>
  </si>
  <si>
    <t>1.60±0.04</t>
  </si>
  <si>
    <t>383.95±9.61</t>
  </si>
  <si>
    <t>603.60±8.33</t>
  </si>
  <si>
    <t>28.48±0.63</t>
  </si>
  <si>
    <t>1.84±0.01</t>
  </si>
  <si>
    <t>1.77±0.01</t>
  </si>
  <si>
    <t>57.29±1.42</t>
  </si>
  <si>
    <t>41.47±0.98</t>
  </si>
  <si>
    <t>5.89±0.06</t>
  </si>
  <si>
    <t>4.39±0.18</t>
  </si>
  <si>
    <t>136.10±0.50</t>
  </si>
  <si>
    <t>253.13±3.84</t>
  </si>
  <si>
    <t>448.50±6.12</t>
  </si>
  <si>
    <t>18.60±0.27</t>
  </si>
  <si>
    <t>1.46±0.01</t>
  </si>
  <si>
    <t>1.42±0.01</t>
  </si>
  <si>
    <t>24.00±0.98</t>
  </si>
  <si>
    <t>17.51±0.54</t>
  </si>
  <si>
    <t>4.48±0.04</t>
  </si>
  <si>
    <t>0.60±0.05</t>
  </si>
  <si>
    <t>130.00±0.49</t>
  </si>
  <si>
    <t>328.41±5.24</t>
  </si>
  <si>
    <t>564.00±7.22</t>
  </si>
  <si>
    <t>25.10±0.32</t>
  </si>
  <si>
    <t>1.75±0.01</t>
  </si>
  <si>
    <t>1.69±0.01</t>
  </si>
  <si>
    <t>41.00±0.73</t>
  </si>
  <si>
    <t>30.34±0.68</t>
  </si>
  <si>
    <t>5.28±0.04</t>
  </si>
  <si>
    <t>1.90±0.10</t>
  </si>
  <si>
    <t>137.00±0.49</t>
  </si>
  <si>
    <t>436.84±6.71</t>
  </si>
  <si>
    <t>707.57±10.60</t>
  </si>
  <si>
    <t>32.80±0.49</t>
  </si>
  <si>
    <t>2.13±0.02</t>
  </si>
  <si>
    <t>2.06±0.02</t>
  </si>
  <si>
    <t>70.00±1.71</t>
  </si>
  <si>
    <t>51.55±0.91</t>
  </si>
  <si>
    <t>6.56±0.12</t>
  </si>
  <si>
    <t>5.15±0.22</t>
  </si>
  <si>
    <t>143.00±0.51</t>
  </si>
  <si>
    <t>Retinol binding protein,  μmol/L</t>
  </si>
  <si>
    <t>Adj. retinol binding protein,  μmol/L</t>
  </si>
  <si>
    <t>Serum ferritin, μg/L</t>
  </si>
  <si>
    <t>Adj. serum ferritin, μg/L</t>
  </si>
  <si>
    <t>Soluble transferrin receptor, mg/L</t>
  </si>
  <si>
    <t>Adj. soluble transferrin receptor, mg/L</t>
  </si>
  <si>
    <t>CRP, mg/L</t>
  </si>
  <si>
    <t>Serum B12, pmol/L</t>
  </si>
  <si>
    <t>RBC folate, nmol/L</t>
  </si>
  <si>
    <t>Serum folate, nmol/L</t>
  </si>
  <si>
    <t>Serum retinol, nmol/L</t>
  </si>
  <si>
    <t>Adj. serum retinol, μmol/L</t>
  </si>
  <si>
    <t>AGP, g/L</t>
  </si>
  <si>
    <t>Hemoglobin,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</si>
</sst>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6665-8D03-164E-A7CC-BEEF15A8F45C}">
  <dimension ref="A1:N25"/>
  <sheetViews>
    <sheetView tabSelected="1" workbookViewId="0">
      <selection sqref="A1:N25"/>
    </sheetView>
  </sheetViews>
  <sheetFormatPr baseColWidth="10" defaultRowHeight="16" x14ac:dyDescent="0.2"/>
  <cols>
    <col min="1" max="1" width="37" customWidth="1"/>
    <col min="3" max="3" width="10.83203125" style="9"/>
    <col min="4" max="4" width="17.83203125" style="9" bestFit="1" customWidth="1"/>
    <col min="5" max="5" width="17.1640625" customWidth="1"/>
    <col min="6" max="6" width="17.83203125" bestFit="1" customWidth="1"/>
    <col min="7" max="7" width="13.33203125" bestFit="1" customWidth="1"/>
    <col min="8" max="8" width="17.83203125" bestFit="1" customWidth="1"/>
    <col min="9" max="9" width="11.33203125" bestFit="1" customWidth="1"/>
    <col min="12" max="12" width="17.83203125" bestFit="1" customWidth="1"/>
    <col min="13" max="13" width="12.33203125" bestFit="1" customWidth="1"/>
    <col min="14" max="14" width="17.83203125" bestFit="1" customWidth="1"/>
  </cols>
  <sheetData>
    <row r="1" spans="1:14" ht="19" x14ac:dyDescent="0.2">
      <c r="A1" s="1" t="s">
        <v>0</v>
      </c>
    </row>
    <row r="2" spans="1:14" ht="19" x14ac:dyDescent="0.2">
      <c r="A2" s="19" t="s">
        <v>7</v>
      </c>
      <c r="B2" s="19" t="s">
        <v>2</v>
      </c>
      <c r="C2" s="19" t="s">
        <v>8</v>
      </c>
      <c r="D2" s="19"/>
      <c r="E2" s="19" t="s">
        <v>11</v>
      </c>
      <c r="F2" s="19"/>
      <c r="G2" s="19" t="s">
        <v>12</v>
      </c>
      <c r="H2" s="19"/>
      <c r="I2" s="19" t="s">
        <v>3</v>
      </c>
      <c r="J2" s="19"/>
      <c r="K2" s="19" t="s">
        <v>4</v>
      </c>
      <c r="L2" s="19"/>
      <c r="M2" s="19" t="s">
        <v>6</v>
      </c>
      <c r="N2" s="19"/>
    </row>
    <row r="3" spans="1:1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 t="s">
        <v>5</v>
      </c>
      <c r="L3" s="3"/>
      <c r="M3" s="3"/>
      <c r="N3" s="3"/>
    </row>
    <row r="4" spans="1:14" x14ac:dyDescent="0.2">
      <c r="A4" s="17"/>
      <c r="B4" s="17"/>
      <c r="C4" s="15" t="s">
        <v>9</v>
      </c>
      <c r="D4" s="18" t="s">
        <v>10</v>
      </c>
      <c r="E4" s="15" t="s">
        <v>9</v>
      </c>
      <c r="F4" s="18" t="s">
        <v>10</v>
      </c>
      <c r="G4" s="15" t="s">
        <v>9</v>
      </c>
      <c r="H4" s="18" t="s">
        <v>10</v>
      </c>
      <c r="I4" s="15" t="s">
        <v>9</v>
      </c>
      <c r="J4" s="18" t="s">
        <v>10</v>
      </c>
      <c r="K4" s="15" t="s">
        <v>9</v>
      </c>
      <c r="L4" s="18" t="s">
        <v>10</v>
      </c>
      <c r="M4" s="15" t="s">
        <v>9</v>
      </c>
      <c r="N4" s="18" t="s">
        <v>10</v>
      </c>
    </row>
    <row r="5" spans="1:14" x14ac:dyDescent="0.2">
      <c r="A5" s="5" t="s">
        <v>80</v>
      </c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6" t="s">
        <v>164</v>
      </c>
      <c r="B6" s="2">
        <f>Sheet2!I2</f>
        <v>896</v>
      </c>
      <c r="C6" s="2" t="str">
        <f>FIXED(Sheet2!J2, 1)&amp;"±"&amp;FIXED(Sheet2!K2, 1)</f>
        <v>23.0±1.4</v>
      </c>
      <c r="D6" s="8" t="s">
        <v>64</v>
      </c>
      <c r="E6" s="2" t="str">
        <f>FIXED(Sheet2!L2, 2)&amp;"±"&amp;FIXED(Sheet2!M2, 2)</f>
        <v>0.89±0.01</v>
      </c>
      <c r="F6" s="2" t="s">
        <v>72</v>
      </c>
      <c r="G6" s="2" t="str">
        <f>FIXED(Sheet2!N2, 2)&amp;"±"&amp;FIXED(Sheet2!O2, 2)</f>
        <v>0.85±0.84</v>
      </c>
      <c r="H6" s="2" t="s">
        <v>92</v>
      </c>
      <c r="I6" s="2" t="str">
        <f>FIXED(Sheet2!S2, 2)&amp;"±"&amp;FIXED(Sheet2!T2, 2)</f>
        <v>0.71±0.01</v>
      </c>
      <c r="J6" s="2" t="s">
        <v>100</v>
      </c>
      <c r="K6" s="2" t="str">
        <f>FIXED(Sheet2!U2, 2)&amp;"±"&amp;FIXED(Sheet2!V2, 2)</f>
        <v>0.88±0.01</v>
      </c>
      <c r="L6" s="2" t="s">
        <v>108</v>
      </c>
      <c r="M6" s="2" t="str">
        <f>FIXED(Sheet2!W2, 2)&amp;"±"&amp;FIXED(Sheet2!X2, 2)</f>
        <v>1.06±0.01</v>
      </c>
      <c r="N6" s="2" t="s">
        <v>116</v>
      </c>
    </row>
    <row r="7" spans="1:14" x14ac:dyDescent="0.2">
      <c r="A7" s="6" t="s">
        <v>165</v>
      </c>
      <c r="B7" s="2">
        <f>Sheet2!I3</f>
        <v>896</v>
      </c>
      <c r="C7" s="2" t="str">
        <f>FIXED(Sheet2!J3, 1)&amp;"±"&amp;FIXED(Sheet2!K3, 1)</f>
        <v>6.3±0.8</v>
      </c>
      <c r="D7" s="8" t="s">
        <v>65</v>
      </c>
      <c r="E7" s="2" t="str">
        <f>FIXED(Sheet2!L3, 2)&amp;"±"&amp;FIXED(Sheet2!M3, 2)</f>
        <v>1.12±0.01</v>
      </c>
      <c r="F7" s="2" t="s">
        <v>73</v>
      </c>
      <c r="G7" s="2" t="str">
        <f>FIXED(Sheet2!N3, 2)&amp;"±"&amp;FIXED(Sheet2!O3, 2)</f>
        <v>1.08±1.06</v>
      </c>
      <c r="H7" s="2" t="s">
        <v>93</v>
      </c>
      <c r="I7" s="2" t="str">
        <f>FIXED(Sheet2!S3, 2)&amp;"±"&amp;FIXED(Sheet2!T3, 2)</f>
        <v>0.91±0.01</v>
      </c>
      <c r="J7" s="2" t="s">
        <v>101</v>
      </c>
      <c r="K7" s="2" t="str">
        <f>FIXED(Sheet2!U3, 2)&amp;"±"&amp;FIXED(Sheet2!V3, 2)</f>
        <v>1.08±0.01</v>
      </c>
      <c r="L7" s="2" t="s">
        <v>109</v>
      </c>
      <c r="M7" s="2" t="str">
        <f>FIXED(Sheet2!W3, 2)&amp;"±"&amp;FIXED(Sheet2!X3, 2)</f>
        <v>1.30±0.02</v>
      </c>
      <c r="N7" s="2" t="s">
        <v>117</v>
      </c>
    </row>
    <row r="8" spans="1:14" x14ac:dyDescent="0.2">
      <c r="A8" s="6" t="s">
        <v>166</v>
      </c>
      <c r="B8" s="2">
        <f>Sheet2!I4</f>
        <v>896</v>
      </c>
      <c r="C8" s="2" t="str">
        <f>FIXED(Sheet2!J4, 1)&amp;"±"&amp;FIXED(Sheet2!K4, 1)</f>
        <v>38.7±1.6</v>
      </c>
      <c r="D8" s="8" t="s">
        <v>66</v>
      </c>
      <c r="E8" s="2" t="str">
        <f>FIXED(Sheet2!L4, 2)&amp;"±"&amp;FIXED(Sheet2!M4, 2)</f>
        <v>29.91±1.48</v>
      </c>
      <c r="F8" s="2" t="s">
        <v>74</v>
      </c>
      <c r="G8" s="2" t="str">
        <f>FIXED(Sheet2!N4, 2)&amp;"±"&amp;FIXED(Sheet2!O4, 2)</f>
        <v>16.13±15.01</v>
      </c>
      <c r="H8" s="2" t="s">
        <v>94</v>
      </c>
      <c r="I8" s="2" t="str">
        <f>FIXED(Sheet2!S4, 2)&amp;"±"&amp;FIXED(Sheet2!T4, 2)</f>
        <v>7.48±0.39</v>
      </c>
      <c r="J8" s="2" t="s">
        <v>102</v>
      </c>
      <c r="K8" s="2" t="str">
        <f>FIXED(Sheet2!U4, 2)&amp;"±"&amp;FIXED(Sheet2!V4, 2)</f>
        <v>15.58±0.75</v>
      </c>
      <c r="L8" s="2" t="s">
        <v>110</v>
      </c>
      <c r="M8" s="2" t="str">
        <f>FIXED(Sheet2!W4, 2)&amp;"±"&amp;FIXED(Sheet2!X4, 2)</f>
        <v>31.56±1.64</v>
      </c>
      <c r="N8" s="2" t="s">
        <v>118</v>
      </c>
    </row>
    <row r="9" spans="1:14" x14ac:dyDescent="0.2">
      <c r="A9" s="6" t="s">
        <v>167</v>
      </c>
      <c r="B9" s="2">
        <f>Sheet2!I5</f>
        <v>896</v>
      </c>
      <c r="C9" s="2" t="str">
        <f>FIXED(Sheet2!J5, 1)&amp;"±"&amp;FIXED(Sheet2!K5, 1)</f>
        <v>72.4±1.5</v>
      </c>
      <c r="D9" s="8" t="s">
        <v>67</v>
      </c>
      <c r="E9" s="2" t="str">
        <f>FIXED(Sheet2!L5, 2)&amp;"±"&amp;FIXED(Sheet2!M5, 2)</f>
        <v>10.05±0.35</v>
      </c>
      <c r="F9" s="2" t="s">
        <v>75</v>
      </c>
      <c r="G9" s="2" t="str">
        <f>FIXED(Sheet2!N5, 2)&amp;"±"&amp;FIXED(Sheet2!O5, 2)</f>
        <v>6.57±6.17</v>
      </c>
      <c r="H9" s="2" t="s">
        <v>95</v>
      </c>
      <c r="I9" s="2" t="str">
        <f>FIXED(Sheet2!S5, 2)&amp;"±"&amp;FIXED(Sheet2!T5, 2)</f>
        <v>3.53±0.15</v>
      </c>
      <c r="J9" s="2" t="s">
        <v>103</v>
      </c>
      <c r="K9" s="2" t="str">
        <f>FIXED(Sheet2!U5, 2)&amp;"±"&amp;FIXED(Sheet2!V5, 2)</f>
        <v>6.74±0.26</v>
      </c>
      <c r="L9" s="2" t="s">
        <v>111</v>
      </c>
      <c r="M9" s="2" t="str">
        <f>FIXED(Sheet2!W5, 2)&amp;"±"&amp;FIXED(Sheet2!X5, 2)</f>
        <v>12.97±0.46</v>
      </c>
      <c r="N9" s="2" t="s">
        <v>119</v>
      </c>
    </row>
    <row r="10" spans="1:14" x14ac:dyDescent="0.2">
      <c r="A10" s="10" t="s">
        <v>168</v>
      </c>
      <c r="B10" s="4">
        <f>Sheet2!I6</f>
        <v>896</v>
      </c>
      <c r="C10" s="4" t="str">
        <f>FIXED(Sheet2!J6, 1)&amp;"±"&amp;FIXED(Sheet2!K6, 1)</f>
        <v>35.5±1.6</v>
      </c>
      <c r="D10" s="7" t="s">
        <v>68</v>
      </c>
      <c r="E10" s="4" t="str">
        <f>FIXED(Sheet2!L6, 2)&amp;"±"&amp;FIXED(Sheet2!M6, 2)</f>
        <v>8.59±0.19</v>
      </c>
      <c r="F10" s="4" t="s">
        <v>76</v>
      </c>
      <c r="G10" s="4" t="str">
        <f>FIXED(Sheet2!N6, 2)&amp;"±"&amp;FIXED(Sheet2!O6, 2)</f>
        <v>7.34±7.07</v>
      </c>
      <c r="H10" s="4" t="s">
        <v>96</v>
      </c>
      <c r="I10" s="4" t="str">
        <f>FIXED(Sheet2!S6, 2)&amp;"±"&amp;FIXED(Sheet2!T6, 2)</f>
        <v>5.65±0.10</v>
      </c>
      <c r="J10" s="4" t="s">
        <v>104</v>
      </c>
      <c r="K10" s="4" t="str">
        <f>FIXED(Sheet2!U6, 2)&amp;"±"&amp;FIXED(Sheet2!V6, 2)</f>
        <v>7.09±0.10</v>
      </c>
      <c r="L10" s="4" t="s">
        <v>112</v>
      </c>
      <c r="M10" s="4" t="str">
        <f>FIXED(Sheet2!W6, 2)&amp;"±"&amp;FIXED(Sheet2!X6, 2)</f>
        <v>9.49±0.22</v>
      </c>
      <c r="N10" s="4" t="s">
        <v>120</v>
      </c>
    </row>
    <row r="11" spans="1:14" x14ac:dyDescent="0.2">
      <c r="A11" s="10" t="s">
        <v>169</v>
      </c>
      <c r="B11" s="4">
        <f>Sheet2!I7</f>
        <v>896</v>
      </c>
      <c r="C11" s="4" t="str">
        <f>FIXED(Sheet2!J7, 1)&amp;"±"&amp;FIXED(Sheet2!K7, 1)</f>
        <v>27.2±1.5</v>
      </c>
      <c r="D11" s="7" t="s">
        <v>69</v>
      </c>
      <c r="E11" s="4" t="str">
        <f>FIXED(Sheet2!L7, 2)&amp;"±"&amp;FIXED(Sheet2!M7, 2)</f>
        <v>7.81±0.17</v>
      </c>
      <c r="F11" s="4" t="s">
        <v>77</v>
      </c>
      <c r="G11" s="4" t="str">
        <f>FIXED(Sheet2!N7, 2)&amp;"±"&amp;FIXED(Sheet2!O7, 2)</f>
        <v>6.69±6.45</v>
      </c>
      <c r="H11" s="4" t="s">
        <v>97</v>
      </c>
      <c r="I11" s="4" t="str">
        <f>FIXED(Sheet2!S7, 2)&amp;"±"&amp;FIXED(Sheet2!T7, 2)</f>
        <v>5.10±0.10</v>
      </c>
      <c r="J11" s="4" t="s">
        <v>105</v>
      </c>
      <c r="K11" s="4" t="str">
        <f>FIXED(Sheet2!U7, 2)&amp;"±"&amp;FIXED(Sheet2!V7, 2)</f>
        <v>6.59±0.08</v>
      </c>
      <c r="L11" s="4" t="s">
        <v>113</v>
      </c>
      <c r="M11" s="4" t="str">
        <f>FIXED(Sheet2!W7, 2)&amp;"±"&amp;FIXED(Sheet2!X7, 2)</f>
        <v>8.64±0.21</v>
      </c>
      <c r="N11" s="4" t="s">
        <v>121</v>
      </c>
    </row>
    <row r="12" spans="1:14" x14ac:dyDescent="0.2">
      <c r="A12" s="10" t="s">
        <v>170</v>
      </c>
      <c r="B12" s="4">
        <f>Sheet2!I8</f>
        <v>896</v>
      </c>
      <c r="C12" s="4" t="str">
        <f>FIXED(Sheet2!J8, 1)&amp;"±"&amp;FIXED(Sheet2!K8, 1)</f>
        <v>27.8±1.5</v>
      </c>
      <c r="D12" s="7" t="s">
        <v>70</v>
      </c>
      <c r="E12" s="4" t="str">
        <f>FIXED(Sheet2!L8, 2)&amp;"±"&amp;FIXED(Sheet2!M8, 2)</f>
        <v>5.22±0.27</v>
      </c>
      <c r="F12" s="4" t="s">
        <v>78</v>
      </c>
      <c r="G12" s="4" t="str">
        <f>FIXED(Sheet2!N8, 2)&amp;"±"&amp;FIXED(Sheet2!O8, 2)</f>
        <v>1.38±1.21</v>
      </c>
      <c r="H12" s="4" t="s">
        <v>98</v>
      </c>
      <c r="I12" s="4" t="str">
        <f>FIXED(Sheet2!S8, 2)&amp;"±"&amp;FIXED(Sheet2!T8, 2)</f>
        <v>0.40±0.03</v>
      </c>
      <c r="J12" s="4" t="s">
        <v>106</v>
      </c>
      <c r="K12" s="4" t="str">
        <f>FIXED(Sheet2!U8, 2)&amp;"±"&amp;FIXED(Sheet2!V8, 2)</f>
        <v>1.53±0.13</v>
      </c>
      <c r="L12" s="4" t="s">
        <v>114</v>
      </c>
      <c r="M12" s="4" t="str">
        <f>FIXED(Sheet2!W8, 2)&amp;"±"&amp;FIXED(Sheet2!X8, 2)</f>
        <v>6.15±0.56</v>
      </c>
      <c r="N12" s="4" t="s">
        <v>122</v>
      </c>
    </row>
    <row r="13" spans="1:14" x14ac:dyDescent="0.2">
      <c r="A13" s="10" t="s">
        <v>176</v>
      </c>
      <c r="B13" s="4">
        <f>Sheet2!I9</f>
        <v>896</v>
      </c>
      <c r="C13" s="4" t="str">
        <f>FIXED(Sheet2!J9, 1)&amp;"±"&amp;FIXED(Sheet2!K9, 1)</f>
        <v>64.2±1.6</v>
      </c>
      <c r="D13" s="11" t="s">
        <v>71</v>
      </c>
      <c r="E13" s="4" t="str">
        <f>FIXED(Sheet2!L9, 2)&amp;"±"&amp;FIXED(Sheet2!M9, 2)</f>
        <v>1.26±0.02</v>
      </c>
      <c r="F13" s="12" t="s">
        <v>79</v>
      </c>
      <c r="G13" s="4" t="str">
        <f>FIXED(Sheet2!N9, 2)&amp;"±"&amp;FIXED(Sheet2!O9, 2)</f>
        <v>1.17±1.14</v>
      </c>
      <c r="H13" s="12" t="s">
        <v>99</v>
      </c>
      <c r="I13" s="4" t="str">
        <f>FIXED(Sheet2!S9, 2)&amp;"±"&amp;FIXED(Sheet2!T9, 2)</f>
        <v>0.88±0.02</v>
      </c>
      <c r="J13" s="12" t="s">
        <v>107</v>
      </c>
      <c r="K13" s="4" t="str">
        <f>FIXED(Sheet2!U9, 2)&amp;"±"&amp;FIXED(Sheet2!V9, 2)</f>
        <v>1.16±0.02</v>
      </c>
      <c r="L13" s="12" t="s">
        <v>115</v>
      </c>
      <c r="M13" s="4" t="str">
        <f>FIXED(Sheet2!W9, 2)&amp;"±"&amp;FIXED(Sheet2!X9, 2)</f>
        <v>1.60±0.04</v>
      </c>
      <c r="N13" s="12" t="s">
        <v>123</v>
      </c>
    </row>
    <row r="14" spans="1:14" x14ac:dyDescent="0.2">
      <c r="A14" s="5" t="s">
        <v>81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3" t="s">
        <v>171</v>
      </c>
      <c r="B15" s="12">
        <f>Sheet2!I10</f>
        <v>3166</v>
      </c>
      <c r="C15" s="4" t="str">
        <f>FIXED(Sheet2!J10, 1)&amp;"±"&amp;FIXED(Sheet2!K10, 1)</f>
        <v>2.8±0.5</v>
      </c>
      <c r="D15" s="12" t="s">
        <v>82</v>
      </c>
      <c r="E15" s="4" t="str">
        <f>FIXED(Sheet2!L10, 2)&amp;"±"&amp;FIXED(Sheet2!M10, 2)</f>
        <v>383.95±9.61</v>
      </c>
      <c r="F15" s="12" t="s">
        <v>124</v>
      </c>
      <c r="G15" s="4" t="str">
        <f>FIXED(Sheet2!N10, 2)&amp;"±"&amp;FIXED(Sheet2!O10, 2)</f>
        <v>335.65±325.19</v>
      </c>
      <c r="H15" s="4" t="str">
        <f>FIXED(Sheet2!O10, 2)&amp;"±"&amp;FIXED(Sheet2!P10, 2)</f>
        <v>325.19±346.45</v>
      </c>
      <c r="I15" s="4" t="str">
        <f>FIXED(Sheet2!S10, 2)&amp;"±"&amp;FIXED(Sheet2!T10, 2)</f>
        <v>253.13±3.84</v>
      </c>
      <c r="J15" s="12" t="s">
        <v>134</v>
      </c>
      <c r="K15" s="4" t="str">
        <f>FIXED(Sheet2!U10, 2)&amp;"±"&amp;FIXED(Sheet2!V10, 2)</f>
        <v>328.41±5.24</v>
      </c>
      <c r="L15" s="12" t="s">
        <v>144</v>
      </c>
      <c r="M15" s="4" t="str">
        <f>FIXED(Sheet2!W10, 2)&amp;"±"&amp;FIXED(Sheet2!X10, 2)</f>
        <v>436.84±6.71</v>
      </c>
      <c r="N15" s="12" t="s">
        <v>154</v>
      </c>
    </row>
    <row r="16" spans="1:14" x14ac:dyDescent="0.2">
      <c r="A16" s="13" t="s">
        <v>172</v>
      </c>
      <c r="B16" s="12">
        <f>Sheet2!I11</f>
        <v>3210</v>
      </c>
      <c r="C16" s="4" t="str">
        <f>FIXED(Sheet2!J11, 1)&amp;"±"&amp;FIXED(Sheet2!K11, 1)</f>
        <v>7.6±0.5</v>
      </c>
      <c r="D16" s="12" t="s">
        <v>83</v>
      </c>
      <c r="E16" s="4" t="str">
        <f>FIXED(Sheet2!L11, 2)&amp;"±"&amp;FIXED(Sheet2!M11, 2)</f>
        <v>603.60±8.33</v>
      </c>
      <c r="F16" s="12" t="s">
        <v>125</v>
      </c>
      <c r="G16" s="4" t="str">
        <f>FIXED(Sheet2!N11, 2)&amp;"±"&amp;FIXED(Sheet2!O11, 2)</f>
        <v>565.37±551.43</v>
      </c>
      <c r="H16" s="4" t="str">
        <f>FIXED(Sheet2!O11, 2)&amp;"±"&amp;FIXED(Sheet2!P11, 2)</f>
        <v>551.43±579.66</v>
      </c>
      <c r="I16" s="4" t="str">
        <f>FIXED(Sheet2!S11, 2)&amp;"±"&amp;FIXED(Sheet2!T11, 2)</f>
        <v>448.50±6.12</v>
      </c>
      <c r="J16" s="12" t="s">
        <v>135</v>
      </c>
      <c r="K16" s="4" t="str">
        <f>FIXED(Sheet2!U11, 2)&amp;"±"&amp;FIXED(Sheet2!V11, 2)</f>
        <v>564.00±7.22</v>
      </c>
      <c r="L16" s="12" t="s">
        <v>145</v>
      </c>
      <c r="M16" s="4" t="str">
        <f>FIXED(Sheet2!W11, 2)&amp;"±"&amp;FIXED(Sheet2!X11, 2)</f>
        <v>707.57±10.60</v>
      </c>
      <c r="N16" s="12" t="s">
        <v>155</v>
      </c>
    </row>
    <row r="17" spans="1:14" x14ac:dyDescent="0.2">
      <c r="A17" s="13" t="s">
        <v>173</v>
      </c>
      <c r="B17" s="12">
        <f>Sheet2!I12</f>
        <v>3186</v>
      </c>
      <c r="C17" s="4" t="str">
        <f>FIXED(Sheet2!J12, 1)&amp;"±"&amp;FIXED(Sheet2!K12, 1)</f>
        <v>2.8±0.4</v>
      </c>
      <c r="D17" s="12" t="s">
        <v>84</v>
      </c>
      <c r="E17" s="4" t="str">
        <f>FIXED(Sheet2!L12, 2)&amp;"±"&amp;FIXED(Sheet2!M12, 2)</f>
        <v>28.48±0.63</v>
      </c>
      <c r="F17" s="12" t="s">
        <v>126</v>
      </c>
      <c r="G17" s="4" t="str">
        <f>FIXED(Sheet2!N12, 2)&amp;"±"&amp;FIXED(Sheet2!O12, 2)</f>
        <v>24.87±24.17</v>
      </c>
      <c r="H17" s="4" t="str">
        <f>FIXED(Sheet2!O12, 2)&amp;"±"&amp;FIXED(Sheet2!P12, 2)</f>
        <v>24.17±25.60</v>
      </c>
      <c r="I17" s="4" t="str">
        <f>FIXED(Sheet2!S12, 2)&amp;"±"&amp;FIXED(Sheet2!T12, 2)</f>
        <v>18.60±0.27</v>
      </c>
      <c r="J17" s="12" t="s">
        <v>136</v>
      </c>
      <c r="K17" s="4" t="str">
        <f>FIXED(Sheet2!U12, 2)&amp;"±"&amp;FIXED(Sheet2!V12, 2)</f>
        <v>25.10±0.32</v>
      </c>
      <c r="L17" s="12" t="s">
        <v>146</v>
      </c>
      <c r="M17" s="4" t="str">
        <f>FIXED(Sheet2!W12, 2)&amp;"±"&amp;FIXED(Sheet2!X12, 2)</f>
        <v>32.80±0.49</v>
      </c>
      <c r="N17" s="12" t="s">
        <v>156</v>
      </c>
    </row>
    <row r="18" spans="1:14" x14ac:dyDescent="0.2">
      <c r="A18" s="13" t="s">
        <v>174</v>
      </c>
      <c r="B18" s="12">
        <f>Sheet2!I13</f>
        <v>3145</v>
      </c>
      <c r="C18" s="4" t="str">
        <f>FIXED(Sheet2!J13, 1)&amp;"±"&amp;FIXED(Sheet2!K13, 1)</f>
        <v>0.3±0.1</v>
      </c>
      <c r="D18" s="12" t="s">
        <v>85</v>
      </c>
      <c r="E18" s="4" t="str">
        <f>FIXED(Sheet2!L13, 2)&amp;"±"&amp;FIXED(Sheet2!M13, 2)</f>
        <v>1.84±0.01</v>
      </c>
      <c r="F18" s="12" t="s">
        <v>127</v>
      </c>
      <c r="G18" s="4" t="str">
        <f>FIXED(Sheet2!N13, 2)&amp;"±"&amp;FIXED(Sheet2!O13, 2)</f>
        <v>1.76±1.74</v>
      </c>
      <c r="H18" s="4" t="str">
        <f>FIXED(Sheet2!O13, 2)&amp;"±"&amp;FIXED(Sheet2!P13, 2)</f>
        <v>1.74±1.79</v>
      </c>
      <c r="I18" s="4" t="str">
        <f>FIXED(Sheet2!S13, 2)&amp;"±"&amp;FIXED(Sheet2!T13, 2)</f>
        <v>1.46±0.01</v>
      </c>
      <c r="J18" s="12" t="s">
        <v>137</v>
      </c>
      <c r="K18" s="4" t="str">
        <f>FIXED(Sheet2!U13, 2)&amp;"±"&amp;FIXED(Sheet2!V13, 2)</f>
        <v>1.75±0.01</v>
      </c>
      <c r="L18" s="12" t="s">
        <v>147</v>
      </c>
      <c r="M18" s="4" t="str">
        <f>FIXED(Sheet2!W13, 2)&amp;"±"&amp;FIXED(Sheet2!X13, 2)</f>
        <v>2.13±0.02</v>
      </c>
      <c r="N18" s="12" t="s">
        <v>157</v>
      </c>
    </row>
    <row r="19" spans="1:14" x14ac:dyDescent="0.2">
      <c r="A19" s="13" t="s">
        <v>175</v>
      </c>
      <c r="B19" s="12">
        <f>Sheet2!I14</f>
        <v>3145</v>
      </c>
      <c r="C19" s="4" t="str">
        <f>FIXED(Sheet2!J14, 1)&amp;"±"&amp;FIXED(Sheet2!K14, 1)</f>
        <v>0.5±0.2</v>
      </c>
      <c r="D19" s="12" t="s">
        <v>86</v>
      </c>
      <c r="E19" s="4" t="str">
        <f>FIXED(Sheet2!L14, 2)&amp;"±"&amp;FIXED(Sheet2!M14, 2)</f>
        <v>1.77±0.01</v>
      </c>
      <c r="F19" s="12" t="s">
        <v>128</v>
      </c>
      <c r="G19" s="4" t="str">
        <f>FIXED(Sheet2!N14, 2)&amp;"±"&amp;FIXED(Sheet2!O14, 2)</f>
        <v>1.70±1.68</v>
      </c>
      <c r="H19" s="4" t="str">
        <f>FIXED(Sheet2!O14, 2)&amp;"±"&amp;FIXED(Sheet2!P14, 2)</f>
        <v>1.68±1.73</v>
      </c>
      <c r="I19" s="4" t="str">
        <f>FIXED(Sheet2!S14, 2)&amp;"±"&amp;FIXED(Sheet2!T14, 2)</f>
        <v>1.42±0.01</v>
      </c>
      <c r="J19" s="12" t="s">
        <v>138</v>
      </c>
      <c r="K19" s="4" t="str">
        <f>FIXED(Sheet2!U14, 2)&amp;"±"&amp;FIXED(Sheet2!V14, 2)</f>
        <v>1.69±0.01</v>
      </c>
      <c r="L19" s="12" t="s">
        <v>148</v>
      </c>
      <c r="M19" s="4" t="str">
        <f>FIXED(Sheet2!W14, 2)&amp;"±"&amp;FIXED(Sheet2!X14, 2)</f>
        <v>2.06±0.02</v>
      </c>
      <c r="N19" s="12" t="s">
        <v>158</v>
      </c>
    </row>
    <row r="20" spans="1:14" x14ac:dyDescent="0.2">
      <c r="A20" s="13" t="s">
        <v>166</v>
      </c>
      <c r="B20" s="12">
        <f>Sheet2!I15</f>
        <v>3183</v>
      </c>
      <c r="C20" s="4" t="str">
        <f>FIXED(Sheet2!J15, 1)&amp;"±"&amp;FIXED(Sheet2!K15, 1)</f>
        <v>13.1±0.8</v>
      </c>
      <c r="D20" s="12" t="s">
        <v>87</v>
      </c>
      <c r="E20" s="4" t="str">
        <f>FIXED(Sheet2!L15, 2)&amp;"±"&amp;FIXED(Sheet2!M15, 2)</f>
        <v>57.29±1.42</v>
      </c>
      <c r="F20" s="12" t="s">
        <v>129</v>
      </c>
      <c r="G20" s="4" t="str">
        <f>FIXED(Sheet2!N15, 2)&amp;"±"&amp;FIXED(Sheet2!O15, 2)</f>
        <v>38.94±37.27</v>
      </c>
      <c r="H20" s="4" t="str">
        <f>FIXED(Sheet2!O15, 2)&amp;"±"&amp;FIXED(Sheet2!P15, 2)</f>
        <v>37.27±40.68</v>
      </c>
      <c r="I20" s="4" t="str">
        <f>FIXED(Sheet2!S15, 2)&amp;"±"&amp;FIXED(Sheet2!T15, 2)</f>
        <v>24.00±0.98</v>
      </c>
      <c r="J20" s="12" t="s">
        <v>139</v>
      </c>
      <c r="K20" s="4" t="str">
        <f>FIXED(Sheet2!U15, 2)&amp;"±"&amp;FIXED(Sheet2!V15, 2)</f>
        <v>41.00±0.73</v>
      </c>
      <c r="L20" s="12" t="s">
        <v>149</v>
      </c>
      <c r="M20" s="4" t="str">
        <f>FIXED(Sheet2!W15, 2)&amp;"±"&amp;FIXED(Sheet2!X15, 2)</f>
        <v>70.00±1.71</v>
      </c>
      <c r="N20" s="12" t="s">
        <v>159</v>
      </c>
    </row>
    <row r="21" spans="1:14" x14ac:dyDescent="0.2">
      <c r="A21" s="13" t="s">
        <v>167</v>
      </c>
      <c r="B21" s="12">
        <f>Sheet2!I16</f>
        <v>3183</v>
      </c>
      <c r="C21" s="4" t="str">
        <f>FIXED(Sheet2!J16, 1)&amp;"±"&amp;FIXED(Sheet2!K16, 1)</f>
        <v>20.7±1.0</v>
      </c>
      <c r="D21" s="12" t="s">
        <v>88</v>
      </c>
      <c r="E21" s="4" t="str">
        <f>FIXED(Sheet2!L16, 2)&amp;"±"&amp;FIXED(Sheet2!M16, 2)</f>
        <v>41.47±0.98</v>
      </c>
      <c r="F21" s="12" t="s">
        <v>130</v>
      </c>
      <c r="G21" s="4" t="str">
        <f>FIXED(Sheet2!N16, 2)&amp;"±"&amp;FIXED(Sheet2!O16, 2)</f>
        <v>28.75±27.60</v>
      </c>
      <c r="H21" s="4" t="str">
        <f>FIXED(Sheet2!O16, 2)&amp;"±"&amp;FIXED(Sheet2!P16, 2)</f>
        <v>27.60±29.96</v>
      </c>
      <c r="I21" s="4" t="str">
        <f>FIXED(Sheet2!S16, 2)&amp;"±"&amp;FIXED(Sheet2!T16, 2)</f>
        <v>17.51±0.54</v>
      </c>
      <c r="J21" s="12" t="s">
        <v>140</v>
      </c>
      <c r="K21" s="4" t="str">
        <f>FIXED(Sheet2!U16, 2)&amp;"±"&amp;FIXED(Sheet2!V16, 2)</f>
        <v>30.34±0.68</v>
      </c>
      <c r="L21" s="12" t="s">
        <v>150</v>
      </c>
      <c r="M21" s="4" t="str">
        <f>FIXED(Sheet2!W16, 2)&amp;"±"&amp;FIXED(Sheet2!X16, 2)</f>
        <v>51.55±0.91</v>
      </c>
      <c r="N21" s="12" t="s">
        <v>160</v>
      </c>
    </row>
    <row r="22" spans="1:14" x14ac:dyDescent="0.2">
      <c r="A22" s="10" t="s">
        <v>168</v>
      </c>
      <c r="B22" s="12">
        <f>Sheet2!I17</f>
        <v>3148</v>
      </c>
      <c r="C22" s="4" t="str">
        <f>FIXED(Sheet2!J17, 1)&amp;"±"&amp;FIXED(Sheet2!K17, 1)</f>
        <v>9.7±0.8</v>
      </c>
      <c r="D22" s="12" t="s">
        <v>89</v>
      </c>
      <c r="E22" s="4" t="str">
        <f>FIXED(Sheet2!L17, 2)&amp;"±"&amp;FIXED(Sheet2!M17, 2)</f>
        <v>5.89±0.06</v>
      </c>
      <c r="F22" s="12" t="s">
        <v>131</v>
      </c>
      <c r="G22" s="4" t="str">
        <f>FIXED(Sheet2!N17, 2)&amp;"±"&amp;FIXED(Sheet2!O17, 2)</f>
        <v>5.54±5.44</v>
      </c>
      <c r="H22" s="4" t="str">
        <f>FIXED(Sheet2!O17, 2)&amp;"±"&amp;FIXED(Sheet2!P17, 2)</f>
        <v>5.44±5.64</v>
      </c>
      <c r="I22" s="4" t="str">
        <f>FIXED(Sheet2!S17, 2)&amp;"±"&amp;FIXED(Sheet2!T17, 2)</f>
        <v>4.48±0.04</v>
      </c>
      <c r="J22" s="12" t="s">
        <v>141</v>
      </c>
      <c r="K22" s="4" t="str">
        <f>FIXED(Sheet2!U17, 2)&amp;"±"&amp;FIXED(Sheet2!V17, 2)</f>
        <v>5.28±0.04</v>
      </c>
      <c r="L22" s="12" t="s">
        <v>151</v>
      </c>
      <c r="M22" s="4" t="str">
        <f>FIXED(Sheet2!W17, 2)&amp;"±"&amp;FIXED(Sheet2!X17, 2)</f>
        <v>6.56±0.12</v>
      </c>
      <c r="N22" s="12" t="s">
        <v>161</v>
      </c>
    </row>
    <row r="23" spans="1:14" x14ac:dyDescent="0.2">
      <c r="A23" s="10" t="s">
        <v>169</v>
      </c>
      <c r="B23" s="12">
        <f>Sheet2!I18</f>
        <v>3148</v>
      </c>
      <c r="C23" s="4" t="str">
        <f>FIXED(Sheet2!J18, 1)&amp;"±"&amp;FIXED(Sheet2!K18, 1)</f>
        <v>9.7±0.8</v>
      </c>
      <c r="D23" s="12" t="s">
        <v>89</v>
      </c>
      <c r="E23" s="4" t="str">
        <f>FIXED(Sheet2!L18, 2)&amp;"±"&amp;FIXED(Sheet2!M18, 2)</f>
        <v>5.89±0.06</v>
      </c>
      <c r="F23" s="12" t="s">
        <v>131</v>
      </c>
      <c r="G23" s="4" t="str">
        <f>FIXED(Sheet2!N18, 2)&amp;"±"&amp;FIXED(Sheet2!O18, 2)</f>
        <v>5.54±5.44</v>
      </c>
      <c r="H23" s="4" t="str">
        <f>FIXED(Sheet2!O18, 2)&amp;"±"&amp;FIXED(Sheet2!P18, 2)</f>
        <v>5.44±5.64</v>
      </c>
      <c r="I23" s="4" t="str">
        <f>FIXED(Sheet2!S18, 2)&amp;"±"&amp;FIXED(Sheet2!T18, 2)</f>
        <v>4.48±0.04</v>
      </c>
      <c r="J23" s="12" t="s">
        <v>141</v>
      </c>
      <c r="K23" s="4" t="str">
        <f>FIXED(Sheet2!U18, 2)&amp;"±"&amp;FIXED(Sheet2!V18, 2)</f>
        <v>5.28±0.04</v>
      </c>
      <c r="L23" s="12" t="s">
        <v>151</v>
      </c>
      <c r="M23" s="4" t="str">
        <f>FIXED(Sheet2!W18, 2)&amp;"±"&amp;FIXED(Sheet2!X18, 2)</f>
        <v>6.56±0.12</v>
      </c>
      <c r="N23" s="12" t="s">
        <v>161</v>
      </c>
    </row>
    <row r="24" spans="1:14" x14ac:dyDescent="0.2">
      <c r="A24" s="13" t="s">
        <v>170</v>
      </c>
      <c r="B24" s="12">
        <f>Sheet2!I19</f>
        <v>3197</v>
      </c>
      <c r="C24" s="4" t="str">
        <f>FIXED(Sheet2!J19, 1)&amp;"±"&amp;FIXED(Sheet2!K19, 1)</f>
        <v>25.6±1.0</v>
      </c>
      <c r="D24" s="12" t="s">
        <v>90</v>
      </c>
      <c r="E24" s="4" t="str">
        <f>FIXED(Sheet2!L19, 2)&amp;"±"&amp;FIXED(Sheet2!M19, 2)</f>
        <v>4.39±0.18</v>
      </c>
      <c r="F24" s="12" t="s">
        <v>132</v>
      </c>
      <c r="G24" s="4" t="str">
        <f>FIXED(Sheet2!N19, 2)&amp;"±"&amp;FIXED(Sheet2!O19, 2)</f>
        <v>1.74±1.61</v>
      </c>
      <c r="H24" s="4" t="str">
        <f>FIXED(Sheet2!O19, 2)&amp;"±"&amp;FIXED(Sheet2!P19, 2)</f>
        <v>1.61±1.89</v>
      </c>
      <c r="I24" s="4" t="str">
        <f>FIXED(Sheet2!S19, 2)&amp;"±"&amp;FIXED(Sheet2!T19, 2)</f>
        <v>0.60±0.05</v>
      </c>
      <c r="J24" s="12" t="s">
        <v>142</v>
      </c>
      <c r="K24" s="4" t="str">
        <f>FIXED(Sheet2!U19, 2)&amp;"±"&amp;FIXED(Sheet2!V19, 2)</f>
        <v>1.90±0.10</v>
      </c>
      <c r="L24" s="12" t="s">
        <v>152</v>
      </c>
      <c r="M24" s="4" t="str">
        <f>FIXED(Sheet2!W19, 2)&amp;"±"&amp;FIXED(Sheet2!X19, 2)</f>
        <v>5.15±0.22</v>
      </c>
      <c r="N24" s="12" t="s">
        <v>162</v>
      </c>
    </row>
    <row r="25" spans="1:14" x14ac:dyDescent="0.2">
      <c r="A25" s="14" t="s">
        <v>177</v>
      </c>
      <c r="B25" s="16">
        <f>Sheet2!I20</f>
        <v>3226</v>
      </c>
      <c r="C25" s="15" t="str">
        <f>FIXED(Sheet2!J20, 1)&amp;"±"&amp;FIXED(Sheet2!K20, 1)</f>
        <v>6.4±0.5</v>
      </c>
      <c r="D25" s="16" t="s">
        <v>91</v>
      </c>
      <c r="E25" s="15" t="str">
        <f>FIXED(Sheet2!L20, 2)&amp;"±"&amp;FIXED(Sheet2!M20, 2)</f>
        <v>136.10±0.50</v>
      </c>
      <c r="F25" s="16" t="s">
        <v>133</v>
      </c>
      <c r="G25" s="15" t="str">
        <f>FIXED(Sheet2!N20, 2)&amp;"±"&amp;FIXED(Sheet2!O20, 2)</f>
        <v>135.60±134.63</v>
      </c>
      <c r="H25" s="15" t="str">
        <f>FIXED(Sheet2!O20, 2)&amp;"±"&amp;FIXED(Sheet2!P20, 2)</f>
        <v>134.63±136.57</v>
      </c>
      <c r="I25" s="15" t="str">
        <f>FIXED(Sheet2!S20, 2)&amp;"±"&amp;FIXED(Sheet2!T20, 2)</f>
        <v>130.00±0.49</v>
      </c>
      <c r="J25" s="16" t="s">
        <v>143</v>
      </c>
      <c r="K25" s="15" t="str">
        <f>FIXED(Sheet2!U20, 2)&amp;"±"&amp;FIXED(Sheet2!V20, 2)</f>
        <v>137.00±0.49</v>
      </c>
      <c r="L25" s="16" t="s">
        <v>153</v>
      </c>
      <c r="M25" s="15" t="str">
        <f>FIXED(Sheet2!W20, 2)&amp;"±"&amp;FIXED(Sheet2!X20, 2)</f>
        <v>143.00±0.51</v>
      </c>
      <c r="N25" s="16" t="s">
        <v>163</v>
      </c>
    </row>
  </sheetData>
  <mergeCells count="9">
    <mergeCell ref="M2:N3"/>
    <mergeCell ref="E2:F3"/>
    <mergeCell ref="A2:A4"/>
    <mergeCell ref="B2:B4"/>
    <mergeCell ref="C2:D3"/>
    <mergeCell ref="G2:H3"/>
    <mergeCell ref="I2:J3"/>
    <mergeCell ref="K2:L2"/>
    <mergeCell ref="K3:L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5883-B993-614F-A4E7-825693A0B2F3}">
  <dimension ref="A1:Z21"/>
  <sheetViews>
    <sheetView topLeftCell="G1" workbookViewId="0">
      <selection activeCell="W2" sqref="W2"/>
    </sheetView>
  </sheetViews>
  <sheetFormatPr baseColWidth="10" defaultRowHeight="16" x14ac:dyDescent="0.2"/>
  <sheetData>
    <row r="1" spans="1:26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2</v>
      </c>
      <c r="J1" t="s">
        <v>20</v>
      </c>
      <c r="K1" t="s">
        <v>21</v>
      </c>
      <c r="L1" t="s">
        <v>11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">
      <c r="A2" t="s">
        <v>36</v>
      </c>
      <c r="B2" t="s">
        <v>37</v>
      </c>
      <c r="C2">
        <v>2010</v>
      </c>
      <c r="D2" t="s">
        <v>38</v>
      </c>
      <c r="E2" t="s">
        <v>39</v>
      </c>
      <c r="F2" t="s">
        <v>40</v>
      </c>
      <c r="G2" t="s">
        <v>41</v>
      </c>
      <c r="H2" t="s">
        <v>41</v>
      </c>
      <c r="I2">
        <v>896</v>
      </c>
      <c r="J2">
        <v>22.99</v>
      </c>
      <c r="K2">
        <v>1.41</v>
      </c>
      <c r="L2">
        <v>0.89</v>
      </c>
      <c r="M2">
        <v>0.01</v>
      </c>
      <c r="N2">
        <v>0.85</v>
      </c>
      <c r="O2">
        <v>0.84</v>
      </c>
      <c r="P2">
        <v>0.87</v>
      </c>
      <c r="Q2">
        <v>0.56000000000000005</v>
      </c>
      <c r="R2">
        <v>0.01</v>
      </c>
      <c r="S2">
        <v>0.71</v>
      </c>
      <c r="T2">
        <v>0.01</v>
      </c>
      <c r="U2">
        <v>0.88</v>
      </c>
      <c r="V2">
        <v>0.01</v>
      </c>
      <c r="W2">
        <v>1.06</v>
      </c>
      <c r="X2">
        <v>0.01</v>
      </c>
      <c r="Y2">
        <v>1.24</v>
      </c>
      <c r="Z2">
        <v>0.02</v>
      </c>
    </row>
    <row r="3" spans="1:26" x14ac:dyDescent="0.2">
      <c r="A3" t="s">
        <v>36</v>
      </c>
      <c r="B3" t="s">
        <v>37</v>
      </c>
      <c r="C3">
        <v>2010</v>
      </c>
      <c r="D3" t="s">
        <v>38</v>
      </c>
      <c r="E3" t="s">
        <v>42</v>
      </c>
      <c r="F3" t="s">
        <v>40</v>
      </c>
      <c r="G3" t="s">
        <v>41</v>
      </c>
      <c r="H3" t="s">
        <v>41</v>
      </c>
      <c r="I3">
        <v>896</v>
      </c>
      <c r="J3">
        <v>6.25</v>
      </c>
      <c r="K3">
        <v>0.81</v>
      </c>
      <c r="L3">
        <v>1.1200000000000001</v>
      </c>
      <c r="M3">
        <v>0.01</v>
      </c>
      <c r="N3">
        <v>1.08</v>
      </c>
      <c r="O3">
        <v>1.06</v>
      </c>
      <c r="P3">
        <v>1.1000000000000001</v>
      </c>
      <c r="Q3">
        <v>0.75</v>
      </c>
      <c r="R3">
        <v>0.02</v>
      </c>
      <c r="S3">
        <v>0.91</v>
      </c>
      <c r="T3">
        <v>0.01</v>
      </c>
      <c r="U3">
        <v>1.08</v>
      </c>
      <c r="V3">
        <v>0.01</v>
      </c>
      <c r="W3">
        <v>1.3</v>
      </c>
      <c r="X3">
        <v>0.02</v>
      </c>
      <c r="Y3">
        <v>1.52</v>
      </c>
      <c r="Z3">
        <v>0.02</v>
      </c>
    </row>
    <row r="4" spans="1:26" x14ac:dyDescent="0.2">
      <c r="A4" t="s">
        <v>36</v>
      </c>
      <c r="B4" t="s">
        <v>37</v>
      </c>
      <c r="C4">
        <v>2010</v>
      </c>
      <c r="D4" t="s">
        <v>38</v>
      </c>
      <c r="E4" t="s">
        <v>43</v>
      </c>
      <c r="F4" t="s">
        <v>44</v>
      </c>
      <c r="G4" t="s">
        <v>41</v>
      </c>
      <c r="H4" t="s">
        <v>41</v>
      </c>
      <c r="I4">
        <v>896</v>
      </c>
      <c r="J4">
        <v>38.729999999999997</v>
      </c>
      <c r="K4">
        <v>1.63</v>
      </c>
      <c r="L4">
        <v>29.91</v>
      </c>
      <c r="M4">
        <v>1.48</v>
      </c>
      <c r="N4">
        <v>16.13</v>
      </c>
      <c r="O4">
        <v>15.01</v>
      </c>
      <c r="P4">
        <v>17.34</v>
      </c>
      <c r="Q4">
        <v>4.2</v>
      </c>
      <c r="R4">
        <v>0.23</v>
      </c>
      <c r="S4">
        <v>7.48</v>
      </c>
      <c r="T4">
        <v>0.39</v>
      </c>
      <c r="U4">
        <v>15.58</v>
      </c>
      <c r="V4">
        <v>0.75</v>
      </c>
      <c r="W4">
        <v>31.56</v>
      </c>
      <c r="X4">
        <v>1.64</v>
      </c>
      <c r="Y4">
        <v>71.17</v>
      </c>
      <c r="Z4">
        <v>4.1399999999999997</v>
      </c>
    </row>
    <row r="5" spans="1:26" x14ac:dyDescent="0.2">
      <c r="A5" t="s">
        <v>36</v>
      </c>
      <c r="B5" t="s">
        <v>37</v>
      </c>
      <c r="C5">
        <v>2010</v>
      </c>
      <c r="D5" t="s">
        <v>38</v>
      </c>
      <c r="E5" t="s">
        <v>45</v>
      </c>
      <c r="F5" t="s">
        <v>44</v>
      </c>
      <c r="G5" t="s">
        <v>41</v>
      </c>
      <c r="H5" t="s">
        <v>41</v>
      </c>
      <c r="I5">
        <v>896</v>
      </c>
      <c r="J5">
        <v>72.430000000000007</v>
      </c>
      <c r="K5">
        <v>1.49</v>
      </c>
      <c r="L5">
        <v>10.050000000000001</v>
      </c>
      <c r="M5">
        <v>0.35</v>
      </c>
      <c r="N5">
        <v>6.57</v>
      </c>
      <c r="O5">
        <v>6.17</v>
      </c>
      <c r="P5">
        <v>7</v>
      </c>
      <c r="Q5">
        <v>1.86</v>
      </c>
      <c r="R5">
        <v>0.11</v>
      </c>
      <c r="S5">
        <v>3.53</v>
      </c>
      <c r="T5">
        <v>0.15</v>
      </c>
      <c r="U5">
        <v>6.74</v>
      </c>
      <c r="V5">
        <v>0.26</v>
      </c>
      <c r="W5">
        <v>12.97</v>
      </c>
      <c r="X5">
        <v>0.46</v>
      </c>
      <c r="Y5">
        <v>21.82</v>
      </c>
      <c r="Z5">
        <v>0.92</v>
      </c>
    </row>
    <row r="6" spans="1:26" x14ac:dyDescent="0.2">
      <c r="A6" t="s">
        <v>36</v>
      </c>
      <c r="B6" t="s">
        <v>37</v>
      </c>
      <c r="C6">
        <v>2010</v>
      </c>
      <c r="D6" t="s">
        <v>38</v>
      </c>
      <c r="E6" t="s">
        <v>46</v>
      </c>
      <c r="F6" t="s">
        <v>47</v>
      </c>
      <c r="G6" t="s">
        <v>41</v>
      </c>
      <c r="H6" t="s">
        <v>41</v>
      </c>
      <c r="I6">
        <v>896</v>
      </c>
      <c r="J6">
        <v>35.49</v>
      </c>
      <c r="K6">
        <v>1.6</v>
      </c>
      <c r="L6">
        <v>8.59</v>
      </c>
      <c r="M6">
        <v>0.19</v>
      </c>
      <c r="N6">
        <v>7.34</v>
      </c>
      <c r="O6">
        <v>7.07</v>
      </c>
      <c r="P6">
        <v>7.62</v>
      </c>
      <c r="Q6">
        <v>4.37</v>
      </c>
      <c r="R6">
        <v>0.12</v>
      </c>
      <c r="S6">
        <v>5.65</v>
      </c>
      <c r="T6">
        <v>0.1</v>
      </c>
      <c r="U6">
        <v>7.09</v>
      </c>
      <c r="V6">
        <v>0.1</v>
      </c>
      <c r="W6">
        <v>9.49</v>
      </c>
      <c r="X6">
        <v>0.22</v>
      </c>
      <c r="Y6">
        <v>14.12</v>
      </c>
      <c r="Z6">
        <v>0.76</v>
      </c>
    </row>
    <row r="7" spans="1:26" x14ac:dyDescent="0.2">
      <c r="A7" t="s">
        <v>36</v>
      </c>
      <c r="B7" t="s">
        <v>37</v>
      </c>
      <c r="C7">
        <v>2010</v>
      </c>
      <c r="D7" t="s">
        <v>38</v>
      </c>
      <c r="E7" t="s">
        <v>48</v>
      </c>
      <c r="F7" t="s">
        <v>47</v>
      </c>
      <c r="G7" t="s">
        <v>41</v>
      </c>
      <c r="H7" t="s">
        <v>41</v>
      </c>
      <c r="I7">
        <v>896</v>
      </c>
      <c r="J7">
        <v>27.23</v>
      </c>
      <c r="K7">
        <v>1.49</v>
      </c>
      <c r="L7">
        <v>7.81</v>
      </c>
      <c r="M7">
        <v>0.17</v>
      </c>
      <c r="N7">
        <v>6.69</v>
      </c>
      <c r="O7">
        <v>6.45</v>
      </c>
      <c r="P7">
        <v>6.94</v>
      </c>
      <c r="Q7">
        <v>3.95</v>
      </c>
      <c r="R7">
        <v>0.12</v>
      </c>
      <c r="S7">
        <v>5.0999999999999996</v>
      </c>
      <c r="T7">
        <v>0.1</v>
      </c>
      <c r="U7">
        <v>6.59</v>
      </c>
      <c r="V7">
        <v>0.08</v>
      </c>
      <c r="W7">
        <v>8.64</v>
      </c>
      <c r="X7">
        <v>0.21</v>
      </c>
      <c r="Y7">
        <v>12.27</v>
      </c>
      <c r="Z7">
        <v>0.68</v>
      </c>
    </row>
    <row r="8" spans="1:26" x14ac:dyDescent="0.2">
      <c r="A8" t="s">
        <v>36</v>
      </c>
      <c r="B8" t="s">
        <v>37</v>
      </c>
      <c r="C8">
        <v>2010</v>
      </c>
      <c r="D8" t="s">
        <v>38</v>
      </c>
      <c r="E8" t="s">
        <v>49</v>
      </c>
      <c r="F8" t="s">
        <v>47</v>
      </c>
      <c r="G8" t="s">
        <v>41</v>
      </c>
      <c r="H8" t="s">
        <v>41</v>
      </c>
      <c r="I8">
        <v>896</v>
      </c>
      <c r="J8">
        <v>27.79</v>
      </c>
      <c r="K8">
        <v>1.5</v>
      </c>
      <c r="L8">
        <v>5.22</v>
      </c>
      <c r="M8">
        <v>0.27</v>
      </c>
      <c r="N8">
        <v>1.38</v>
      </c>
      <c r="O8">
        <v>1.21</v>
      </c>
      <c r="P8">
        <v>1.57</v>
      </c>
      <c r="Q8">
        <v>0.14000000000000001</v>
      </c>
      <c r="R8">
        <v>0.02</v>
      </c>
      <c r="S8">
        <v>0.4</v>
      </c>
      <c r="T8">
        <v>0.03</v>
      </c>
      <c r="U8">
        <v>1.53</v>
      </c>
      <c r="V8">
        <v>0.13</v>
      </c>
      <c r="W8">
        <v>6.15</v>
      </c>
      <c r="X8">
        <v>0.56000000000000005</v>
      </c>
      <c r="Y8">
        <v>17.13</v>
      </c>
      <c r="Z8">
        <v>1.46</v>
      </c>
    </row>
    <row r="9" spans="1:26" x14ac:dyDescent="0.2">
      <c r="A9" t="s">
        <v>36</v>
      </c>
      <c r="B9" t="s">
        <v>37</v>
      </c>
      <c r="C9">
        <v>2010</v>
      </c>
      <c r="D9" t="s">
        <v>38</v>
      </c>
      <c r="E9" t="s">
        <v>50</v>
      </c>
      <c r="F9" t="s">
        <v>51</v>
      </c>
      <c r="G9" t="s">
        <v>41</v>
      </c>
      <c r="H9" t="s">
        <v>41</v>
      </c>
      <c r="I9">
        <v>896</v>
      </c>
      <c r="J9">
        <v>64.17</v>
      </c>
      <c r="K9">
        <v>1.6</v>
      </c>
      <c r="L9">
        <v>1.26</v>
      </c>
      <c r="M9">
        <v>0.02</v>
      </c>
      <c r="N9">
        <v>1.17</v>
      </c>
      <c r="O9">
        <v>1.1399999999999999</v>
      </c>
      <c r="P9">
        <v>1.2</v>
      </c>
      <c r="Q9">
        <v>0.7</v>
      </c>
      <c r="R9">
        <v>0.01</v>
      </c>
      <c r="S9">
        <v>0.88</v>
      </c>
      <c r="T9">
        <v>0.02</v>
      </c>
      <c r="U9">
        <v>1.1599999999999999</v>
      </c>
      <c r="V9">
        <v>0.02</v>
      </c>
      <c r="W9">
        <v>1.6</v>
      </c>
      <c r="X9">
        <v>0.04</v>
      </c>
      <c r="Y9">
        <v>1.99</v>
      </c>
      <c r="Z9">
        <v>0.04</v>
      </c>
    </row>
    <row r="10" spans="1:26" x14ac:dyDescent="0.2">
      <c r="A10" t="s">
        <v>52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41</v>
      </c>
      <c r="H10" t="s">
        <v>41</v>
      </c>
      <c r="I10">
        <v>3166</v>
      </c>
      <c r="J10">
        <v>2.78</v>
      </c>
      <c r="K10">
        <v>0.46</v>
      </c>
      <c r="L10">
        <v>383.95</v>
      </c>
      <c r="M10">
        <v>9.61</v>
      </c>
      <c r="N10">
        <v>335.65</v>
      </c>
      <c r="O10">
        <v>325.19</v>
      </c>
      <c r="P10">
        <v>346.45</v>
      </c>
      <c r="Q10">
        <v>193.36</v>
      </c>
      <c r="R10">
        <v>5.38</v>
      </c>
      <c r="S10">
        <v>253.13</v>
      </c>
      <c r="T10">
        <v>3.84</v>
      </c>
      <c r="U10">
        <v>328.41</v>
      </c>
      <c r="V10">
        <v>5.24</v>
      </c>
      <c r="W10">
        <v>436.84</v>
      </c>
      <c r="X10">
        <v>6.71</v>
      </c>
      <c r="Y10">
        <v>577.1</v>
      </c>
      <c r="Z10">
        <v>13.64</v>
      </c>
    </row>
    <row r="11" spans="1:26" x14ac:dyDescent="0.2">
      <c r="A11" t="s">
        <v>52</v>
      </c>
      <c r="B11" t="s">
        <v>52</v>
      </c>
      <c r="C11" t="s">
        <v>53</v>
      </c>
      <c r="D11" t="s">
        <v>54</v>
      </c>
      <c r="E11" t="s">
        <v>57</v>
      </c>
      <c r="F11" t="s">
        <v>58</v>
      </c>
      <c r="G11" t="s">
        <v>41</v>
      </c>
      <c r="H11" t="s">
        <v>41</v>
      </c>
      <c r="I11">
        <v>3210</v>
      </c>
      <c r="J11">
        <v>7.56</v>
      </c>
      <c r="K11">
        <v>0.46</v>
      </c>
      <c r="L11">
        <v>603.6</v>
      </c>
      <c r="M11">
        <v>8.33</v>
      </c>
      <c r="N11">
        <v>565.37</v>
      </c>
      <c r="O11">
        <v>551.42999999999995</v>
      </c>
      <c r="P11">
        <v>579.66</v>
      </c>
      <c r="Q11">
        <v>360.1</v>
      </c>
      <c r="R11">
        <v>4.99</v>
      </c>
      <c r="S11">
        <v>448.5</v>
      </c>
      <c r="T11">
        <v>6.12</v>
      </c>
      <c r="U11">
        <v>564</v>
      </c>
      <c r="V11">
        <v>7.22</v>
      </c>
      <c r="W11">
        <v>707.57</v>
      </c>
      <c r="X11">
        <v>10.6</v>
      </c>
      <c r="Y11">
        <v>890.1</v>
      </c>
      <c r="Z11">
        <v>19.829999999999998</v>
      </c>
    </row>
    <row r="12" spans="1:26" x14ac:dyDescent="0.2">
      <c r="A12" t="s">
        <v>52</v>
      </c>
      <c r="B12" t="s">
        <v>52</v>
      </c>
      <c r="C12" t="s">
        <v>53</v>
      </c>
      <c r="D12" t="s">
        <v>54</v>
      </c>
      <c r="E12" t="s">
        <v>59</v>
      </c>
      <c r="F12" t="s">
        <v>58</v>
      </c>
      <c r="G12" t="s">
        <v>41</v>
      </c>
      <c r="H12" t="s">
        <v>41</v>
      </c>
      <c r="I12">
        <v>3186</v>
      </c>
      <c r="J12">
        <v>2.8</v>
      </c>
      <c r="K12">
        <v>0.44</v>
      </c>
      <c r="L12">
        <v>28.48</v>
      </c>
      <c r="M12">
        <v>0.63</v>
      </c>
      <c r="N12">
        <v>24.87</v>
      </c>
      <c r="O12">
        <v>24.17</v>
      </c>
      <c r="P12">
        <v>25.6</v>
      </c>
      <c r="Q12">
        <v>14</v>
      </c>
      <c r="R12">
        <v>0.39</v>
      </c>
      <c r="S12">
        <v>18.600000000000001</v>
      </c>
      <c r="T12">
        <v>0.27</v>
      </c>
      <c r="U12">
        <v>25.1</v>
      </c>
      <c r="V12">
        <v>0.32</v>
      </c>
      <c r="W12">
        <v>32.799999999999997</v>
      </c>
      <c r="X12">
        <v>0.49</v>
      </c>
      <c r="Y12">
        <v>42.6</v>
      </c>
      <c r="Z12">
        <v>0.83</v>
      </c>
    </row>
    <row r="13" spans="1:26" x14ac:dyDescent="0.2">
      <c r="A13" t="s">
        <v>52</v>
      </c>
      <c r="B13" t="s">
        <v>52</v>
      </c>
      <c r="C13" t="s">
        <v>53</v>
      </c>
      <c r="D13" t="s">
        <v>54</v>
      </c>
      <c r="E13" t="s">
        <v>60</v>
      </c>
      <c r="F13" t="s">
        <v>40</v>
      </c>
      <c r="G13" t="s">
        <v>41</v>
      </c>
      <c r="H13" t="s">
        <v>41</v>
      </c>
      <c r="I13">
        <v>3145</v>
      </c>
      <c r="J13">
        <v>0.34</v>
      </c>
      <c r="K13">
        <v>0.14000000000000001</v>
      </c>
      <c r="L13">
        <v>1.84</v>
      </c>
      <c r="M13">
        <v>0.01</v>
      </c>
      <c r="N13">
        <v>1.76</v>
      </c>
      <c r="O13">
        <v>1.74</v>
      </c>
      <c r="P13">
        <v>1.79</v>
      </c>
      <c r="Q13">
        <v>1.24</v>
      </c>
      <c r="R13">
        <v>0.01</v>
      </c>
      <c r="S13">
        <v>1.46</v>
      </c>
      <c r="T13">
        <v>0.01</v>
      </c>
      <c r="U13">
        <v>1.75</v>
      </c>
      <c r="V13">
        <v>0.01</v>
      </c>
      <c r="W13">
        <v>2.13</v>
      </c>
      <c r="X13">
        <v>0.02</v>
      </c>
      <c r="Y13">
        <v>2.5299999999999998</v>
      </c>
      <c r="Z13">
        <v>0.03</v>
      </c>
    </row>
    <row r="14" spans="1:26" x14ac:dyDescent="0.2">
      <c r="A14" t="s">
        <v>52</v>
      </c>
      <c r="B14" t="s">
        <v>52</v>
      </c>
      <c r="C14" t="s">
        <v>53</v>
      </c>
      <c r="D14" t="s">
        <v>54</v>
      </c>
      <c r="E14" t="s">
        <v>61</v>
      </c>
      <c r="F14" t="s">
        <v>40</v>
      </c>
      <c r="G14" t="s">
        <v>41</v>
      </c>
      <c r="H14" t="s">
        <v>41</v>
      </c>
      <c r="I14">
        <v>3145</v>
      </c>
      <c r="J14">
        <v>0.45</v>
      </c>
      <c r="K14">
        <v>0.15</v>
      </c>
      <c r="L14">
        <v>1.77</v>
      </c>
      <c r="M14">
        <v>0.01</v>
      </c>
      <c r="N14">
        <v>1.7</v>
      </c>
      <c r="O14">
        <v>1.68</v>
      </c>
      <c r="P14">
        <v>1.73</v>
      </c>
      <c r="Q14">
        <v>1.2</v>
      </c>
      <c r="R14">
        <v>0.01</v>
      </c>
      <c r="S14">
        <v>1.42</v>
      </c>
      <c r="T14">
        <v>0.01</v>
      </c>
      <c r="U14">
        <v>1.69</v>
      </c>
      <c r="V14">
        <v>0.01</v>
      </c>
      <c r="W14">
        <v>2.06</v>
      </c>
      <c r="X14">
        <v>0.02</v>
      </c>
      <c r="Y14">
        <v>2.4300000000000002</v>
      </c>
      <c r="Z14">
        <v>0.03</v>
      </c>
    </row>
    <row r="15" spans="1:26" x14ac:dyDescent="0.2">
      <c r="A15" t="s">
        <v>52</v>
      </c>
      <c r="B15" t="s">
        <v>52</v>
      </c>
      <c r="C15" t="s">
        <v>53</v>
      </c>
      <c r="D15" t="s">
        <v>54</v>
      </c>
      <c r="E15" t="s">
        <v>43</v>
      </c>
      <c r="F15" t="s">
        <v>44</v>
      </c>
      <c r="G15" t="s">
        <v>41</v>
      </c>
      <c r="H15" t="s">
        <v>41</v>
      </c>
      <c r="I15">
        <v>3183</v>
      </c>
      <c r="J15">
        <v>13.1</v>
      </c>
      <c r="K15">
        <v>0.83</v>
      </c>
      <c r="L15">
        <v>57.29</v>
      </c>
      <c r="M15">
        <v>1.42</v>
      </c>
      <c r="N15">
        <v>38.94</v>
      </c>
      <c r="O15">
        <v>37.270000000000003</v>
      </c>
      <c r="P15">
        <v>40.68</v>
      </c>
      <c r="Q15">
        <v>11</v>
      </c>
      <c r="R15">
        <v>0.73</v>
      </c>
      <c r="S15">
        <v>24</v>
      </c>
      <c r="T15">
        <v>0.98</v>
      </c>
      <c r="U15">
        <v>41</v>
      </c>
      <c r="V15">
        <v>0.73</v>
      </c>
      <c r="W15">
        <v>70</v>
      </c>
      <c r="X15">
        <v>1.71</v>
      </c>
      <c r="Y15">
        <v>111.21</v>
      </c>
      <c r="Z15">
        <v>5.63</v>
      </c>
    </row>
    <row r="16" spans="1:26" x14ac:dyDescent="0.2">
      <c r="A16" t="s">
        <v>52</v>
      </c>
      <c r="B16" t="s">
        <v>52</v>
      </c>
      <c r="C16" t="s">
        <v>53</v>
      </c>
      <c r="D16" t="s">
        <v>54</v>
      </c>
      <c r="E16" t="s">
        <v>45</v>
      </c>
      <c r="F16" t="s">
        <v>44</v>
      </c>
      <c r="G16" t="s">
        <v>41</v>
      </c>
      <c r="H16" t="s">
        <v>41</v>
      </c>
      <c r="I16">
        <v>3183</v>
      </c>
      <c r="J16">
        <v>20.71</v>
      </c>
      <c r="K16">
        <v>1</v>
      </c>
      <c r="L16">
        <v>41.47</v>
      </c>
      <c r="M16">
        <v>0.98</v>
      </c>
      <c r="N16">
        <v>28.75</v>
      </c>
      <c r="O16">
        <v>27.6</v>
      </c>
      <c r="P16">
        <v>29.96</v>
      </c>
      <c r="Q16">
        <v>8.59</v>
      </c>
      <c r="R16">
        <v>0.35</v>
      </c>
      <c r="S16">
        <v>17.510000000000002</v>
      </c>
      <c r="T16">
        <v>0.54</v>
      </c>
      <c r="U16">
        <v>30.34</v>
      </c>
      <c r="V16">
        <v>0.68</v>
      </c>
      <c r="W16">
        <v>51.55</v>
      </c>
      <c r="X16">
        <v>0.91</v>
      </c>
      <c r="Y16">
        <v>80</v>
      </c>
      <c r="Z16">
        <v>2.62</v>
      </c>
    </row>
    <row r="17" spans="1:26" x14ac:dyDescent="0.2">
      <c r="A17" t="s">
        <v>52</v>
      </c>
      <c r="B17" t="s">
        <v>52</v>
      </c>
      <c r="C17" t="s">
        <v>53</v>
      </c>
      <c r="D17" t="s">
        <v>54</v>
      </c>
      <c r="E17" t="s">
        <v>46</v>
      </c>
      <c r="F17" t="s">
        <v>47</v>
      </c>
      <c r="G17" t="s">
        <v>41</v>
      </c>
      <c r="H17" t="s">
        <v>41</v>
      </c>
      <c r="I17">
        <v>3148</v>
      </c>
      <c r="J17">
        <v>9.73</v>
      </c>
      <c r="K17">
        <v>0.81</v>
      </c>
      <c r="L17">
        <v>5.89</v>
      </c>
      <c r="M17">
        <v>0.06</v>
      </c>
      <c r="N17">
        <v>5.54</v>
      </c>
      <c r="O17">
        <v>5.44</v>
      </c>
      <c r="P17">
        <v>5.64</v>
      </c>
      <c r="Q17">
        <v>3.84</v>
      </c>
      <c r="R17">
        <v>0.04</v>
      </c>
      <c r="S17">
        <v>4.4800000000000004</v>
      </c>
      <c r="T17">
        <v>0.04</v>
      </c>
      <c r="U17">
        <v>5.28</v>
      </c>
      <c r="V17">
        <v>0.04</v>
      </c>
      <c r="W17">
        <v>6.56</v>
      </c>
      <c r="X17">
        <v>0.12</v>
      </c>
      <c r="Y17">
        <v>8.16</v>
      </c>
      <c r="Z17">
        <v>0.16</v>
      </c>
    </row>
    <row r="18" spans="1:26" x14ac:dyDescent="0.2">
      <c r="A18" t="s">
        <v>52</v>
      </c>
      <c r="B18" t="s">
        <v>52</v>
      </c>
      <c r="C18" t="s">
        <v>53</v>
      </c>
      <c r="D18" t="s">
        <v>54</v>
      </c>
      <c r="E18" t="s">
        <v>48</v>
      </c>
      <c r="F18" t="s">
        <v>47</v>
      </c>
      <c r="G18" t="s">
        <v>41</v>
      </c>
      <c r="H18" t="s">
        <v>41</v>
      </c>
      <c r="I18">
        <v>3148</v>
      </c>
      <c r="J18">
        <v>9.73</v>
      </c>
      <c r="K18">
        <v>0.81</v>
      </c>
      <c r="L18">
        <v>5.89</v>
      </c>
      <c r="M18">
        <v>0.06</v>
      </c>
      <c r="N18">
        <v>5.54</v>
      </c>
      <c r="O18">
        <v>5.44</v>
      </c>
      <c r="P18">
        <v>5.64</v>
      </c>
      <c r="Q18">
        <v>3.84</v>
      </c>
      <c r="R18">
        <v>0.04</v>
      </c>
      <c r="S18">
        <v>4.4800000000000004</v>
      </c>
      <c r="T18">
        <v>0.04</v>
      </c>
      <c r="U18">
        <v>5.28</v>
      </c>
      <c r="V18">
        <v>0.04</v>
      </c>
      <c r="W18">
        <v>6.56</v>
      </c>
      <c r="X18">
        <v>0.12</v>
      </c>
      <c r="Y18">
        <v>8.16</v>
      </c>
      <c r="Z18">
        <v>0.16</v>
      </c>
    </row>
    <row r="19" spans="1:26" x14ac:dyDescent="0.2">
      <c r="A19" t="s">
        <v>52</v>
      </c>
      <c r="B19" t="s">
        <v>52</v>
      </c>
      <c r="C19" t="s">
        <v>53</v>
      </c>
      <c r="D19" t="s">
        <v>54</v>
      </c>
      <c r="E19" t="s">
        <v>49</v>
      </c>
      <c r="F19" t="s">
        <v>47</v>
      </c>
      <c r="G19" t="s">
        <v>41</v>
      </c>
      <c r="H19" t="s">
        <v>41</v>
      </c>
      <c r="I19">
        <v>3197</v>
      </c>
      <c r="J19">
        <v>25.64</v>
      </c>
      <c r="K19">
        <v>1.03</v>
      </c>
      <c r="L19">
        <v>4.3899999999999997</v>
      </c>
      <c r="M19">
        <v>0.18</v>
      </c>
      <c r="N19">
        <v>1.74</v>
      </c>
      <c r="O19">
        <v>1.61</v>
      </c>
      <c r="P19">
        <v>1.89</v>
      </c>
      <c r="Q19">
        <v>0.3</v>
      </c>
      <c r="R19">
        <v>0.02</v>
      </c>
      <c r="S19">
        <v>0.6</v>
      </c>
      <c r="T19">
        <v>0.05</v>
      </c>
      <c r="U19">
        <v>1.9</v>
      </c>
      <c r="V19">
        <v>0.1</v>
      </c>
      <c r="W19">
        <v>5.15</v>
      </c>
      <c r="X19">
        <v>0.22</v>
      </c>
      <c r="Y19">
        <v>11.1</v>
      </c>
      <c r="Z19">
        <v>0.41</v>
      </c>
    </row>
    <row r="20" spans="1:26" x14ac:dyDescent="0.2">
      <c r="A20" t="s">
        <v>52</v>
      </c>
      <c r="B20" t="s">
        <v>52</v>
      </c>
      <c r="C20" t="s">
        <v>53</v>
      </c>
      <c r="D20" t="s">
        <v>54</v>
      </c>
      <c r="E20" t="s">
        <v>62</v>
      </c>
      <c r="F20" t="s">
        <v>51</v>
      </c>
      <c r="G20" t="s">
        <v>41</v>
      </c>
      <c r="H20" t="s">
        <v>41</v>
      </c>
      <c r="I20">
        <v>3226</v>
      </c>
      <c r="J20">
        <v>6.4</v>
      </c>
      <c r="K20">
        <v>0.53</v>
      </c>
      <c r="L20">
        <v>136.1</v>
      </c>
      <c r="M20">
        <v>0.5</v>
      </c>
      <c r="N20">
        <v>135.6</v>
      </c>
      <c r="O20">
        <v>134.63</v>
      </c>
      <c r="P20">
        <v>136.57</v>
      </c>
      <c r="Q20">
        <v>123</v>
      </c>
      <c r="R20">
        <v>0.49</v>
      </c>
      <c r="S20">
        <v>130</v>
      </c>
      <c r="T20">
        <v>0.49</v>
      </c>
      <c r="U20">
        <v>137</v>
      </c>
      <c r="V20">
        <v>0.49</v>
      </c>
      <c r="W20">
        <v>143</v>
      </c>
      <c r="X20">
        <v>0.51</v>
      </c>
      <c r="Y20">
        <v>149</v>
      </c>
      <c r="Z20">
        <v>0.49</v>
      </c>
    </row>
    <row r="21" spans="1:26" x14ac:dyDescent="0.2">
      <c r="A21" t="s">
        <v>52</v>
      </c>
      <c r="B21" t="s">
        <v>52</v>
      </c>
      <c r="C21" t="s">
        <v>53</v>
      </c>
      <c r="D21" t="s">
        <v>54</v>
      </c>
      <c r="E21" t="s">
        <v>63</v>
      </c>
      <c r="F21" t="s">
        <v>44</v>
      </c>
      <c r="G21" t="s">
        <v>41</v>
      </c>
      <c r="H21" t="s">
        <v>41</v>
      </c>
      <c r="I21">
        <v>1144</v>
      </c>
      <c r="J21">
        <v>4.28</v>
      </c>
      <c r="L21">
        <v>175.98</v>
      </c>
      <c r="M21">
        <v>5.29</v>
      </c>
      <c r="N21">
        <v>118.28</v>
      </c>
      <c r="O21">
        <v>111.35</v>
      </c>
      <c r="P21">
        <v>125.64</v>
      </c>
      <c r="Q21">
        <v>33.799999999999997</v>
      </c>
      <c r="R21">
        <v>3.03</v>
      </c>
      <c r="S21">
        <v>66.17</v>
      </c>
      <c r="T21">
        <v>3.31</v>
      </c>
      <c r="U21">
        <v>123.94</v>
      </c>
      <c r="V21">
        <v>5.16</v>
      </c>
      <c r="W21">
        <v>224.76</v>
      </c>
      <c r="X21">
        <v>8.16</v>
      </c>
      <c r="Y21">
        <v>367.8</v>
      </c>
      <c r="Z21">
        <v>18.45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Hanqi Luo</dc:creator>
  <cp:lastModifiedBy>Hanqi Luo</cp:lastModifiedBy>
  <dcterms:created xsi:type="dcterms:W3CDTF">2021-02-26T23:04:35Z</dcterms:created>
  <dcterms:modified xsi:type="dcterms:W3CDTF">2021-02-27T00:08:32Z</dcterms:modified>
</cp:coreProperties>
</file>