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\PycharmProjects\B46_data_processing\"/>
    </mc:Choice>
  </mc:AlternateContent>
  <xr:revisionPtr revIDLastSave="0" documentId="13_ncr:1_{CFDEE171-86D9-4815-8764-C0D42881942C}" xr6:coauthVersionLast="47" xr6:coauthVersionMax="47" xr10:uidLastSave="{00000000-0000-0000-0000-000000000000}"/>
  <bookViews>
    <workbookView minimized="1" xWindow="16560" yWindow="780" windowWidth="1992" windowHeight="564" activeTab="1" xr2:uid="{00000000-000D-0000-FFFF-FFFF00000000}"/>
  </bookViews>
  <sheets>
    <sheet name="Sheet1" sheetId="1" r:id="rId1"/>
    <sheet name="averaging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I65" i="1"/>
  <c r="I64" i="1"/>
  <c r="I61" i="1"/>
  <c r="I62" i="1"/>
  <c r="I63" i="1"/>
  <c r="I60" i="1"/>
  <c r="G65" i="1"/>
  <c r="G64" i="1"/>
  <c r="G63" i="1"/>
  <c r="G62" i="1"/>
  <c r="G61" i="1"/>
  <c r="G60" i="1"/>
  <c r="G59" i="1"/>
  <c r="D50" i="2"/>
  <c r="C50" i="2"/>
  <c r="K76" i="1"/>
  <c r="K75" i="1"/>
  <c r="J76" i="1"/>
  <c r="J75" i="1"/>
  <c r="I76" i="1"/>
  <c r="I75" i="1"/>
  <c r="H76" i="1"/>
  <c r="H75" i="1"/>
  <c r="G75" i="1"/>
  <c r="B34" i="1"/>
  <c r="D42" i="2"/>
  <c r="J33" i="1"/>
  <c r="J32" i="1"/>
  <c r="S74" i="2"/>
  <c r="T74" i="2"/>
  <c r="U74" i="2"/>
  <c r="G76" i="1" s="1"/>
  <c r="S58" i="2"/>
  <c r="T58" i="2"/>
  <c r="U58" i="2"/>
  <c r="S50" i="2"/>
  <c r="T50" i="2"/>
  <c r="U50" i="2"/>
  <c r="S42" i="2"/>
  <c r="T42" i="2"/>
  <c r="U42" i="2"/>
  <c r="S34" i="2"/>
  <c r="T34" i="2"/>
  <c r="U34" i="2"/>
  <c r="S26" i="2"/>
  <c r="T26" i="2"/>
  <c r="U26" i="2"/>
  <c r="S18" i="2"/>
  <c r="T18" i="2"/>
  <c r="U18" i="2"/>
  <c r="T10" i="2"/>
  <c r="U10" i="2"/>
  <c r="V10" i="2"/>
  <c r="B59" i="1" s="1"/>
  <c r="V18" i="2"/>
  <c r="B60" i="1" s="1"/>
  <c r="V26" i="2"/>
  <c r="B61" i="1" s="1"/>
  <c r="V34" i="2"/>
  <c r="B62" i="1" s="1"/>
  <c r="V42" i="2"/>
  <c r="B63" i="1" s="1"/>
  <c r="V50" i="2"/>
  <c r="B64" i="1" s="1"/>
  <c r="V58" i="2"/>
  <c r="B65" i="1" s="1"/>
  <c r="V74" i="2"/>
  <c r="B76" i="1" s="1"/>
  <c r="T66" i="2"/>
  <c r="U66" i="2"/>
  <c r="V66" i="2"/>
  <c r="B75" i="1" s="1"/>
  <c r="L74" i="2"/>
  <c r="F76" i="1" s="1"/>
  <c r="M74" i="2"/>
  <c r="E76" i="1" s="1"/>
  <c r="N74" i="2"/>
  <c r="D76" i="1" s="1"/>
  <c r="O74" i="2"/>
  <c r="M76" i="1" s="1"/>
  <c r="P74" i="2"/>
  <c r="Q74" i="2"/>
  <c r="L76" i="1" s="1"/>
  <c r="R74" i="2"/>
  <c r="L66" i="2"/>
  <c r="F75" i="1" s="1"/>
  <c r="M66" i="2"/>
  <c r="E75" i="1" s="1"/>
  <c r="N66" i="2"/>
  <c r="D75" i="1" s="1"/>
  <c r="O66" i="2"/>
  <c r="M75" i="1" s="1"/>
  <c r="P66" i="2"/>
  <c r="Q66" i="2"/>
  <c r="L75" i="1" s="1"/>
  <c r="R66" i="2"/>
  <c r="S66" i="2"/>
  <c r="L58" i="2"/>
  <c r="M58" i="2"/>
  <c r="N58" i="2"/>
  <c r="O58" i="2"/>
  <c r="P58" i="2"/>
  <c r="Q58" i="2"/>
  <c r="R58" i="2"/>
  <c r="L50" i="2"/>
  <c r="M50" i="2"/>
  <c r="N50" i="2"/>
  <c r="O50" i="2"/>
  <c r="P50" i="2"/>
  <c r="Q50" i="2"/>
  <c r="R50" i="2"/>
  <c r="L42" i="2"/>
  <c r="M42" i="2"/>
  <c r="N42" i="2"/>
  <c r="O42" i="2"/>
  <c r="P42" i="2"/>
  <c r="Q42" i="2"/>
  <c r="R42" i="2"/>
  <c r="L34" i="2"/>
  <c r="M34" i="2"/>
  <c r="N34" i="2"/>
  <c r="O34" i="2"/>
  <c r="P34" i="2"/>
  <c r="Q34" i="2"/>
  <c r="R34" i="2"/>
  <c r="L26" i="2"/>
  <c r="M26" i="2"/>
  <c r="N26" i="2"/>
  <c r="O26" i="2"/>
  <c r="P26" i="2"/>
  <c r="Q26" i="2"/>
  <c r="R26" i="2"/>
  <c r="L18" i="2"/>
  <c r="M18" i="2"/>
  <c r="N18" i="2"/>
  <c r="O18" i="2"/>
  <c r="P18" i="2"/>
  <c r="Q18" i="2"/>
  <c r="R18" i="2"/>
  <c r="M10" i="2"/>
  <c r="N10" i="2"/>
  <c r="O10" i="2"/>
  <c r="P10" i="2"/>
  <c r="Q10" i="2"/>
  <c r="R10" i="2"/>
  <c r="S10" i="2"/>
  <c r="L10" i="2"/>
  <c r="G34" i="2"/>
  <c r="I31" i="1" s="1"/>
  <c r="H50" i="2"/>
  <c r="F33" i="1" s="1"/>
  <c r="I50" i="2"/>
  <c r="B33" i="1" s="1"/>
  <c r="H42" i="2"/>
  <c r="F32" i="1" s="1"/>
  <c r="I42" i="2"/>
  <c r="B32" i="1" s="1"/>
  <c r="H34" i="2"/>
  <c r="F31" i="1" s="1"/>
  <c r="I34" i="2"/>
  <c r="B31" i="1" s="1"/>
  <c r="H26" i="2"/>
  <c r="F30" i="1" s="1"/>
  <c r="H18" i="2"/>
  <c r="F29" i="1" s="1"/>
  <c r="I18" i="2"/>
  <c r="B29" i="1" s="1"/>
  <c r="B50" i="2"/>
  <c r="D33" i="1" s="1"/>
  <c r="E33" i="1"/>
  <c r="E50" i="2"/>
  <c r="G33" i="1" s="1"/>
  <c r="F50" i="2"/>
  <c r="H33" i="1" s="1"/>
  <c r="G50" i="2"/>
  <c r="I33" i="1" s="1"/>
  <c r="I24" i="2"/>
  <c r="I26" i="2" s="1"/>
  <c r="B30" i="1" s="1"/>
  <c r="H10" i="2"/>
  <c r="F28" i="1" s="1"/>
  <c r="I10" i="2"/>
  <c r="B28" i="1" s="1"/>
  <c r="B42" i="2"/>
  <c r="D32" i="1" s="1"/>
  <c r="C42" i="2"/>
  <c r="E32" i="1" s="1"/>
  <c r="E42" i="2"/>
  <c r="G32" i="1" s="1"/>
  <c r="F42" i="2"/>
  <c r="H32" i="1" s="1"/>
  <c r="G42" i="2"/>
  <c r="I32" i="1" s="1"/>
  <c r="B34" i="2"/>
  <c r="C34" i="2"/>
  <c r="E31" i="1" s="1"/>
  <c r="D34" i="2"/>
  <c r="J31" i="1" s="1"/>
  <c r="E34" i="2"/>
  <c r="G31" i="1" s="1"/>
  <c r="F34" i="2"/>
  <c r="H31" i="1" s="1"/>
  <c r="B26" i="2"/>
  <c r="D30" i="1" s="1"/>
  <c r="C26" i="2"/>
  <c r="E30" i="1" s="1"/>
  <c r="D26" i="2"/>
  <c r="J30" i="1" s="1"/>
  <c r="E26" i="2"/>
  <c r="G30" i="1" s="1"/>
  <c r="F26" i="2"/>
  <c r="H30" i="1" s="1"/>
  <c r="G26" i="2"/>
  <c r="I30" i="1" s="1"/>
  <c r="B18" i="2"/>
  <c r="D29" i="1" s="1"/>
  <c r="C18" i="2"/>
  <c r="E29" i="1" s="1"/>
  <c r="D18" i="2"/>
  <c r="J29" i="1" s="1"/>
  <c r="E18" i="2"/>
  <c r="G29" i="1" s="1"/>
  <c r="F18" i="2"/>
  <c r="H29" i="1" s="1"/>
  <c r="G18" i="2"/>
  <c r="I29" i="1" s="1"/>
  <c r="C10" i="2"/>
  <c r="E28" i="1" s="1"/>
  <c r="D10" i="2"/>
  <c r="J28" i="1" s="1"/>
  <c r="E10" i="2"/>
  <c r="G28" i="1" s="1"/>
  <c r="F10" i="2"/>
  <c r="H28" i="1" s="1"/>
  <c r="G10" i="2"/>
  <c r="I28" i="1" s="1"/>
  <c r="B10" i="2"/>
  <c r="D28" i="1" s="1"/>
</calcChain>
</file>

<file path=xl/sharedStrings.xml><?xml version="1.0" encoding="utf-8"?>
<sst xmlns="http://schemas.openxmlformats.org/spreadsheetml/2006/main" count="314" uniqueCount="95">
  <si>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</si>
  <si>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</si>
  <si>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</si>
  <si>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</si>
  <si>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</si>
  <si>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</si>
  <si>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</si>
  <si>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</si>
  <si>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</si>
  <si>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Hans</t>
  </si>
  <si>
    <t>pilot 2:</t>
  </si>
  <si>
    <t>Xander</t>
  </si>
  <si>
    <t>co-ordinator:</t>
  </si>
  <si>
    <t>Jelmer</t>
  </si>
  <si>
    <t>observer 1L:</t>
  </si>
  <si>
    <t>Stijn</t>
  </si>
  <si>
    <t>observer 1R:</t>
  </si>
  <si>
    <t>Johan</t>
  </si>
  <si>
    <t>observer 2L:</t>
  </si>
  <si>
    <t>Moana</t>
  </si>
  <si>
    <t>observer 2R:</t>
  </si>
  <si>
    <t>Dean</t>
  </si>
  <si>
    <t>observer 3L:</t>
  </si>
  <si>
    <t>David</t>
  </si>
  <si>
    <t>observer 3R:</t>
  </si>
  <si>
    <t>Noah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</si>
  <si>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</si>
  <si>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</si>
  <si>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</si>
  <si>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</si>
  <si>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</si>
  <si>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</si>
  <si>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</si>
  <si>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</si>
  <si>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</si>
  <si>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</si>
  <si>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</si>
  <si>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</si>
  <si>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</si>
  <si>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</si>
  <si>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</si>
  <si>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</si>
  <si>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</si>
  <si>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</si>
  <si>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</si>
  <si>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</si>
  <si>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</si>
  <si>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</si>
  <si>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-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</si>
  <si>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</si>
  <si>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</si>
  <si>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</si>
  <si>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</si>
  <si>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</si>
  <si>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</si>
  <si>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</si>
  <si>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</si>
  <si>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</si>
  <si>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</si>
  <si>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</si>
  <si>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</si>
  <si>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3R</t>
  </si>
  <si>
    <t>moved to position:</t>
  </si>
  <si>
    <t>Cockpit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</si>
  <si>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</si>
  <si>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</si>
  <si>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</si>
  <si>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</si>
  <si>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</si>
  <si>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</si>
  <si>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</si>
  <si>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</si>
  <si>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Series 1 measurements</t>
  </si>
  <si>
    <t>Series 2 measurements</t>
  </si>
  <si>
    <t>h</t>
  </si>
  <si>
    <t>V</t>
  </si>
  <si>
    <t>FFI</t>
  </si>
  <si>
    <t>FFR</t>
  </si>
  <si>
    <t>Wf</t>
  </si>
  <si>
    <t>Aoa</t>
  </si>
  <si>
    <t>det</t>
  </si>
  <si>
    <t>d_e</t>
  </si>
  <si>
    <t>Test 1</t>
  </si>
  <si>
    <t>Average</t>
  </si>
  <si>
    <t>Test 2</t>
  </si>
  <si>
    <t>Test 3</t>
  </si>
  <si>
    <t>Test 4</t>
  </si>
  <si>
    <t>Test 5</t>
  </si>
  <si>
    <t>Test 6</t>
  </si>
  <si>
    <t>Test 7</t>
  </si>
  <si>
    <t>Gravity1</t>
  </si>
  <si>
    <t>Test 8</t>
  </si>
  <si>
    <t>Gravity2</t>
  </si>
  <si>
    <t>Test 9</t>
  </si>
  <si>
    <t>Mr C.G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</si>
</sst>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F400]h:mm:ss\ AM/PM"/>
    <numFmt numFmtId="166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/>
    <xf numFmtId="0" fontId="0" fillId="0" borderId="1" xfId="0" applyBorder="1"/>
    <xf numFmtId="166" fontId="0" fillId="0" borderId="1" xfId="0" applyNumberFormat="1" applyBorder="1"/>
    <xf numFmtId="0" fontId="3" fillId="0" borderId="0" xfId="0" applyFont="1" applyAlignment="1">
      <alignment wrapText="1"/>
    </xf>
    <xf numFmtId="165" fontId="1" fillId="0" borderId="0" xfId="0" applyNumberFormat="1" applyFont="1"/>
    <xf numFmtId="0" fontId="1" fillId="2" borderId="0" xfId="0" applyFont="1" applyFill="1" applyProtection="1">
      <protection locked="0"/>
    </xf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1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14" workbookViewId="0">
      <selection activeCell="D31" sqref="D31"/>
    </sheetView>
  </sheetViews>
  <sheetFormatPr defaultColWidth="8.88671875"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44416</v>
      </c>
      <c r="F3" t="s">
        <v>2</v>
      </c>
      <c r="H3" s="3">
        <v>0.15763888888888888</v>
      </c>
    </row>
    <row r="4" spans="1:8" x14ac:dyDescent="0.3">
      <c r="A4" t="s">
        <v>3</v>
      </c>
      <c r="D4" s="2">
        <v>1</v>
      </c>
      <c r="F4" t="s">
        <v>4</v>
      </c>
      <c r="H4" s="3">
        <v>0.21041666666666667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 t="s">
        <v>9</v>
      </c>
      <c r="H8" s="2">
        <v>93</v>
      </c>
    </row>
    <row r="9" spans="1:8" x14ac:dyDescent="0.3">
      <c r="A9" t="s">
        <v>10</v>
      </c>
      <c r="D9" s="2" t="s">
        <v>11</v>
      </c>
      <c r="H9" s="2">
        <v>98</v>
      </c>
    </row>
    <row r="10" spans="1:8" x14ac:dyDescent="0.3">
      <c r="A10" t="s">
        <v>12</v>
      </c>
      <c r="D10" s="2" t="s">
        <v>13</v>
      </c>
      <c r="H10" s="2">
        <v>79</v>
      </c>
    </row>
    <row r="11" spans="1:8" x14ac:dyDescent="0.3">
      <c r="A11" t="s">
        <v>14</v>
      </c>
      <c r="D11" s="2" t="s">
        <v>15</v>
      </c>
      <c r="H11" s="2">
        <v>68</v>
      </c>
    </row>
    <row r="12" spans="1:8" x14ac:dyDescent="0.3">
      <c r="A12" t="s">
        <v>16</v>
      </c>
      <c r="D12" s="2" t="s">
        <v>17</v>
      </c>
      <c r="H12" s="2">
        <v>62.5</v>
      </c>
    </row>
    <row r="13" spans="1:8" x14ac:dyDescent="0.3">
      <c r="A13" t="s">
        <v>18</v>
      </c>
      <c r="D13" s="2" t="s">
        <v>19</v>
      </c>
      <c r="H13" s="2">
        <v>66</v>
      </c>
    </row>
    <row r="14" spans="1:8" x14ac:dyDescent="0.3">
      <c r="A14" t="s">
        <v>20</v>
      </c>
      <c r="D14" s="2" t="s">
        <v>21</v>
      </c>
      <c r="H14" s="2">
        <v>74</v>
      </c>
    </row>
    <row r="15" spans="1:8" x14ac:dyDescent="0.3">
      <c r="A15" t="s">
        <v>22</v>
      </c>
      <c r="D15" s="2" t="s">
        <v>23</v>
      </c>
      <c r="H15" s="2">
        <v>73.5</v>
      </c>
    </row>
    <row r="16" spans="1:8" x14ac:dyDescent="0.3">
      <c r="A16" t="s">
        <v>24</v>
      </c>
      <c r="D16" s="2" t="s">
        <v>25</v>
      </c>
      <c r="H16" s="2">
        <v>87.5</v>
      </c>
    </row>
    <row r="18" spans="1:10" x14ac:dyDescent="0.3">
      <c r="A18" t="s">
        <v>26</v>
      </c>
      <c r="D18" s="2">
        <v>2667</v>
      </c>
    </row>
    <row r="21" spans="1:10" x14ac:dyDescent="0.3">
      <c r="A21" s="1" t="s">
        <v>27</v>
      </c>
    </row>
    <row r="23" spans="1:10" x14ac:dyDescent="0.3">
      <c r="A23" t="s">
        <v>28</v>
      </c>
      <c r="E23" t="s">
        <v>29</v>
      </c>
    </row>
    <row r="25" spans="1:10" x14ac:dyDescent="0.3">
      <c r="A25" t="s">
        <v>30</v>
      </c>
      <c r="B25" t="s">
        <v>31</v>
      </c>
      <c r="C25" t="s">
        <v>32</v>
      </c>
      <c r="D25" t="s">
        <v>33</v>
      </c>
      <c r="E25" t="s">
        <v>34</v>
      </c>
      <c r="F25" t="s">
        <v>35</v>
      </c>
      <c r="G25" t="s">
        <v>36</v>
      </c>
      <c r="H25" t="s">
        <v>37</v>
      </c>
      <c r="I25" t="s">
        <v>38</v>
      </c>
      <c r="J25" t="s">
        <v>39</v>
      </c>
    </row>
    <row r="26" spans="1:10" x14ac:dyDescent="0.3">
      <c r="B26" s="5" t="s">
        <v>40</v>
      </c>
      <c r="C26" s="5" t="s">
        <v>41</v>
      </c>
      <c r="D26" s="5" t="s">
        <v>42</v>
      </c>
      <c r="E26" s="5" t="s">
        <v>43</v>
      </c>
      <c r="F26" s="5" t="s">
        <v>44</v>
      </c>
      <c r="G26" s="5" t="s">
        <v>45</v>
      </c>
      <c r="H26" s="5" t="s">
        <v>45</v>
      </c>
      <c r="I26" s="5" t="s">
        <v>46</v>
      </c>
      <c r="J26" s="5" t="s">
        <v>47</v>
      </c>
    </row>
    <row r="28" spans="1:10" x14ac:dyDescent="0.3">
      <c r="A28">
        <v>1</v>
      </c>
      <c r="B28" s="3">
        <f>averaging!I10</f>
        <v>1.3618827160493827E-2</v>
      </c>
      <c r="C28" s="2" t="s">
        <v>48</v>
      </c>
      <c r="D28" s="2">
        <f>averaging!B10</f>
        <v>13026.666666666666</v>
      </c>
      <c r="E28" s="2">
        <f>averaging!C10</f>
        <v>249.5</v>
      </c>
      <c r="F28" s="2">
        <f>averaging!H10</f>
        <v>1.3333333333333333</v>
      </c>
      <c r="G28" s="2">
        <f>averaging!E10</f>
        <v>723.66666666666663</v>
      </c>
      <c r="H28" s="2">
        <f>averaging!F10</f>
        <v>768.66666666666663</v>
      </c>
      <c r="I28" s="2">
        <f>averaging!G10</f>
        <v>440.66666666666669</v>
      </c>
      <c r="J28" s="2">
        <f>averaging!D10</f>
        <v>-4.5</v>
      </c>
    </row>
    <row r="29" spans="1:10" x14ac:dyDescent="0.3">
      <c r="A29">
        <v>2</v>
      </c>
      <c r="B29" s="7">
        <f>averaging!I18</f>
        <v>1.4870756172839505E-2</v>
      </c>
      <c r="C29" s="2" t="s">
        <v>48</v>
      </c>
      <c r="D29" s="2">
        <f>averaging!B18</f>
        <v>13018.333333333334</v>
      </c>
      <c r="E29" s="2">
        <f>averaging!C18</f>
        <v>224.66666666666666</v>
      </c>
      <c r="F29" s="2">
        <f>averaging!H18</f>
        <v>2.1</v>
      </c>
      <c r="G29" s="2">
        <f>averaging!E18</f>
        <v>568.5</v>
      </c>
      <c r="H29" s="2">
        <f>averaging!F18</f>
        <v>603.5</v>
      </c>
      <c r="I29" s="2">
        <f>averaging!G18</f>
        <v>475.66666666666669</v>
      </c>
      <c r="J29" s="2">
        <f>averaging!D18</f>
        <v>-7.6999999999999993</v>
      </c>
    </row>
    <row r="30" spans="1:10" x14ac:dyDescent="0.3">
      <c r="A30">
        <v>3</v>
      </c>
      <c r="B30" s="7">
        <f>averaging!I26</f>
        <v>1.6925154320987654E-2</v>
      </c>
      <c r="C30" s="2" t="s">
        <v>48</v>
      </c>
      <c r="D30" s="2">
        <f>averaging!B26</f>
        <v>13020</v>
      </c>
      <c r="E30" s="2">
        <f>averaging!C26</f>
        <v>187.66666666666666</v>
      </c>
      <c r="F30" s="2">
        <f>averaging!H26</f>
        <v>3.4</v>
      </c>
      <c r="G30" s="2">
        <f>averaging!E26</f>
        <v>462.33333333333331</v>
      </c>
      <c r="H30" s="2">
        <f>averaging!F26</f>
        <v>506.5</v>
      </c>
      <c r="I30" s="2">
        <f>averaging!G26</f>
        <v>519.5</v>
      </c>
      <c r="J30" s="2">
        <f>averaging!D26</f>
        <v>-10.166666666666666</v>
      </c>
    </row>
    <row r="31" spans="1:10" x14ac:dyDescent="0.3">
      <c r="A31">
        <v>4</v>
      </c>
      <c r="B31" s="7">
        <f>averaging!I34</f>
        <v>1.8258101851851852E-2</v>
      </c>
      <c r="C31" s="2" t="s">
        <v>48</v>
      </c>
      <c r="D31" s="2">
        <f>averaging!B34</f>
        <v>13025</v>
      </c>
      <c r="E31" s="2">
        <f>averaging!C34</f>
        <v>163.83333333333334</v>
      </c>
      <c r="F31" s="2">
        <f>averaging!H34</f>
        <v>4.5</v>
      </c>
      <c r="G31" s="2">
        <f>averaging!E34</f>
        <v>435.5</v>
      </c>
      <c r="H31" s="2">
        <f>averaging!F34</f>
        <v>452.83333333333331</v>
      </c>
      <c r="I31" s="2">
        <f>averaging!G34</f>
        <v>546.16666666666663</v>
      </c>
      <c r="J31" s="2">
        <f>averaging!D34</f>
        <v>-11.200000000000001</v>
      </c>
    </row>
    <row r="32" spans="1:10" x14ac:dyDescent="0.3">
      <c r="A32">
        <v>5</v>
      </c>
      <c r="B32" s="7">
        <f>averaging!I42</f>
        <v>1.943094135802469E-2</v>
      </c>
      <c r="C32" s="2" t="s">
        <v>48</v>
      </c>
      <c r="D32" s="2">
        <f>averaging!B42</f>
        <v>13015</v>
      </c>
      <c r="E32" s="2">
        <f>averaging!C42</f>
        <v>129.83333333333334</v>
      </c>
      <c r="F32" s="2">
        <f>averaging!H42</f>
        <v>7.9333333333333336</v>
      </c>
      <c r="G32" s="2">
        <f>averaging!E42</f>
        <v>373.83333333333331</v>
      </c>
      <c r="H32" s="2">
        <f>averaging!F42</f>
        <v>415</v>
      </c>
      <c r="I32" s="2">
        <f>averaging!G42</f>
        <v>564.83333333333337</v>
      </c>
      <c r="J32" s="2">
        <f>averaging!D42</f>
        <v>-12.799999999999999</v>
      </c>
    </row>
    <row r="33" spans="1:10" x14ac:dyDescent="0.3">
      <c r="A33">
        <v>6</v>
      </c>
      <c r="B33" s="7">
        <f>averaging!I50</f>
        <v>2.0677083333333336E-2</v>
      </c>
      <c r="C33" s="2" t="s">
        <v>48</v>
      </c>
      <c r="D33" s="2">
        <f>averaging!B50</f>
        <v>13023.333333333334</v>
      </c>
      <c r="E33" s="2">
        <f>averaging!C50</f>
        <v>114.5</v>
      </c>
      <c r="F33" s="2">
        <f>averaging!H50</f>
        <v>10.45</v>
      </c>
      <c r="G33" s="2">
        <f>averaging!E50</f>
        <v>368</v>
      </c>
      <c r="H33" s="2">
        <f>averaging!F50</f>
        <v>401.83333333333331</v>
      </c>
      <c r="I33" s="2">
        <f>averaging!G50</f>
        <v>585</v>
      </c>
      <c r="J33" s="2">
        <f>averaging!D50</f>
        <v>-13.5</v>
      </c>
    </row>
    <row r="34" spans="1:10" x14ac:dyDescent="0.3">
      <c r="A34">
        <v>7</v>
      </c>
      <c r="B34" s="7">
        <f>averaging!I58</f>
        <v>0</v>
      </c>
      <c r="C34" s="2" t="s">
        <v>48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49</v>
      </c>
    </row>
    <row r="37" spans="1:10" x14ac:dyDescent="0.3">
      <c r="A37" s="1" t="s">
        <v>50</v>
      </c>
    </row>
    <row r="39" spans="1:10" x14ac:dyDescent="0.3">
      <c r="A39" t="s">
        <v>51</v>
      </c>
      <c r="E39" s="2"/>
    </row>
    <row r="41" spans="1:10" x14ac:dyDescent="0.3">
      <c r="A41" t="s">
        <v>30</v>
      </c>
      <c r="B41" t="s">
        <v>31</v>
      </c>
      <c r="C41" t="s">
        <v>32</v>
      </c>
      <c r="D41" t="s">
        <v>33</v>
      </c>
      <c r="E41" t="s">
        <v>34</v>
      </c>
      <c r="F41" t="s">
        <v>35</v>
      </c>
      <c r="G41" t="s">
        <v>36</v>
      </c>
      <c r="H41" t="s">
        <v>37</v>
      </c>
      <c r="I41" t="s">
        <v>38</v>
      </c>
      <c r="J41" t="s">
        <v>39</v>
      </c>
    </row>
    <row r="42" spans="1:10" x14ac:dyDescent="0.3">
      <c r="B42" s="5" t="s">
        <v>52</v>
      </c>
      <c r="C42" s="5" t="s">
        <v>41</v>
      </c>
      <c r="D42" s="5" t="s">
        <v>42</v>
      </c>
      <c r="E42" s="5" t="s">
        <v>43</v>
      </c>
      <c r="F42" s="5" t="s">
        <v>44</v>
      </c>
      <c r="G42" s="5" t="s">
        <v>45</v>
      </c>
      <c r="H42" s="5" t="s">
        <v>45</v>
      </c>
      <c r="I42" s="5" t="s">
        <v>46</v>
      </c>
      <c r="J42" s="5" t="s">
        <v>47</v>
      </c>
    </row>
    <row r="44" spans="1:10" x14ac:dyDescent="0.3">
      <c r="A44">
        <v>1</v>
      </c>
      <c r="B44" s="3"/>
      <c r="C44" s="2" t="s">
        <v>48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3"/>
      <c r="C45" s="2" t="s">
        <v>48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3"/>
      <c r="C46" s="2" t="s">
        <v>48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3"/>
      <c r="C47" s="2" t="s">
        <v>48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3"/>
      <c r="C48" s="2" t="s">
        <v>48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3"/>
      <c r="C49" s="2" t="s">
        <v>48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3"/>
      <c r="C50" s="2" t="s">
        <v>48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49</v>
      </c>
    </row>
    <row r="52" spans="1:13" x14ac:dyDescent="0.3">
      <c r="A52" s="1" t="s">
        <v>53</v>
      </c>
    </row>
    <row r="54" spans="1:13" x14ac:dyDescent="0.3">
      <c r="A54" t="s">
        <v>28</v>
      </c>
      <c r="E54" t="s">
        <v>29</v>
      </c>
    </row>
    <row r="56" spans="1:13" x14ac:dyDescent="0.3">
      <c r="A56" t="s">
        <v>30</v>
      </c>
      <c r="B56" t="s">
        <v>31</v>
      </c>
      <c r="C56" t="s">
        <v>32</v>
      </c>
      <c r="D56" t="s">
        <v>33</v>
      </c>
      <c r="E56" t="s">
        <v>34</v>
      </c>
      <c r="F56" t="s">
        <v>35</v>
      </c>
      <c r="G56" t="s">
        <v>54</v>
      </c>
      <c r="H56" t="s">
        <v>55</v>
      </c>
      <c r="I56" t="s">
        <v>56</v>
      </c>
      <c r="J56" t="s">
        <v>36</v>
      </c>
      <c r="K56" t="s">
        <v>37</v>
      </c>
      <c r="L56" t="s">
        <v>38</v>
      </c>
      <c r="M56" t="s">
        <v>39</v>
      </c>
    </row>
    <row r="57" spans="1:13" x14ac:dyDescent="0.3">
      <c r="B57" s="5" t="s">
        <v>52</v>
      </c>
      <c r="C57" s="5" t="s">
        <v>41</v>
      </c>
      <c r="D57" s="5" t="s">
        <v>42</v>
      </c>
      <c r="E57" s="5" t="s">
        <v>43</v>
      </c>
      <c r="F57" s="5" t="s">
        <v>44</v>
      </c>
      <c r="G57" s="5" t="s">
        <v>44</v>
      </c>
      <c r="H57" s="5" t="s">
        <v>44</v>
      </c>
      <c r="I57" s="5" t="s">
        <v>57</v>
      </c>
      <c r="J57" s="5" t="s">
        <v>45</v>
      </c>
      <c r="K57" s="5" t="s">
        <v>45</v>
      </c>
      <c r="L57" s="5" t="s">
        <v>46</v>
      </c>
      <c r="M57" s="5" t="s">
        <v>47</v>
      </c>
    </row>
    <row r="59" spans="1:13" x14ac:dyDescent="0.3">
      <c r="A59">
        <v>1</v>
      </c>
      <c r="B59" s="3">
        <f>averaging!V10</f>
        <v>2.4548611111111115E-2</v>
      </c>
      <c r="C59" s="2" t="s">
        <v>48</v>
      </c>
      <c r="D59" s="2">
        <v>13070</v>
      </c>
      <c r="E59" s="2">
        <v>157.80000000000001</v>
      </c>
      <c r="F59" s="2">
        <v>5.0599999999999996</v>
      </c>
      <c r="G59" s="2">
        <f>averaging!U10</f>
        <v>0.10000000000000002</v>
      </c>
      <c r="H59" s="2">
        <v>2.9</v>
      </c>
      <c r="I59" s="2">
        <v>-1</v>
      </c>
      <c r="J59" s="2">
        <v>405</v>
      </c>
      <c r="K59" s="2">
        <v>449</v>
      </c>
      <c r="L59" s="2"/>
      <c r="M59" s="2">
        <v>-11.5</v>
      </c>
    </row>
    <row r="60" spans="1:13" x14ac:dyDescent="0.3">
      <c r="A60">
        <v>2</v>
      </c>
      <c r="B60" s="3">
        <f>averaging!V18</f>
        <v>2.6199845679012346E-2</v>
      </c>
      <c r="C60" s="2" t="s">
        <v>48</v>
      </c>
      <c r="D60" s="2">
        <v>13400</v>
      </c>
      <c r="E60" s="2">
        <v>148</v>
      </c>
      <c r="F60" s="2">
        <v>5.78</v>
      </c>
      <c r="G60" s="2">
        <f>averaging!U18</f>
        <v>-0.23333333333333331</v>
      </c>
      <c r="H60" s="2">
        <v>2.9</v>
      </c>
      <c r="I60" s="2">
        <f>averaging!P18</f>
        <v>-13.5</v>
      </c>
      <c r="J60" s="2">
        <v>400</v>
      </c>
      <c r="K60" s="2">
        <v>440.5</v>
      </c>
      <c r="L60" s="2"/>
      <c r="M60" s="2">
        <v>-12.5</v>
      </c>
    </row>
    <row r="61" spans="1:13" x14ac:dyDescent="0.3">
      <c r="A61">
        <v>3</v>
      </c>
      <c r="B61" s="3">
        <f>averaging!V26</f>
        <v>2.7210648148148147E-2</v>
      </c>
      <c r="C61" s="2" t="s">
        <v>48</v>
      </c>
      <c r="D61" s="2">
        <v>13770</v>
      </c>
      <c r="E61" s="2">
        <v>138</v>
      </c>
      <c r="F61" s="2">
        <v>6.7799999999999994</v>
      </c>
      <c r="G61" s="2">
        <f>averaging!U26</f>
        <v>-0.7</v>
      </c>
      <c r="H61" s="2">
        <v>2.9</v>
      </c>
      <c r="I61" s="2">
        <f>averaging!P26</f>
        <v>-31.5</v>
      </c>
      <c r="J61" s="2">
        <v>395</v>
      </c>
      <c r="K61" s="2">
        <v>433.5</v>
      </c>
      <c r="L61" s="2"/>
      <c r="M61" s="2">
        <v>-13.8</v>
      </c>
    </row>
    <row r="62" spans="1:13" x14ac:dyDescent="0.3">
      <c r="A62">
        <v>4</v>
      </c>
      <c r="B62" s="3">
        <f>averaging!V34</f>
        <v>2.8840663580246912E-2</v>
      </c>
      <c r="C62" s="2" t="s">
        <v>48</v>
      </c>
      <c r="D62" s="2">
        <v>14176</v>
      </c>
      <c r="E62" s="2">
        <v>132</v>
      </c>
      <c r="F62" s="2">
        <v>7.5200000000000005</v>
      </c>
      <c r="G62" s="2">
        <f>averaging!U34</f>
        <v>-1</v>
      </c>
      <c r="H62" s="2">
        <v>2.9</v>
      </c>
      <c r="I62" s="2">
        <f>averaging!P34</f>
        <v>-38</v>
      </c>
      <c r="J62" s="2">
        <v>390.5</v>
      </c>
      <c r="K62" s="2">
        <v>428.5</v>
      </c>
      <c r="L62" s="2"/>
      <c r="M62" s="2">
        <v>-15.2</v>
      </c>
    </row>
    <row r="63" spans="1:13" x14ac:dyDescent="0.3">
      <c r="A63">
        <v>5</v>
      </c>
      <c r="B63" s="3">
        <f>averaging!V42</f>
        <v>3.0295138888888892E-2</v>
      </c>
      <c r="C63" s="2" t="s">
        <v>48</v>
      </c>
      <c r="D63" s="2">
        <v>13512</v>
      </c>
      <c r="E63" s="2">
        <v>170.4</v>
      </c>
      <c r="F63" s="2">
        <v>4.0599999999999996</v>
      </c>
      <c r="G63" s="2">
        <f>averaging!U42</f>
        <v>0.6</v>
      </c>
      <c r="H63" s="2">
        <v>2.9</v>
      </c>
      <c r="I63" s="2">
        <f>averaging!P42</f>
        <v>29</v>
      </c>
      <c r="J63" s="2">
        <v>405</v>
      </c>
      <c r="K63" s="2">
        <v>444</v>
      </c>
      <c r="L63" s="2"/>
      <c r="M63" s="2">
        <v>-12</v>
      </c>
    </row>
    <row r="64" spans="1:13" x14ac:dyDescent="0.3">
      <c r="A64">
        <v>6</v>
      </c>
      <c r="B64" s="3">
        <f>averaging!V50</f>
        <v>3.0918209876543212E-2</v>
      </c>
      <c r="C64" s="2" t="s">
        <v>48</v>
      </c>
      <c r="D64" s="2">
        <v>13184</v>
      </c>
      <c r="E64" s="2">
        <v>179</v>
      </c>
      <c r="F64" s="2">
        <v>3.6</v>
      </c>
      <c r="G64" s="2">
        <f>averaging!U50</f>
        <v>0.80000000000000016</v>
      </c>
      <c r="H64" s="2">
        <v>2.9</v>
      </c>
      <c r="I64" s="2">
        <f>averaging!P50</f>
        <v>47.5</v>
      </c>
      <c r="J64" s="2">
        <v>409</v>
      </c>
      <c r="K64" s="2">
        <v>450.5</v>
      </c>
      <c r="L64" s="2"/>
      <c r="M64" s="2">
        <v>-10.5</v>
      </c>
    </row>
    <row r="65" spans="1:13" x14ac:dyDescent="0.3">
      <c r="A65">
        <v>7</v>
      </c>
      <c r="B65" s="3">
        <f>averaging!V58</f>
        <v>3.206983024691358E-2</v>
      </c>
      <c r="C65" s="2" t="s">
        <v>48</v>
      </c>
      <c r="D65" s="2">
        <v>12454</v>
      </c>
      <c r="E65" s="2">
        <v>189.6</v>
      </c>
      <c r="F65" s="2">
        <v>3.0799999999999996</v>
      </c>
      <c r="G65" s="2">
        <f>averaging!U58</f>
        <v>1.1000000000000001</v>
      </c>
      <c r="H65" s="2">
        <v>2.9</v>
      </c>
      <c r="I65" s="2">
        <f>averaging!P58</f>
        <v>75.5</v>
      </c>
      <c r="J65" s="2">
        <v>418.5</v>
      </c>
      <c r="K65" s="2">
        <v>459.5</v>
      </c>
      <c r="L65" s="2"/>
      <c r="M65" s="2">
        <v>-8.1999999999999993</v>
      </c>
    </row>
    <row r="66" spans="1:13" x14ac:dyDescent="0.3">
      <c r="C66" t="s">
        <v>49</v>
      </c>
    </row>
    <row r="68" spans="1:13" x14ac:dyDescent="0.3">
      <c r="A68" s="1" t="s">
        <v>58</v>
      </c>
    </row>
    <row r="70" spans="1:13" x14ac:dyDescent="0.3">
      <c r="A70" t="s">
        <v>59</v>
      </c>
      <c r="C70" s="2" t="s">
        <v>25</v>
      </c>
    </row>
    <row r="71" spans="1:13" x14ac:dyDescent="0.3">
      <c r="A71" t="s">
        <v>60</v>
      </c>
      <c r="C71" s="2" t="s">
        <v>61</v>
      </c>
      <c r="E71" t="s">
        <v>62</v>
      </c>
      <c r="H71" s="2" t="s">
        <v>63</v>
      </c>
    </row>
    <row r="73" spans="1:13" x14ac:dyDescent="0.3">
      <c r="A73" t="s">
        <v>30</v>
      </c>
      <c r="B73" t="s">
        <v>31</v>
      </c>
      <c r="C73" t="s">
        <v>32</v>
      </c>
      <c r="D73" t="s">
        <v>33</v>
      </c>
      <c r="E73" t="s">
        <v>34</v>
      </c>
      <c r="F73" t="s">
        <v>35</v>
      </c>
      <c r="G73" t="s">
        <v>54</v>
      </c>
      <c r="H73" t="s">
        <v>55</v>
      </c>
      <c r="I73" t="s">
        <v>56</v>
      </c>
      <c r="J73" t="s">
        <v>36</v>
      </c>
      <c r="K73" t="s">
        <v>37</v>
      </c>
      <c r="L73" t="s">
        <v>38</v>
      </c>
      <c r="M73" t="s">
        <v>39</v>
      </c>
    </row>
    <row r="74" spans="1:13" x14ac:dyDescent="0.3">
      <c r="B74" s="5" t="s">
        <v>52</v>
      </c>
      <c r="C74" s="5" t="s">
        <v>41</v>
      </c>
      <c r="D74" s="5" t="s">
        <v>42</v>
      </c>
      <c r="E74" s="5" t="s">
        <v>43</v>
      </c>
      <c r="F74" s="5" t="s">
        <v>44</v>
      </c>
      <c r="G74" s="5" t="s">
        <v>44</v>
      </c>
      <c r="H74" s="5" t="s">
        <v>44</v>
      </c>
      <c r="I74" s="5" t="s">
        <v>57</v>
      </c>
      <c r="J74" s="5" t="s">
        <v>45</v>
      </c>
      <c r="K74" s="5" t="s">
        <v>45</v>
      </c>
      <c r="L74" s="5" t="s">
        <v>46</v>
      </c>
      <c r="M74" s="5" t="s">
        <v>47</v>
      </c>
    </row>
    <row r="75" spans="1:13" x14ac:dyDescent="0.3">
      <c r="A75">
        <v>1</v>
      </c>
      <c r="B75" s="4">
        <f>averaging!V66</f>
        <v>3.34741512345679E-2</v>
      </c>
      <c r="C75" s="2" t="s">
        <v>48</v>
      </c>
      <c r="D75" s="2">
        <f>averaging!N66</f>
        <v>13020</v>
      </c>
      <c r="E75" s="2">
        <f>averaging!M66</f>
        <v>159</v>
      </c>
      <c r="F75" s="2">
        <f>averaging!L66</f>
        <v>4.8833333333333329</v>
      </c>
      <c r="G75" s="2">
        <f>averaging!U66</f>
        <v>0.20000000000000004</v>
      </c>
      <c r="H75" s="2">
        <f>averaging!R66</f>
        <v>2.9</v>
      </c>
      <c r="I75" s="2">
        <f>averaging!P66</f>
        <v>-1</v>
      </c>
      <c r="J75" s="2">
        <f>averaging!S66</f>
        <v>407.5</v>
      </c>
      <c r="K75" s="2">
        <f>averaging!T66</f>
        <v>499</v>
      </c>
      <c r="L75" s="2">
        <f>averaging!Q66</f>
        <v>850</v>
      </c>
      <c r="M75" s="2">
        <f>averaging!O66</f>
        <v>-11.65</v>
      </c>
    </row>
    <row r="76" spans="1:13" x14ac:dyDescent="0.3">
      <c r="A76">
        <v>2</v>
      </c>
      <c r="B76" s="4">
        <f>averaging!V74</f>
        <v>3.5118055555555562E-2</v>
      </c>
      <c r="C76" s="2" t="s">
        <v>48</v>
      </c>
      <c r="D76" s="2">
        <f>averaging!N74</f>
        <v>13128</v>
      </c>
      <c r="E76" s="2">
        <f>averaging!M74</f>
        <v>158.6</v>
      </c>
      <c r="F76" s="2">
        <f>averaging!L74</f>
        <v>4.92</v>
      </c>
      <c r="G76" s="2">
        <f>averaging!U74</f>
        <v>-0.3</v>
      </c>
      <c r="H76" s="2">
        <f>averaging!R74</f>
        <v>2.9</v>
      </c>
      <c r="I76" s="2">
        <f>averaging!P74</f>
        <v>-25</v>
      </c>
      <c r="J76" s="2">
        <f>averaging!S74</f>
        <v>406.5</v>
      </c>
      <c r="K76" s="2">
        <f>averaging!T74</f>
        <v>448</v>
      </c>
      <c r="L76" s="2">
        <f>averaging!Q74</f>
        <v>883</v>
      </c>
      <c r="M76" s="2">
        <f>averaging!O74</f>
        <v>-12</v>
      </c>
    </row>
    <row r="77" spans="1:13" x14ac:dyDescent="0.3">
      <c r="C77" t="s">
        <v>49</v>
      </c>
    </row>
    <row r="79" spans="1:13" x14ac:dyDescent="0.3">
      <c r="A79" s="1" t="s">
        <v>64</v>
      </c>
    </row>
    <row r="81" spans="1:10" x14ac:dyDescent="0.3">
      <c r="D81" t="s">
        <v>65</v>
      </c>
      <c r="G81" t="s">
        <v>65</v>
      </c>
      <c r="J81" t="s">
        <v>65</v>
      </c>
    </row>
    <row r="82" spans="1:10" x14ac:dyDescent="0.3">
      <c r="D82" t="s">
        <v>52</v>
      </c>
      <c r="G82" t="s">
        <v>52</v>
      </c>
      <c r="J82" t="s">
        <v>52</v>
      </c>
    </row>
    <row r="83" spans="1:10" x14ac:dyDescent="0.3">
      <c r="A83" t="s">
        <v>66</v>
      </c>
      <c r="D83" s="4">
        <v>3.9814814814814817E-2</v>
      </c>
      <c r="E83" t="s">
        <v>67</v>
      </c>
      <c r="G83" s="4">
        <v>4.2361111111111106E-2</v>
      </c>
      <c r="H83" t="s">
        <v>68</v>
      </c>
      <c r="J83" s="4">
        <v>3.6666666666666667E-2</v>
      </c>
    </row>
    <row r="84" spans="1:10" x14ac:dyDescent="0.3">
      <c r="A84" t="s">
        <v>69</v>
      </c>
      <c r="D84" s="4">
        <v>3.7800925925925925E-2</v>
      </c>
      <c r="E84" t="s">
        <v>70</v>
      </c>
      <c r="G84" s="4">
        <v>4.3020833333333335E-2</v>
      </c>
      <c r="H84" t="s">
        <v>71</v>
      </c>
      <c r="J84" s="4">
        <v>4.4872685185185189E-2</v>
      </c>
    </row>
  </sheetData>
  <sheetProtection sheet="1" objects="1" scenarios="1" selectLockedCells="1"/>
  <conditionalFormatting sqref="B44:C50">
    <cfRule type="containsBlanks" dxfId="30" priority="8">
      <formula>LEN(TRIM(B44))=0</formula>
    </cfRule>
  </conditionalFormatting>
  <conditionalFormatting sqref="B59:C65">
    <cfRule type="containsBlanks" dxfId="29" priority="2">
      <formula>LEN(TRIM(B59))=0</formula>
    </cfRule>
  </conditionalFormatting>
  <conditionalFormatting sqref="B28:J34">
    <cfRule type="containsBlanks" dxfId="28" priority="9">
      <formula>LEN(TRIM(B28))=0</formula>
    </cfRule>
  </conditionalFormatting>
  <conditionalFormatting sqref="B75:M76">
    <cfRule type="containsBlanks" dxfId="27" priority="35">
      <formula>LEN(TRIM(B75))=0</formula>
    </cfRule>
  </conditionalFormatting>
  <conditionalFormatting sqref="C70:C71">
    <cfRule type="containsBlanks" dxfId="26" priority="37">
      <formula>LEN(TRIM(C70))=0</formula>
    </cfRule>
  </conditionalFormatting>
  <conditionalFormatting sqref="D3:D4">
    <cfRule type="containsBlanks" dxfId="25" priority="30">
      <formula>LEN(TRIM(D3))=0</formula>
    </cfRule>
  </conditionalFormatting>
  <conditionalFormatting sqref="D18">
    <cfRule type="containsBlanks" dxfId="24" priority="43">
      <formula>LEN(TRIM(D18))=0</formula>
    </cfRule>
  </conditionalFormatting>
  <conditionalFormatting sqref="D83:D84">
    <cfRule type="containsBlanks" dxfId="23" priority="29">
      <formula>LEN(TRIM(D83))=0</formula>
    </cfRule>
  </conditionalFormatting>
  <conditionalFormatting sqref="D60:F65">
    <cfRule type="containsBlanks" dxfId="22" priority="4">
      <formula>LEN(TRIM(D60))=0</formula>
    </cfRule>
  </conditionalFormatting>
  <conditionalFormatting sqref="E39">
    <cfRule type="containsBlanks" dxfId="21" priority="31">
      <formula>LEN(TRIM(E39))=0</formula>
    </cfRule>
  </conditionalFormatting>
  <conditionalFormatting sqref="G83:G84">
    <cfRule type="containsBlanks" dxfId="20" priority="28">
      <formula>LEN(TRIM(G83))=0</formula>
    </cfRule>
  </conditionalFormatting>
  <conditionalFormatting sqref="H3:H4 D8:D16 H8:H16 I44:J44 D45:J50">
    <cfRule type="containsBlanks" dxfId="19" priority="48">
      <formula>LEN(TRIM(D3))=0</formula>
    </cfRule>
  </conditionalFormatting>
  <conditionalFormatting sqref="H71">
    <cfRule type="containsBlanks" dxfId="18" priority="36">
      <formula>LEN(TRIM(H71))=0</formula>
    </cfRule>
  </conditionalFormatting>
  <conditionalFormatting sqref="J83:J84">
    <cfRule type="containsBlanks" dxfId="17" priority="27">
      <formula>LEN(TRIM(J83))=0</formula>
    </cfRule>
  </conditionalFormatting>
  <conditionalFormatting sqref="J60:M65">
    <cfRule type="containsBlanks" dxfId="16" priority="1">
      <formula>LEN(TRIM(J60))=0</formula>
    </cfRule>
  </conditionalFormatting>
  <conditionalFormatting sqref="K59:M59 G59:I65">
    <cfRule type="containsBlanks" dxfId="15" priority="39">
      <formula>LEN(TRIM(G59))=0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CA9E5-8FFE-4309-8932-695B89BA774A}">
  <dimension ref="A1:V74"/>
  <sheetViews>
    <sheetView tabSelected="1" workbookViewId="0">
      <selection activeCell="V74" sqref="V74"/>
    </sheetView>
  </sheetViews>
  <sheetFormatPr defaultRowHeight="14.4" x14ac:dyDescent="0.3"/>
  <cols>
    <col min="9" max="9" width="9.109375" style="9"/>
    <col min="22" max="22" width="9.109375" style="9"/>
  </cols>
  <sheetData>
    <row r="1" spans="1:22" x14ac:dyDescent="0.3">
      <c r="B1" t="s">
        <v>72</v>
      </c>
      <c r="L1" t="s">
        <v>73</v>
      </c>
    </row>
    <row r="2" spans="1:22" x14ac:dyDescent="0.3">
      <c r="A2" s="1"/>
      <c r="B2" s="1" t="s">
        <v>74</v>
      </c>
      <c r="C2" s="1" t="s">
        <v>75</v>
      </c>
      <c r="D2" s="1" t="s">
        <v>39</v>
      </c>
      <c r="E2" s="1" t="s">
        <v>76</v>
      </c>
      <c r="F2" s="1" t="s">
        <v>77</v>
      </c>
      <c r="G2" s="1" t="s">
        <v>78</v>
      </c>
      <c r="H2" s="1" t="s">
        <v>79</v>
      </c>
      <c r="I2" s="15" t="s">
        <v>31</v>
      </c>
      <c r="L2" s="1" t="s">
        <v>79</v>
      </c>
      <c r="M2" s="1" t="s">
        <v>75</v>
      </c>
      <c r="N2" s="1" t="s">
        <v>74</v>
      </c>
      <c r="O2" s="1" t="s">
        <v>39</v>
      </c>
      <c r="P2" s="1" t="s">
        <v>56</v>
      </c>
      <c r="Q2" s="1" t="s">
        <v>78</v>
      </c>
      <c r="R2" s="1" t="s">
        <v>80</v>
      </c>
      <c r="S2" s="1" t="s">
        <v>76</v>
      </c>
      <c r="T2" s="1" t="s">
        <v>77</v>
      </c>
      <c r="U2" s="1" t="s">
        <v>81</v>
      </c>
      <c r="V2" s="15" t="s">
        <v>31</v>
      </c>
    </row>
    <row r="3" spans="1:22" x14ac:dyDescent="0.3">
      <c r="A3" s="8" t="s">
        <v>82</v>
      </c>
      <c r="K3" s="8" t="s">
        <v>82</v>
      </c>
      <c r="V3" s="10"/>
    </row>
    <row r="4" spans="1:22" x14ac:dyDescent="0.3">
      <c r="A4" s="2" t="s">
        <v>15</v>
      </c>
      <c r="B4">
        <v>13030</v>
      </c>
      <c r="C4">
        <v>250</v>
      </c>
      <c r="D4">
        <v>-4.5</v>
      </c>
      <c r="E4">
        <v>723</v>
      </c>
      <c r="F4">
        <v>767</v>
      </c>
      <c r="G4">
        <v>443</v>
      </c>
      <c r="H4">
        <v>1.3</v>
      </c>
      <c r="I4" s="10">
        <v>1.3634259259259257E-2</v>
      </c>
      <c r="J4" s="9"/>
      <c r="K4" s="2" t="s">
        <v>15</v>
      </c>
      <c r="L4">
        <v>5.0999999999999996</v>
      </c>
      <c r="M4">
        <v>157</v>
      </c>
      <c r="N4">
        <v>13080</v>
      </c>
      <c r="R4">
        <v>2.9</v>
      </c>
      <c r="S4">
        <v>405</v>
      </c>
      <c r="T4">
        <v>455</v>
      </c>
      <c r="V4" s="10">
        <v>2.4571759259259262E-2</v>
      </c>
    </row>
    <row r="5" spans="1:22" x14ac:dyDescent="0.3">
      <c r="A5" s="2" t="s">
        <v>17</v>
      </c>
      <c r="B5">
        <v>13020</v>
      </c>
      <c r="C5">
        <v>249</v>
      </c>
      <c r="D5">
        <v>-4.5</v>
      </c>
      <c r="E5">
        <v>722</v>
      </c>
      <c r="F5">
        <v>767</v>
      </c>
      <c r="G5">
        <v>433</v>
      </c>
      <c r="H5">
        <v>1.3</v>
      </c>
      <c r="I5" s="10">
        <v>1.3634259259259257E-2</v>
      </c>
      <c r="K5" s="2" t="s">
        <v>17</v>
      </c>
      <c r="L5">
        <v>5</v>
      </c>
      <c r="M5">
        <v>159</v>
      </c>
      <c r="N5">
        <v>13050</v>
      </c>
      <c r="R5">
        <v>2.9</v>
      </c>
      <c r="S5">
        <v>405</v>
      </c>
      <c r="T5">
        <v>443</v>
      </c>
      <c r="U5">
        <v>0.1</v>
      </c>
      <c r="V5" s="10">
        <v>2.4525462962962968E-2</v>
      </c>
    </row>
    <row r="6" spans="1:22" x14ac:dyDescent="0.3">
      <c r="A6" s="2" t="s">
        <v>19</v>
      </c>
      <c r="B6">
        <v>13030</v>
      </c>
      <c r="C6">
        <v>249</v>
      </c>
      <c r="D6">
        <v>-4.5</v>
      </c>
      <c r="E6">
        <v>723</v>
      </c>
      <c r="F6">
        <v>769</v>
      </c>
      <c r="G6">
        <v>440</v>
      </c>
      <c r="H6">
        <v>1.3</v>
      </c>
      <c r="I6" s="10">
        <v>1.3622685185185184E-2</v>
      </c>
      <c r="K6" s="2" t="s">
        <v>19</v>
      </c>
      <c r="L6">
        <v>5.0999999999999996</v>
      </c>
      <c r="M6">
        <v>158</v>
      </c>
      <c r="N6">
        <v>13080</v>
      </c>
      <c r="P6">
        <v>-1</v>
      </c>
      <c r="R6">
        <v>2.9</v>
      </c>
      <c r="V6" s="10">
        <v>2.4525462962962968E-2</v>
      </c>
    </row>
    <row r="7" spans="1:22" x14ac:dyDescent="0.3">
      <c r="A7" s="2" t="s">
        <v>21</v>
      </c>
      <c r="B7">
        <v>13020</v>
      </c>
      <c r="C7">
        <v>249</v>
      </c>
      <c r="D7">
        <v>-4.5</v>
      </c>
      <c r="E7">
        <v>722</v>
      </c>
      <c r="F7">
        <v>767</v>
      </c>
      <c r="G7">
        <v>439</v>
      </c>
      <c r="H7">
        <v>1.3</v>
      </c>
      <c r="I7" s="10">
        <v>1.3530092592592594E-2</v>
      </c>
      <c r="K7" s="2" t="s">
        <v>21</v>
      </c>
      <c r="L7">
        <v>5</v>
      </c>
      <c r="M7">
        <v>157</v>
      </c>
      <c r="N7">
        <v>13080</v>
      </c>
      <c r="O7">
        <v>-11.5</v>
      </c>
      <c r="Q7">
        <v>664</v>
      </c>
      <c r="V7" s="10">
        <v>2.4560185185185185E-2</v>
      </c>
    </row>
    <row r="8" spans="1:22" x14ac:dyDescent="0.3">
      <c r="A8" s="2" t="s">
        <v>23</v>
      </c>
      <c r="B8">
        <v>13030</v>
      </c>
      <c r="C8">
        <v>250</v>
      </c>
      <c r="D8">
        <v>-4.5</v>
      </c>
      <c r="E8">
        <v>726</v>
      </c>
      <c r="F8">
        <v>772</v>
      </c>
      <c r="G8">
        <v>445</v>
      </c>
      <c r="H8">
        <v>1.5</v>
      </c>
      <c r="I8" s="10">
        <v>1.3657407407407408E-2</v>
      </c>
      <c r="K8" s="2" t="s">
        <v>23</v>
      </c>
      <c r="L8">
        <v>5</v>
      </c>
      <c r="M8">
        <v>157</v>
      </c>
      <c r="N8">
        <v>13070</v>
      </c>
      <c r="O8">
        <v>-11.5</v>
      </c>
      <c r="P8">
        <v>-1</v>
      </c>
      <c r="R8">
        <v>2.9</v>
      </c>
      <c r="U8">
        <v>0.1</v>
      </c>
      <c r="V8" s="10">
        <v>2.4583333333333332E-2</v>
      </c>
    </row>
    <row r="9" spans="1:22" x14ac:dyDescent="0.3">
      <c r="A9" s="2" t="s">
        <v>25</v>
      </c>
      <c r="B9">
        <v>13030</v>
      </c>
      <c r="C9">
        <v>250</v>
      </c>
      <c r="D9">
        <v>-4.5</v>
      </c>
      <c r="E9">
        <v>726</v>
      </c>
      <c r="F9">
        <v>770</v>
      </c>
      <c r="G9">
        <v>444</v>
      </c>
      <c r="H9">
        <v>1.3</v>
      </c>
      <c r="I9" s="10">
        <v>1.3634259259259257E-2</v>
      </c>
      <c r="K9" s="2" t="s">
        <v>25</v>
      </c>
      <c r="L9">
        <v>5.0999999999999996</v>
      </c>
      <c r="M9">
        <v>158</v>
      </c>
      <c r="N9">
        <v>13070</v>
      </c>
      <c r="Q9">
        <v>666</v>
      </c>
      <c r="U9">
        <v>0.1</v>
      </c>
      <c r="V9" s="10">
        <v>2.4525462962962968E-2</v>
      </c>
    </row>
    <row r="10" spans="1:22" x14ac:dyDescent="0.3">
      <c r="A10" s="11" t="s">
        <v>83</v>
      </c>
      <c r="B10" s="12">
        <f t="shared" ref="B10:I10" si="0">AVERAGE(B3:B9)</f>
        <v>13026.666666666666</v>
      </c>
      <c r="C10" s="12">
        <f t="shared" si="0"/>
        <v>249.5</v>
      </c>
      <c r="D10" s="12">
        <f t="shared" si="0"/>
        <v>-4.5</v>
      </c>
      <c r="E10" s="12">
        <f t="shared" si="0"/>
        <v>723.66666666666663</v>
      </c>
      <c r="F10" s="12">
        <f t="shared" si="0"/>
        <v>768.66666666666663</v>
      </c>
      <c r="G10" s="12">
        <f t="shared" si="0"/>
        <v>440.66666666666669</v>
      </c>
      <c r="H10" s="12">
        <f t="shared" si="0"/>
        <v>1.3333333333333333</v>
      </c>
      <c r="I10" s="13">
        <f t="shared" si="0"/>
        <v>1.3618827160493827E-2</v>
      </c>
      <c r="K10" s="11" t="s">
        <v>83</v>
      </c>
      <c r="L10" s="12">
        <f t="shared" ref="L10:V10" si="1">AVERAGE(L4:L9)</f>
        <v>5.05</v>
      </c>
      <c r="M10" s="12">
        <f t="shared" si="1"/>
        <v>157.66666666666666</v>
      </c>
      <c r="N10" s="12">
        <f t="shared" si="1"/>
        <v>13071.666666666666</v>
      </c>
      <c r="O10" s="12">
        <f t="shared" si="1"/>
        <v>-11.5</v>
      </c>
      <c r="P10" s="12">
        <f t="shared" si="1"/>
        <v>-1</v>
      </c>
      <c r="Q10" s="12">
        <f t="shared" si="1"/>
        <v>665</v>
      </c>
      <c r="R10" s="12">
        <f t="shared" si="1"/>
        <v>2.9</v>
      </c>
      <c r="S10" s="12">
        <f t="shared" si="1"/>
        <v>405</v>
      </c>
      <c r="T10" s="12">
        <f t="shared" si="1"/>
        <v>449</v>
      </c>
      <c r="U10" s="12">
        <f t="shared" si="1"/>
        <v>0.10000000000000002</v>
      </c>
      <c r="V10" s="13">
        <f t="shared" si="1"/>
        <v>2.4548611111111115E-2</v>
      </c>
    </row>
    <row r="11" spans="1:22" x14ac:dyDescent="0.3">
      <c r="A11" s="8" t="s">
        <v>84</v>
      </c>
      <c r="I11" s="10"/>
      <c r="K11" s="8" t="s">
        <v>84</v>
      </c>
      <c r="V11" s="10"/>
    </row>
    <row r="12" spans="1:22" x14ac:dyDescent="0.3">
      <c r="A12" s="2" t="s">
        <v>15</v>
      </c>
      <c r="B12">
        <v>13030</v>
      </c>
      <c r="C12">
        <v>220</v>
      </c>
      <c r="D12">
        <v>-7.5</v>
      </c>
      <c r="E12">
        <v>569</v>
      </c>
      <c r="F12">
        <v>605</v>
      </c>
      <c r="G12">
        <v>475</v>
      </c>
      <c r="H12">
        <v>2.1</v>
      </c>
      <c r="I12" s="10">
        <v>1.4907407407407406E-2</v>
      </c>
      <c r="K12" s="2" t="s">
        <v>15</v>
      </c>
      <c r="L12">
        <v>5.8</v>
      </c>
      <c r="M12">
        <v>148</v>
      </c>
      <c r="N12">
        <v>13390</v>
      </c>
      <c r="R12" s="14">
        <v>2.9</v>
      </c>
      <c r="S12">
        <v>400</v>
      </c>
      <c r="T12">
        <v>440</v>
      </c>
      <c r="U12">
        <v>-0.2</v>
      </c>
      <c r="V12" s="10">
        <v>2.6180555555555558E-2</v>
      </c>
    </row>
    <row r="13" spans="1:22" x14ac:dyDescent="0.3">
      <c r="A13" s="2" t="s">
        <v>17</v>
      </c>
      <c r="B13">
        <v>13010</v>
      </c>
      <c r="C13">
        <v>220</v>
      </c>
      <c r="D13">
        <v>-7.8</v>
      </c>
      <c r="E13">
        <v>569</v>
      </c>
      <c r="F13">
        <v>604</v>
      </c>
      <c r="G13">
        <v>476</v>
      </c>
      <c r="H13">
        <v>2.1</v>
      </c>
      <c r="I13" s="10">
        <v>1.4918981481481483E-2</v>
      </c>
      <c r="K13" s="2" t="s">
        <v>17</v>
      </c>
      <c r="L13">
        <v>5.8</v>
      </c>
      <c r="M13">
        <v>148</v>
      </c>
      <c r="N13">
        <v>13390</v>
      </c>
      <c r="R13">
        <v>2.9</v>
      </c>
      <c r="S13">
        <v>400</v>
      </c>
      <c r="T13">
        <v>441</v>
      </c>
      <c r="V13" s="10">
        <v>2.6215277777777778E-2</v>
      </c>
    </row>
    <row r="14" spans="1:22" x14ac:dyDescent="0.3">
      <c r="A14" s="2" t="s">
        <v>19</v>
      </c>
      <c r="B14">
        <v>13020</v>
      </c>
      <c r="C14">
        <v>250</v>
      </c>
      <c r="D14">
        <v>-7.8</v>
      </c>
      <c r="E14">
        <v>569</v>
      </c>
      <c r="F14">
        <v>603</v>
      </c>
      <c r="G14">
        <v>477</v>
      </c>
      <c r="H14">
        <v>2.1</v>
      </c>
      <c r="I14" s="10">
        <v>1.4618055555555556E-2</v>
      </c>
      <c r="K14" s="2" t="s">
        <v>19</v>
      </c>
      <c r="L14">
        <v>5.7</v>
      </c>
      <c r="M14">
        <v>148</v>
      </c>
      <c r="N14">
        <v>13410</v>
      </c>
      <c r="P14">
        <v>-13</v>
      </c>
      <c r="R14">
        <v>2.9</v>
      </c>
      <c r="V14" s="10">
        <v>2.6192129629629631E-2</v>
      </c>
    </row>
    <row r="15" spans="1:22" x14ac:dyDescent="0.3">
      <c r="A15" s="2" t="s">
        <v>21</v>
      </c>
      <c r="B15">
        <v>13010</v>
      </c>
      <c r="C15">
        <v>220</v>
      </c>
      <c r="D15">
        <v>-7.5</v>
      </c>
      <c r="E15">
        <v>568</v>
      </c>
      <c r="F15">
        <v>602</v>
      </c>
      <c r="G15">
        <v>472</v>
      </c>
      <c r="H15">
        <v>2.1</v>
      </c>
      <c r="I15" s="10">
        <v>1.4930555555555556E-2</v>
      </c>
      <c r="K15" s="2" t="s">
        <v>21</v>
      </c>
      <c r="L15">
        <v>5.8</v>
      </c>
      <c r="M15">
        <v>148</v>
      </c>
      <c r="N15">
        <v>13410</v>
      </c>
      <c r="O15">
        <v>-12.5</v>
      </c>
      <c r="Q15">
        <v>702</v>
      </c>
      <c r="V15" s="10">
        <v>2.6180555555555558E-2</v>
      </c>
    </row>
    <row r="16" spans="1:22" x14ac:dyDescent="0.3">
      <c r="A16" s="2" t="s">
        <v>23</v>
      </c>
      <c r="B16">
        <v>13020</v>
      </c>
      <c r="C16">
        <v>219</v>
      </c>
      <c r="D16">
        <v>-7.8</v>
      </c>
      <c r="E16">
        <v>569</v>
      </c>
      <c r="F16">
        <v>604</v>
      </c>
      <c r="G16">
        <v>476</v>
      </c>
      <c r="H16">
        <v>2.1</v>
      </c>
      <c r="I16" s="10">
        <v>1.4930555555555556E-2</v>
      </c>
      <c r="K16" s="2" t="s">
        <v>23</v>
      </c>
      <c r="L16">
        <v>5.8</v>
      </c>
      <c r="M16">
        <v>148</v>
      </c>
      <c r="N16">
        <v>13390</v>
      </c>
      <c r="O16">
        <v>-12.5</v>
      </c>
      <c r="P16">
        <v>-14</v>
      </c>
      <c r="R16">
        <v>2.9</v>
      </c>
      <c r="U16">
        <v>-0.2</v>
      </c>
      <c r="V16" s="10">
        <v>2.6226851851851852E-2</v>
      </c>
    </row>
    <row r="17" spans="1:22" x14ac:dyDescent="0.3">
      <c r="A17" s="2" t="s">
        <v>25</v>
      </c>
      <c r="B17">
        <v>13020</v>
      </c>
      <c r="C17">
        <v>219</v>
      </c>
      <c r="D17">
        <v>-7.8</v>
      </c>
      <c r="E17">
        <v>567</v>
      </c>
      <c r="F17">
        <v>603</v>
      </c>
      <c r="G17">
        <v>478</v>
      </c>
      <c r="H17">
        <v>2.1</v>
      </c>
      <c r="I17" s="10">
        <v>1.4918981481481483E-2</v>
      </c>
      <c r="K17" s="2" t="s">
        <v>25</v>
      </c>
      <c r="L17">
        <v>5.8</v>
      </c>
      <c r="M17">
        <v>148</v>
      </c>
      <c r="N17">
        <v>13420</v>
      </c>
      <c r="Q17">
        <v>703</v>
      </c>
      <c r="U17">
        <v>-0.3</v>
      </c>
      <c r="V17" s="10">
        <v>2.6203703703703705E-2</v>
      </c>
    </row>
    <row r="18" spans="1:22" x14ac:dyDescent="0.3">
      <c r="A18" s="11" t="s">
        <v>83</v>
      </c>
      <c r="B18" s="12">
        <f t="shared" ref="B18:I18" si="2">AVERAGE(B11:B17)</f>
        <v>13018.333333333334</v>
      </c>
      <c r="C18" s="12">
        <f t="shared" si="2"/>
        <v>224.66666666666666</v>
      </c>
      <c r="D18" s="12">
        <f t="shared" si="2"/>
        <v>-7.6999999999999993</v>
      </c>
      <c r="E18" s="12">
        <f t="shared" si="2"/>
        <v>568.5</v>
      </c>
      <c r="F18" s="12">
        <f t="shared" si="2"/>
        <v>603.5</v>
      </c>
      <c r="G18" s="12">
        <f t="shared" si="2"/>
        <v>475.66666666666669</v>
      </c>
      <c r="H18" s="12">
        <f t="shared" si="2"/>
        <v>2.1</v>
      </c>
      <c r="I18" s="13">
        <f t="shared" si="2"/>
        <v>1.4870756172839505E-2</v>
      </c>
      <c r="K18" s="11" t="s">
        <v>83</v>
      </c>
      <c r="L18" s="12">
        <f t="shared" ref="L18:V18" si="3">AVERAGE(L12:L17)</f>
        <v>5.7833333333333341</v>
      </c>
      <c r="M18" s="12">
        <f t="shared" si="3"/>
        <v>148</v>
      </c>
      <c r="N18" s="12">
        <f t="shared" si="3"/>
        <v>13401.666666666666</v>
      </c>
      <c r="O18" s="12">
        <f t="shared" si="3"/>
        <v>-12.5</v>
      </c>
      <c r="P18" s="12">
        <f t="shared" si="3"/>
        <v>-13.5</v>
      </c>
      <c r="Q18" s="12">
        <f t="shared" si="3"/>
        <v>702.5</v>
      </c>
      <c r="R18" s="12">
        <f t="shared" si="3"/>
        <v>2.9</v>
      </c>
      <c r="S18" s="12">
        <f t="shared" si="3"/>
        <v>400</v>
      </c>
      <c r="T18" s="12">
        <f t="shared" si="3"/>
        <v>440.5</v>
      </c>
      <c r="U18" s="12">
        <f t="shared" si="3"/>
        <v>-0.23333333333333331</v>
      </c>
      <c r="V18" s="13">
        <f t="shared" si="3"/>
        <v>2.6199845679012346E-2</v>
      </c>
    </row>
    <row r="19" spans="1:22" x14ac:dyDescent="0.3">
      <c r="A19" s="8" t="s">
        <v>85</v>
      </c>
      <c r="I19" s="10"/>
      <c r="K19" s="8" t="s">
        <v>85</v>
      </c>
      <c r="V19" s="10"/>
    </row>
    <row r="20" spans="1:22" x14ac:dyDescent="0.3">
      <c r="A20" s="2" t="s">
        <v>15</v>
      </c>
      <c r="B20">
        <v>13020</v>
      </c>
      <c r="C20">
        <v>188</v>
      </c>
      <c r="D20">
        <v>-10.199999999999999</v>
      </c>
      <c r="E20">
        <v>463</v>
      </c>
      <c r="F20">
        <v>507</v>
      </c>
      <c r="G20">
        <v>520</v>
      </c>
      <c r="H20">
        <v>3.4</v>
      </c>
      <c r="I20" s="10">
        <v>1.6921296296296299E-2</v>
      </c>
      <c r="K20" s="2" t="s">
        <v>15</v>
      </c>
      <c r="L20">
        <v>6.8</v>
      </c>
      <c r="M20">
        <v>138</v>
      </c>
      <c r="N20">
        <v>13760</v>
      </c>
      <c r="R20" s="14">
        <v>2.9</v>
      </c>
      <c r="S20">
        <v>395</v>
      </c>
      <c r="T20">
        <v>433</v>
      </c>
      <c r="U20">
        <v>-0.7</v>
      </c>
      <c r="V20" s="10">
        <v>2.7199074074074073E-2</v>
      </c>
    </row>
    <row r="21" spans="1:22" x14ac:dyDescent="0.3">
      <c r="A21" s="2" t="s">
        <v>17</v>
      </c>
      <c r="B21">
        <v>13020</v>
      </c>
      <c r="C21">
        <v>188</v>
      </c>
      <c r="D21">
        <v>-10.199999999999999</v>
      </c>
      <c r="E21">
        <v>462</v>
      </c>
      <c r="F21">
        <v>506</v>
      </c>
      <c r="G21">
        <v>519</v>
      </c>
      <c r="H21">
        <v>3.4</v>
      </c>
      <c r="I21" s="10">
        <v>1.6909722222222225E-2</v>
      </c>
      <c r="K21" s="2" t="s">
        <v>17</v>
      </c>
      <c r="L21">
        <v>6.8</v>
      </c>
      <c r="M21">
        <v>138</v>
      </c>
      <c r="N21">
        <v>13760</v>
      </c>
      <c r="R21">
        <v>2.9</v>
      </c>
      <c r="S21">
        <v>395</v>
      </c>
      <c r="T21">
        <v>434</v>
      </c>
      <c r="U21">
        <v>-0.7</v>
      </c>
      <c r="V21" s="10">
        <v>2.7222222222222228E-2</v>
      </c>
    </row>
    <row r="22" spans="1:22" x14ac:dyDescent="0.3">
      <c r="A22" s="2" t="s">
        <v>19</v>
      </c>
      <c r="B22">
        <v>13020</v>
      </c>
      <c r="C22">
        <v>187</v>
      </c>
      <c r="D22">
        <v>-10.199999999999999</v>
      </c>
      <c r="E22">
        <v>463</v>
      </c>
      <c r="F22">
        <v>506</v>
      </c>
      <c r="G22">
        <v>520</v>
      </c>
      <c r="H22">
        <v>3.4</v>
      </c>
      <c r="I22" s="10">
        <v>1.6921296296296299E-2</v>
      </c>
      <c r="K22" s="2" t="s">
        <v>19</v>
      </c>
      <c r="L22">
        <v>6.8</v>
      </c>
      <c r="M22">
        <v>138</v>
      </c>
      <c r="N22">
        <v>13790</v>
      </c>
      <c r="P22">
        <v>-31</v>
      </c>
      <c r="R22">
        <v>2.9</v>
      </c>
      <c r="V22" s="10">
        <v>2.7210648148148147E-2</v>
      </c>
    </row>
    <row r="23" spans="1:22" x14ac:dyDescent="0.3">
      <c r="A23" s="2" t="s">
        <v>21</v>
      </c>
      <c r="B23">
        <v>13020</v>
      </c>
      <c r="C23">
        <v>187</v>
      </c>
      <c r="D23">
        <v>-10</v>
      </c>
      <c r="E23">
        <v>462</v>
      </c>
      <c r="F23">
        <v>506</v>
      </c>
      <c r="G23">
        <v>521</v>
      </c>
      <c r="H23">
        <v>3.4</v>
      </c>
      <c r="I23" s="10">
        <v>1.6944444444444443E-2</v>
      </c>
      <c r="K23" s="2" t="s">
        <v>21</v>
      </c>
      <c r="L23">
        <v>6.9</v>
      </c>
      <c r="M23">
        <v>138</v>
      </c>
      <c r="N23">
        <v>13790</v>
      </c>
      <c r="O23">
        <v>-13.8</v>
      </c>
      <c r="Q23">
        <v>722</v>
      </c>
      <c r="V23" s="10">
        <v>2.7199074074074073E-2</v>
      </c>
    </row>
    <row r="24" spans="1:22" x14ac:dyDescent="0.3">
      <c r="A24" s="2" t="s">
        <v>23</v>
      </c>
      <c r="B24">
        <v>13020</v>
      </c>
      <c r="C24">
        <v>188</v>
      </c>
      <c r="D24">
        <v>-10.199999999999999</v>
      </c>
      <c r="E24">
        <v>462</v>
      </c>
      <c r="F24">
        <v>507</v>
      </c>
      <c r="G24">
        <v>519</v>
      </c>
      <c r="H24">
        <v>3.4</v>
      </c>
      <c r="I24" s="10">
        <f>TIME(0, 24, 23)</f>
        <v>1.6932870370370369E-2</v>
      </c>
      <c r="K24" s="2" t="s">
        <v>23</v>
      </c>
      <c r="L24">
        <v>6.8</v>
      </c>
      <c r="M24">
        <v>138</v>
      </c>
      <c r="N24">
        <v>13750</v>
      </c>
      <c r="O24">
        <v>-13.8</v>
      </c>
      <c r="P24">
        <v>-32</v>
      </c>
      <c r="R24">
        <v>2.9</v>
      </c>
      <c r="U24">
        <v>-0.7</v>
      </c>
      <c r="V24" s="10">
        <v>2.7233796296296298E-2</v>
      </c>
    </row>
    <row r="25" spans="1:22" x14ac:dyDescent="0.3">
      <c r="A25" s="2" t="s">
        <v>25</v>
      </c>
      <c r="B25">
        <v>13020</v>
      </c>
      <c r="C25">
        <v>188</v>
      </c>
      <c r="D25">
        <v>-10.199999999999999</v>
      </c>
      <c r="E25">
        <v>462</v>
      </c>
      <c r="F25">
        <v>507</v>
      </c>
      <c r="G25">
        <v>518</v>
      </c>
      <c r="H25">
        <v>3.4</v>
      </c>
      <c r="I25" s="10">
        <v>1.6921296296296299E-2</v>
      </c>
      <c r="K25" s="2" t="s">
        <v>25</v>
      </c>
      <c r="L25">
        <v>6.7</v>
      </c>
      <c r="M25">
        <v>138</v>
      </c>
      <c r="N25">
        <v>13790</v>
      </c>
      <c r="Q25">
        <v>721</v>
      </c>
      <c r="U25">
        <v>-0.7</v>
      </c>
      <c r="V25" s="10">
        <v>2.7199074074074073E-2</v>
      </c>
    </row>
    <row r="26" spans="1:22" x14ac:dyDescent="0.3">
      <c r="A26" s="11" t="s">
        <v>83</v>
      </c>
      <c r="B26" s="12">
        <f t="shared" ref="B26:I26" si="4">AVERAGE(B19:B25)</f>
        <v>13020</v>
      </c>
      <c r="C26" s="12">
        <f t="shared" si="4"/>
        <v>187.66666666666666</v>
      </c>
      <c r="D26" s="12">
        <f t="shared" si="4"/>
        <v>-10.166666666666666</v>
      </c>
      <c r="E26" s="12">
        <f t="shared" si="4"/>
        <v>462.33333333333331</v>
      </c>
      <c r="F26" s="12">
        <f t="shared" si="4"/>
        <v>506.5</v>
      </c>
      <c r="G26" s="12">
        <f t="shared" si="4"/>
        <v>519.5</v>
      </c>
      <c r="H26" s="12">
        <f t="shared" si="4"/>
        <v>3.4</v>
      </c>
      <c r="I26" s="13">
        <f t="shared" si="4"/>
        <v>1.6925154320987654E-2</v>
      </c>
      <c r="K26" s="11" t="s">
        <v>83</v>
      </c>
      <c r="L26" s="12">
        <f t="shared" ref="L26:V26" si="5">AVERAGE(L20:L25)</f>
        <v>6.8</v>
      </c>
      <c r="M26" s="12">
        <f t="shared" si="5"/>
        <v>138</v>
      </c>
      <c r="N26" s="12">
        <f t="shared" si="5"/>
        <v>13773.333333333334</v>
      </c>
      <c r="O26" s="12">
        <f t="shared" si="5"/>
        <v>-13.8</v>
      </c>
      <c r="P26" s="12">
        <f t="shared" si="5"/>
        <v>-31.5</v>
      </c>
      <c r="Q26" s="12">
        <f t="shared" si="5"/>
        <v>721.5</v>
      </c>
      <c r="R26" s="12">
        <f t="shared" si="5"/>
        <v>2.9</v>
      </c>
      <c r="S26" s="12">
        <f t="shared" si="5"/>
        <v>395</v>
      </c>
      <c r="T26" s="12">
        <f t="shared" si="5"/>
        <v>433.5</v>
      </c>
      <c r="U26" s="12">
        <f t="shared" si="5"/>
        <v>-0.7</v>
      </c>
      <c r="V26" s="13">
        <f t="shared" si="5"/>
        <v>2.7210648148148147E-2</v>
      </c>
    </row>
    <row r="27" spans="1:22" x14ac:dyDescent="0.3">
      <c r="A27" s="8" t="s">
        <v>86</v>
      </c>
      <c r="I27" s="10"/>
      <c r="K27" s="8" t="s">
        <v>86</v>
      </c>
      <c r="V27" s="10"/>
    </row>
    <row r="28" spans="1:22" x14ac:dyDescent="0.3">
      <c r="A28" s="2" t="s">
        <v>15</v>
      </c>
      <c r="B28">
        <v>13020</v>
      </c>
      <c r="C28">
        <v>164</v>
      </c>
      <c r="D28">
        <v>-11.2</v>
      </c>
      <c r="E28">
        <v>435</v>
      </c>
      <c r="F28">
        <v>453</v>
      </c>
      <c r="G28">
        <v>546</v>
      </c>
      <c r="H28">
        <v>4.5</v>
      </c>
      <c r="I28" s="10">
        <v>1.8240740740740741E-2</v>
      </c>
      <c r="K28" s="2" t="s">
        <v>15</v>
      </c>
      <c r="L28">
        <v>7.4</v>
      </c>
      <c r="M28">
        <v>132</v>
      </c>
      <c r="N28">
        <v>14160</v>
      </c>
      <c r="R28" s="14">
        <v>2.9</v>
      </c>
      <c r="S28">
        <v>390</v>
      </c>
      <c r="T28">
        <v>428</v>
      </c>
      <c r="U28">
        <v>-1</v>
      </c>
      <c r="V28" s="10">
        <v>2.8819444444444443E-2</v>
      </c>
    </row>
    <row r="29" spans="1:22" x14ac:dyDescent="0.3">
      <c r="A29" s="2" t="s">
        <v>17</v>
      </c>
      <c r="B29">
        <v>13020</v>
      </c>
      <c r="C29">
        <v>163</v>
      </c>
      <c r="D29">
        <v>-11.2</v>
      </c>
      <c r="E29">
        <v>435</v>
      </c>
      <c r="F29">
        <v>451</v>
      </c>
      <c r="G29">
        <v>544</v>
      </c>
      <c r="H29">
        <v>4.5999999999999996</v>
      </c>
      <c r="I29" s="10">
        <v>1.8240740740740741E-2</v>
      </c>
      <c r="K29" s="2" t="s">
        <v>17</v>
      </c>
      <c r="L29">
        <v>7.5</v>
      </c>
      <c r="M29">
        <v>132</v>
      </c>
      <c r="N29">
        <v>14150</v>
      </c>
      <c r="S29">
        <v>391</v>
      </c>
      <c r="T29">
        <v>429</v>
      </c>
      <c r="U29">
        <v>-1</v>
      </c>
      <c r="V29" s="10">
        <v>2.884259259259259E-2</v>
      </c>
    </row>
    <row r="30" spans="1:22" x14ac:dyDescent="0.3">
      <c r="A30" s="2" t="s">
        <v>19</v>
      </c>
      <c r="B30">
        <v>13020</v>
      </c>
      <c r="C30">
        <v>163</v>
      </c>
      <c r="D30">
        <v>-11.2</v>
      </c>
      <c r="E30">
        <v>436</v>
      </c>
      <c r="F30">
        <v>453</v>
      </c>
      <c r="G30" s="17">
        <v>545</v>
      </c>
      <c r="H30">
        <v>4.2</v>
      </c>
      <c r="I30" s="10">
        <v>1.8275462962962962E-2</v>
      </c>
      <c r="K30" s="2" t="s">
        <v>19</v>
      </c>
      <c r="L30">
        <v>7.7</v>
      </c>
      <c r="M30">
        <v>132</v>
      </c>
      <c r="N30">
        <v>14180</v>
      </c>
      <c r="P30">
        <v>-38</v>
      </c>
      <c r="R30">
        <v>2.9</v>
      </c>
      <c r="V30" s="10">
        <v>2.884259259259259E-2</v>
      </c>
    </row>
    <row r="31" spans="1:22" x14ac:dyDescent="0.3">
      <c r="A31" s="2" t="s">
        <v>21</v>
      </c>
      <c r="B31">
        <v>13030</v>
      </c>
      <c r="C31">
        <v>165</v>
      </c>
      <c r="D31">
        <v>-11.2</v>
      </c>
      <c r="E31">
        <v>437</v>
      </c>
      <c r="F31">
        <v>454</v>
      </c>
      <c r="G31">
        <v>548</v>
      </c>
      <c r="H31">
        <v>4.5999999999999996</v>
      </c>
      <c r="I31" s="10">
        <v>1.8275462962962962E-2</v>
      </c>
      <c r="K31" s="2" t="s">
        <v>21</v>
      </c>
      <c r="L31">
        <v>7.6</v>
      </c>
      <c r="M31">
        <v>132</v>
      </c>
      <c r="N31">
        <v>14170</v>
      </c>
      <c r="O31">
        <v>-15.2</v>
      </c>
      <c r="Q31">
        <v>753</v>
      </c>
      <c r="V31" s="10">
        <v>2.884259259259259E-2</v>
      </c>
    </row>
    <row r="32" spans="1:22" x14ac:dyDescent="0.3">
      <c r="A32" s="2" t="s">
        <v>23</v>
      </c>
      <c r="B32">
        <v>13030</v>
      </c>
      <c r="C32">
        <v>164</v>
      </c>
      <c r="D32">
        <v>-11.2</v>
      </c>
      <c r="E32">
        <v>435</v>
      </c>
      <c r="F32">
        <v>453</v>
      </c>
      <c r="G32">
        <v>546</v>
      </c>
      <c r="H32">
        <v>4.5</v>
      </c>
      <c r="I32" s="10">
        <v>1.8263888888888889E-2</v>
      </c>
      <c r="K32" s="2" t="s">
        <v>23</v>
      </c>
      <c r="L32">
        <v>7.5</v>
      </c>
      <c r="M32">
        <v>132</v>
      </c>
      <c r="N32">
        <v>14180</v>
      </c>
      <c r="O32">
        <v>-15.2</v>
      </c>
      <c r="P32">
        <v>-38</v>
      </c>
      <c r="V32" s="10">
        <v>2.884259259259259E-2</v>
      </c>
    </row>
    <row r="33" spans="1:22" x14ac:dyDescent="0.3">
      <c r="A33" s="2" t="s">
        <v>25</v>
      </c>
      <c r="B33">
        <v>13030</v>
      </c>
      <c r="C33">
        <v>164</v>
      </c>
      <c r="D33">
        <v>-11.2</v>
      </c>
      <c r="E33">
        <v>435</v>
      </c>
      <c r="F33">
        <v>453</v>
      </c>
      <c r="G33">
        <v>548</v>
      </c>
      <c r="H33">
        <v>4.5999999999999996</v>
      </c>
      <c r="I33" s="10">
        <v>1.8252314814814815E-2</v>
      </c>
      <c r="K33" s="2" t="s">
        <v>25</v>
      </c>
      <c r="L33">
        <v>7.5</v>
      </c>
      <c r="M33">
        <v>132</v>
      </c>
      <c r="N33">
        <v>14210</v>
      </c>
      <c r="Q33">
        <v>755</v>
      </c>
      <c r="U33">
        <v>-1</v>
      </c>
      <c r="V33" s="10">
        <v>2.8854166666666667E-2</v>
      </c>
    </row>
    <row r="34" spans="1:22" x14ac:dyDescent="0.3">
      <c r="A34" s="11" t="s">
        <v>83</v>
      </c>
      <c r="B34" s="12">
        <f t="shared" ref="B34:I34" si="6">AVERAGE(B27:B33)</f>
        <v>13025</v>
      </c>
      <c r="C34" s="12">
        <f t="shared" si="6"/>
        <v>163.83333333333334</v>
      </c>
      <c r="D34" s="12">
        <f t="shared" si="6"/>
        <v>-11.200000000000001</v>
      </c>
      <c r="E34" s="12">
        <f t="shared" si="6"/>
        <v>435.5</v>
      </c>
      <c r="F34" s="12">
        <f t="shared" si="6"/>
        <v>452.83333333333331</v>
      </c>
      <c r="G34" s="12">
        <f t="shared" si="6"/>
        <v>546.16666666666663</v>
      </c>
      <c r="H34" s="12">
        <f t="shared" si="6"/>
        <v>4.5</v>
      </c>
      <c r="I34" s="13">
        <f t="shared" si="6"/>
        <v>1.8258101851851852E-2</v>
      </c>
      <c r="K34" s="11" t="s">
        <v>83</v>
      </c>
      <c r="L34" s="12">
        <f t="shared" ref="L34:V34" si="7">AVERAGE(L28:L33)</f>
        <v>7.5333333333333341</v>
      </c>
      <c r="M34" s="12">
        <f t="shared" si="7"/>
        <v>132</v>
      </c>
      <c r="N34" s="12">
        <f t="shared" si="7"/>
        <v>14175</v>
      </c>
      <c r="O34" s="12">
        <f t="shared" si="7"/>
        <v>-15.2</v>
      </c>
      <c r="P34" s="12">
        <f t="shared" si="7"/>
        <v>-38</v>
      </c>
      <c r="Q34" s="12">
        <f t="shared" si="7"/>
        <v>754</v>
      </c>
      <c r="R34" s="12">
        <f t="shared" si="7"/>
        <v>2.9</v>
      </c>
      <c r="S34" s="12">
        <f t="shared" si="7"/>
        <v>390.5</v>
      </c>
      <c r="T34" s="12">
        <f t="shared" si="7"/>
        <v>428.5</v>
      </c>
      <c r="U34" s="12">
        <f t="shared" si="7"/>
        <v>-1</v>
      </c>
      <c r="V34" s="13">
        <f t="shared" si="7"/>
        <v>2.8840663580246912E-2</v>
      </c>
    </row>
    <row r="35" spans="1:22" x14ac:dyDescent="0.3">
      <c r="A35" s="8" t="s">
        <v>87</v>
      </c>
      <c r="I35" s="10"/>
      <c r="K35" s="8" t="s">
        <v>87</v>
      </c>
      <c r="V35" s="10"/>
    </row>
    <row r="36" spans="1:22" x14ac:dyDescent="0.3">
      <c r="A36" s="2" t="s">
        <v>15</v>
      </c>
      <c r="B36">
        <v>13010</v>
      </c>
      <c r="C36">
        <v>130</v>
      </c>
      <c r="D36">
        <v>-12.8</v>
      </c>
      <c r="E36">
        <v>373</v>
      </c>
      <c r="F36">
        <v>415</v>
      </c>
      <c r="G36">
        <v>565</v>
      </c>
      <c r="H36">
        <v>8</v>
      </c>
      <c r="I36" s="10">
        <v>1.9421296296296294E-2</v>
      </c>
      <c r="K36" s="2" t="s">
        <v>15</v>
      </c>
      <c r="L36">
        <v>4.0999999999999996</v>
      </c>
      <c r="M36">
        <v>171</v>
      </c>
      <c r="N36">
        <v>13520</v>
      </c>
      <c r="R36" s="14">
        <v>2.9</v>
      </c>
      <c r="S36">
        <v>405</v>
      </c>
      <c r="T36">
        <v>444</v>
      </c>
      <c r="U36">
        <v>0.6</v>
      </c>
      <c r="V36" s="10">
        <v>3.0277777777777778E-2</v>
      </c>
    </row>
    <row r="37" spans="1:22" x14ac:dyDescent="0.3">
      <c r="A37" s="2" t="s">
        <v>17</v>
      </c>
      <c r="B37">
        <v>13010</v>
      </c>
      <c r="C37">
        <v>130</v>
      </c>
      <c r="D37">
        <v>-12.8</v>
      </c>
      <c r="E37">
        <v>374</v>
      </c>
      <c r="F37">
        <v>415</v>
      </c>
      <c r="G37">
        <v>564</v>
      </c>
      <c r="H37">
        <v>7.9</v>
      </c>
      <c r="I37" s="10">
        <v>1.9421296296296294E-2</v>
      </c>
      <c r="K37" s="2" t="s">
        <v>17</v>
      </c>
      <c r="L37">
        <v>4</v>
      </c>
      <c r="M37">
        <v>171</v>
      </c>
      <c r="N37">
        <v>13530</v>
      </c>
      <c r="S37">
        <v>405</v>
      </c>
      <c r="T37">
        <v>444</v>
      </c>
      <c r="U37">
        <v>0.6</v>
      </c>
      <c r="V37" s="10">
        <v>3.0277777777777778E-2</v>
      </c>
    </row>
    <row r="38" spans="1:22" x14ac:dyDescent="0.3">
      <c r="A38" s="2" t="s">
        <v>19</v>
      </c>
      <c r="B38">
        <v>13020</v>
      </c>
      <c r="C38">
        <v>130</v>
      </c>
      <c r="D38">
        <v>-12.8</v>
      </c>
      <c r="E38">
        <v>373</v>
      </c>
      <c r="F38">
        <v>415</v>
      </c>
      <c r="G38">
        <v>566</v>
      </c>
      <c r="H38">
        <v>7.9</v>
      </c>
      <c r="I38" s="10">
        <v>1.9421296296296294E-2</v>
      </c>
      <c r="K38" s="2" t="s">
        <v>19</v>
      </c>
      <c r="L38">
        <v>4</v>
      </c>
      <c r="M38">
        <v>170</v>
      </c>
      <c r="N38">
        <v>13510</v>
      </c>
      <c r="P38">
        <v>26</v>
      </c>
      <c r="R38">
        <v>2.9</v>
      </c>
      <c r="V38" s="10">
        <v>3.0266203703703708E-2</v>
      </c>
    </row>
    <row r="39" spans="1:22" x14ac:dyDescent="0.3">
      <c r="A39" s="2" t="s">
        <v>21</v>
      </c>
      <c r="B39">
        <v>13010</v>
      </c>
      <c r="C39">
        <v>130</v>
      </c>
      <c r="D39">
        <v>-12.8</v>
      </c>
      <c r="E39">
        <v>374</v>
      </c>
      <c r="F39">
        <v>414</v>
      </c>
      <c r="G39">
        <v>564</v>
      </c>
      <c r="H39">
        <v>7.9</v>
      </c>
      <c r="I39" s="10">
        <v>1.9432870370370371E-2</v>
      </c>
      <c r="K39" s="2" t="s">
        <v>21</v>
      </c>
      <c r="L39">
        <v>4</v>
      </c>
      <c r="M39">
        <v>171</v>
      </c>
      <c r="N39">
        <v>13520</v>
      </c>
      <c r="O39">
        <v>-12</v>
      </c>
      <c r="Q39">
        <v>783</v>
      </c>
      <c r="V39" s="10">
        <v>3.0289351851851855E-2</v>
      </c>
    </row>
    <row r="40" spans="1:22" x14ac:dyDescent="0.3">
      <c r="A40" s="2" t="s">
        <v>23</v>
      </c>
      <c r="B40">
        <v>13020</v>
      </c>
      <c r="C40">
        <v>130</v>
      </c>
      <c r="D40">
        <v>-12.8</v>
      </c>
      <c r="E40">
        <v>375</v>
      </c>
      <c r="F40">
        <v>415</v>
      </c>
      <c r="G40">
        <v>563</v>
      </c>
      <c r="H40">
        <v>7.9</v>
      </c>
      <c r="I40" s="10">
        <v>1.9432870370370371E-2</v>
      </c>
      <c r="K40" s="2" t="s">
        <v>23</v>
      </c>
      <c r="L40">
        <v>4.0999999999999996</v>
      </c>
      <c r="M40">
        <v>170</v>
      </c>
      <c r="N40">
        <v>13500</v>
      </c>
      <c r="O40">
        <v>-12</v>
      </c>
      <c r="P40">
        <v>32</v>
      </c>
      <c r="V40" s="10">
        <v>3.0358796296296297E-2</v>
      </c>
    </row>
    <row r="41" spans="1:22" x14ac:dyDescent="0.3">
      <c r="A41" s="2" t="s">
        <v>25</v>
      </c>
      <c r="B41">
        <v>13020</v>
      </c>
      <c r="C41">
        <v>129</v>
      </c>
      <c r="D41">
        <v>-12.8</v>
      </c>
      <c r="E41">
        <v>374</v>
      </c>
      <c r="F41">
        <v>416</v>
      </c>
      <c r="G41">
        <v>567</v>
      </c>
      <c r="H41">
        <v>8</v>
      </c>
      <c r="I41" s="10">
        <v>1.9456018518518518E-2</v>
      </c>
      <c r="K41" s="2" t="s">
        <v>25</v>
      </c>
      <c r="L41">
        <v>4.0999999999999996</v>
      </c>
      <c r="M41">
        <v>170</v>
      </c>
      <c r="N41">
        <v>13500</v>
      </c>
      <c r="Q41">
        <v>785</v>
      </c>
      <c r="U41">
        <v>0.6</v>
      </c>
      <c r="V41" s="10">
        <v>3.0300925925925926E-2</v>
      </c>
    </row>
    <row r="42" spans="1:22" x14ac:dyDescent="0.3">
      <c r="A42" s="11" t="s">
        <v>83</v>
      </c>
      <c r="B42" s="12">
        <f t="shared" ref="B42:I42" si="8">AVERAGE(B35:B41)</f>
        <v>13015</v>
      </c>
      <c r="C42" s="12">
        <f t="shared" si="8"/>
        <v>129.83333333333334</v>
      </c>
      <c r="D42" s="12">
        <f t="shared" si="8"/>
        <v>-12.799999999999999</v>
      </c>
      <c r="E42" s="12">
        <f t="shared" si="8"/>
        <v>373.83333333333331</v>
      </c>
      <c r="F42" s="12">
        <f t="shared" si="8"/>
        <v>415</v>
      </c>
      <c r="G42" s="12">
        <f t="shared" si="8"/>
        <v>564.83333333333337</v>
      </c>
      <c r="H42" s="12">
        <f t="shared" si="8"/>
        <v>7.9333333333333336</v>
      </c>
      <c r="I42" s="13">
        <f t="shared" si="8"/>
        <v>1.943094135802469E-2</v>
      </c>
      <c r="K42" s="11" t="s">
        <v>83</v>
      </c>
      <c r="L42" s="12">
        <f t="shared" ref="L42:V42" si="9">AVERAGE(L36:L41)</f>
        <v>4.0500000000000007</v>
      </c>
      <c r="M42" s="12">
        <f t="shared" si="9"/>
        <v>170.5</v>
      </c>
      <c r="N42" s="12">
        <f t="shared" si="9"/>
        <v>13513.333333333334</v>
      </c>
      <c r="O42" s="12">
        <f t="shared" si="9"/>
        <v>-12</v>
      </c>
      <c r="P42" s="12">
        <f t="shared" si="9"/>
        <v>29</v>
      </c>
      <c r="Q42" s="12">
        <f t="shared" si="9"/>
        <v>784</v>
      </c>
      <c r="R42" s="12">
        <f t="shared" si="9"/>
        <v>2.9</v>
      </c>
      <c r="S42" s="12">
        <f t="shared" si="9"/>
        <v>405</v>
      </c>
      <c r="T42" s="12">
        <f t="shared" si="9"/>
        <v>444</v>
      </c>
      <c r="U42" s="12">
        <f t="shared" si="9"/>
        <v>0.6</v>
      </c>
      <c r="V42" s="13">
        <f t="shared" si="9"/>
        <v>3.0295138888888892E-2</v>
      </c>
    </row>
    <row r="43" spans="1:22" x14ac:dyDescent="0.3">
      <c r="A43" s="8" t="s">
        <v>88</v>
      </c>
      <c r="I43" s="10"/>
      <c r="K43" s="8" t="s">
        <v>88</v>
      </c>
      <c r="V43" s="10"/>
    </row>
    <row r="44" spans="1:22" x14ac:dyDescent="0.3">
      <c r="A44" s="2" t="s">
        <v>15</v>
      </c>
      <c r="B44">
        <v>13020</v>
      </c>
      <c r="C44">
        <v>114</v>
      </c>
      <c r="D44">
        <v>-13.5</v>
      </c>
      <c r="E44">
        <v>368</v>
      </c>
      <c r="F44">
        <v>403</v>
      </c>
      <c r="G44">
        <v>584</v>
      </c>
      <c r="H44">
        <v>10.5</v>
      </c>
      <c r="I44" s="10">
        <v>2.0682870370370372E-2</v>
      </c>
      <c r="K44" s="2" t="s">
        <v>15</v>
      </c>
      <c r="L44">
        <v>3.6</v>
      </c>
      <c r="M44">
        <v>179</v>
      </c>
      <c r="N44">
        <v>13200</v>
      </c>
      <c r="R44" s="14">
        <v>2.9</v>
      </c>
      <c r="S44">
        <v>409</v>
      </c>
      <c r="T44">
        <v>451</v>
      </c>
      <c r="U44">
        <v>0.8</v>
      </c>
      <c r="V44" s="10">
        <v>3.0902777777777779E-2</v>
      </c>
    </row>
    <row r="45" spans="1:22" x14ac:dyDescent="0.3">
      <c r="A45" s="2" t="s">
        <v>17</v>
      </c>
      <c r="B45">
        <v>13020</v>
      </c>
      <c r="C45">
        <v>114</v>
      </c>
      <c r="D45">
        <v>-13.5</v>
      </c>
      <c r="E45">
        <v>368</v>
      </c>
      <c r="F45">
        <v>400</v>
      </c>
      <c r="G45">
        <v>585</v>
      </c>
      <c r="H45">
        <v>10.4</v>
      </c>
      <c r="I45" s="10">
        <v>2.071759259259259E-2</v>
      </c>
      <c r="K45" s="2" t="s">
        <v>17</v>
      </c>
      <c r="L45">
        <v>3.6</v>
      </c>
      <c r="M45">
        <v>179</v>
      </c>
      <c r="N45">
        <v>13200</v>
      </c>
      <c r="S45">
        <v>409</v>
      </c>
      <c r="T45">
        <v>450</v>
      </c>
      <c r="U45">
        <v>0.8</v>
      </c>
      <c r="V45" s="10">
        <v>3.0902777777777779E-2</v>
      </c>
    </row>
    <row r="46" spans="1:22" x14ac:dyDescent="0.3">
      <c r="A46" s="2" t="s">
        <v>19</v>
      </c>
      <c r="B46">
        <v>13030</v>
      </c>
      <c r="C46">
        <v>115</v>
      </c>
      <c r="D46">
        <v>-13.5</v>
      </c>
      <c r="E46">
        <v>368</v>
      </c>
      <c r="F46">
        <v>401</v>
      </c>
      <c r="G46">
        <v>586</v>
      </c>
      <c r="H46">
        <v>10.4</v>
      </c>
      <c r="I46" s="10">
        <v>2.0671296296296295E-2</v>
      </c>
      <c r="K46" s="2" t="s">
        <v>19</v>
      </c>
      <c r="L46">
        <v>3.6</v>
      </c>
      <c r="M46">
        <v>179</v>
      </c>
      <c r="N46">
        <v>13170</v>
      </c>
      <c r="P46">
        <v>46</v>
      </c>
      <c r="R46">
        <v>2.9</v>
      </c>
      <c r="V46" s="10">
        <v>3.0937499999999996E-2</v>
      </c>
    </row>
    <row r="47" spans="1:22" x14ac:dyDescent="0.3">
      <c r="A47" s="2" t="s">
        <v>21</v>
      </c>
      <c r="B47">
        <v>13020</v>
      </c>
      <c r="C47">
        <v>115</v>
      </c>
      <c r="D47">
        <v>-13.5</v>
      </c>
      <c r="E47">
        <v>368</v>
      </c>
      <c r="F47">
        <v>403</v>
      </c>
      <c r="G47">
        <v>582</v>
      </c>
      <c r="H47">
        <v>10.6</v>
      </c>
      <c r="I47" s="10">
        <v>2.0625000000000001E-2</v>
      </c>
      <c r="K47" s="2" t="s">
        <v>21</v>
      </c>
      <c r="L47">
        <v>3.6</v>
      </c>
      <c r="M47">
        <v>180</v>
      </c>
      <c r="N47">
        <v>13200</v>
      </c>
      <c r="O47">
        <v>-10.8</v>
      </c>
      <c r="Q47">
        <v>795</v>
      </c>
      <c r="V47" s="10">
        <v>3.0925925925925926E-2</v>
      </c>
    </row>
    <row r="48" spans="1:22" x14ac:dyDescent="0.3">
      <c r="A48" s="2" t="s">
        <v>23</v>
      </c>
      <c r="B48">
        <v>13020</v>
      </c>
      <c r="C48">
        <v>114</v>
      </c>
      <c r="D48">
        <v>-13.5</v>
      </c>
      <c r="E48">
        <v>368</v>
      </c>
      <c r="F48">
        <v>402</v>
      </c>
      <c r="G48">
        <v>586</v>
      </c>
      <c r="H48">
        <v>10.4</v>
      </c>
      <c r="I48" s="10">
        <v>2.0706018518518519E-2</v>
      </c>
      <c r="K48" s="2" t="s">
        <v>23</v>
      </c>
      <c r="L48">
        <v>3.6</v>
      </c>
      <c r="M48">
        <v>179</v>
      </c>
      <c r="N48">
        <v>13160</v>
      </c>
      <c r="O48">
        <v>-10.5</v>
      </c>
      <c r="P48">
        <v>49</v>
      </c>
      <c r="V48" s="10">
        <v>3.0914351851851849E-2</v>
      </c>
    </row>
    <row r="49" spans="1:22" x14ac:dyDescent="0.3">
      <c r="A49" s="2" t="s">
        <v>25</v>
      </c>
      <c r="B49">
        <v>13030</v>
      </c>
      <c r="C49">
        <v>115</v>
      </c>
      <c r="D49">
        <v>-13.5</v>
      </c>
      <c r="E49">
        <v>368</v>
      </c>
      <c r="F49">
        <v>402</v>
      </c>
      <c r="G49">
        <v>587</v>
      </c>
      <c r="H49">
        <v>10.4</v>
      </c>
      <c r="I49" s="10">
        <v>2.0659722222222222E-2</v>
      </c>
      <c r="K49" s="2" t="s">
        <v>25</v>
      </c>
      <c r="L49">
        <v>3.6</v>
      </c>
      <c r="M49">
        <v>179</v>
      </c>
      <c r="N49">
        <v>13190</v>
      </c>
      <c r="Q49">
        <v>796</v>
      </c>
      <c r="U49">
        <v>0.8</v>
      </c>
      <c r="V49" s="10">
        <v>3.0925925925925926E-2</v>
      </c>
    </row>
    <row r="50" spans="1:22" x14ac:dyDescent="0.3">
      <c r="A50" s="11" t="s">
        <v>83</v>
      </c>
      <c r="B50" s="12">
        <f t="shared" ref="B50:I50" si="10">AVERAGE(B43:B49)</f>
        <v>13023.333333333334</v>
      </c>
      <c r="C50" s="12">
        <f t="shared" si="10"/>
        <v>114.5</v>
      </c>
      <c r="D50" s="12">
        <f t="shared" si="10"/>
        <v>-13.5</v>
      </c>
      <c r="E50" s="12">
        <f t="shared" si="10"/>
        <v>368</v>
      </c>
      <c r="F50" s="12">
        <f t="shared" si="10"/>
        <v>401.83333333333331</v>
      </c>
      <c r="G50" s="12">
        <f t="shared" si="10"/>
        <v>585</v>
      </c>
      <c r="H50" s="12">
        <f t="shared" si="10"/>
        <v>10.45</v>
      </c>
      <c r="I50" s="13">
        <f t="shared" si="10"/>
        <v>2.0677083333333336E-2</v>
      </c>
      <c r="K50" s="11" t="s">
        <v>83</v>
      </c>
      <c r="L50" s="12">
        <f t="shared" ref="L50:V50" si="11">AVERAGE(L44:L49)</f>
        <v>3.6</v>
      </c>
      <c r="M50" s="12">
        <f t="shared" si="11"/>
        <v>179.16666666666666</v>
      </c>
      <c r="N50" s="12">
        <f t="shared" si="11"/>
        <v>13186.666666666666</v>
      </c>
      <c r="O50" s="12">
        <f t="shared" si="11"/>
        <v>-10.65</v>
      </c>
      <c r="P50" s="12">
        <f t="shared" si="11"/>
        <v>47.5</v>
      </c>
      <c r="Q50" s="12">
        <f t="shared" si="11"/>
        <v>795.5</v>
      </c>
      <c r="R50" s="12">
        <f t="shared" si="11"/>
        <v>2.9</v>
      </c>
      <c r="S50" s="12">
        <f t="shared" si="11"/>
        <v>409</v>
      </c>
      <c r="T50" s="12">
        <f t="shared" si="11"/>
        <v>450.5</v>
      </c>
      <c r="U50" s="12">
        <f t="shared" si="11"/>
        <v>0.80000000000000016</v>
      </c>
      <c r="V50" s="13">
        <f t="shared" si="11"/>
        <v>3.0918209876543212E-2</v>
      </c>
    </row>
    <row r="51" spans="1:22" x14ac:dyDescent="0.3">
      <c r="K51" s="8" t="s">
        <v>89</v>
      </c>
      <c r="V51" s="10"/>
    </row>
    <row r="52" spans="1:22" x14ac:dyDescent="0.3">
      <c r="K52" s="2" t="s">
        <v>15</v>
      </c>
      <c r="L52">
        <v>3.1</v>
      </c>
      <c r="M52">
        <v>190</v>
      </c>
      <c r="N52">
        <v>12490</v>
      </c>
      <c r="R52" s="14">
        <v>2.9</v>
      </c>
      <c r="S52">
        <v>419</v>
      </c>
      <c r="T52">
        <v>460</v>
      </c>
      <c r="U52">
        <v>1.1000000000000001</v>
      </c>
      <c r="V52" s="10">
        <v>3.2060185185185185E-2</v>
      </c>
    </row>
    <row r="53" spans="1:22" x14ac:dyDescent="0.3">
      <c r="K53" s="2" t="s">
        <v>17</v>
      </c>
      <c r="L53">
        <v>3.1</v>
      </c>
      <c r="M53">
        <v>190</v>
      </c>
      <c r="N53">
        <v>12480</v>
      </c>
      <c r="S53">
        <v>418</v>
      </c>
      <c r="T53">
        <v>459</v>
      </c>
      <c r="U53">
        <v>1.1000000000000001</v>
      </c>
      <c r="V53" s="10">
        <v>3.2060185185185185E-2</v>
      </c>
    </row>
    <row r="54" spans="1:22" x14ac:dyDescent="0.3">
      <c r="K54" s="2" t="s">
        <v>19</v>
      </c>
      <c r="L54">
        <v>3</v>
      </c>
      <c r="M54">
        <v>189</v>
      </c>
      <c r="N54">
        <v>12430</v>
      </c>
      <c r="P54">
        <v>75</v>
      </c>
      <c r="R54">
        <v>2.9</v>
      </c>
      <c r="V54" s="10">
        <v>3.2071759259259258E-2</v>
      </c>
    </row>
    <row r="55" spans="1:22" x14ac:dyDescent="0.3">
      <c r="K55" s="2" t="s">
        <v>21</v>
      </c>
      <c r="L55">
        <v>3.1</v>
      </c>
      <c r="M55">
        <v>190</v>
      </c>
      <c r="N55">
        <v>12400</v>
      </c>
      <c r="O55">
        <v>-8.1999999999999993</v>
      </c>
      <c r="Q55">
        <v>821</v>
      </c>
      <c r="V55" s="10">
        <v>3.2083333333333332E-2</v>
      </c>
    </row>
    <row r="56" spans="1:22" x14ac:dyDescent="0.3">
      <c r="K56" s="2" t="s">
        <v>23</v>
      </c>
      <c r="L56">
        <v>3.1</v>
      </c>
      <c r="M56">
        <v>189</v>
      </c>
      <c r="N56">
        <v>12440</v>
      </c>
      <c r="O56">
        <v>-8.1999999999999993</v>
      </c>
      <c r="P56">
        <v>76</v>
      </c>
      <c r="V56" s="10">
        <v>3.2083333333333332E-2</v>
      </c>
    </row>
    <row r="57" spans="1:22" x14ac:dyDescent="0.3">
      <c r="K57" s="2" t="s">
        <v>25</v>
      </c>
      <c r="L57">
        <v>3.1</v>
      </c>
      <c r="M57">
        <v>190</v>
      </c>
      <c r="N57">
        <v>12430</v>
      </c>
      <c r="Q57">
        <v>820</v>
      </c>
      <c r="U57">
        <v>1.1000000000000001</v>
      </c>
      <c r="V57" s="10">
        <v>3.2060185185185185E-2</v>
      </c>
    </row>
    <row r="58" spans="1:22" x14ac:dyDescent="0.3">
      <c r="K58" s="11" t="s">
        <v>83</v>
      </c>
      <c r="L58" s="12">
        <f t="shared" ref="L58:V58" si="12">AVERAGE(L52:L57)</f>
        <v>3.0833333333333335</v>
      </c>
      <c r="M58" s="12">
        <f t="shared" si="12"/>
        <v>189.66666666666666</v>
      </c>
      <c r="N58" s="12">
        <f t="shared" si="12"/>
        <v>12445</v>
      </c>
      <c r="O58" s="12">
        <f t="shared" si="12"/>
        <v>-8.1999999999999993</v>
      </c>
      <c r="P58" s="12">
        <f t="shared" si="12"/>
        <v>75.5</v>
      </c>
      <c r="Q58" s="12">
        <f t="shared" si="12"/>
        <v>820.5</v>
      </c>
      <c r="R58" s="12">
        <f t="shared" si="12"/>
        <v>2.9</v>
      </c>
      <c r="S58" s="12">
        <f t="shared" si="12"/>
        <v>418.5</v>
      </c>
      <c r="T58" s="12">
        <f t="shared" si="12"/>
        <v>459.5</v>
      </c>
      <c r="U58" s="12">
        <f t="shared" si="12"/>
        <v>1.1000000000000001</v>
      </c>
      <c r="V58" s="13">
        <f t="shared" si="12"/>
        <v>3.206983024691358E-2</v>
      </c>
    </row>
    <row r="59" spans="1:22" x14ac:dyDescent="0.3">
      <c r="J59" t="s">
        <v>90</v>
      </c>
      <c r="K59" s="8" t="s">
        <v>91</v>
      </c>
      <c r="V59" s="10"/>
    </row>
    <row r="60" spans="1:22" x14ac:dyDescent="0.3">
      <c r="K60" s="2" t="s">
        <v>15</v>
      </c>
      <c r="L60">
        <v>4.9000000000000004</v>
      </c>
      <c r="M60">
        <v>159</v>
      </c>
      <c r="N60">
        <v>13010</v>
      </c>
      <c r="R60" s="14">
        <v>2.9</v>
      </c>
      <c r="S60">
        <v>407</v>
      </c>
      <c r="T60">
        <v>448</v>
      </c>
      <c r="U60">
        <v>0.2</v>
      </c>
      <c r="V60" s="10">
        <v>3.3483796296296296E-2</v>
      </c>
    </row>
    <row r="61" spans="1:22" x14ac:dyDescent="0.3">
      <c r="K61" s="2" t="s">
        <v>17</v>
      </c>
      <c r="L61">
        <v>4.9000000000000004</v>
      </c>
      <c r="M61">
        <v>159</v>
      </c>
      <c r="N61">
        <v>12990</v>
      </c>
      <c r="S61">
        <v>408</v>
      </c>
      <c r="T61">
        <v>550</v>
      </c>
      <c r="U61">
        <v>0.2</v>
      </c>
      <c r="V61" s="10">
        <v>3.349537037037037E-2</v>
      </c>
    </row>
    <row r="62" spans="1:22" x14ac:dyDescent="0.3">
      <c r="K62" s="2" t="s">
        <v>19</v>
      </c>
      <c r="L62">
        <v>4.8</v>
      </c>
      <c r="M62">
        <v>159</v>
      </c>
      <c r="N62">
        <v>13020</v>
      </c>
      <c r="P62">
        <v>-1</v>
      </c>
      <c r="R62">
        <v>2.9</v>
      </c>
      <c r="V62" s="10">
        <v>3.3344907407407406E-2</v>
      </c>
    </row>
    <row r="63" spans="1:22" x14ac:dyDescent="0.3">
      <c r="K63" s="2" t="s">
        <v>21</v>
      </c>
      <c r="L63">
        <v>4.9000000000000004</v>
      </c>
      <c r="M63">
        <v>159</v>
      </c>
      <c r="N63">
        <v>13030</v>
      </c>
      <c r="O63">
        <v>-11.5</v>
      </c>
      <c r="Q63">
        <v>849</v>
      </c>
      <c r="V63" s="10">
        <v>3.3506944444444443E-2</v>
      </c>
    </row>
    <row r="64" spans="1:22" x14ac:dyDescent="0.3">
      <c r="K64" s="2" t="s">
        <v>23</v>
      </c>
      <c r="L64">
        <v>4.9000000000000004</v>
      </c>
      <c r="M64">
        <v>159</v>
      </c>
      <c r="N64">
        <v>13030</v>
      </c>
      <c r="O64">
        <v>-11.8</v>
      </c>
      <c r="P64">
        <v>-1</v>
      </c>
      <c r="V64" s="10">
        <v>3.3518518518518517E-2</v>
      </c>
    </row>
    <row r="65" spans="1:22" x14ac:dyDescent="0.3">
      <c r="K65" s="2" t="s">
        <v>25</v>
      </c>
      <c r="L65">
        <v>4.9000000000000004</v>
      </c>
      <c r="M65">
        <v>159</v>
      </c>
      <c r="N65">
        <v>13040</v>
      </c>
      <c r="Q65">
        <v>851</v>
      </c>
      <c r="U65">
        <v>0.2</v>
      </c>
      <c r="V65" s="10">
        <v>3.349537037037037E-2</v>
      </c>
    </row>
    <row r="66" spans="1:22" x14ac:dyDescent="0.3">
      <c r="K66" s="11" t="s">
        <v>83</v>
      </c>
      <c r="L66" s="12">
        <f t="shared" ref="L66:V66" si="13">AVERAGE(L60:L65)</f>
        <v>4.8833333333333329</v>
      </c>
      <c r="M66" s="12">
        <f t="shared" si="13"/>
        <v>159</v>
      </c>
      <c r="N66" s="12">
        <f t="shared" si="13"/>
        <v>13020</v>
      </c>
      <c r="O66" s="12">
        <f t="shared" si="13"/>
        <v>-11.65</v>
      </c>
      <c r="P66" s="12">
        <f t="shared" si="13"/>
        <v>-1</v>
      </c>
      <c r="Q66" s="12">
        <f t="shared" si="13"/>
        <v>850</v>
      </c>
      <c r="R66" s="12">
        <f t="shared" si="13"/>
        <v>2.9</v>
      </c>
      <c r="S66" s="12">
        <f t="shared" si="13"/>
        <v>407.5</v>
      </c>
      <c r="T66" s="12">
        <f t="shared" si="13"/>
        <v>499</v>
      </c>
      <c r="U66" s="12">
        <f t="shared" si="13"/>
        <v>0.20000000000000004</v>
      </c>
      <c r="V66" s="13">
        <f t="shared" si="13"/>
        <v>3.34741512345679E-2</v>
      </c>
    </row>
    <row r="67" spans="1:22" x14ac:dyDescent="0.3">
      <c r="J67" t="s">
        <v>92</v>
      </c>
      <c r="K67" s="8" t="s">
        <v>93</v>
      </c>
      <c r="V67" s="10"/>
    </row>
    <row r="68" spans="1:22" x14ac:dyDescent="0.3">
      <c r="K68" s="2" t="s">
        <v>15</v>
      </c>
      <c r="L68">
        <v>4.9000000000000004</v>
      </c>
      <c r="M68">
        <v>158</v>
      </c>
      <c r="N68">
        <v>13130</v>
      </c>
      <c r="R68" s="14">
        <v>2.9</v>
      </c>
      <c r="S68">
        <v>407</v>
      </c>
      <c r="T68">
        <v>448</v>
      </c>
      <c r="U68">
        <v>-0.3</v>
      </c>
      <c r="V68" s="10">
        <v>3.5138888888888893E-2</v>
      </c>
    </row>
    <row r="69" spans="1:22" x14ac:dyDescent="0.3">
      <c r="K69" s="2" t="s">
        <v>17</v>
      </c>
      <c r="L69">
        <v>5</v>
      </c>
      <c r="M69">
        <v>159</v>
      </c>
      <c r="N69">
        <v>13120</v>
      </c>
      <c r="S69">
        <v>406</v>
      </c>
      <c r="T69">
        <v>448</v>
      </c>
      <c r="U69">
        <v>-0.3</v>
      </c>
      <c r="V69" s="10">
        <v>3.516203703703704E-2</v>
      </c>
    </row>
    <row r="70" spans="1:22" x14ac:dyDescent="0.3">
      <c r="K70" s="2" t="s">
        <v>19</v>
      </c>
      <c r="L70">
        <v>4.9000000000000004</v>
      </c>
      <c r="M70">
        <v>158</v>
      </c>
      <c r="N70">
        <v>13130</v>
      </c>
      <c r="P70">
        <v>-25</v>
      </c>
      <c r="R70">
        <v>2.9</v>
      </c>
      <c r="V70" s="10">
        <v>3.4953703703703702E-2</v>
      </c>
    </row>
    <row r="71" spans="1:22" x14ac:dyDescent="0.3">
      <c r="K71" s="2" t="s">
        <v>21</v>
      </c>
      <c r="L71">
        <v>4.9000000000000004</v>
      </c>
      <c r="M71">
        <v>159</v>
      </c>
      <c r="N71">
        <v>13130</v>
      </c>
      <c r="O71">
        <v>-12</v>
      </c>
      <c r="Q71">
        <v>883</v>
      </c>
      <c r="V71" s="10">
        <v>3.516203703703704E-2</v>
      </c>
    </row>
    <row r="72" spans="1:22" x14ac:dyDescent="0.3">
      <c r="K72" s="2" t="s">
        <v>23</v>
      </c>
      <c r="L72">
        <v>4.9000000000000004</v>
      </c>
      <c r="M72">
        <v>159</v>
      </c>
      <c r="N72">
        <v>13130</v>
      </c>
      <c r="O72">
        <v>-12</v>
      </c>
      <c r="P72">
        <v>-25</v>
      </c>
      <c r="V72" s="10">
        <v>3.5173611111111107E-2</v>
      </c>
    </row>
    <row r="73" spans="1:22" x14ac:dyDescent="0.3">
      <c r="A73" s="1"/>
      <c r="B73" s="1"/>
      <c r="C73" s="1"/>
      <c r="D73" s="1"/>
      <c r="E73" s="1"/>
      <c r="F73" s="1"/>
      <c r="G73" s="1"/>
      <c r="H73" s="1"/>
      <c r="I73" s="15"/>
      <c r="J73" s="1"/>
      <c r="K73" s="16" t="s">
        <v>25</v>
      </c>
      <c r="L73" s="18" t="s">
        <v>94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spans="1:22" x14ac:dyDescent="0.3">
      <c r="K74" s="11" t="s">
        <v>83</v>
      </c>
      <c r="L74" s="12">
        <f t="shared" ref="L74:V74" si="14">AVERAGE(L68:L73)</f>
        <v>4.92</v>
      </c>
      <c r="M74" s="12">
        <f t="shared" si="14"/>
        <v>158.6</v>
      </c>
      <c r="N74" s="12">
        <f t="shared" si="14"/>
        <v>13128</v>
      </c>
      <c r="O74" s="12">
        <f t="shared" si="14"/>
        <v>-12</v>
      </c>
      <c r="P74" s="12">
        <f t="shared" si="14"/>
        <v>-25</v>
      </c>
      <c r="Q74" s="12">
        <f t="shared" si="14"/>
        <v>883</v>
      </c>
      <c r="R74" s="12">
        <f t="shared" si="14"/>
        <v>2.9</v>
      </c>
      <c r="S74" s="12">
        <f t="shared" si="14"/>
        <v>406.5</v>
      </c>
      <c r="T74" s="12">
        <f t="shared" si="14"/>
        <v>448</v>
      </c>
      <c r="U74" s="12">
        <f t="shared" si="14"/>
        <v>-0.3</v>
      </c>
      <c r="V74" s="13">
        <f t="shared" si="14"/>
        <v>3.5118055555555562E-2</v>
      </c>
    </row>
  </sheetData>
  <mergeCells count="1">
    <mergeCell ref="L73:V73"/>
  </mergeCells>
  <conditionalFormatting sqref="A4:A9">
    <cfRule type="containsBlanks" dxfId="14" priority="22">
      <formula>LEN(TRIM(A4))=0</formula>
    </cfRule>
  </conditionalFormatting>
  <conditionalFormatting sqref="A12:A17">
    <cfRule type="containsBlanks" dxfId="13" priority="21">
      <formula>LEN(TRIM(A12))=0</formula>
    </cfRule>
  </conditionalFormatting>
  <conditionalFormatting sqref="A20:A25">
    <cfRule type="containsBlanks" dxfId="12" priority="20">
      <formula>LEN(TRIM(A20))=0</formula>
    </cfRule>
  </conditionalFormatting>
  <conditionalFormatting sqref="A28:A33">
    <cfRule type="containsBlanks" dxfId="11" priority="19">
      <formula>LEN(TRIM(A28))=0</formula>
    </cfRule>
  </conditionalFormatting>
  <conditionalFormatting sqref="A36:A41">
    <cfRule type="containsBlanks" dxfId="10" priority="18">
      <formula>LEN(TRIM(A36))=0</formula>
    </cfRule>
  </conditionalFormatting>
  <conditionalFormatting sqref="A44:A49">
    <cfRule type="containsBlanks" dxfId="9" priority="17">
      <formula>LEN(TRIM(A44))=0</formula>
    </cfRule>
  </conditionalFormatting>
  <conditionalFormatting sqref="K4:K9">
    <cfRule type="containsBlanks" dxfId="8" priority="16">
      <formula>LEN(TRIM(K4))=0</formula>
    </cfRule>
  </conditionalFormatting>
  <conditionalFormatting sqref="K12:K17">
    <cfRule type="containsBlanks" dxfId="7" priority="15">
      <formula>LEN(TRIM(K12))=0</formula>
    </cfRule>
  </conditionalFormatting>
  <conditionalFormatting sqref="K20:K25">
    <cfRule type="containsBlanks" dxfId="6" priority="14">
      <formula>LEN(TRIM(K20))=0</formula>
    </cfRule>
  </conditionalFormatting>
  <conditionalFormatting sqref="K28:K33">
    <cfRule type="containsBlanks" dxfId="5" priority="13">
      <formula>LEN(TRIM(K28))=0</formula>
    </cfRule>
  </conditionalFormatting>
  <conditionalFormatting sqref="K36:K41">
    <cfRule type="containsBlanks" dxfId="4" priority="12">
      <formula>LEN(TRIM(K36))=0</formula>
    </cfRule>
  </conditionalFormatting>
  <conditionalFormatting sqref="K44:K49">
    <cfRule type="containsBlanks" dxfId="3" priority="11">
      <formula>LEN(TRIM(K44))=0</formula>
    </cfRule>
  </conditionalFormatting>
  <conditionalFormatting sqref="K52:K57">
    <cfRule type="containsBlanks" dxfId="2" priority="10">
      <formula>LEN(TRIM(K52))=0</formula>
    </cfRule>
  </conditionalFormatting>
  <conditionalFormatting sqref="K60:K65">
    <cfRule type="containsBlanks" dxfId="1" priority="9">
      <formula>LEN(TRIM(K60))=0</formula>
    </cfRule>
  </conditionalFormatting>
  <conditionalFormatting sqref="K68:K73">
    <cfRule type="containsBlanks" dxfId="0" priority="8">
      <formula>LEN(TRIM(K68))=0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D88E3DF60A5C45A3C8F7B0F50CDBB5" ma:contentTypeVersion="6" ma:contentTypeDescription="Een nieuw document maken." ma:contentTypeScope="" ma:versionID="2685623ae084e6d9f69d18a4bbae8528">
  <xsd:schema xmlns:xsd="http://www.w3.org/2001/XMLSchema" xmlns:xs="http://www.w3.org/2001/XMLSchema" xmlns:p="http://schemas.microsoft.com/office/2006/metadata/properties" xmlns:ns2="cdc340af-bcb5-4a36-9199-6adf8c8828c0" targetNamespace="http://schemas.microsoft.com/office/2006/metadata/properties" ma:root="true" ma:fieldsID="927c79a200c20916a28908b51b59a311" ns2:_="">
    <xsd:import namespace="cdc340af-bcb5-4a36-9199-6adf8c8828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340af-bcb5-4a36-9199-6adf8c8828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B00F73-DF1A-461B-A5E1-02865D122C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433BD2-D08C-4967-952D-664118799D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76088A-034D-498E-A3FE-CB7091110C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340af-bcb5-4a36-9199-6adf8c8828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averaging</vt:lpstr>
    </vt:vector>
  </TitlesOfParts>
  <Manager/>
  <Company>TU Delft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Mulder - LR</dc:creator>
  <cp:keywords/>
  <dc:description/>
  <cp:lastModifiedBy>Andrea Poirier</cp:lastModifiedBy>
  <cp:revision/>
  <dcterms:created xsi:type="dcterms:W3CDTF">2013-02-25T15:54:42Z</dcterms:created>
  <dcterms:modified xsi:type="dcterms:W3CDTF">2024-03-16T10:23:41Z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0x0101008FD88E3DF60A5C45A3C8F7B0F50CDBB5</vt:lpwstr>
  </property>
</Properties>
</file>