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19200" windowHeight="11865" activeTab="1"/>
  </bookViews>
  <sheets>
    <sheet name="1" sheetId="1" r:id="rId1"/>
    <sheet name="EXTERNAL OSC" sheetId="2" r:id="rId2"/>
    <sheet name="INTERNAL" sheetId="3" r:id="rId3"/>
    <sheet name="Level Shift Off(external)" sheetId="5" r:id="rId4"/>
    <sheet name="Level Shift On(external)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M13" i="6" l="1"/>
  <c r="M6" i="6"/>
  <c r="M13" i="5"/>
  <c r="M6" i="5"/>
  <c r="J17" i="2"/>
  <c r="L16" i="2"/>
  <c r="L17" i="2"/>
  <c r="L15" i="2"/>
  <c r="J15" i="2"/>
  <c r="N15" i="2"/>
  <c r="N17" i="2"/>
  <c r="P17" i="2"/>
  <c r="P16" i="2"/>
  <c r="P15" i="2"/>
  <c r="T6" i="2"/>
  <c r="M6" i="3"/>
  <c r="M13" i="3"/>
  <c r="T13" i="2"/>
  <c r="J16" i="1"/>
  <c r="J20" i="1"/>
  <c r="I11" i="1"/>
  <c r="I16" i="1"/>
  <c r="I17" i="1"/>
  <c r="J17" i="1" s="1"/>
  <c r="I18" i="1"/>
  <c r="J18" i="1" s="1"/>
  <c r="I19" i="1"/>
  <c r="J19" i="1" s="1"/>
  <c r="I20" i="1"/>
  <c r="I15" i="1"/>
  <c r="J15" i="1" s="1"/>
</calcChain>
</file>

<file path=xl/sharedStrings.xml><?xml version="1.0" encoding="utf-8"?>
<sst xmlns="http://schemas.openxmlformats.org/spreadsheetml/2006/main" count="441" uniqueCount="76">
  <si>
    <t>no define</t>
    <phoneticPr fontId="1" type="noConversion"/>
  </si>
  <si>
    <t>sleep</t>
    <phoneticPr fontId="1" type="noConversion"/>
  </si>
  <si>
    <t>stby rtc sram on</t>
    <phoneticPr fontId="1" type="noConversion"/>
  </si>
  <si>
    <t>stby rtc on sram off</t>
    <phoneticPr fontId="1" type="noConversion"/>
  </si>
  <si>
    <t>stby rtc sram off</t>
    <phoneticPr fontId="1" type="noConversion"/>
  </si>
  <si>
    <t>stop</t>
    <phoneticPr fontId="1" type="noConversion"/>
  </si>
  <si>
    <t>Accel</t>
    <phoneticPr fontId="1" type="noConversion"/>
  </si>
  <si>
    <t>Gyro</t>
    <phoneticPr fontId="1" type="noConversion"/>
  </si>
  <si>
    <t>Mag</t>
    <phoneticPr fontId="1" type="noConversion"/>
  </si>
  <si>
    <t>Normal</t>
    <phoneticPr fontId="1" type="noConversion"/>
  </si>
  <si>
    <t>Power Down</t>
    <phoneticPr fontId="1" type="noConversion"/>
  </si>
  <si>
    <t>Current(mA)</t>
    <phoneticPr fontId="1" type="noConversion"/>
  </si>
  <si>
    <t>current(A)</t>
    <phoneticPr fontId="1" type="noConversion"/>
  </si>
  <si>
    <t>Total</t>
    <phoneticPr fontId="1" type="noConversion"/>
  </si>
  <si>
    <t>Sensor Remove(mA)</t>
    <phoneticPr fontId="1" type="noConversion"/>
  </si>
  <si>
    <t>Operation Mode</t>
    <phoneticPr fontId="1" type="noConversion"/>
  </si>
  <si>
    <t>Type</t>
    <phoneticPr fontId="1" type="noConversion"/>
  </si>
  <si>
    <t>Mode</t>
    <phoneticPr fontId="1" type="noConversion"/>
  </si>
  <si>
    <t>MCU Clock=100Mhz</t>
    <phoneticPr fontId="1" type="noConversion"/>
  </si>
  <si>
    <t>USB</t>
    <phoneticPr fontId="1" type="noConversion"/>
  </si>
  <si>
    <t>I2C</t>
    <phoneticPr fontId="1" type="noConversion"/>
  </si>
  <si>
    <t>UART</t>
    <phoneticPr fontId="1" type="noConversion"/>
  </si>
  <si>
    <t>State</t>
    <phoneticPr fontId="1" type="noConversion"/>
  </si>
  <si>
    <t>OFF</t>
    <phoneticPr fontId="1" type="noConversion"/>
  </si>
  <si>
    <t>normal</t>
    <phoneticPr fontId="1" type="noConversion"/>
  </si>
  <si>
    <t>ON</t>
    <phoneticPr fontId="1" type="noConversion"/>
  </si>
  <si>
    <t>SPI</t>
    <phoneticPr fontId="1" type="noConversion"/>
  </si>
  <si>
    <t>ODR(hz)</t>
    <phoneticPr fontId="1" type="noConversion"/>
  </si>
  <si>
    <t>OFF</t>
    <phoneticPr fontId="1" type="noConversion"/>
  </si>
  <si>
    <t>Total Current(mA)</t>
    <phoneticPr fontId="1" type="noConversion"/>
  </si>
  <si>
    <t>stby rtc on sram on</t>
    <phoneticPr fontId="1" type="noConversion"/>
  </si>
  <si>
    <t>stby rtc off sram off</t>
    <phoneticPr fontId="1" type="noConversion"/>
  </si>
  <si>
    <t>ON</t>
    <phoneticPr fontId="1" type="noConversion"/>
  </si>
  <si>
    <t>84Mhz</t>
    <phoneticPr fontId="1" type="noConversion"/>
  </si>
  <si>
    <t>48Mhz</t>
    <phoneticPr fontId="1" type="noConversion"/>
  </si>
  <si>
    <t>Clock</t>
    <phoneticPr fontId="1" type="noConversion"/>
  </si>
  <si>
    <t>All Sensor Normal</t>
    <phoneticPr fontId="1" type="noConversion"/>
  </si>
  <si>
    <t>All Sensor Power Down</t>
    <phoneticPr fontId="1" type="noConversion"/>
  </si>
  <si>
    <t>Power Down</t>
    <phoneticPr fontId="1" type="noConversion"/>
  </si>
  <si>
    <t>MCU int on</t>
    <phoneticPr fontId="1" type="noConversion"/>
  </si>
  <si>
    <t>Sensor Int Off</t>
    <phoneticPr fontId="1" type="noConversion"/>
  </si>
  <si>
    <t>MCU int off</t>
    <phoneticPr fontId="1" type="noConversion"/>
  </si>
  <si>
    <t xml:space="preserve">gyro off </t>
    <phoneticPr fontId="1" type="noConversion"/>
  </si>
  <si>
    <t xml:space="preserve">mag off </t>
    <phoneticPr fontId="1" type="noConversion"/>
  </si>
  <si>
    <t xml:space="preserve">Acc off </t>
    <phoneticPr fontId="1" type="noConversion"/>
  </si>
  <si>
    <t>All</t>
    <phoneticPr fontId="1" type="noConversion"/>
  </si>
  <si>
    <t>Sensor only</t>
    <phoneticPr fontId="1" type="noConversion"/>
  </si>
  <si>
    <t>Lvl shift Off</t>
    <phoneticPr fontId="1" type="noConversion"/>
  </si>
  <si>
    <t>Lvl shift On</t>
    <phoneticPr fontId="1" type="noConversion"/>
  </si>
  <si>
    <t>Condition: Mag Off/MCU Interrupt Enable,</t>
    <phoneticPr fontId="1" type="noConversion"/>
  </si>
  <si>
    <t>Condition: MCU Interrupt Enable,</t>
    <phoneticPr fontId="1" type="noConversion"/>
  </si>
  <si>
    <t>5.95감소</t>
    <phoneticPr fontId="1" type="noConversion"/>
  </si>
  <si>
    <t>5.45감소</t>
    <phoneticPr fontId="1" type="noConversion"/>
  </si>
  <si>
    <t>5.18감소</t>
    <phoneticPr fontId="1" type="noConversion"/>
  </si>
  <si>
    <t>Acc_Gyro Off시</t>
    <phoneticPr fontId="1" type="noConversion"/>
  </si>
  <si>
    <t>Acc_Gyro_mg Off시</t>
    <phoneticPr fontId="1" type="noConversion"/>
  </si>
  <si>
    <t>Mode</t>
    <phoneticPr fontId="1" type="noConversion"/>
  </si>
  <si>
    <t>Acc</t>
    <phoneticPr fontId="1" type="noConversion"/>
  </si>
  <si>
    <t>Gyro</t>
    <phoneticPr fontId="1" type="noConversion"/>
  </si>
  <si>
    <t>Mag</t>
    <phoneticPr fontId="1" type="noConversion"/>
  </si>
  <si>
    <t>Clock(Mhz)</t>
    <phoneticPr fontId="1" type="noConversion"/>
  </si>
  <si>
    <t xml:space="preserve">Normal </t>
    <phoneticPr fontId="1" type="noConversion"/>
  </si>
  <si>
    <t>Total Current(mA)</t>
    <phoneticPr fontId="1" type="noConversion"/>
  </si>
  <si>
    <t>Stop</t>
    <phoneticPr fontId="1" type="noConversion"/>
  </si>
  <si>
    <t>Sleep</t>
    <phoneticPr fontId="1" type="noConversion"/>
  </si>
  <si>
    <t xml:space="preserve">Stand by </t>
    <phoneticPr fontId="1" type="noConversion"/>
  </si>
  <si>
    <t>Sensor ODR(Hz)</t>
    <phoneticPr fontId="1" type="noConversion"/>
  </si>
  <si>
    <t>Fusion(ODR hz)</t>
    <phoneticPr fontId="1" type="noConversion"/>
  </si>
  <si>
    <t>Conditions</t>
    <phoneticPr fontId="1" type="noConversion"/>
  </si>
  <si>
    <t>Magnetometer Level Shift Off
MCU Interrupt Enable</t>
    <phoneticPr fontId="1" type="noConversion"/>
  </si>
  <si>
    <t>MCU Condition</t>
    <phoneticPr fontId="1" type="noConversion"/>
  </si>
  <si>
    <t xml:space="preserve">SPI/USB/UART/I2C  On </t>
    <phoneticPr fontId="1" type="noConversion"/>
  </si>
  <si>
    <t>Only  I2C On</t>
    <phoneticPr fontId="1" type="noConversion"/>
  </si>
  <si>
    <t xml:space="preserve">RTC-On SRAM-On Only  I2C On </t>
    <phoneticPr fontId="1" type="noConversion"/>
  </si>
  <si>
    <t>RTC-On SRAM-Off Only  I2C On</t>
    <phoneticPr fontId="1" type="noConversion"/>
  </si>
  <si>
    <t>RTC-Off SRAM-Off Only  I2C 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</si>
</sst>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_ "/>
    <numFmt numFmtId="177" formatCode="0.00_ "/>
    <numFmt numFmtId="178" formatCode="0.0_ "/>
    <numFmt numFmtId="179" formatCode="0.000_ "/>
    <numFmt numFmtId="180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1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20"/>
  <sheetViews>
    <sheetView workbookViewId="0">
      <selection activeCell="G17" sqref="G17:H17"/>
    </sheetView>
  </sheetViews>
  <sheetFormatPr defaultRowHeight="16.5" x14ac:dyDescent="0.3"/>
  <cols>
    <col min="7" max="7" width="19.25" bestFit="1" customWidth="1"/>
    <col min="8" max="8" width="16.875" customWidth="1"/>
    <col min="9" max="9" width="12.25" bestFit="1" customWidth="1"/>
    <col min="10" max="10" width="19.75" bestFit="1" customWidth="1"/>
  </cols>
  <sheetData>
    <row r="7" spans="2:10" x14ac:dyDescent="0.3">
      <c r="G7" s="1" t="s">
        <v>15</v>
      </c>
      <c r="H7" s="1" t="s">
        <v>16</v>
      </c>
      <c r="I7" s="1" t="s">
        <v>11</v>
      </c>
      <c r="J7" s="2"/>
    </row>
    <row r="8" spans="2:10" x14ac:dyDescent="0.3">
      <c r="G8" s="3" t="s">
        <v>9</v>
      </c>
      <c r="H8" s="4" t="s">
        <v>6</v>
      </c>
      <c r="I8" s="4">
        <v>0.13</v>
      </c>
      <c r="J8" s="2"/>
    </row>
    <row r="9" spans="2:10" x14ac:dyDescent="0.3">
      <c r="G9" s="3" t="s">
        <v>9</v>
      </c>
      <c r="H9" s="4" t="s">
        <v>7</v>
      </c>
      <c r="I9" s="4">
        <v>5</v>
      </c>
      <c r="J9" s="2"/>
    </row>
    <row r="10" spans="2:10" x14ac:dyDescent="0.3">
      <c r="G10" s="3" t="s">
        <v>10</v>
      </c>
      <c r="H10" s="4" t="s">
        <v>8</v>
      </c>
      <c r="I10" s="4">
        <v>1E-3</v>
      </c>
      <c r="J10" s="2"/>
    </row>
    <row r="11" spans="2:10" x14ac:dyDescent="0.3">
      <c r="G11" s="3" t="s">
        <v>13</v>
      </c>
      <c r="H11" s="4"/>
      <c r="I11" s="5">
        <f>SUM(I8:I10)</f>
        <v>5.1310000000000002</v>
      </c>
      <c r="J11" s="2"/>
    </row>
    <row r="12" spans="2:10" x14ac:dyDescent="0.3">
      <c r="G12" s="8"/>
      <c r="H12" s="8"/>
      <c r="I12" s="9"/>
      <c r="J12" s="2"/>
    </row>
    <row r="13" spans="2:10" x14ac:dyDescent="0.3">
      <c r="B13" s="30" t="s">
        <v>22</v>
      </c>
      <c r="C13" s="30"/>
      <c r="D13" s="30"/>
      <c r="G13" s="2" t="s">
        <v>18</v>
      </c>
      <c r="H13" s="2"/>
      <c r="I13" s="2"/>
      <c r="J13" s="2"/>
    </row>
    <row r="14" spans="2:10" x14ac:dyDescent="0.3">
      <c r="B14" s="10" t="s">
        <v>19</v>
      </c>
      <c r="C14" s="10" t="s">
        <v>20</v>
      </c>
      <c r="D14" s="10" t="s">
        <v>21</v>
      </c>
      <c r="G14" s="1" t="s">
        <v>17</v>
      </c>
      <c r="H14" s="1" t="s">
        <v>12</v>
      </c>
      <c r="I14" s="1" t="s">
        <v>11</v>
      </c>
      <c r="J14" s="1" t="s">
        <v>14</v>
      </c>
    </row>
    <row r="15" spans="2:10" x14ac:dyDescent="0.3">
      <c r="B15" s="10" t="s">
        <v>23</v>
      </c>
      <c r="C15" s="10"/>
      <c r="D15" s="10" t="s">
        <v>23</v>
      </c>
      <c r="G15" s="3" t="s">
        <v>0</v>
      </c>
      <c r="H15" s="6">
        <v>1.7509649799999999E-2</v>
      </c>
      <c r="I15" s="7">
        <f>H15*1000</f>
        <v>17.509649799999998</v>
      </c>
      <c r="J15" s="7">
        <f>I15-$I$11</f>
        <v>12.378649799999998</v>
      </c>
    </row>
    <row r="16" spans="2:10" x14ac:dyDescent="0.3">
      <c r="B16" s="10" t="s">
        <v>23</v>
      </c>
      <c r="C16" s="10" t="s">
        <v>23</v>
      </c>
      <c r="D16" s="10" t="s">
        <v>23</v>
      </c>
      <c r="G16" s="3" t="s">
        <v>1</v>
      </c>
      <c r="H16" s="6">
        <v>9.7778675600000003E-3</v>
      </c>
      <c r="I16" s="7">
        <f t="shared" ref="I16:I20" si="0">H16*1000</f>
        <v>9.7778675600000007</v>
      </c>
      <c r="J16" s="7">
        <f t="shared" ref="J16:J20" si="1">I16-$I$11</f>
        <v>4.6468675600000005</v>
      </c>
    </row>
    <row r="17" spans="2:10" x14ac:dyDescent="0.3">
      <c r="B17" s="10" t="s">
        <v>23</v>
      </c>
      <c r="C17" s="10" t="s">
        <v>23</v>
      </c>
      <c r="D17" s="10" t="s">
        <v>23</v>
      </c>
      <c r="G17" s="3" t="s">
        <v>2</v>
      </c>
      <c r="H17" s="6">
        <v>1.8788200500000001E-2</v>
      </c>
      <c r="I17" s="7">
        <f t="shared" si="0"/>
        <v>18.788200500000002</v>
      </c>
      <c r="J17" s="7">
        <f t="shared" si="1"/>
        <v>13.657200500000002</v>
      </c>
    </row>
    <row r="18" spans="2:10" x14ac:dyDescent="0.3">
      <c r="B18" s="10" t="s">
        <v>23</v>
      </c>
      <c r="C18" s="10" t="s">
        <v>23</v>
      </c>
      <c r="D18" s="10" t="s">
        <v>23</v>
      </c>
      <c r="G18" s="3" t="s">
        <v>3</v>
      </c>
      <c r="H18" s="6">
        <v>1.85883219E-2</v>
      </c>
      <c r="I18" s="7">
        <f t="shared" si="0"/>
        <v>18.5883219</v>
      </c>
      <c r="J18" s="7">
        <f t="shared" si="1"/>
        <v>13.4573219</v>
      </c>
    </row>
    <row r="19" spans="2:10" x14ac:dyDescent="0.3">
      <c r="B19" s="10" t="s">
        <v>23</v>
      </c>
      <c r="C19" s="10" t="s">
        <v>23</v>
      </c>
      <c r="D19" s="10" t="s">
        <v>23</v>
      </c>
      <c r="G19" s="3" t="s">
        <v>4</v>
      </c>
      <c r="H19" s="6">
        <v>5.9839083899999998E-3</v>
      </c>
      <c r="I19" s="7">
        <f t="shared" si="0"/>
        <v>5.9839083899999999</v>
      </c>
      <c r="J19" s="7">
        <f t="shared" si="1"/>
        <v>0.85290838999999963</v>
      </c>
    </row>
    <row r="20" spans="2:10" x14ac:dyDescent="0.3">
      <c r="B20" s="10" t="s">
        <v>23</v>
      </c>
      <c r="C20" s="10" t="s">
        <v>23</v>
      </c>
      <c r="D20" s="10" t="s">
        <v>23</v>
      </c>
      <c r="G20" s="3" t="s">
        <v>5</v>
      </c>
      <c r="H20" s="6">
        <v>1.8730197000000001E-2</v>
      </c>
      <c r="I20" s="7">
        <f t="shared" si="0"/>
        <v>18.730197</v>
      </c>
      <c r="J20" s="7">
        <f t="shared" si="1"/>
        <v>13.599197</v>
      </c>
    </row>
  </sheetData>
  <mergeCells count="1">
    <mergeCell ref="B13:D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U34"/>
  <sheetViews>
    <sheetView tabSelected="1" topLeftCell="B4" workbookViewId="0">
      <selection activeCell="K11" sqref="K11"/>
    </sheetView>
  </sheetViews>
  <sheetFormatPr defaultRowHeight="16.5" x14ac:dyDescent="0.3"/>
  <cols>
    <col min="10" max="10" width="11.625" bestFit="1" customWidth="1"/>
    <col min="11" max="11" width="13.875" bestFit="1" customWidth="1"/>
    <col min="12" max="12" width="11.625" bestFit="1" customWidth="1"/>
    <col min="13" max="16" width="14.375" customWidth="1"/>
    <col min="17" max="17" width="13.875" bestFit="1" customWidth="1"/>
    <col min="18" max="18" width="20.375" bestFit="1" customWidth="1"/>
    <col min="19" max="19" width="17.625" bestFit="1" customWidth="1"/>
    <col min="20" max="21" width="19.75" bestFit="1" customWidth="1"/>
  </cols>
  <sheetData>
    <row r="2" spans="9:21" x14ac:dyDescent="0.3">
      <c r="R2" s="12" t="s">
        <v>15</v>
      </c>
      <c r="S2" s="12" t="s">
        <v>16</v>
      </c>
      <c r="T2" s="12" t="s">
        <v>11</v>
      </c>
      <c r="U2" s="12" t="s">
        <v>27</v>
      </c>
    </row>
    <row r="3" spans="9:21" x14ac:dyDescent="0.3">
      <c r="R3" s="3" t="s">
        <v>38</v>
      </c>
      <c r="S3" s="4" t="s">
        <v>6</v>
      </c>
      <c r="T3" s="4">
        <v>1E-3</v>
      </c>
      <c r="U3" s="4"/>
    </row>
    <row r="4" spans="9:21" x14ac:dyDescent="0.3">
      <c r="R4" s="3" t="s">
        <v>38</v>
      </c>
      <c r="S4" s="4" t="s">
        <v>7</v>
      </c>
      <c r="T4" s="4">
        <v>5.0000000000000001E-3</v>
      </c>
      <c r="U4" s="4"/>
    </row>
    <row r="5" spans="9:21" x14ac:dyDescent="0.3">
      <c r="R5" s="3" t="s">
        <v>38</v>
      </c>
      <c r="S5" s="4" t="s">
        <v>8</v>
      </c>
      <c r="T5" s="4">
        <v>1E-3</v>
      </c>
      <c r="U5" s="4"/>
    </row>
    <row r="6" spans="9:21" x14ac:dyDescent="0.3">
      <c r="R6" s="3" t="s">
        <v>13</v>
      </c>
      <c r="S6" s="4"/>
      <c r="T6" s="13">
        <f>SUM(T3:T5)</f>
        <v>7.0000000000000001E-3</v>
      </c>
      <c r="U6" s="4"/>
    </row>
    <row r="9" spans="9:21" x14ac:dyDescent="0.3">
      <c r="R9" s="11" t="s">
        <v>15</v>
      </c>
      <c r="S9" s="11" t="s">
        <v>16</v>
      </c>
      <c r="T9" s="11" t="s">
        <v>11</v>
      </c>
      <c r="U9" s="11" t="s">
        <v>27</v>
      </c>
    </row>
    <row r="10" spans="9:21" x14ac:dyDescent="0.3">
      <c r="R10" s="3" t="s">
        <v>9</v>
      </c>
      <c r="S10" s="4" t="s">
        <v>6</v>
      </c>
      <c r="T10" s="13">
        <v>0.13</v>
      </c>
      <c r="U10" s="4">
        <v>125</v>
      </c>
    </row>
    <row r="11" spans="9:21" x14ac:dyDescent="0.3">
      <c r="R11" s="3" t="s">
        <v>9</v>
      </c>
      <c r="S11" s="4" t="s">
        <v>7</v>
      </c>
      <c r="T11" s="13">
        <v>5</v>
      </c>
      <c r="U11" s="4">
        <v>100</v>
      </c>
    </row>
    <row r="12" spans="9:21" x14ac:dyDescent="0.3">
      <c r="R12" s="3" t="s">
        <v>9</v>
      </c>
      <c r="S12" s="4" t="s">
        <v>8</v>
      </c>
      <c r="T12" s="13">
        <v>2</v>
      </c>
      <c r="U12" s="4">
        <v>100</v>
      </c>
    </row>
    <row r="13" spans="9:21" x14ac:dyDescent="0.3">
      <c r="K13" t="s">
        <v>47</v>
      </c>
      <c r="M13" t="s">
        <v>48</v>
      </c>
      <c r="O13" t="s">
        <v>47</v>
      </c>
      <c r="Q13" t="s">
        <v>48</v>
      </c>
      <c r="R13" s="3" t="s">
        <v>13</v>
      </c>
      <c r="S13" s="4"/>
      <c r="T13" s="13">
        <f>SUM(T10:T12)</f>
        <v>7.13</v>
      </c>
      <c r="U13" s="4"/>
    </row>
    <row r="14" spans="9:21" x14ac:dyDescent="0.3">
      <c r="J14" t="s">
        <v>46</v>
      </c>
      <c r="K14" t="s">
        <v>45</v>
      </c>
      <c r="L14" t="s">
        <v>46</v>
      </c>
      <c r="M14" t="s">
        <v>45</v>
      </c>
      <c r="N14" t="s">
        <v>46</v>
      </c>
      <c r="O14" t="s">
        <v>45</v>
      </c>
      <c r="P14" t="s">
        <v>46</v>
      </c>
      <c r="Q14" t="s">
        <v>45</v>
      </c>
      <c r="R14" s="8"/>
      <c r="S14" s="8"/>
      <c r="T14" s="9"/>
      <c r="U14" s="2"/>
    </row>
    <row r="15" spans="9:21" x14ac:dyDescent="0.3">
      <c r="I15" t="s">
        <v>42</v>
      </c>
      <c r="J15">
        <f>K21-K15</f>
        <v>8.1300000000000008</v>
      </c>
      <c r="K15">
        <v>14.9</v>
      </c>
      <c r="L15">
        <f>$M$21-M15</f>
        <v>8.2999999999999989</v>
      </c>
      <c r="M15">
        <v>15.6</v>
      </c>
      <c r="N15" s="22">
        <f>O21-O15</f>
        <v>5.15</v>
      </c>
      <c r="O15">
        <v>13.92</v>
      </c>
      <c r="P15">
        <f>$Q$21-Q15</f>
        <v>3.1999999999999993</v>
      </c>
      <c r="Q15">
        <v>16.5</v>
      </c>
      <c r="R15" s="8"/>
      <c r="S15" s="8"/>
      <c r="T15" s="9"/>
      <c r="U15" s="2"/>
    </row>
    <row r="16" spans="9:21" x14ac:dyDescent="0.3">
      <c r="I16" t="s">
        <v>43</v>
      </c>
      <c r="L16">
        <f t="shared" ref="L16:L17" si="0">$M$21-M16</f>
        <v>3.1799999999999997</v>
      </c>
      <c r="M16">
        <v>20.72</v>
      </c>
      <c r="P16">
        <f>$Q$21-Q16</f>
        <v>-1.8399999999999999</v>
      </c>
      <c r="Q16">
        <v>21.54</v>
      </c>
      <c r="R16" s="8"/>
      <c r="S16" s="8"/>
      <c r="T16" s="9"/>
      <c r="U16" s="2"/>
    </row>
    <row r="17" spans="5:21" x14ac:dyDescent="0.3">
      <c r="I17" t="s">
        <v>44</v>
      </c>
      <c r="J17">
        <f>K21-K17</f>
        <v>2.5400000000000027</v>
      </c>
      <c r="K17">
        <v>20.49</v>
      </c>
      <c r="L17">
        <f t="shared" si="0"/>
        <v>2.6799999999999997</v>
      </c>
      <c r="M17">
        <v>21.22</v>
      </c>
      <c r="N17" s="22">
        <f>O21-O17</f>
        <v>0.21999999999999886</v>
      </c>
      <c r="O17">
        <v>18.850000000000001</v>
      </c>
      <c r="P17">
        <f>$Q$21-Q17</f>
        <v>-4.6500000000000021</v>
      </c>
      <c r="Q17">
        <v>24.35</v>
      </c>
      <c r="R17" s="8"/>
      <c r="S17" s="8"/>
      <c r="T17" s="9"/>
      <c r="U17" s="2"/>
    </row>
    <row r="18" spans="5:21" x14ac:dyDescent="0.3">
      <c r="R18" s="19" t="s">
        <v>36</v>
      </c>
      <c r="S18" s="8"/>
      <c r="T18" s="9"/>
      <c r="U18" s="2"/>
    </row>
    <row r="19" spans="5:21" x14ac:dyDescent="0.3">
      <c r="E19" s="30" t="s">
        <v>22</v>
      </c>
      <c r="F19" s="30"/>
      <c r="G19" s="30"/>
      <c r="H19" s="30"/>
      <c r="K19" t="s">
        <v>40</v>
      </c>
      <c r="M19" t="s">
        <v>40</v>
      </c>
      <c r="O19" t="s">
        <v>40</v>
      </c>
      <c r="Q19" t="s">
        <v>40</v>
      </c>
      <c r="R19" s="12" t="s">
        <v>35</v>
      </c>
      <c r="S19" s="12" t="s">
        <v>33</v>
      </c>
      <c r="T19" s="12" t="s">
        <v>34</v>
      </c>
      <c r="U19" s="12"/>
    </row>
    <row r="20" spans="5:21" x14ac:dyDescent="0.3">
      <c r="E20" s="10" t="s">
        <v>26</v>
      </c>
      <c r="F20" s="10" t="s">
        <v>19</v>
      </c>
      <c r="G20" s="10" t="s">
        <v>20</v>
      </c>
      <c r="H20" s="10" t="s">
        <v>21</v>
      </c>
      <c r="K20" t="s">
        <v>41</v>
      </c>
      <c r="M20" t="s">
        <v>41</v>
      </c>
      <c r="O20" t="s">
        <v>39</v>
      </c>
      <c r="Q20" t="s">
        <v>39</v>
      </c>
      <c r="R20" s="11" t="s">
        <v>17</v>
      </c>
      <c r="S20" s="12" t="s">
        <v>29</v>
      </c>
      <c r="T20" s="12" t="s">
        <v>29</v>
      </c>
      <c r="U20" s="12" t="s">
        <v>29</v>
      </c>
    </row>
    <row r="21" spans="5:21" x14ac:dyDescent="0.3">
      <c r="E21" s="10" t="s">
        <v>25</v>
      </c>
      <c r="F21" s="10" t="s">
        <v>25</v>
      </c>
      <c r="G21" s="10" t="s">
        <v>25</v>
      </c>
      <c r="H21" s="10" t="s">
        <v>25</v>
      </c>
      <c r="K21">
        <v>23.03</v>
      </c>
      <c r="M21">
        <v>23.9</v>
      </c>
      <c r="O21" s="22">
        <v>19.07</v>
      </c>
      <c r="Q21">
        <v>19.7</v>
      </c>
      <c r="R21" s="3" t="s">
        <v>24</v>
      </c>
      <c r="S21" s="5">
        <v>24.03</v>
      </c>
      <c r="T21" s="7">
        <v>13.8</v>
      </c>
      <c r="U21" s="7"/>
    </row>
    <row r="22" spans="5:21" x14ac:dyDescent="0.3">
      <c r="E22" s="10" t="s">
        <v>28</v>
      </c>
      <c r="F22" s="10" t="s">
        <v>28</v>
      </c>
      <c r="G22" s="10" t="s">
        <v>25</v>
      </c>
      <c r="H22" s="10" t="s">
        <v>28</v>
      </c>
      <c r="R22" s="3" t="s">
        <v>24</v>
      </c>
      <c r="S22" s="5">
        <v>16.97</v>
      </c>
      <c r="T22" s="7">
        <v>10.85</v>
      </c>
      <c r="U22" s="7"/>
    </row>
    <row r="26" spans="5:21" x14ac:dyDescent="0.3">
      <c r="R26" s="19" t="s">
        <v>37</v>
      </c>
      <c r="S26" s="8"/>
      <c r="T26" s="9"/>
      <c r="U26" s="2"/>
    </row>
    <row r="27" spans="5:21" x14ac:dyDescent="0.3">
      <c r="E27" s="30" t="s">
        <v>22</v>
      </c>
      <c r="F27" s="30"/>
      <c r="G27" s="30"/>
      <c r="H27" s="30"/>
      <c r="R27" s="18" t="s">
        <v>35</v>
      </c>
      <c r="S27" s="18" t="s">
        <v>33</v>
      </c>
      <c r="T27" s="18" t="s">
        <v>34</v>
      </c>
      <c r="U27" s="18"/>
    </row>
    <row r="28" spans="5:21" x14ac:dyDescent="0.3">
      <c r="E28" s="10" t="s">
        <v>26</v>
      </c>
      <c r="F28" s="10" t="s">
        <v>19</v>
      </c>
      <c r="G28" s="10" t="s">
        <v>20</v>
      </c>
      <c r="H28" s="10" t="s">
        <v>21</v>
      </c>
      <c r="R28" s="11" t="s">
        <v>17</v>
      </c>
      <c r="S28" s="12" t="s">
        <v>29</v>
      </c>
      <c r="T28" s="12" t="s">
        <v>29</v>
      </c>
      <c r="U28" s="12" t="s">
        <v>29</v>
      </c>
    </row>
    <row r="29" spans="5:21" x14ac:dyDescent="0.3">
      <c r="E29" s="10" t="s">
        <v>28</v>
      </c>
      <c r="F29" s="10" t="s">
        <v>28</v>
      </c>
      <c r="G29" s="10" t="s">
        <v>25</v>
      </c>
      <c r="H29" s="10" t="s">
        <v>28</v>
      </c>
      <c r="R29" s="3" t="s">
        <v>1</v>
      </c>
      <c r="S29" s="13">
        <v>4.5380000000000003</v>
      </c>
      <c r="T29" s="13">
        <v>2.57</v>
      </c>
      <c r="U29" s="7"/>
    </row>
    <row r="30" spans="5:21" x14ac:dyDescent="0.3">
      <c r="E30" s="10" t="s">
        <v>28</v>
      </c>
      <c r="F30" s="10" t="s">
        <v>28</v>
      </c>
      <c r="G30" s="10" t="s">
        <v>25</v>
      </c>
      <c r="H30" s="10" t="s">
        <v>28</v>
      </c>
      <c r="R30" s="3" t="s">
        <v>30</v>
      </c>
      <c r="S30" s="13">
        <v>0.73</v>
      </c>
      <c r="T30" s="13">
        <v>0.73199999999999998</v>
      </c>
      <c r="U30" s="7"/>
    </row>
    <row r="31" spans="5:21" x14ac:dyDescent="0.3">
      <c r="E31" s="10" t="s">
        <v>28</v>
      </c>
      <c r="F31" s="10" t="s">
        <v>28</v>
      </c>
      <c r="G31" s="10" t="s">
        <v>25</v>
      </c>
      <c r="H31" s="10" t="s">
        <v>28</v>
      </c>
      <c r="R31" s="3" t="s">
        <v>3</v>
      </c>
      <c r="S31" s="13">
        <v>0.72899999999999998</v>
      </c>
      <c r="T31" s="13">
        <v>0.73199999999999998</v>
      </c>
      <c r="U31" s="7"/>
    </row>
    <row r="32" spans="5:21" x14ac:dyDescent="0.3">
      <c r="E32" s="10" t="s">
        <v>28</v>
      </c>
      <c r="F32" s="10" t="s">
        <v>28</v>
      </c>
      <c r="G32" s="10" t="s">
        <v>25</v>
      </c>
      <c r="H32" s="10" t="s">
        <v>28</v>
      </c>
      <c r="R32" s="3" t="s">
        <v>31</v>
      </c>
      <c r="S32" s="13">
        <v>0.72899999999999998</v>
      </c>
      <c r="T32" s="13">
        <v>0.73099999999999998</v>
      </c>
      <c r="U32" s="7"/>
    </row>
    <row r="33" spans="5:21" x14ac:dyDescent="0.3">
      <c r="E33" s="10" t="s">
        <v>28</v>
      </c>
      <c r="F33" s="10" t="s">
        <v>28</v>
      </c>
      <c r="G33" s="10" t="s">
        <v>25</v>
      </c>
      <c r="H33" s="10" t="s">
        <v>28</v>
      </c>
      <c r="R33" s="3" t="s">
        <v>5</v>
      </c>
      <c r="S33" s="13">
        <v>0.73899999999999999</v>
      </c>
      <c r="T33" s="13">
        <v>0.74199999999999999</v>
      </c>
      <c r="U33" s="7"/>
    </row>
    <row r="34" spans="5:21" x14ac:dyDescent="0.3">
      <c r="S34" s="14"/>
    </row>
  </sheetData>
  <mergeCells count="2">
    <mergeCell ref="E19:H19"/>
    <mergeCell ref="E27:H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36"/>
  <sheetViews>
    <sheetView topLeftCell="A13" workbookViewId="0">
      <selection activeCell="M16" sqref="M16"/>
    </sheetView>
  </sheetViews>
  <sheetFormatPr defaultRowHeight="16.5" x14ac:dyDescent="0.3"/>
  <cols>
    <col min="11" max="11" width="20.375" bestFit="1" customWidth="1"/>
    <col min="12" max="12" width="17.625" bestFit="1" customWidth="1"/>
    <col min="13" max="14" width="19.75" bestFit="1" customWidth="1"/>
  </cols>
  <sheetData>
    <row r="2" spans="11:14" x14ac:dyDescent="0.3">
      <c r="K2" s="12" t="s">
        <v>15</v>
      </c>
      <c r="L2" s="12" t="s">
        <v>16</v>
      </c>
      <c r="M2" s="12" t="s">
        <v>11</v>
      </c>
      <c r="N2" s="12" t="s">
        <v>27</v>
      </c>
    </row>
    <row r="3" spans="11:14" x14ac:dyDescent="0.3">
      <c r="K3" s="3" t="s">
        <v>38</v>
      </c>
      <c r="L3" s="4" t="s">
        <v>6</v>
      </c>
      <c r="M3" s="4">
        <v>1E-3</v>
      </c>
      <c r="N3" s="4"/>
    </row>
    <row r="4" spans="11:14" x14ac:dyDescent="0.3">
      <c r="K4" s="3" t="s">
        <v>38</v>
      </c>
      <c r="L4" s="4" t="s">
        <v>7</v>
      </c>
      <c r="M4" s="4">
        <v>5.0000000000000001E-3</v>
      </c>
      <c r="N4" s="4"/>
    </row>
    <row r="5" spans="11:14" x14ac:dyDescent="0.3">
      <c r="K5" s="3" t="s">
        <v>38</v>
      </c>
      <c r="L5" s="4" t="s">
        <v>8</v>
      </c>
      <c r="M5" s="4">
        <v>1E-3</v>
      </c>
      <c r="N5" s="4"/>
    </row>
    <row r="6" spans="11:14" x14ac:dyDescent="0.3">
      <c r="K6" s="3" t="s">
        <v>13</v>
      </c>
      <c r="L6" s="4"/>
      <c r="M6" s="13">
        <f>SUM(M3:M5)</f>
        <v>7.0000000000000001E-3</v>
      </c>
      <c r="N6" s="4"/>
    </row>
    <row r="9" spans="11:14" x14ac:dyDescent="0.3">
      <c r="K9" s="11" t="s">
        <v>15</v>
      </c>
      <c r="L9" s="11" t="s">
        <v>16</v>
      </c>
      <c r="M9" s="11" t="s">
        <v>11</v>
      </c>
      <c r="N9" s="11" t="s">
        <v>27</v>
      </c>
    </row>
    <row r="10" spans="11:14" x14ac:dyDescent="0.3">
      <c r="K10" s="3" t="s">
        <v>9</v>
      </c>
      <c r="L10" s="4" t="s">
        <v>6</v>
      </c>
      <c r="M10" s="13">
        <v>0.13</v>
      </c>
      <c r="N10" s="4">
        <v>125</v>
      </c>
    </row>
    <row r="11" spans="11:14" x14ac:dyDescent="0.3">
      <c r="K11" s="3" t="s">
        <v>9</v>
      </c>
      <c r="L11" s="4" t="s">
        <v>7</v>
      </c>
      <c r="M11" s="13">
        <v>5</v>
      </c>
      <c r="N11" s="4">
        <v>100</v>
      </c>
    </row>
    <row r="12" spans="11:14" x14ac:dyDescent="0.3">
      <c r="K12" s="3" t="s">
        <v>9</v>
      </c>
      <c r="L12" s="4" t="s">
        <v>8</v>
      </c>
      <c r="M12" s="13">
        <v>2</v>
      </c>
      <c r="N12" s="4">
        <v>100</v>
      </c>
    </row>
    <row r="13" spans="11:14" x14ac:dyDescent="0.3">
      <c r="K13" s="3" t="s">
        <v>13</v>
      </c>
      <c r="L13" s="4"/>
      <c r="M13" s="13">
        <f>SUM(M10:M12)</f>
        <v>7.13</v>
      </c>
      <c r="N13" s="4"/>
    </row>
    <row r="14" spans="11:14" x14ac:dyDescent="0.3">
      <c r="K14" s="17"/>
      <c r="L14" s="8"/>
      <c r="M14" s="16"/>
      <c r="N14" s="8"/>
    </row>
    <row r="15" spans="11:14" x14ac:dyDescent="0.3">
      <c r="K15" s="17"/>
      <c r="L15" s="8"/>
      <c r="M15" s="16"/>
      <c r="N15" s="8"/>
    </row>
    <row r="16" spans="11:14" x14ac:dyDescent="0.3">
      <c r="K16" s="17"/>
      <c r="L16" s="8"/>
      <c r="M16" s="16"/>
      <c r="N16" s="8"/>
    </row>
    <row r="17" spans="5:14" x14ac:dyDescent="0.3">
      <c r="K17" s="17"/>
      <c r="L17" s="8"/>
      <c r="M17" s="16"/>
      <c r="N17" s="8"/>
    </row>
    <row r="18" spans="5:14" x14ac:dyDescent="0.3">
      <c r="K18" s="17"/>
      <c r="L18" s="8"/>
      <c r="M18" s="16"/>
      <c r="N18" s="8"/>
    </row>
    <row r="19" spans="5:14" x14ac:dyDescent="0.3">
      <c r="K19" s="19" t="s">
        <v>36</v>
      </c>
      <c r="L19" s="8"/>
      <c r="M19" s="9"/>
      <c r="N19" s="2"/>
    </row>
    <row r="20" spans="5:14" x14ac:dyDescent="0.3">
      <c r="E20" s="30" t="s">
        <v>22</v>
      </c>
      <c r="F20" s="30"/>
      <c r="G20" s="30"/>
      <c r="H20" s="30"/>
      <c r="K20" s="12" t="s">
        <v>35</v>
      </c>
      <c r="L20" s="12" t="s">
        <v>33</v>
      </c>
      <c r="M20" s="12" t="s">
        <v>34</v>
      </c>
      <c r="N20" s="12"/>
    </row>
    <row r="21" spans="5:14" x14ac:dyDescent="0.3">
      <c r="E21" s="10" t="s">
        <v>26</v>
      </c>
      <c r="F21" s="10" t="s">
        <v>19</v>
      </c>
      <c r="G21" s="10" t="s">
        <v>20</v>
      </c>
      <c r="H21" s="10" t="s">
        <v>21</v>
      </c>
      <c r="K21" s="12" t="s">
        <v>17</v>
      </c>
      <c r="L21" s="12" t="s">
        <v>29</v>
      </c>
      <c r="M21" s="12" t="s">
        <v>29</v>
      </c>
      <c r="N21" s="12" t="s">
        <v>29</v>
      </c>
    </row>
    <row r="22" spans="5:14" x14ac:dyDescent="0.3">
      <c r="E22" s="10" t="s">
        <v>25</v>
      </c>
      <c r="F22" s="10" t="s">
        <v>28</v>
      </c>
      <c r="G22" s="10" t="s">
        <v>25</v>
      </c>
      <c r="H22" s="10" t="s">
        <v>25</v>
      </c>
      <c r="K22" s="3" t="s">
        <v>24</v>
      </c>
      <c r="L22" s="5">
        <v>15.2</v>
      </c>
      <c r="M22" s="5"/>
      <c r="N22" s="7"/>
    </row>
    <row r="23" spans="5:14" x14ac:dyDescent="0.3">
      <c r="E23" s="10" t="s">
        <v>25</v>
      </c>
      <c r="F23" s="10" t="s">
        <v>25</v>
      </c>
      <c r="G23" s="10" t="s">
        <v>25</v>
      </c>
      <c r="H23" s="10" t="s">
        <v>25</v>
      </c>
      <c r="K23" s="3" t="s">
        <v>24</v>
      </c>
      <c r="L23" s="2">
        <v>21.24</v>
      </c>
      <c r="M23" s="5"/>
      <c r="N23" s="7"/>
    </row>
    <row r="24" spans="5:14" x14ac:dyDescent="0.3">
      <c r="E24" s="10" t="s">
        <v>28</v>
      </c>
      <c r="F24" s="10" t="s">
        <v>28</v>
      </c>
      <c r="G24" s="10" t="s">
        <v>25</v>
      </c>
      <c r="H24" s="10" t="s">
        <v>28</v>
      </c>
      <c r="K24" s="3" t="s">
        <v>24</v>
      </c>
      <c r="L24" s="5">
        <v>16.77</v>
      </c>
      <c r="M24" s="5"/>
      <c r="N24" s="7"/>
    </row>
    <row r="25" spans="5:14" x14ac:dyDescent="0.3">
      <c r="E25" s="10" t="s">
        <v>23</v>
      </c>
      <c r="F25" s="10" t="s">
        <v>25</v>
      </c>
      <c r="G25" s="10" t="s">
        <v>25</v>
      </c>
      <c r="H25" s="10" t="s">
        <v>23</v>
      </c>
      <c r="K25" s="3" t="s">
        <v>24</v>
      </c>
      <c r="L25" s="4">
        <v>16.77</v>
      </c>
      <c r="M25" s="5"/>
      <c r="N25" s="7"/>
    </row>
    <row r="26" spans="5:14" x14ac:dyDescent="0.3">
      <c r="E26" s="20"/>
      <c r="F26" s="20"/>
      <c r="G26" s="20"/>
      <c r="H26" s="20"/>
      <c r="K26" s="17"/>
      <c r="L26" s="8"/>
      <c r="M26" s="9"/>
      <c r="N26" s="21"/>
    </row>
    <row r="28" spans="5:14" x14ac:dyDescent="0.3">
      <c r="K28" s="19" t="s">
        <v>37</v>
      </c>
      <c r="L28" s="8"/>
      <c r="M28" s="9"/>
      <c r="N28" s="2"/>
    </row>
    <row r="29" spans="5:14" x14ac:dyDescent="0.3">
      <c r="E29" s="30" t="s">
        <v>22</v>
      </c>
      <c r="F29" s="30"/>
      <c r="G29" s="30"/>
      <c r="H29" s="30"/>
      <c r="K29" s="18" t="s">
        <v>35</v>
      </c>
      <c r="L29" s="18" t="s">
        <v>33</v>
      </c>
      <c r="M29" s="18" t="s">
        <v>34</v>
      </c>
      <c r="N29" s="18"/>
    </row>
    <row r="30" spans="5:14" x14ac:dyDescent="0.3">
      <c r="E30" s="10" t="s">
        <v>26</v>
      </c>
      <c r="F30" s="10" t="s">
        <v>19</v>
      </c>
      <c r="G30" s="10" t="s">
        <v>20</v>
      </c>
      <c r="H30" s="10" t="s">
        <v>21</v>
      </c>
      <c r="K30" s="12" t="s">
        <v>17</v>
      </c>
      <c r="L30" s="12" t="s">
        <v>29</v>
      </c>
      <c r="M30" s="12" t="s">
        <v>29</v>
      </c>
      <c r="N30" s="12" t="s">
        <v>29</v>
      </c>
    </row>
    <row r="31" spans="5:14" x14ac:dyDescent="0.3">
      <c r="E31" s="10" t="s">
        <v>28</v>
      </c>
      <c r="F31" s="10" t="s">
        <v>28</v>
      </c>
      <c r="G31" s="10" t="s">
        <v>32</v>
      </c>
      <c r="H31" s="10" t="s">
        <v>28</v>
      </c>
      <c r="K31" s="3" t="s">
        <v>1</v>
      </c>
      <c r="L31" s="13">
        <v>4.117</v>
      </c>
      <c r="M31" s="15">
        <v>4.0279999999999996</v>
      </c>
      <c r="N31" s="7"/>
    </row>
    <row r="32" spans="5:14" x14ac:dyDescent="0.3">
      <c r="E32" s="10" t="s">
        <v>28</v>
      </c>
      <c r="F32" s="10" t="s">
        <v>28</v>
      </c>
      <c r="G32" s="10" t="s">
        <v>32</v>
      </c>
      <c r="H32" s="10" t="s">
        <v>28</v>
      </c>
      <c r="K32" s="3" t="s">
        <v>30</v>
      </c>
      <c r="L32" s="13">
        <v>0.72899999999999998</v>
      </c>
      <c r="M32" s="15">
        <v>0.73099999999999998</v>
      </c>
      <c r="N32" s="7"/>
    </row>
    <row r="33" spans="5:14" x14ac:dyDescent="0.3">
      <c r="E33" s="10" t="s">
        <v>28</v>
      </c>
      <c r="F33" s="10" t="s">
        <v>28</v>
      </c>
      <c r="G33" s="10" t="s">
        <v>32</v>
      </c>
      <c r="H33" s="10" t="s">
        <v>28</v>
      </c>
      <c r="K33" s="3" t="s">
        <v>3</v>
      </c>
      <c r="L33" s="13">
        <v>0.72799999999999998</v>
      </c>
      <c r="M33" s="15">
        <v>0.73099999999999998</v>
      </c>
      <c r="N33" s="7"/>
    </row>
    <row r="34" spans="5:14" x14ac:dyDescent="0.3">
      <c r="E34" s="10" t="s">
        <v>28</v>
      </c>
      <c r="F34" s="10" t="s">
        <v>28</v>
      </c>
      <c r="G34" s="10" t="s">
        <v>32</v>
      </c>
      <c r="H34" s="10" t="s">
        <v>28</v>
      </c>
      <c r="K34" s="3" t="s">
        <v>31</v>
      </c>
      <c r="L34" s="13">
        <v>0.72699999999999998</v>
      </c>
      <c r="M34" s="15">
        <v>0.73</v>
      </c>
      <c r="N34" s="7"/>
    </row>
    <row r="35" spans="5:14" x14ac:dyDescent="0.3">
      <c r="E35" s="10" t="s">
        <v>28</v>
      </c>
      <c r="F35" s="10" t="s">
        <v>28</v>
      </c>
      <c r="G35" s="10" t="s">
        <v>32</v>
      </c>
      <c r="H35" s="10" t="s">
        <v>28</v>
      </c>
      <c r="K35" s="3" t="s">
        <v>5</v>
      </c>
      <c r="L35" s="13">
        <v>0.73899999999999999</v>
      </c>
      <c r="M35" s="15">
        <v>0.74099999999999999</v>
      </c>
      <c r="N35" s="7"/>
    </row>
    <row r="36" spans="5:14" x14ac:dyDescent="0.3">
      <c r="L36" s="14"/>
    </row>
  </sheetData>
  <mergeCells count="2">
    <mergeCell ref="E20:H20"/>
    <mergeCell ref="E29:H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10" workbookViewId="0">
      <selection activeCell="J20" sqref="J20"/>
    </sheetView>
  </sheetViews>
  <sheetFormatPr defaultRowHeight="16.5" x14ac:dyDescent="0.3"/>
  <cols>
    <col min="5" max="5" width="11.5" customWidth="1"/>
    <col min="6" max="6" width="10.625" customWidth="1"/>
    <col min="10" max="10" width="16.875" customWidth="1"/>
    <col min="11" max="11" width="20.375" bestFit="1" customWidth="1"/>
    <col min="12" max="12" width="17.625" bestFit="1" customWidth="1"/>
    <col min="13" max="14" width="19.75" bestFit="1" customWidth="1"/>
  </cols>
  <sheetData>
    <row r="2" spans="2:14" x14ac:dyDescent="0.3">
      <c r="K2" s="12" t="s">
        <v>15</v>
      </c>
      <c r="L2" s="12" t="s">
        <v>16</v>
      </c>
      <c r="M2" s="12" t="s">
        <v>11</v>
      </c>
      <c r="N2" s="12" t="s">
        <v>27</v>
      </c>
    </row>
    <row r="3" spans="2:14" x14ac:dyDescent="0.3">
      <c r="K3" s="3" t="s">
        <v>38</v>
      </c>
      <c r="L3" s="4" t="s">
        <v>6</v>
      </c>
      <c r="M3" s="4">
        <v>1E-3</v>
      </c>
      <c r="N3" s="4"/>
    </row>
    <row r="4" spans="2:14" x14ac:dyDescent="0.3">
      <c r="K4" s="3" t="s">
        <v>38</v>
      </c>
      <c r="L4" s="4" t="s">
        <v>7</v>
      </c>
      <c r="M4" s="4">
        <v>5.0000000000000001E-3</v>
      </c>
      <c r="N4" s="4"/>
    </row>
    <row r="5" spans="2:14" x14ac:dyDescent="0.3">
      <c r="K5" s="3" t="s">
        <v>38</v>
      </c>
      <c r="L5" s="4" t="s">
        <v>8</v>
      </c>
      <c r="M5" s="4">
        <v>1E-3</v>
      </c>
      <c r="N5" s="4"/>
    </row>
    <row r="6" spans="2:14" x14ac:dyDescent="0.3">
      <c r="K6" s="3" t="s">
        <v>13</v>
      </c>
      <c r="L6" s="4"/>
      <c r="M6" s="13">
        <f>SUM(M3:M5)</f>
        <v>7.0000000000000001E-3</v>
      </c>
      <c r="N6" s="4"/>
    </row>
    <row r="9" spans="2:14" x14ac:dyDescent="0.3">
      <c r="K9" s="12" t="s">
        <v>15</v>
      </c>
      <c r="L9" s="12" t="s">
        <v>16</v>
      </c>
      <c r="M9" s="12" t="s">
        <v>11</v>
      </c>
      <c r="N9" s="12" t="s">
        <v>27</v>
      </c>
    </row>
    <row r="10" spans="2:14" x14ac:dyDescent="0.3">
      <c r="K10" s="3" t="s">
        <v>9</v>
      </c>
      <c r="L10" s="4" t="s">
        <v>6</v>
      </c>
      <c r="M10" s="13">
        <v>0.13</v>
      </c>
      <c r="N10" s="4">
        <v>125</v>
      </c>
    </row>
    <row r="11" spans="2:14" x14ac:dyDescent="0.3">
      <c r="K11" s="3" t="s">
        <v>9</v>
      </c>
      <c r="L11" s="4" t="s">
        <v>7</v>
      </c>
      <c r="M11" s="13">
        <v>5</v>
      </c>
      <c r="N11" s="4">
        <v>100</v>
      </c>
    </row>
    <row r="12" spans="2:14" x14ac:dyDescent="0.3">
      <c r="B12" t="s">
        <v>49</v>
      </c>
      <c r="K12" s="3" t="s">
        <v>9</v>
      </c>
      <c r="L12" s="4" t="s">
        <v>8</v>
      </c>
      <c r="M12" s="13">
        <v>2</v>
      </c>
      <c r="N12" s="4">
        <v>100</v>
      </c>
    </row>
    <row r="13" spans="2:14" x14ac:dyDescent="0.3">
      <c r="K13" s="3" t="s">
        <v>13</v>
      </c>
      <c r="L13" s="4"/>
      <c r="M13" s="13">
        <f>SUM(M10:M12)</f>
        <v>7.13</v>
      </c>
      <c r="N13" s="4"/>
    </row>
    <row r="14" spans="2:14" x14ac:dyDescent="0.3">
      <c r="K14" s="8"/>
      <c r="L14" s="8"/>
      <c r="M14" s="9"/>
      <c r="N14" s="2"/>
    </row>
    <row r="15" spans="2:14" x14ac:dyDescent="0.3">
      <c r="K15" s="8"/>
      <c r="L15" s="8"/>
      <c r="M15" s="9"/>
      <c r="N15" s="2"/>
    </row>
    <row r="16" spans="2:14" x14ac:dyDescent="0.3">
      <c r="K16" s="8"/>
      <c r="L16" s="8"/>
      <c r="M16" s="9"/>
      <c r="N16" s="2"/>
    </row>
    <row r="17" spans="5:14" x14ac:dyDescent="0.3">
      <c r="K17" s="8"/>
      <c r="L17" s="8"/>
      <c r="M17" s="9"/>
      <c r="N17" s="2"/>
    </row>
    <row r="18" spans="5:14" x14ac:dyDescent="0.3">
      <c r="K18" s="19" t="s">
        <v>36</v>
      </c>
      <c r="L18" s="8"/>
      <c r="M18" s="9"/>
      <c r="N18" s="2"/>
    </row>
    <row r="19" spans="5:14" x14ac:dyDescent="0.3">
      <c r="E19" s="30" t="s">
        <v>22</v>
      </c>
      <c r="F19" s="30"/>
      <c r="G19" s="30"/>
      <c r="H19" s="30"/>
      <c r="K19" s="12" t="s">
        <v>35</v>
      </c>
      <c r="L19" s="12" t="s">
        <v>33</v>
      </c>
      <c r="M19" s="12" t="s">
        <v>34</v>
      </c>
      <c r="N19" s="12"/>
    </row>
    <row r="20" spans="5:14" x14ac:dyDescent="0.3">
      <c r="E20" s="10" t="s">
        <v>26</v>
      </c>
      <c r="F20" s="10" t="s">
        <v>19</v>
      </c>
      <c r="G20" s="10" t="s">
        <v>20</v>
      </c>
      <c r="H20" s="10" t="s">
        <v>21</v>
      </c>
      <c r="J20" t="s">
        <v>54</v>
      </c>
      <c r="K20" s="12" t="s">
        <v>17</v>
      </c>
      <c r="L20" s="12" t="s">
        <v>29</v>
      </c>
      <c r="M20" s="12" t="s">
        <v>29</v>
      </c>
      <c r="N20" s="12" t="s">
        <v>29</v>
      </c>
    </row>
    <row r="21" spans="5:14" x14ac:dyDescent="0.3">
      <c r="E21" s="10" t="s">
        <v>25</v>
      </c>
      <c r="F21" s="10" t="s">
        <v>25</v>
      </c>
      <c r="G21" s="10" t="s">
        <v>25</v>
      </c>
      <c r="H21" s="10" t="s">
        <v>25</v>
      </c>
      <c r="J21" t="s">
        <v>53</v>
      </c>
      <c r="K21" s="3" t="s">
        <v>24</v>
      </c>
      <c r="L21" s="5">
        <v>19.059999999999999</v>
      </c>
      <c r="M21" s="7"/>
      <c r="N21" s="7"/>
    </row>
    <row r="22" spans="5:14" x14ac:dyDescent="0.3">
      <c r="E22" s="10" t="s">
        <v>23</v>
      </c>
      <c r="F22" s="10" t="s">
        <v>23</v>
      </c>
      <c r="G22" s="10" t="s">
        <v>25</v>
      </c>
      <c r="H22" s="10" t="s">
        <v>23</v>
      </c>
      <c r="J22" t="s">
        <v>52</v>
      </c>
      <c r="K22" s="3" t="s">
        <v>24</v>
      </c>
      <c r="L22" s="5">
        <v>19.829999999999998</v>
      </c>
      <c r="M22" s="7"/>
      <c r="N22" s="7"/>
    </row>
    <row r="26" spans="5:14" x14ac:dyDescent="0.3">
      <c r="K26" s="19" t="s">
        <v>37</v>
      </c>
      <c r="L26" s="8"/>
      <c r="M26" s="9"/>
      <c r="N26" s="2"/>
    </row>
    <row r="27" spans="5:14" x14ac:dyDescent="0.3">
      <c r="E27" s="30" t="s">
        <v>22</v>
      </c>
      <c r="F27" s="30"/>
      <c r="G27" s="30"/>
      <c r="H27" s="30"/>
      <c r="K27" s="18" t="s">
        <v>35</v>
      </c>
      <c r="L27" s="18" t="s">
        <v>33</v>
      </c>
      <c r="M27" s="18" t="s">
        <v>34</v>
      </c>
      <c r="N27" s="18"/>
    </row>
    <row r="28" spans="5:14" x14ac:dyDescent="0.3">
      <c r="E28" s="10" t="s">
        <v>26</v>
      </c>
      <c r="F28" s="10" t="s">
        <v>19</v>
      </c>
      <c r="G28" s="10" t="s">
        <v>20</v>
      </c>
      <c r="H28" s="10" t="s">
        <v>21</v>
      </c>
      <c r="K28" s="12" t="s">
        <v>17</v>
      </c>
      <c r="L28" s="12" t="s">
        <v>29</v>
      </c>
      <c r="M28" s="12" t="s">
        <v>29</v>
      </c>
      <c r="N28" s="12" t="s">
        <v>29</v>
      </c>
    </row>
    <row r="29" spans="5:14" x14ac:dyDescent="0.3">
      <c r="E29" s="10" t="s">
        <v>23</v>
      </c>
      <c r="F29" s="10" t="s">
        <v>23</v>
      </c>
      <c r="G29" s="10" t="s">
        <v>25</v>
      </c>
      <c r="H29" s="10" t="s">
        <v>23</v>
      </c>
      <c r="K29" s="3" t="s">
        <v>1</v>
      </c>
      <c r="L29" s="15">
        <v>3.8439999999999999</v>
      </c>
      <c r="M29" s="13"/>
      <c r="N29" s="7"/>
    </row>
    <row r="30" spans="5:14" x14ac:dyDescent="0.3">
      <c r="E30" s="10" t="s">
        <v>23</v>
      </c>
      <c r="F30" s="10" t="s">
        <v>23</v>
      </c>
      <c r="G30" s="10" t="s">
        <v>25</v>
      </c>
      <c r="H30" s="10" t="s">
        <v>23</v>
      </c>
      <c r="K30" s="3" t="s">
        <v>30</v>
      </c>
      <c r="L30" s="15">
        <v>3.61E-2</v>
      </c>
      <c r="M30" s="13"/>
      <c r="N30" s="7"/>
    </row>
    <row r="31" spans="5:14" x14ac:dyDescent="0.3">
      <c r="E31" s="10" t="s">
        <v>23</v>
      </c>
      <c r="F31" s="10" t="s">
        <v>23</v>
      </c>
      <c r="G31" s="10" t="s">
        <v>25</v>
      </c>
      <c r="H31" s="10" t="s">
        <v>23</v>
      </c>
      <c r="K31" s="3" t="s">
        <v>3</v>
      </c>
      <c r="L31" s="15">
        <v>3.5400000000000001E-2</v>
      </c>
      <c r="M31" s="13"/>
      <c r="N31" s="7"/>
    </row>
    <row r="32" spans="5:14" x14ac:dyDescent="0.3">
      <c r="E32" s="10" t="s">
        <v>23</v>
      </c>
      <c r="F32" s="10" t="s">
        <v>23</v>
      </c>
      <c r="G32" s="10" t="s">
        <v>25</v>
      </c>
      <c r="H32" s="10" t="s">
        <v>23</v>
      </c>
      <c r="K32" s="3" t="s">
        <v>31</v>
      </c>
      <c r="L32" s="15">
        <v>3.4599999999999999E-2</v>
      </c>
      <c r="M32" s="13"/>
      <c r="N32" s="7"/>
    </row>
    <row r="33" spans="5:14" x14ac:dyDescent="0.3">
      <c r="E33" s="10" t="s">
        <v>23</v>
      </c>
      <c r="F33" s="10" t="s">
        <v>23</v>
      </c>
      <c r="G33" s="10" t="s">
        <v>25</v>
      </c>
      <c r="H33" s="10" t="s">
        <v>23</v>
      </c>
      <c r="K33" s="3" t="s">
        <v>5</v>
      </c>
      <c r="L33" s="15">
        <v>4.3999999999999997E-2</v>
      </c>
      <c r="M33" s="13"/>
      <c r="N33" s="7"/>
    </row>
    <row r="34" spans="5:14" x14ac:dyDescent="0.3">
      <c r="L34" s="14"/>
    </row>
  </sheetData>
  <mergeCells count="2">
    <mergeCell ref="E19:H19"/>
    <mergeCell ref="E27:H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16" workbookViewId="0">
      <selection activeCell="J22" sqref="J22"/>
    </sheetView>
  </sheetViews>
  <sheetFormatPr defaultRowHeight="16.5" x14ac:dyDescent="0.3"/>
  <cols>
    <col min="10" max="10" width="18.875" bestFit="1" customWidth="1"/>
    <col min="11" max="11" width="20.375" bestFit="1" customWidth="1"/>
    <col min="12" max="12" width="17.625" bestFit="1" customWidth="1"/>
    <col min="13" max="14" width="19.75" bestFit="1" customWidth="1"/>
  </cols>
  <sheetData>
    <row r="2" spans="2:14" x14ac:dyDescent="0.3">
      <c r="K2" s="12" t="s">
        <v>15</v>
      </c>
      <c r="L2" s="12" t="s">
        <v>16</v>
      </c>
      <c r="M2" s="12" t="s">
        <v>11</v>
      </c>
      <c r="N2" s="12" t="s">
        <v>27</v>
      </c>
    </row>
    <row r="3" spans="2:14" x14ac:dyDescent="0.3">
      <c r="K3" s="3" t="s">
        <v>38</v>
      </c>
      <c r="L3" s="4" t="s">
        <v>6</v>
      </c>
      <c r="M3" s="4">
        <v>1E-3</v>
      </c>
      <c r="N3" s="4"/>
    </row>
    <row r="4" spans="2:14" x14ac:dyDescent="0.3">
      <c r="K4" s="3" t="s">
        <v>38</v>
      </c>
      <c r="L4" s="4" t="s">
        <v>7</v>
      </c>
      <c r="M4" s="4">
        <v>5.0000000000000001E-3</v>
      </c>
      <c r="N4" s="4"/>
    </row>
    <row r="5" spans="2:14" x14ac:dyDescent="0.3">
      <c r="K5" s="3" t="s">
        <v>38</v>
      </c>
      <c r="L5" s="4" t="s">
        <v>8</v>
      </c>
      <c r="M5" s="4">
        <v>1E-3</v>
      </c>
      <c r="N5" s="4"/>
    </row>
    <row r="6" spans="2:14" x14ac:dyDescent="0.3">
      <c r="K6" s="3" t="s">
        <v>13</v>
      </c>
      <c r="L6" s="4"/>
      <c r="M6" s="13">
        <f>SUM(M3:M5)</f>
        <v>7.0000000000000001E-3</v>
      </c>
      <c r="N6" s="4"/>
    </row>
    <row r="9" spans="2:14" x14ac:dyDescent="0.3">
      <c r="K9" s="12" t="s">
        <v>15</v>
      </c>
      <c r="L9" s="12" t="s">
        <v>16</v>
      </c>
      <c r="M9" s="12" t="s">
        <v>11</v>
      </c>
      <c r="N9" s="12" t="s">
        <v>27</v>
      </c>
    </row>
    <row r="10" spans="2:14" x14ac:dyDescent="0.3">
      <c r="K10" s="3" t="s">
        <v>9</v>
      </c>
      <c r="L10" s="4" t="s">
        <v>6</v>
      </c>
      <c r="M10" s="13">
        <v>0.13</v>
      </c>
      <c r="N10" s="4">
        <v>125</v>
      </c>
    </row>
    <row r="11" spans="2:14" x14ac:dyDescent="0.3">
      <c r="K11" s="3" t="s">
        <v>9</v>
      </c>
      <c r="L11" s="4" t="s">
        <v>7</v>
      </c>
      <c r="M11" s="13">
        <v>5</v>
      </c>
      <c r="N11" s="4">
        <v>100</v>
      </c>
    </row>
    <row r="12" spans="2:14" x14ac:dyDescent="0.3">
      <c r="B12" t="s">
        <v>50</v>
      </c>
      <c r="K12" s="3" t="s">
        <v>9</v>
      </c>
      <c r="L12" s="4" t="s">
        <v>8</v>
      </c>
      <c r="M12" s="13">
        <v>2</v>
      </c>
      <c r="N12" s="4">
        <v>100</v>
      </c>
    </row>
    <row r="13" spans="2:14" x14ac:dyDescent="0.3">
      <c r="K13" s="3" t="s">
        <v>13</v>
      </c>
      <c r="L13" s="4"/>
      <c r="M13" s="13">
        <f>SUM(M10:M12)</f>
        <v>7.13</v>
      </c>
      <c r="N13" s="4"/>
    </row>
    <row r="14" spans="2:14" x14ac:dyDescent="0.3">
      <c r="K14" s="8"/>
      <c r="L14" s="8"/>
      <c r="M14" s="9"/>
      <c r="N14" s="2"/>
    </row>
    <row r="15" spans="2:14" x14ac:dyDescent="0.3">
      <c r="K15" s="8"/>
      <c r="L15" s="8"/>
      <c r="M15" s="9"/>
      <c r="N15" s="2"/>
    </row>
    <row r="16" spans="2:14" x14ac:dyDescent="0.3">
      <c r="K16" s="8"/>
      <c r="L16" s="8"/>
      <c r="M16" s="9"/>
      <c r="N16" s="2"/>
    </row>
    <row r="17" spans="5:14" x14ac:dyDescent="0.3">
      <c r="K17" s="8"/>
      <c r="L17" s="8"/>
      <c r="M17" s="9"/>
      <c r="N17" s="2"/>
    </row>
    <row r="18" spans="5:14" x14ac:dyDescent="0.3">
      <c r="K18" s="19" t="s">
        <v>36</v>
      </c>
      <c r="L18" s="8"/>
      <c r="M18" s="9"/>
      <c r="N18" s="2"/>
    </row>
    <row r="19" spans="5:14" x14ac:dyDescent="0.3">
      <c r="E19" s="30" t="s">
        <v>22</v>
      </c>
      <c r="F19" s="30"/>
      <c r="G19" s="30"/>
      <c r="H19" s="30"/>
      <c r="K19" s="12" t="s">
        <v>35</v>
      </c>
      <c r="L19" s="12" t="s">
        <v>33</v>
      </c>
      <c r="M19" s="12" t="s">
        <v>34</v>
      </c>
      <c r="N19" s="12"/>
    </row>
    <row r="20" spans="5:14" x14ac:dyDescent="0.3">
      <c r="E20" s="10" t="s">
        <v>26</v>
      </c>
      <c r="F20" s="10" t="s">
        <v>19</v>
      </c>
      <c r="G20" s="10" t="s">
        <v>20</v>
      </c>
      <c r="H20" s="10" t="s">
        <v>21</v>
      </c>
      <c r="J20" t="s">
        <v>55</v>
      </c>
      <c r="K20" s="12" t="s">
        <v>17</v>
      </c>
      <c r="L20" s="12" t="s">
        <v>29</v>
      </c>
      <c r="M20" s="12" t="s">
        <v>29</v>
      </c>
      <c r="N20" s="12" t="s">
        <v>29</v>
      </c>
    </row>
    <row r="21" spans="5:14" x14ac:dyDescent="0.3">
      <c r="E21" s="10" t="s">
        <v>25</v>
      </c>
      <c r="F21" s="10" t="s">
        <v>25</v>
      </c>
      <c r="G21" s="10" t="s">
        <v>25</v>
      </c>
      <c r="H21" s="10" t="s">
        <v>25</v>
      </c>
      <c r="K21" s="3" t="s">
        <v>24</v>
      </c>
      <c r="L21" s="5">
        <v>19.760000000000002</v>
      </c>
      <c r="M21" s="7"/>
      <c r="N21" s="7"/>
    </row>
    <row r="22" spans="5:14" x14ac:dyDescent="0.3">
      <c r="E22" s="10" t="s">
        <v>23</v>
      </c>
      <c r="F22" s="10" t="s">
        <v>23</v>
      </c>
      <c r="G22" s="10" t="s">
        <v>25</v>
      </c>
      <c r="H22" s="10" t="s">
        <v>23</v>
      </c>
      <c r="J22" t="s">
        <v>51</v>
      </c>
      <c r="K22" s="3" t="s">
        <v>24</v>
      </c>
      <c r="L22" s="5">
        <v>20.5</v>
      </c>
      <c r="M22" s="7"/>
      <c r="N22" s="7"/>
    </row>
    <row r="26" spans="5:14" x14ac:dyDescent="0.3">
      <c r="K26" s="19" t="s">
        <v>37</v>
      </c>
      <c r="L26" s="8"/>
      <c r="M26" s="9"/>
      <c r="N26" s="2"/>
    </row>
    <row r="27" spans="5:14" x14ac:dyDescent="0.3">
      <c r="E27" s="30" t="s">
        <v>22</v>
      </c>
      <c r="F27" s="30"/>
      <c r="G27" s="30"/>
      <c r="H27" s="30"/>
      <c r="K27" s="18" t="s">
        <v>35</v>
      </c>
      <c r="L27" s="18" t="s">
        <v>33</v>
      </c>
      <c r="M27" s="18" t="s">
        <v>34</v>
      </c>
      <c r="N27" s="18"/>
    </row>
    <row r="28" spans="5:14" x14ac:dyDescent="0.3">
      <c r="E28" s="10" t="s">
        <v>26</v>
      </c>
      <c r="F28" s="10" t="s">
        <v>19</v>
      </c>
      <c r="G28" s="10" t="s">
        <v>20</v>
      </c>
      <c r="H28" s="10" t="s">
        <v>21</v>
      </c>
      <c r="K28" s="12" t="s">
        <v>17</v>
      </c>
      <c r="L28" s="12" t="s">
        <v>29</v>
      </c>
      <c r="M28" s="12" t="s">
        <v>29</v>
      </c>
      <c r="N28" s="12" t="s">
        <v>29</v>
      </c>
    </row>
    <row r="29" spans="5:14" x14ac:dyDescent="0.3">
      <c r="E29" s="10" t="s">
        <v>23</v>
      </c>
      <c r="F29" s="10" t="s">
        <v>23</v>
      </c>
      <c r="G29" s="10" t="s">
        <v>25</v>
      </c>
      <c r="H29" s="10" t="s">
        <v>23</v>
      </c>
      <c r="K29" s="3" t="s">
        <v>1</v>
      </c>
      <c r="L29" s="15">
        <v>4.5369999999999999</v>
      </c>
      <c r="M29" s="13"/>
      <c r="N29" s="7"/>
    </row>
    <row r="30" spans="5:14" x14ac:dyDescent="0.3">
      <c r="E30" s="10" t="s">
        <v>23</v>
      </c>
      <c r="F30" s="10" t="s">
        <v>23</v>
      </c>
      <c r="G30" s="10" t="s">
        <v>25</v>
      </c>
      <c r="H30" s="10" t="s">
        <v>23</v>
      </c>
      <c r="K30" s="3" t="s">
        <v>30</v>
      </c>
      <c r="L30" s="15">
        <v>0.72899999999999998</v>
      </c>
      <c r="M30" s="13"/>
      <c r="N30" s="7"/>
    </row>
    <row r="31" spans="5:14" x14ac:dyDescent="0.3">
      <c r="E31" s="10" t="s">
        <v>23</v>
      </c>
      <c r="F31" s="10" t="s">
        <v>23</v>
      </c>
      <c r="G31" s="10" t="s">
        <v>25</v>
      </c>
      <c r="H31" s="10" t="s">
        <v>23</v>
      </c>
      <c r="K31" s="3" t="s">
        <v>3</v>
      </c>
      <c r="L31" s="15">
        <v>0.72899999999999998</v>
      </c>
      <c r="M31" s="13"/>
      <c r="N31" s="7"/>
    </row>
    <row r="32" spans="5:14" x14ac:dyDescent="0.3">
      <c r="E32" s="10" t="s">
        <v>23</v>
      </c>
      <c r="F32" s="10" t="s">
        <v>23</v>
      </c>
      <c r="G32" s="10" t="s">
        <v>25</v>
      </c>
      <c r="H32" s="10" t="s">
        <v>23</v>
      </c>
      <c r="K32" s="3" t="s">
        <v>31</v>
      </c>
      <c r="L32" s="15">
        <v>0.72899999999999998</v>
      </c>
      <c r="M32" s="13"/>
      <c r="N32" s="7"/>
    </row>
    <row r="33" spans="5:14" x14ac:dyDescent="0.3">
      <c r="E33" s="10" t="s">
        <v>23</v>
      </c>
      <c r="F33" s="10" t="s">
        <v>23</v>
      </c>
      <c r="G33" s="10" t="s">
        <v>25</v>
      </c>
      <c r="H33" s="10" t="s">
        <v>23</v>
      </c>
      <c r="K33" s="3" t="s">
        <v>5</v>
      </c>
      <c r="L33" s="15">
        <v>0.74</v>
      </c>
      <c r="M33" s="13"/>
      <c r="N33" s="7"/>
    </row>
    <row r="34" spans="5:14" x14ac:dyDescent="0.3">
      <c r="L34" s="14"/>
    </row>
  </sheetData>
  <mergeCells count="2">
    <mergeCell ref="E19:H19"/>
    <mergeCell ref="E27:H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25"/>
  <sheetViews>
    <sheetView topLeftCell="A10" workbookViewId="0">
      <selection activeCell="F7" sqref="F7"/>
    </sheetView>
  </sheetViews>
  <sheetFormatPr defaultRowHeight="16.5" x14ac:dyDescent="0.3"/>
  <cols>
    <col min="5" max="5" width="31.375" bestFit="1" customWidth="1"/>
    <col min="6" max="6" width="19.375" bestFit="1" customWidth="1"/>
    <col min="7" max="7" width="32" bestFit="1" customWidth="1"/>
    <col min="11" max="12" width="17.625" bestFit="1" customWidth="1"/>
  </cols>
  <sheetData>
    <row r="7" spans="5:12" x14ac:dyDescent="0.3">
      <c r="E7" t="s">
        <v>68</v>
      </c>
    </row>
    <row r="8" spans="5:12" ht="33" x14ac:dyDescent="0.3">
      <c r="E8" s="24" t="s">
        <v>69</v>
      </c>
    </row>
    <row r="12" spans="5:12" x14ac:dyDescent="0.3">
      <c r="E12" s="25"/>
      <c r="F12" s="25"/>
      <c r="G12" s="26"/>
      <c r="H12" s="31" t="s">
        <v>66</v>
      </c>
      <c r="I12" s="31"/>
      <c r="J12" s="31"/>
      <c r="K12" s="27"/>
      <c r="L12" s="25"/>
    </row>
    <row r="13" spans="5:12" x14ac:dyDescent="0.3">
      <c r="E13" s="28" t="s">
        <v>60</v>
      </c>
      <c r="F13" s="28" t="s">
        <v>56</v>
      </c>
      <c r="G13" s="28" t="s">
        <v>70</v>
      </c>
      <c r="H13" s="28" t="s">
        <v>57</v>
      </c>
      <c r="I13" s="28" t="s">
        <v>58</v>
      </c>
      <c r="J13" s="28" t="s">
        <v>59</v>
      </c>
      <c r="K13" s="28" t="s">
        <v>67</v>
      </c>
      <c r="L13" s="28" t="s">
        <v>62</v>
      </c>
    </row>
    <row r="14" spans="5:12" x14ac:dyDescent="0.3">
      <c r="E14" s="31">
        <v>100</v>
      </c>
      <c r="F14" s="33" t="s">
        <v>61</v>
      </c>
      <c r="G14" s="23" t="s">
        <v>71</v>
      </c>
      <c r="H14" s="4"/>
      <c r="I14" s="4"/>
      <c r="J14" s="4"/>
      <c r="K14" s="4"/>
      <c r="L14" s="4"/>
    </row>
    <row r="15" spans="5:12" x14ac:dyDescent="0.3">
      <c r="E15" s="31"/>
      <c r="F15" s="34"/>
      <c r="G15" s="23" t="s">
        <v>71</v>
      </c>
      <c r="H15" s="4"/>
      <c r="I15" s="4"/>
      <c r="J15" s="4"/>
      <c r="K15" s="4"/>
      <c r="L15" s="4"/>
    </row>
    <row r="16" spans="5:12" x14ac:dyDescent="0.3">
      <c r="E16" s="31"/>
      <c r="F16" s="34"/>
      <c r="G16" s="23" t="s">
        <v>71</v>
      </c>
      <c r="H16" s="4"/>
      <c r="I16" s="4"/>
      <c r="J16" s="4"/>
      <c r="K16" s="4"/>
      <c r="L16" s="4"/>
    </row>
    <row r="17" spans="5:12" x14ac:dyDescent="0.3">
      <c r="E17" s="31"/>
      <c r="F17" s="34"/>
      <c r="G17" s="23" t="s">
        <v>71</v>
      </c>
      <c r="H17" s="4"/>
      <c r="I17" s="4"/>
      <c r="J17" s="4"/>
      <c r="K17" s="4"/>
      <c r="L17" s="4"/>
    </row>
    <row r="18" spans="5:12" x14ac:dyDescent="0.3">
      <c r="E18" s="31"/>
      <c r="F18" s="34"/>
      <c r="G18" s="23" t="s">
        <v>71</v>
      </c>
      <c r="H18" s="4"/>
      <c r="I18" s="4"/>
      <c r="J18" s="4"/>
      <c r="K18" s="4"/>
      <c r="L18" s="4"/>
    </row>
    <row r="19" spans="5:12" x14ac:dyDescent="0.3">
      <c r="E19" s="31"/>
      <c r="F19" s="34"/>
      <c r="G19" s="23" t="s">
        <v>71</v>
      </c>
      <c r="H19" s="4"/>
      <c r="I19" s="4"/>
      <c r="J19" s="4"/>
      <c r="K19" s="4"/>
      <c r="L19" s="4"/>
    </row>
    <row r="20" spans="5:12" x14ac:dyDescent="0.3">
      <c r="E20" s="31"/>
      <c r="F20" s="35"/>
      <c r="G20" s="23" t="s">
        <v>71</v>
      </c>
      <c r="H20" s="4"/>
      <c r="I20" s="4"/>
      <c r="J20" s="4"/>
      <c r="K20" s="4"/>
      <c r="L20" s="4"/>
    </row>
    <row r="21" spans="5:12" x14ac:dyDescent="0.3">
      <c r="E21" s="31"/>
      <c r="F21" s="29" t="s">
        <v>63</v>
      </c>
      <c r="G21" s="23" t="s">
        <v>72</v>
      </c>
      <c r="H21" s="4"/>
      <c r="I21" s="4"/>
      <c r="J21" s="4"/>
      <c r="K21" s="4"/>
      <c r="L21" s="4"/>
    </row>
    <row r="22" spans="5:12" x14ac:dyDescent="0.3">
      <c r="E22" s="31"/>
      <c r="F22" s="29" t="s">
        <v>64</v>
      </c>
      <c r="G22" s="23" t="s">
        <v>72</v>
      </c>
      <c r="H22" s="4"/>
      <c r="I22" s="4"/>
      <c r="J22" s="4"/>
      <c r="K22" s="4"/>
      <c r="L22" s="4"/>
    </row>
    <row r="23" spans="5:12" x14ac:dyDescent="0.3">
      <c r="E23" s="31"/>
      <c r="F23" s="32" t="s">
        <v>65</v>
      </c>
      <c r="G23" s="23" t="s">
        <v>73</v>
      </c>
      <c r="H23" s="4"/>
      <c r="I23" s="4"/>
      <c r="J23" s="4"/>
      <c r="K23" s="4"/>
      <c r="L23" s="4"/>
    </row>
    <row r="24" spans="5:12" x14ac:dyDescent="0.3">
      <c r="E24" s="31"/>
      <c r="F24" s="32"/>
      <c r="G24" s="23" t="s">
        <v>74</v>
      </c>
      <c r="H24" s="4"/>
      <c r="I24" s="4"/>
      <c r="J24" s="4"/>
      <c r="K24" s="4"/>
      <c r="L24" s="4"/>
    </row>
    <row r="25" spans="5:12" x14ac:dyDescent="0.3">
      <c r="E25" s="31"/>
      <c r="F25" s="32"/>
      <c r="G25" s="23" t="s">
        <v>75</v>
      </c>
      <c r="H25" s="4"/>
      <c r="I25" s="4"/>
      <c r="J25" s="4"/>
      <c r="K25" s="4"/>
      <c r="L25" s="4"/>
    </row>
  </sheetData>
  <mergeCells count="4">
    <mergeCell ref="E14:E25"/>
    <mergeCell ref="H12:J12"/>
    <mergeCell ref="F23:F25"/>
    <mergeCell ref="F14:F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</vt:lpstr>
      <vt:lpstr>EXTERNAL OSC</vt:lpstr>
      <vt:lpstr>INTERNAL</vt:lpstr>
      <vt:lpstr>Level Shift Off(external)</vt:lpstr>
      <vt:lpstr>Level Shift On(external)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2016-04-26T06:56:44Z</dcterms:modified>
</cp:coreProperties>
</file>