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/>
  </bookViews>
  <sheets>
    <sheet name="変更履歴" sheetId="3" r:id="rId1"/>
    <sheet name="法人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G150" i="1" l="1"/>
  <c r="F150" i="1"/>
  <c r="E150" i="1"/>
  <c r="D150" i="1"/>
  <c r="F149" i="1"/>
  <c r="E149" i="1"/>
  <c r="D149" i="1"/>
  <c r="F148" i="1"/>
  <c r="E148" i="1"/>
  <c r="D148" i="1"/>
  <c r="F147" i="1"/>
  <c r="E147" i="1"/>
  <c r="D147" i="1"/>
  <c r="G145" i="1"/>
  <c r="F145" i="1"/>
  <c r="E145" i="1"/>
  <c r="D145" i="1"/>
  <c r="G143" i="1" l="1"/>
  <c r="F143" i="1"/>
  <c r="E143" i="1"/>
  <c r="D143" i="1"/>
  <c r="G142" i="1"/>
  <c r="F142" i="1"/>
  <c r="E142" i="1"/>
  <c r="D142" i="1"/>
  <c r="G141" i="1"/>
  <c r="F141" i="1"/>
  <c r="E141" i="1"/>
  <c r="D141" i="1"/>
  <c r="G140" i="1"/>
  <c r="F140" i="1"/>
  <c r="E140" i="1"/>
  <c r="D140" i="1"/>
  <c r="G139" i="1"/>
  <c r="F139" i="1"/>
  <c r="E139" i="1"/>
  <c r="D139" i="1"/>
  <c r="G138" i="1"/>
  <c r="F138" i="1"/>
  <c r="E138" i="1"/>
  <c r="D138" i="1"/>
  <c r="G137" i="1"/>
  <c r="F137" i="1"/>
  <c r="E137" i="1"/>
  <c r="D137" i="1"/>
  <c r="G136" i="1"/>
  <c r="F136" i="1"/>
  <c r="E136" i="1"/>
  <c r="D136" i="1"/>
  <c r="G135" i="1"/>
  <c r="F135" i="1"/>
  <c r="E135" i="1"/>
  <c r="D135" i="1"/>
  <c r="G134" i="1"/>
  <c r="F134" i="1"/>
  <c r="E134" i="1"/>
  <c r="D134" i="1"/>
  <c r="G133" i="1"/>
  <c r="F133" i="1"/>
  <c r="E133" i="1"/>
  <c r="D133" i="1"/>
  <c r="G132" i="1"/>
  <c r="F132" i="1"/>
  <c r="E132" i="1"/>
  <c r="D132" i="1"/>
  <c r="G131" i="1"/>
  <c r="F131" i="1"/>
  <c r="E131" i="1"/>
  <c r="D131" i="1"/>
  <c r="G130" i="1"/>
  <c r="F130" i="1"/>
  <c r="E130" i="1"/>
  <c r="D130" i="1"/>
  <c r="G129" i="1"/>
  <c r="F129" i="1"/>
  <c r="E129" i="1"/>
  <c r="D129" i="1"/>
  <c r="G128" i="1"/>
  <c r="F128" i="1"/>
  <c r="E128" i="1"/>
  <c r="D128" i="1"/>
  <c r="G127" i="1"/>
  <c r="F127" i="1"/>
  <c r="E127" i="1"/>
  <c r="D127" i="1"/>
  <c r="G126" i="1"/>
  <c r="F126" i="1"/>
  <c r="E126" i="1"/>
  <c r="D126" i="1"/>
  <c r="G125" i="1"/>
  <c r="F125" i="1"/>
  <c r="E125" i="1"/>
  <c r="D125" i="1"/>
  <c r="G123" i="1"/>
  <c r="F123" i="1"/>
  <c r="E123" i="1"/>
  <c r="D123" i="1"/>
  <c r="G121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G116" i="1"/>
  <c r="F116" i="1"/>
  <c r="E116" i="1"/>
  <c r="D116" i="1"/>
  <c r="G114" i="1"/>
  <c r="F114" i="1"/>
  <c r="E114" i="1"/>
  <c r="D114" i="1"/>
  <c r="G113" i="1"/>
  <c r="F113" i="1"/>
  <c r="E113" i="1"/>
  <c r="D113" i="1"/>
  <c r="G112" i="1"/>
  <c r="F112" i="1"/>
  <c r="E112" i="1"/>
  <c r="D112" i="1"/>
  <c r="G111" i="1"/>
  <c r="F111" i="1"/>
  <c r="E111" i="1"/>
  <c r="D111" i="1"/>
  <c r="G110" i="1"/>
  <c r="F110" i="1"/>
  <c r="E110" i="1"/>
  <c r="D110" i="1"/>
  <c r="G109" i="1"/>
  <c r="F109" i="1"/>
  <c r="E109" i="1"/>
  <c r="D109" i="1"/>
  <c r="G108" i="1"/>
  <c r="F108" i="1"/>
  <c r="E108" i="1"/>
  <c r="D108" i="1"/>
  <c r="G107" i="1"/>
  <c r="F107" i="1"/>
  <c r="E107" i="1"/>
  <c r="D107" i="1"/>
  <c r="G106" i="1"/>
  <c r="F106" i="1"/>
  <c r="E106" i="1"/>
  <c r="D106" i="1"/>
  <c r="G105" i="1"/>
  <c r="F105" i="1"/>
  <c r="E105" i="1"/>
  <c r="D105" i="1"/>
  <c r="G104" i="1"/>
  <c r="F104" i="1"/>
  <c r="E104" i="1"/>
  <c r="D104" i="1"/>
  <c r="G103" i="1"/>
  <c r="F103" i="1"/>
  <c r="E103" i="1"/>
  <c r="D103" i="1"/>
  <c r="G102" i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6" i="1"/>
  <c r="F96" i="1"/>
  <c r="E96" i="1"/>
  <c r="D96" i="1"/>
  <c r="G94" i="1"/>
  <c r="F94" i="1"/>
  <c r="E94" i="1"/>
  <c r="D94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2" i="1"/>
  <c r="F72" i="1"/>
  <c r="E72" i="1"/>
  <c r="D72" i="1"/>
  <c r="G70" i="1"/>
  <c r="F70" i="1"/>
  <c r="E70" i="1"/>
  <c r="D70" i="1"/>
  <c r="G69" i="1"/>
  <c r="F69" i="1"/>
  <c r="E69" i="1"/>
  <c r="D69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</calcChain>
</file>

<file path=xl/sharedStrings.xml><?xml version="1.0" encoding="utf-8"?>
<sst xmlns="http://schemas.openxmlformats.org/spreadsheetml/2006/main" count="843" uniqueCount="310">
  <si>
    <t>achievementMagnification</t>
  </si>
  <si>
    <t>amountOfExecutiveCompensationReduction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</si>
  <si>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</si>
  <si>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</si>
  <si>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</si>
  <si>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</si>
  <si>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</si>
  <si>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</si>
  <si>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</si>
  <si>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</si>
  <si>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</si>
  <si>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</si>
  <si>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</si>
  <si>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経営立直し資金</t>
  </si>
  <si>
    <t>keieiTatenaosiSikin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</si>
  <si>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</si>
  <si>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</si>
  <si>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</si>
  <si>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</si>
  <si>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</si>
  <si>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</si>
  <si>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</si>
  <si>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</si>
  <si>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</si>
  <si>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</si>
  <si>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</si>
  <si>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</si>
  <si>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</si>
  <si>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</si>
  <si>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</si>
  <si>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</si>
  <si>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</si>
  <si>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</si>
  <si>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</si>
  <si>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</si>
  <si>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</si>
  <si>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</si>
  <si>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</si>
  <si>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予想報酬月額(勇退時)</t>
  </si>
  <si>
    <t>保険種類</t>
    <rPh sb="0" eb="2">
      <t>ホケン</t>
    </rPh>
    <rPh sb="2" eb="4">
      <t>シュルイ</t>
    </rPh>
    <phoneticPr fontId="1"/>
  </si>
  <si>
    <t>功績倍率</t>
  </si>
  <si>
    <t>法人名</t>
  </si>
  <si>
    <t>引下金額</t>
  </si>
  <si>
    <t>hojinmei</t>
  </si>
  <si>
    <t>hojinmeiKana</t>
  </si>
  <si>
    <t>rebuildType</t>
  </si>
  <si>
    <t>業種　（業種コード）</t>
  </si>
  <si>
    <t>insuranceKind</t>
  </si>
  <si>
    <t>役員報酬引下額</t>
  </si>
  <si>
    <t>法人名漢字</t>
  </si>
  <si>
    <t>法人名カナ</t>
  </si>
  <si>
    <t>希望退職慰労金額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</si>
  <si>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</si>
  <si>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</si>
  <si>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</si>
  <si>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</si>
  <si>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</si>
  <si>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</si>
  <si>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</si>
  <si>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</si>
  <si>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</si>
  <si>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</si>
  <si>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</si>
  <si>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T_CORP_KIHON_INFO</t>
    <phoneticPr fontId="1"/>
  </si>
  <si>
    <t>法人基本情報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</si>
  <si>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</si>
  <si>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</si>
  <si>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</si>
  <si>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</si>
  <si>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</si>
  <si>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</si>
  <si>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</si>
  <si>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lbsc0009</t>
    <phoneticPr fontId="1"/>
  </si>
  <si>
    <t>借入相当額</t>
  </si>
  <si>
    <t>経営立直し資金種別</t>
  </si>
  <si>
    <t>VARCHAR2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</si>
  <si>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</si>
  <si>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</si>
  <si>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</si>
  <si>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</si>
  <si>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</si>
  <si>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</si>
  <si>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</si>
  <si>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</si>
  <si>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</si>
  <si>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</si>
  <si>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</si>
  <si>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</si>
  <si>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</si>
  <si>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4"/>
  </si>
  <si>
    <t>KOSEKI_BAI_RT</t>
  </si>
  <si>
    <t>勇退予測年齢</t>
    <rPh sb="2" eb="4">
      <t>ヨソク</t>
    </rPh>
    <phoneticPr fontId="4"/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</si>
  <si>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</si>
  <si>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</si>
  <si>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</si>
  <si>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</si>
  <si>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[経営者リスク分析]
基本情報入力</t>
  </si>
  <si>
    <t>[役員退職慰労金試算]
基本情報入力</t>
  </si>
  <si>
    <t>[ｷｬｯｼｭﾌﾛｰ改善試算]
基本情報入力</t>
  </si>
  <si>
    <t>SAGE_KINGAKU</t>
  </si>
  <si>
    <t>AGE</t>
  </si>
  <si>
    <t>lbsc00013</t>
    <phoneticPr fontId="1"/>
  </si>
  <si>
    <t>[役員退職慰労金試算
＋ｷｬｯｼｭﾌﾛｰ改善試算]
基本情報入力</t>
    <phoneticPr fontId="1"/>
  </si>
  <si>
    <t>テーブル←データモデルマッピング：法人統合</t>
    <rPh sb="17" eb="19">
      <t>ホウジン</t>
    </rPh>
    <rPh sb="19" eb="21">
      <t>トウゴウ</t>
    </rPh>
    <phoneticPr fontId="1"/>
  </si>
  <si>
    <t>プランID</t>
  </si>
  <si>
    <t>PLAN_ID</t>
  </si>
  <si>
    <t>取扱者ID</t>
    <rPh sb="0" eb="2">
      <t>トリアツカイ</t>
    </rPh>
    <rPh sb="2" eb="3">
      <t>シャ</t>
    </rPh>
    <phoneticPr fontId="4"/>
  </si>
  <si>
    <t>AGENT_ID</t>
  </si>
  <si>
    <t>顧客ID</t>
    <rPh sb="0" eb="2">
      <t>コキャク</t>
    </rPh>
    <phoneticPr fontId="4"/>
  </si>
  <si>
    <t>CUST_ID</t>
  </si>
  <si>
    <t>コメント</t>
  </si>
  <si>
    <t>Date</t>
  </si>
  <si>
    <t>　</t>
  </si>
  <si>
    <t>機能</t>
    <rPh sb="0" eb="2">
      <t>キノウ</t>
    </rPh>
    <phoneticPr fontId="1"/>
  </si>
  <si>
    <t>経営者リスク分析</t>
    <phoneticPr fontId="1"/>
  </si>
  <si>
    <t>役員退職慰労金試算</t>
    <phoneticPr fontId="1"/>
  </si>
  <si>
    <t>キャッシュフロー改善試算</t>
    <phoneticPr fontId="1"/>
  </si>
  <si>
    <t>退職金＋キャッシュフロー改善試算</t>
    <phoneticPr fontId="1"/>
  </si>
  <si>
    <t>分析情報</t>
    <rPh sb="0" eb="2">
      <t>ブンセキ</t>
    </rPh>
    <rPh sb="2" eb="4">
      <t>ジョウホウ</t>
    </rPh>
    <phoneticPr fontId="1"/>
  </si>
  <si>
    <t>LtPlan</t>
  </si>
  <si>
    <t>planId</t>
  </si>
  <si>
    <r>
      <t>このアプリ内で、ユニークなプランID（UUID形式）
(</t>
    </r>
    <r>
      <rPr>
        <sz val="9"/>
        <color indexed="8"/>
        <rFont val="ＭＳ Ｐゴシック"/>
        <family val="3"/>
        <charset val="128"/>
      </rPr>
      <t xml:space="preserve">DBテーブルの主キー）
</t>
    </r>
    <rPh sb="5" eb="6">
      <t>ナイ</t>
    </rPh>
    <rPh sb="23" eb="25">
      <t>ケイシキ</t>
    </rPh>
    <rPh sb="35" eb="36">
      <t>シュ</t>
    </rPh>
    <phoneticPr fontId="2"/>
  </si>
  <si>
    <t>toriatsukaishaId</t>
  </si>
  <si>
    <t>kokyakuId</t>
  </si>
  <si>
    <t>bunsekiShubetsu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</si>
  <si>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</si>
  <si>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</si>
  <si>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</t>
    <rPh sb="0" eb="2">
      <t>ブンセキ</t>
    </rPh>
    <rPh sb="2" eb="4">
      <t>シュベツ</t>
    </rPh>
    <phoneticPr fontId="2"/>
  </si>
  <si>
    <t>comment</t>
  </si>
  <si>
    <t>0 をセット</t>
  </si>
  <si>
    <t>0 をセット</t>
    <phoneticPr fontId="1"/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</si>
  <si>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</si>
  <si>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</si>
  <si>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</si>
  <si>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</si>
  <si>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</si>
  <si>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</si>
  <si>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</si>
  <si>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</si>
  <si>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</si>
  <si>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</si>
  <si>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</si>
  <si>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</si>
  <si>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共通部</t>
    <rPh sb="0" eb="2">
      <t>キョウツウ</t>
    </rPh>
    <rPh sb="2" eb="3">
      <t>ブ</t>
    </rPh>
    <phoneticPr fontId="1"/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</si>
  <si>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</si>
  <si>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</si>
  <si>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</si>
  <si>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</si>
  <si>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</si>
  <si>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</si>
  <si>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仕事</t>
    <rPh sb="0" eb="2">
      <t>シゴト</t>
    </rPh>
    <phoneticPr fontId="6"/>
  </si>
  <si>
    <t>年収</t>
    <rPh sb="0" eb="2">
      <t>ネンシュウ</t>
    </rPh>
    <phoneticPr fontId="6"/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</si>
  <si>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</si>
  <si>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イメージ画像</t>
    <rPh sb="4" eb="6">
      <t>ガゾウ</t>
    </rPh>
    <phoneticPr fontId="6"/>
  </si>
  <si>
    <t>法人プラン家族</t>
  </si>
  <si>
    <t>T_CORP_PLAN_FAMILY</t>
    <phoneticPr fontId="1"/>
  </si>
  <si>
    <t>加入月数</t>
  </si>
  <si>
    <t>KANYU_TSUKISU</t>
  </si>
  <si>
    <t>法人プラン家族年金詳細</t>
    <phoneticPr fontId="1"/>
  </si>
  <si>
    <t>プラン家族</t>
    <phoneticPr fontId="1"/>
  </si>
  <si>
    <t>年金詳細入力</t>
    <phoneticPr fontId="1"/>
  </si>
  <si>
    <t>income</t>
  </si>
  <si>
    <t>法人経営者リスク分析</t>
    <phoneticPr fontId="1"/>
  </si>
  <si>
    <t>lbsc0009</t>
    <phoneticPr fontId="1"/>
  </si>
  <si>
    <t>lbsc0010</t>
    <phoneticPr fontId="1"/>
  </si>
  <si>
    <t>lbsc0008</t>
  </si>
  <si>
    <t>[経営リスク分析]
経営立直し資金試算</t>
    <phoneticPr fontId="1"/>
  </si>
  <si>
    <t>lbsc00011</t>
    <phoneticPr fontId="1"/>
  </si>
  <si>
    <t>0 をセット</t>
    <phoneticPr fontId="1"/>
  </si>
  <si>
    <t>法人キャッシュフロー改善</t>
  </si>
  <si>
    <t>PlanFamily</t>
    <phoneticPr fontId="1"/>
  </si>
  <si>
    <t>LtPension</t>
  </si>
  <si>
    <t>行番号</t>
  </si>
  <si>
    <t>GYO_NO</t>
  </si>
  <si>
    <t>年金タイプ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</si>
  <si>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</si>
  <si>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</si>
  <si>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</si>
  <si>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</si>
  <si>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</si>
  <si>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</si>
  <si>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</si>
  <si>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</si>
  <si>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家族No</t>
  </si>
  <si>
    <t>familyNo</t>
  </si>
  <si>
    <t>rowNo</t>
  </si>
  <si>
    <t>pensionType</t>
  </si>
  <si>
    <t>jobStart</t>
  </si>
  <si>
    <t>jobEnd</t>
  </si>
  <si>
    <t>jobStartAge</t>
  </si>
  <si>
    <t>jobEndAge</t>
  </si>
  <si>
    <t>entryMonth</t>
  </si>
  <si>
    <t>年齢</t>
    <rPh sb="0" eb="2">
      <t>ネンレイ</t>
    </rPh>
    <phoneticPr fontId="4"/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</si>
  <si>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</si>
  <si>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</si>
  <si>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</si>
  <si>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</si>
  <si>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</si>
  <si>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</si>
  <si>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</si>
  <si>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</si>
  <si>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</si>
  <si>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</si>
  <si>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kanjiName</t>
  </si>
  <si>
    <t>kanaName</t>
  </si>
  <si>
    <t>dateOfBirth</t>
  </si>
  <si>
    <t>年齢</t>
    <rPh sb="0" eb="2">
      <t>ネンレイ</t>
    </rPh>
    <phoneticPr fontId="6"/>
  </si>
  <si>
    <t>生年月日・年齢選択フラグ</t>
  </si>
  <si>
    <t>dateAgeFlg</t>
  </si>
  <si>
    <t>zokugara</t>
  </si>
  <si>
    <t>gender</t>
  </si>
  <si>
    <t>job</t>
  </si>
  <si>
    <t>annualIncome</t>
  </si>
  <si>
    <t>retirementAge</t>
  </si>
  <si>
    <t>平均寿命</t>
    <rPh sb="0" eb="2">
      <t>ヘイキン</t>
    </rPh>
    <rPh sb="2" eb="4">
      <t>ジュミョウ</t>
    </rPh>
    <phoneticPr fontId="6"/>
  </si>
  <si>
    <t>heikinJumyo</t>
  </si>
  <si>
    <t>image</t>
  </si>
  <si>
    <t>T_CORP_PFAMLY_NENKIN_DET</t>
  </si>
  <si>
    <t>法人基本情報</t>
    <rPh sb="0" eb="2">
      <t>ホウジン</t>
    </rPh>
    <rPh sb="2" eb="4">
      <t>キホン</t>
    </rPh>
    <rPh sb="4" eb="6">
      <t>ジョウホウ</t>
    </rPh>
    <phoneticPr fontId="4"/>
  </si>
  <si>
    <t>T_CORP_KIHON_INFO</t>
  </si>
  <si>
    <t>T_CORP_CASHF_KAIZE</t>
  </si>
  <si>
    <t>分析実施日</t>
    <rPh sb="0" eb="2">
      <t>ブンセキ</t>
    </rPh>
    <rPh sb="2" eb="5">
      <t>ジッシビ</t>
    </rPh>
    <phoneticPr fontId="4"/>
  </si>
  <si>
    <t>BUNSEKI_CREATE_DATE</t>
  </si>
  <si>
    <t>分析最終更新日</t>
    <rPh sb="0" eb="2">
      <t>ブンセキ</t>
    </rPh>
    <rPh sb="2" eb="4">
      <t>サイシュウ</t>
    </rPh>
    <rPh sb="4" eb="7">
      <t>コウシンビ</t>
    </rPh>
    <phoneticPr fontId="4"/>
  </si>
  <si>
    <t>BUNSEKI_UPDATE_DATE</t>
  </si>
  <si>
    <t>業種コード</t>
  </si>
  <si>
    <t>GYOSHU_CD</t>
  </si>
  <si>
    <t>YUTAI_YSHOSHU_GETSUGAKU</t>
  </si>
  <si>
    <t>分析一覧コメント</t>
    <rPh sb="0" eb="2">
      <t>ブンセキ</t>
    </rPh>
    <rPh sb="2" eb="4">
      <t>イチラン</t>
    </rPh>
    <phoneticPr fontId="4"/>
  </si>
  <si>
    <t>BUNSEKI_COMMENT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</si>
  <si>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</si>
  <si>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</si>
  <si>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</si>
  <si>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</si>
  <si>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</si>
  <si>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</si>
  <si>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登録時のSYSDATEをセット</t>
    <phoneticPr fontId="1"/>
  </si>
  <si>
    <t>KARIRE_SOTOGAKU</t>
  </si>
  <si>
    <t>JUGYOIN_KYUYO_HYOGETU</t>
  </si>
  <si>
    <t>システム作成日時</t>
    <rPh sb="4" eb="6">
      <t>サクセイ</t>
    </rPh>
    <phoneticPr fontId="12"/>
  </si>
  <si>
    <t>分析一覧コメント</t>
  </si>
  <si>
    <t>システム更新日時</t>
    <phoneticPr fontId="1"/>
  </si>
  <si>
    <t>分析一覧コメント</t>
    <rPh sb="0" eb="2">
      <t>ブンセキ</t>
    </rPh>
    <rPh sb="2" eb="4">
      <t>イチラン</t>
    </rPh>
    <phoneticPr fontId="1"/>
  </si>
  <si>
    <t>参考保険 保険種類コード</t>
    <rPh sb="5" eb="7">
      <t>ホケン</t>
    </rPh>
    <rPh sb="7" eb="9">
      <t>シュルイ</t>
    </rPh>
    <phoneticPr fontId="4"/>
  </si>
  <si>
    <t>SKHK_HOKEN_SHURUI_CD</t>
  </si>
  <si>
    <t>11(退職慰労金試算　キャッシュフロー改善試算)</t>
    <phoneticPr fontId="1"/>
  </si>
  <si>
    <t>8(経営者リスク対策)</t>
    <phoneticPr fontId="1"/>
  </si>
  <si>
    <t>9(退職慰労金試算)</t>
    <phoneticPr fontId="1"/>
  </si>
  <si>
    <t>10(キャッシュフロー改善試算)</t>
    <phoneticPr fontId="1"/>
  </si>
  <si>
    <t>家族コード</t>
    <rPh sb="0" eb="2">
      <t>カゾク</t>
    </rPh>
    <phoneticPr fontId="4"/>
  </si>
  <si>
    <t>FAMILY_CD</t>
  </si>
  <si>
    <t>取扱者ID</t>
    <rPh sb="0" eb="2">
      <t>トリアツカイ</t>
    </rPh>
    <rPh sb="2" eb="3">
      <t>シャ</t>
    </rPh>
    <phoneticPr fontId="12"/>
  </si>
  <si>
    <t>顧客ID</t>
    <rPh sb="0" eb="2">
      <t>コキャク</t>
    </rPh>
    <phoneticPr fontId="12"/>
  </si>
  <si>
    <t>分析種別コード</t>
    <rPh sb="0" eb="2">
      <t>ブンセキ</t>
    </rPh>
    <rPh sb="2" eb="4">
      <t>シュベツ</t>
    </rPh>
    <phoneticPr fontId="12"/>
  </si>
  <si>
    <t>BUNSEKI_SB_CD</t>
  </si>
  <si>
    <t>分析実施日</t>
    <rPh sb="0" eb="2">
      <t>ブンセキ</t>
    </rPh>
    <rPh sb="2" eb="5">
      <t>ジッシビ</t>
    </rPh>
    <phoneticPr fontId="12"/>
  </si>
  <si>
    <t>分析最終更新日</t>
    <rPh sb="0" eb="2">
      <t>ブンセキ</t>
    </rPh>
    <rPh sb="2" eb="4">
      <t>サイシュウ</t>
    </rPh>
    <rPh sb="4" eb="7">
      <t>コウシンビ</t>
    </rPh>
    <phoneticPr fontId="12"/>
  </si>
  <si>
    <t>勇退予測報酬月額</t>
    <rPh sb="2" eb="4">
      <t>ヨソク</t>
    </rPh>
    <phoneticPr fontId="12"/>
  </si>
  <si>
    <t>勇退予測年齢</t>
    <rPh sb="2" eb="4">
      <t>ヨソク</t>
    </rPh>
    <phoneticPr fontId="12"/>
  </si>
  <si>
    <t>分析一覧コメント</t>
    <rPh sb="0" eb="2">
      <t>ブンセキ</t>
    </rPh>
    <rPh sb="2" eb="4">
      <t>イチラン</t>
    </rPh>
    <phoneticPr fontId="12"/>
  </si>
  <si>
    <t>家族コード</t>
    <rPh sb="0" eb="2">
      <t>カゾク</t>
    </rPh>
    <phoneticPr fontId="12"/>
  </si>
  <si>
    <t>家族氏名（漢字）</t>
    <rPh sb="0" eb="2">
      <t>カゾク</t>
    </rPh>
    <rPh sb="2" eb="4">
      <t>シメイ</t>
    </rPh>
    <phoneticPr fontId="12"/>
  </si>
  <si>
    <t>家族氏名（カナ）</t>
    <rPh sb="0" eb="2">
      <t>カゾク</t>
    </rPh>
    <rPh sb="2" eb="4">
      <t>シメイ</t>
    </rPh>
    <phoneticPr fontId="12"/>
  </si>
  <si>
    <t>年齢</t>
    <rPh sb="0" eb="2">
      <t>ネンレイ</t>
    </rPh>
    <phoneticPr fontId="12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</si>
  <si>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2"/>
  </si>
  <si>
    <t>BIRTH_AGE_SELECT_CD</t>
  </si>
  <si>
    <t>職業コード</t>
    <rPh sb="0" eb="2">
      <t>ショクギョウ</t>
    </rPh>
    <phoneticPr fontId="12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</si>
  <si>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</si>
  <si>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</si>
  <si>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</si>
  <si>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</si>
  <si>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2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</si>
  <si>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</si>
  <si>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</si>
  <si>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</si>
  <si>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</si>
  <si>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</si>
  <si>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2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</si>
  <si>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</si>
  <si>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</si>
  <si>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</si>
  <si>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</si>
  <si>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2"/>
  </si>
  <si>
    <t>M3NGO_URIYOSO_RT</t>
  </si>
  <si>
    <t>参考保険 保険種類コード</t>
    <rPh sb="5" eb="7">
      <t>ホケン</t>
    </rPh>
    <rPh sb="7" eb="9">
      <t>シュルイ</t>
    </rPh>
    <phoneticPr fontId="12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</si>
  <si>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</si>
  <si>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イメージ画像コード</t>
    <phoneticPr fontId="1"/>
  </si>
  <si>
    <t>年金タイプコード</t>
    <phoneticPr fontId="1"/>
  </si>
  <si>
    <t>分析種別コード</t>
    <rPh sb="0" eb="2">
      <t>ブンセキ</t>
    </rPh>
    <rPh sb="2" eb="4">
      <t>シュベツ</t>
    </rPh>
    <phoneticPr fontId="4"/>
  </si>
  <si>
    <t>弔慰金算出係数区分コード</t>
    <rPh sb="7" eb="9">
      <t>クブン</t>
    </rPh>
    <phoneticPr fontId="4"/>
  </si>
  <si>
    <t>経営立て直し資金種別コード</t>
    <phoneticPr fontId="1"/>
  </si>
  <si>
    <t>経営立て直し資金</t>
    <phoneticPr fontId="1"/>
  </si>
  <si>
    <t>T_CORP_KEIEISHA_RBUNSEKI</t>
    <phoneticPr fontId="1"/>
  </si>
  <si>
    <r>
      <t xml:space="preserve">lbsc00005
</t>
    </r>
    <r>
      <rPr>
        <sz val="11"/>
        <rFont val="ＭＳ ゴシック"/>
        <family val="3"/>
        <charset val="128"/>
      </rPr>
      <t>[ｷｬｯｼｭﾌﾛｰ改善試算]
試算結果</t>
    </r>
    <phoneticPr fontId="1"/>
  </si>
  <si>
    <r>
      <t>lbsc00006</t>
    </r>
    <r>
      <rPr>
        <sz val="11"/>
        <rFont val="ＭＳ ゴシック"/>
        <family val="3"/>
        <charset val="128"/>
      </rPr>
      <t xml:space="preserve">
[ｷｬｯｼｭﾌﾛｰ改善試算]
生命保険の活用による法人キャッシュフローの改善</t>
    </r>
    <phoneticPr fontId="1"/>
  </si>
  <si>
    <t>売上高予想</t>
    <rPh sb="0" eb="2">
      <t>ウリアゲ</t>
    </rPh>
    <rPh sb="2" eb="3">
      <t>ダカ</t>
    </rPh>
    <rPh sb="3" eb="5">
      <t>ヨソウ</t>
    </rPh>
    <phoneticPr fontId="4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</si>
  <si>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</si>
  <si>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</si>
  <si>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</si>
  <si>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No</t>
    <phoneticPr fontId="25"/>
  </si>
  <si>
    <t>変更内容</t>
    <rPh sb="0" eb="2">
      <t>ヘンコウ</t>
    </rPh>
    <rPh sb="2" eb="4">
      <t>ナイヨウ</t>
    </rPh>
    <phoneticPr fontId="25"/>
  </si>
  <si>
    <t>日付</t>
    <rPh sb="0" eb="2">
      <t>ヒヅケ</t>
    </rPh>
    <phoneticPr fontId="25"/>
  </si>
  <si>
    <t>担当</t>
    <rPh sb="0" eb="2">
      <t>タントウ</t>
    </rPh>
    <phoneticPr fontId="25"/>
  </si>
  <si>
    <t>新規作成</t>
    <rPh sb="0" eb="2">
      <t>シンキ</t>
    </rPh>
    <rPh sb="2" eb="4">
      <t>サクセイ</t>
    </rPh>
    <phoneticPr fontId="25"/>
  </si>
  <si>
    <t>廣富</t>
    <rPh sb="0" eb="2">
      <t>ヒロトミ</t>
    </rPh>
    <phoneticPr fontId="25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</si>
  <si>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</si>
  <si>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</si>
  <si>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</si>
  <si>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</si>
  <si>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r>
      <t>×1000</t>
    </r>
    <r>
      <rPr>
        <b/>
        <sz val="9"/>
        <color rgb="FFFF0000"/>
        <rFont val="ＭＳ ゴシック"/>
        <family val="3"/>
        <charset val="128"/>
      </rPr>
      <t>0</t>
    </r>
    <r>
      <rPr>
        <sz val="9"/>
        <color rgb="FF7030A0"/>
        <rFont val="ＭＳ ゴシック"/>
        <family val="3"/>
        <charset val="128"/>
      </rPr>
      <t xml:space="preserve"> をセット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</si>
</sst>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3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b/>
      <sz val="9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6CCFF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3" fillId="0" borderId="0" applyNumberFormat="0" applyFill="0" applyBorder="0" applyAlignment="0" applyProtection="0"/>
    <xf numFmtId="176" fontId="14" fillId="0" borderId="0" applyFill="0" applyBorder="0" applyAlignment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6" fillId="11" borderId="0"/>
    <xf numFmtId="0" fontId="17" fillId="0" borderId="72" applyNumberFormat="0" applyAlignment="0" applyProtection="0">
      <alignment horizontal="left" vertical="center"/>
    </xf>
    <xf numFmtId="0" fontId="17" fillId="0" borderId="32">
      <alignment horizontal="left" vertical="center"/>
    </xf>
    <xf numFmtId="0" fontId="18" fillId="0" borderId="0" applyBorder="0"/>
    <xf numFmtId="0" fontId="18" fillId="0" borderId="0"/>
    <xf numFmtId="0" fontId="19" fillId="0" borderId="73" applyNumberFormat="0" applyFont="0" applyFill="0" applyBorder="0" applyAlignment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5" fillId="0" borderId="0"/>
    <xf numFmtId="0" fontId="21" fillId="0" borderId="0"/>
    <xf numFmtId="0" fontId="17" fillId="0" borderId="74" applyFill="0" applyBorder="0" applyProtection="0">
      <alignment horizontal="left" vertical="top" wrapText="1" indent="1"/>
      <protection hidden="1"/>
    </xf>
    <xf numFmtId="0" fontId="22" fillId="0" borderId="74" applyFill="0" applyBorder="0" applyProtection="0">
      <alignment horizontal="left" vertical="top" wrapText="1" indent="2"/>
      <protection hidden="1"/>
    </xf>
    <xf numFmtId="0" fontId="23" fillId="0" borderId="74" applyFill="0" applyBorder="0" applyProtection="0">
      <alignment horizontal="left" vertical="top" wrapText="1" indent="3"/>
      <protection hidden="1"/>
    </xf>
    <xf numFmtId="0" fontId="24" fillId="0" borderId="74" applyFill="0" applyBorder="0" applyProtection="0">
      <alignment horizontal="left" vertical="center" wrapText="1" indent="4"/>
      <protection hidden="1"/>
    </xf>
    <xf numFmtId="56" fontId="25" fillId="0" borderId="0" applyNumberFormat="0" applyFill="0" applyBorder="0" applyAlignment="0" applyProtection="0">
      <alignment horizontal="center"/>
    </xf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79" fontId="26" fillId="0" borderId="0" applyFont="0" applyFill="0" applyBorder="0" applyProtection="0">
      <alignment vertical="center"/>
    </xf>
    <xf numFmtId="0" fontId="27" fillId="0" borderId="0">
      <alignment vertical="center"/>
    </xf>
    <xf numFmtId="0" fontId="26" fillId="0" borderId="0"/>
    <xf numFmtId="0" fontId="27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180" fontId="29" fillId="0" borderId="0"/>
    <xf numFmtId="1" fontId="30" fillId="0" borderId="0"/>
    <xf numFmtId="0" fontId="31" fillId="0" borderId="0">
      <alignment vertical="center"/>
    </xf>
    <xf numFmtId="0" fontId="26" fillId="0" borderId="0">
      <alignment vertical="center"/>
    </xf>
    <xf numFmtId="14" fontId="35" fillId="0" borderId="78"/>
    <xf numFmtId="0" fontId="26" fillId="0" borderId="0"/>
    <xf numFmtId="0" fontId="33" fillId="0" borderId="0">
      <alignment vertical="center"/>
    </xf>
    <xf numFmtId="0" fontId="33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26" fillId="0" borderId="0" applyBorder="0"/>
  </cellStyleXfs>
  <cellXfs count="167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3" fillId="3" borderId="17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3" fillId="2" borderId="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3" fillId="3" borderId="6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top" shrinkToFit="1"/>
    </xf>
    <xf numFmtId="0" fontId="4" fillId="0" borderId="20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4" fillId="0" borderId="21" xfId="0" applyFont="1" applyBorder="1" applyAlignment="1">
      <alignment vertical="top" shrinkToFit="1"/>
    </xf>
    <xf numFmtId="0" fontId="4" fillId="0" borderId="25" xfId="0" applyFont="1" applyBorder="1" applyAlignment="1">
      <alignment vertical="top" shrinkToFit="1"/>
    </xf>
    <xf numFmtId="0" fontId="2" fillId="0" borderId="16" xfId="0" applyFont="1" applyBorder="1" applyAlignment="1">
      <alignment vertical="top" wrapText="1"/>
    </xf>
    <xf numFmtId="0" fontId="2" fillId="2" borderId="32" xfId="0" applyFont="1" applyFill="1" applyBorder="1" applyAlignment="1">
      <alignment horizontal="centerContinuous" vertical="center"/>
    </xf>
    <xf numFmtId="0" fontId="2" fillId="2" borderId="33" xfId="0" applyFont="1" applyFill="1" applyBorder="1" applyAlignment="1">
      <alignment horizontal="centerContinuous" vertical="center"/>
    </xf>
    <xf numFmtId="0" fontId="3" fillId="2" borderId="31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3" fillId="3" borderId="33" xfId="0" applyFont="1" applyFill="1" applyBorder="1" applyAlignment="1">
      <alignment horizontal="centerContinuous" vertical="center"/>
    </xf>
    <xf numFmtId="0" fontId="2" fillId="0" borderId="24" xfId="0" applyFont="1" applyBorder="1" applyAlignment="1">
      <alignment vertical="top" shrinkToFit="1"/>
    </xf>
    <xf numFmtId="0" fontId="4" fillId="0" borderId="27" xfId="0" applyFont="1" applyBorder="1" applyAlignment="1">
      <alignment vertical="top"/>
    </xf>
    <xf numFmtId="0" fontId="3" fillId="3" borderId="10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26" xfId="0" applyFont="1" applyBorder="1" applyAlignment="1">
      <alignment horizontal="left" vertical="top" wrapText="1" shrinkToFit="1"/>
    </xf>
    <xf numFmtId="0" fontId="9" fillId="0" borderId="14" xfId="0" applyFont="1" applyBorder="1" applyAlignment="1">
      <alignment horizontal="left" vertical="top" wrapText="1" shrinkToFit="1"/>
    </xf>
    <xf numFmtId="0" fontId="9" fillId="0" borderId="9" xfId="0" applyFont="1" applyBorder="1" applyAlignment="1">
      <alignment horizontal="left" vertical="top" wrapText="1" shrinkToFit="1"/>
    </xf>
    <xf numFmtId="0" fontId="2" fillId="0" borderId="12" xfId="0" applyFont="1" applyBorder="1" applyAlignment="1">
      <alignment vertical="top" shrinkToFit="1"/>
    </xf>
    <xf numFmtId="0" fontId="2" fillId="0" borderId="1" xfId="0" applyFont="1" applyBorder="1" applyAlignment="1">
      <alignment vertical="top" shrinkToFit="1"/>
    </xf>
    <xf numFmtId="0" fontId="8" fillId="0" borderId="16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8" fillId="0" borderId="16" xfId="0" applyFont="1" applyBorder="1" applyAlignment="1">
      <alignment vertical="top"/>
    </xf>
    <xf numFmtId="0" fontId="2" fillId="4" borderId="36" xfId="0" applyFont="1" applyFill="1" applyBorder="1" applyAlignment="1">
      <alignment vertical="top"/>
    </xf>
    <xf numFmtId="0" fontId="4" fillId="4" borderId="36" xfId="0" applyFont="1" applyFill="1" applyBorder="1" applyAlignment="1">
      <alignment vertical="top"/>
    </xf>
    <xf numFmtId="0" fontId="10" fillId="4" borderId="16" xfId="0" applyFont="1" applyFill="1" applyBorder="1" applyAlignment="1">
      <alignment horizontal="center" vertical="top" textRotation="255"/>
    </xf>
    <xf numFmtId="0" fontId="4" fillId="6" borderId="36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0" fontId="2" fillId="7" borderId="16" xfId="0" applyFont="1" applyFill="1" applyBorder="1" applyAlignment="1">
      <alignment vertical="top"/>
    </xf>
    <xf numFmtId="0" fontId="2" fillId="8" borderId="36" xfId="0" applyFont="1" applyFill="1" applyBorder="1" applyAlignment="1">
      <alignment vertical="top"/>
    </xf>
    <xf numFmtId="0" fontId="2" fillId="8" borderId="16" xfId="0" applyFont="1" applyFill="1" applyBorder="1" applyAlignment="1">
      <alignment vertical="top"/>
    </xf>
    <xf numFmtId="0" fontId="4" fillId="5" borderId="19" xfId="0" applyFont="1" applyFill="1" applyBorder="1" applyAlignment="1">
      <alignment vertical="top" shrinkToFit="1"/>
    </xf>
    <xf numFmtId="0" fontId="9" fillId="5" borderId="9" xfId="0" applyFont="1" applyFill="1" applyBorder="1" applyAlignment="1">
      <alignment horizontal="left" vertical="top" wrapText="1" shrinkToFit="1"/>
    </xf>
    <xf numFmtId="0" fontId="8" fillId="0" borderId="23" xfId="0" applyFont="1" applyBorder="1" applyAlignment="1">
      <alignment vertical="top"/>
    </xf>
    <xf numFmtId="0" fontId="2" fillId="0" borderId="41" xfId="0" applyFont="1" applyBorder="1" applyAlignment="1">
      <alignment vertical="top"/>
    </xf>
    <xf numFmtId="0" fontId="5" fillId="0" borderId="42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2" fillId="0" borderId="43" xfId="0" applyFont="1" applyBorder="1" applyAlignment="1">
      <alignment vertical="top"/>
    </xf>
    <xf numFmtId="0" fontId="5" fillId="0" borderId="4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2" fillId="0" borderId="49" xfId="0" applyFont="1" applyBorder="1" applyAlignment="1">
      <alignment vertical="top"/>
    </xf>
    <xf numFmtId="0" fontId="5" fillId="0" borderId="50" xfId="0" applyFont="1" applyBorder="1" applyAlignment="1">
      <alignment vertical="top"/>
    </xf>
    <xf numFmtId="0" fontId="5" fillId="0" borderId="47" xfId="0" applyFont="1" applyBorder="1" applyAlignment="1">
      <alignment vertical="top"/>
    </xf>
    <xf numFmtId="0" fontId="5" fillId="0" borderId="51" xfId="0" applyFont="1" applyBorder="1" applyAlignment="1">
      <alignment vertical="top"/>
    </xf>
    <xf numFmtId="0" fontId="2" fillId="0" borderId="46" xfId="0" applyFont="1" applyBorder="1" applyAlignment="1">
      <alignment vertical="top"/>
    </xf>
    <xf numFmtId="0" fontId="5" fillId="0" borderId="52" xfId="0" applyFont="1" applyBorder="1" applyAlignment="1">
      <alignment vertical="top"/>
    </xf>
    <xf numFmtId="0" fontId="7" fillId="0" borderId="52" xfId="0" applyFont="1" applyBorder="1" applyAlignment="1">
      <alignment vertical="top"/>
    </xf>
    <xf numFmtId="0" fontId="5" fillId="0" borderId="53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7" fillId="0" borderId="28" xfId="0" applyFont="1" applyBorder="1" applyAlignment="1">
      <alignment vertical="top"/>
    </xf>
    <xf numFmtId="0" fontId="5" fillId="0" borderId="54" xfId="0" applyFont="1" applyBorder="1" applyAlignment="1">
      <alignment vertical="top"/>
    </xf>
    <xf numFmtId="0" fontId="2" fillId="0" borderId="55" xfId="0" applyFont="1" applyBorder="1" applyAlignment="1">
      <alignment vertical="top"/>
    </xf>
    <xf numFmtId="0" fontId="5" fillId="0" borderId="45" xfId="0" applyFont="1" applyBorder="1" applyAlignment="1">
      <alignment vertical="top"/>
    </xf>
    <xf numFmtId="0" fontId="5" fillId="0" borderId="39" xfId="0" applyFont="1" applyBorder="1" applyAlignment="1">
      <alignment vertical="top"/>
    </xf>
    <xf numFmtId="0" fontId="4" fillId="5" borderId="5" xfId="0" applyFont="1" applyFill="1" applyBorder="1" applyAlignment="1">
      <alignment vertical="top" shrinkToFit="1"/>
    </xf>
    <xf numFmtId="0" fontId="9" fillId="5" borderId="22" xfId="0" applyFont="1" applyFill="1" applyBorder="1" applyAlignment="1">
      <alignment horizontal="left" vertical="top" wrapText="1" shrinkToFit="1"/>
    </xf>
    <xf numFmtId="0" fontId="4" fillId="5" borderId="21" xfId="0" applyFont="1" applyFill="1" applyBorder="1" applyAlignment="1">
      <alignment vertical="top" shrinkToFit="1"/>
    </xf>
    <xf numFmtId="0" fontId="9" fillId="5" borderId="14" xfId="0" applyFont="1" applyFill="1" applyBorder="1" applyAlignment="1">
      <alignment horizontal="left" vertical="top" wrapText="1" shrinkToFit="1"/>
    </xf>
    <xf numFmtId="0" fontId="2" fillId="10" borderId="36" xfId="0" applyFont="1" applyFill="1" applyBorder="1" applyAlignment="1">
      <alignment vertical="top"/>
    </xf>
    <xf numFmtId="0" fontId="2" fillId="10" borderId="37" xfId="0" applyFont="1" applyFill="1" applyBorder="1" applyAlignment="1">
      <alignment vertical="top"/>
    </xf>
    <xf numFmtId="0" fontId="2" fillId="0" borderId="57" xfId="0" applyFont="1" applyBorder="1" applyAlignment="1">
      <alignment vertical="top"/>
    </xf>
    <xf numFmtId="0" fontId="5" fillId="0" borderId="58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5" fillId="0" borderId="34" xfId="0" applyFont="1" applyFill="1" applyBorder="1" applyAlignment="1">
      <alignment vertical="top"/>
    </xf>
    <xf numFmtId="0" fontId="2" fillId="0" borderId="61" xfId="0" applyFont="1" applyBorder="1" applyAlignment="1">
      <alignment vertical="top"/>
    </xf>
    <xf numFmtId="0" fontId="5" fillId="0" borderId="62" xfId="0" applyFont="1" applyBorder="1" applyAlignment="1">
      <alignment vertical="top"/>
    </xf>
    <xf numFmtId="0" fontId="5" fillId="0" borderId="63" xfId="0" applyFont="1" applyBorder="1" applyAlignment="1">
      <alignment vertical="top"/>
    </xf>
    <xf numFmtId="0" fontId="4" fillId="0" borderId="59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10" fillId="4" borderId="36" xfId="0" applyFont="1" applyFill="1" applyBorder="1" applyAlignment="1">
      <alignment horizontal="center" vertical="top" textRotation="255"/>
    </xf>
    <xf numFmtId="0" fontId="4" fillId="0" borderId="56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5" fillId="0" borderId="30" xfId="0" applyFont="1" applyBorder="1" applyAlignment="1">
      <alignment vertical="top"/>
    </xf>
    <xf numFmtId="0" fontId="4" fillId="5" borderId="63" xfId="0" applyFont="1" applyFill="1" applyBorder="1" applyAlignment="1">
      <alignment vertical="top" shrinkToFit="1"/>
    </xf>
    <xf numFmtId="0" fontId="9" fillId="5" borderId="64" xfId="0" applyFont="1" applyFill="1" applyBorder="1" applyAlignment="1">
      <alignment horizontal="left" vertical="top" wrapText="1" shrinkToFit="1"/>
    </xf>
    <xf numFmtId="0" fontId="2" fillId="0" borderId="16" xfId="0" applyFont="1" applyBorder="1" applyAlignment="1">
      <alignment vertical="top" wrapText="1"/>
    </xf>
    <xf numFmtId="0" fontId="2" fillId="0" borderId="30" xfId="0" applyFont="1" applyFill="1" applyBorder="1" applyAlignment="1">
      <alignment vertical="top"/>
    </xf>
    <xf numFmtId="0" fontId="5" fillId="0" borderId="30" xfId="0" applyFont="1" applyFill="1" applyBorder="1" applyAlignment="1">
      <alignment vertical="top"/>
    </xf>
    <xf numFmtId="0" fontId="2" fillId="0" borderId="66" xfId="0" applyFont="1" applyBorder="1" applyAlignment="1">
      <alignment vertical="top"/>
    </xf>
    <xf numFmtId="0" fontId="5" fillId="0" borderId="67" xfId="0" applyFont="1" applyBorder="1" applyAlignment="1">
      <alignment vertical="top"/>
    </xf>
    <xf numFmtId="0" fontId="5" fillId="0" borderId="68" xfId="0" applyFont="1" applyBorder="1" applyAlignment="1">
      <alignment vertical="top"/>
    </xf>
    <xf numFmtId="0" fontId="4" fillId="5" borderId="68" xfId="0" applyFont="1" applyFill="1" applyBorder="1" applyAlignment="1">
      <alignment vertical="top" shrinkToFit="1"/>
    </xf>
    <xf numFmtId="0" fontId="9" fillId="5" borderId="69" xfId="0" applyFont="1" applyFill="1" applyBorder="1" applyAlignment="1">
      <alignment horizontal="left" vertical="top" wrapText="1" shrinkToFit="1"/>
    </xf>
    <xf numFmtId="0" fontId="3" fillId="3" borderId="70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vertical="top" shrinkToFit="1"/>
    </xf>
    <xf numFmtId="0" fontId="3" fillId="5" borderId="12" xfId="0" applyFont="1" applyFill="1" applyBorder="1" applyAlignment="1">
      <alignment vertical="top" shrinkToFit="1"/>
    </xf>
    <xf numFmtId="0" fontId="2" fillId="0" borderId="71" xfId="0" applyFont="1" applyBorder="1" applyAlignment="1">
      <alignment vertical="top" shrinkToFit="1"/>
    </xf>
    <xf numFmtId="0" fontId="3" fillId="5" borderId="66" xfId="0" applyFont="1" applyFill="1" applyBorder="1" applyAlignment="1">
      <alignment vertical="top" shrinkToFit="1"/>
    </xf>
    <xf numFmtId="0" fontId="2" fillId="0" borderId="7" xfId="0" applyFont="1" applyBorder="1" applyAlignment="1">
      <alignment vertical="top" shrinkToFit="1"/>
    </xf>
    <xf numFmtId="0" fontId="3" fillId="5" borderId="7" xfId="0" applyFont="1" applyFill="1" applyBorder="1" applyAlignment="1">
      <alignment vertical="top" shrinkToFit="1"/>
    </xf>
    <xf numFmtId="0" fontId="3" fillId="5" borderId="61" xfId="0" applyFont="1" applyFill="1" applyBorder="1" applyAlignment="1">
      <alignment vertical="top" shrinkToFit="1"/>
    </xf>
    <xf numFmtId="0" fontId="0" fillId="0" borderId="1" xfId="0" applyBorder="1">
      <alignment vertical="center"/>
    </xf>
    <xf numFmtId="0" fontId="2" fillId="0" borderId="16" xfId="0" applyFont="1" applyBorder="1" applyAlignment="1">
      <alignment vertical="top" wrapText="1"/>
    </xf>
    <xf numFmtId="0" fontId="5" fillId="0" borderId="0" xfId="0" applyFont="1" applyBorder="1" applyAlignment="1">
      <alignment vertical="top"/>
    </xf>
    <xf numFmtId="0" fontId="4" fillId="0" borderId="11" xfId="0" applyFont="1" applyBorder="1" applyAlignment="1">
      <alignment vertical="top" wrapText="1"/>
    </xf>
    <xf numFmtId="0" fontId="2" fillId="4" borderId="16" xfId="0" applyFont="1" applyFill="1" applyBorder="1" applyAlignment="1">
      <alignment vertical="top"/>
    </xf>
    <xf numFmtId="0" fontId="2" fillId="4" borderId="24" xfId="0" applyFont="1" applyFill="1" applyBorder="1" applyAlignment="1">
      <alignment vertical="top"/>
    </xf>
    <xf numFmtId="0" fontId="7" fillId="0" borderId="40" xfId="0" applyFont="1" applyBorder="1" applyAlignment="1">
      <alignment vertical="top" wrapText="1"/>
    </xf>
    <xf numFmtId="0" fontId="7" fillId="0" borderId="14" xfId="0" applyFont="1" applyBorder="1" applyAlignment="1">
      <alignment vertical="top"/>
    </xf>
    <xf numFmtId="0" fontId="7" fillId="0" borderId="65" xfId="0" applyFont="1" applyFill="1" applyBorder="1" applyAlignment="1">
      <alignment vertical="top"/>
    </xf>
    <xf numFmtId="0" fontId="7" fillId="0" borderId="69" xfId="0" applyFont="1" applyBorder="1" applyAlignment="1">
      <alignment vertical="top" wrapText="1"/>
    </xf>
    <xf numFmtId="0" fontId="7" fillId="0" borderId="3" xfId="0" applyFont="1" applyBorder="1" applyAlignment="1">
      <alignment vertical="top"/>
    </xf>
    <xf numFmtId="0" fontId="7" fillId="0" borderId="60" xfId="0" applyFont="1" applyFill="1" applyBorder="1" applyAlignment="1">
      <alignment vertical="top"/>
    </xf>
    <xf numFmtId="0" fontId="7" fillId="0" borderId="9" xfId="0" applyFont="1" applyBorder="1" applyAlignment="1">
      <alignment vertical="top"/>
    </xf>
    <xf numFmtId="0" fontId="7" fillId="0" borderId="48" xfId="0" applyFont="1" applyBorder="1" applyAlignment="1">
      <alignment vertical="top"/>
    </xf>
    <xf numFmtId="0" fontId="7" fillId="0" borderId="60" xfId="0" applyFont="1" applyBorder="1" applyAlignment="1">
      <alignment vertical="top"/>
    </xf>
    <xf numFmtId="0" fontId="7" fillId="0" borderId="1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15" xfId="0" applyFont="1" applyBorder="1" applyAlignment="1">
      <alignment vertical="top"/>
    </xf>
    <xf numFmtId="0" fontId="32" fillId="0" borderId="14" xfId="0" applyFont="1" applyBorder="1" applyAlignment="1">
      <alignment horizontal="right" vertical="top" wrapText="1" shrinkToFit="1"/>
    </xf>
    <xf numFmtId="0" fontId="2" fillId="8" borderId="37" xfId="0" applyFont="1" applyFill="1" applyBorder="1" applyAlignment="1">
      <alignment vertical="top"/>
    </xf>
    <xf numFmtId="0" fontId="2" fillId="0" borderId="75" xfId="0" applyFont="1" applyBorder="1" applyAlignment="1">
      <alignment vertical="top" shrinkToFit="1"/>
    </xf>
    <xf numFmtId="0" fontId="2" fillId="0" borderId="76" xfId="0" applyFont="1" applyBorder="1" applyAlignment="1">
      <alignment vertical="top" shrinkToFit="1"/>
    </xf>
    <xf numFmtId="0" fontId="4" fillId="0" borderId="75" xfId="0" applyFont="1" applyBorder="1" applyAlignment="1">
      <alignment vertical="top"/>
    </xf>
    <xf numFmtId="0" fontId="2" fillId="0" borderId="75" xfId="0" applyFont="1" applyBorder="1" applyAlignment="1">
      <alignment vertical="top" wrapText="1"/>
    </xf>
    <xf numFmtId="0" fontId="4" fillId="0" borderId="77" xfId="0" applyFont="1" applyBorder="1" applyAlignment="1">
      <alignment vertical="top"/>
    </xf>
    <xf numFmtId="0" fontId="26" fillId="12" borderId="6" xfId="38" applyFill="1" applyBorder="1" applyAlignment="1">
      <alignment horizontal="center" vertical="center"/>
    </xf>
    <xf numFmtId="181" fontId="26" fillId="12" borderId="6" xfId="38" applyNumberFormat="1" applyFill="1" applyBorder="1" applyAlignment="1">
      <alignment horizontal="center" vertical="center"/>
    </xf>
    <xf numFmtId="0" fontId="34" fillId="0" borderId="0" xfId="38" applyFont="1">
      <alignment vertical="center"/>
    </xf>
    <xf numFmtId="0" fontId="26" fillId="0" borderId="23" xfId="38" applyBorder="1">
      <alignment vertical="center"/>
    </xf>
    <xf numFmtId="181" fontId="26" fillId="0" borderId="23" xfId="38" applyNumberFormat="1" applyBorder="1">
      <alignment vertical="center"/>
    </xf>
    <xf numFmtId="0" fontId="26" fillId="0" borderId="74" xfId="38" applyBorder="1">
      <alignment vertical="center"/>
    </xf>
    <xf numFmtId="181" fontId="26" fillId="0" borderId="74" xfId="38" applyNumberFormat="1" applyBorder="1">
      <alignment vertical="center"/>
    </xf>
    <xf numFmtId="22" fontId="34" fillId="0" borderId="0" xfId="38" applyNumberFormat="1" applyFont="1">
      <alignment vertical="center"/>
    </xf>
    <xf numFmtId="0" fontId="26" fillId="0" borderId="0" xfId="38">
      <alignment vertical="center"/>
    </xf>
    <xf numFmtId="181" fontId="26" fillId="0" borderId="0" xfId="38" applyNumberFormat="1">
      <alignment vertical="center"/>
    </xf>
    <xf numFmtId="0" fontId="10" fillId="8" borderId="27" xfId="0" applyFont="1" applyFill="1" applyBorder="1" applyAlignment="1">
      <alignment horizontal="center" vertical="top" textRotation="255"/>
    </xf>
    <xf numFmtId="0" fontId="10" fillId="8" borderId="16" xfId="0" applyFont="1" applyFill="1" applyBorder="1" applyAlignment="1">
      <alignment horizontal="center" vertical="top" textRotation="255"/>
    </xf>
    <xf numFmtId="0" fontId="2" fillId="0" borderId="16" xfId="0" applyFont="1" applyBorder="1" applyAlignment="1">
      <alignment vertical="top" wrapText="1"/>
    </xf>
    <xf numFmtId="0" fontId="7" fillId="0" borderId="22" xfId="0" applyFont="1" applyBorder="1" applyAlignment="1">
      <alignment vertical="top" wrapText="1"/>
    </xf>
    <xf numFmtId="0" fontId="7" fillId="0" borderId="9" xfId="0" applyFont="1" applyBorder="1" applyAlignment="1">
      <alignment vertical="top" wrapText="1"/>
    </xf>
    <xf numFmtId="0" fontId="3" fillId="9" borderId="1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top" textRotation="255"/>
    </xf>
    <xf numFmtId="0" fontId="10" fillId="7" borderId="16" xfId="0" applyFont="1" applyFill="1" applyBorder="1" applyAlignment="1">
      <alignment horizontal="center" vertical="top" textRotation="255"/>
    </xf>
    <xf numFmtId="0" fontId="10" fillId="4" borderId="16" xfId="0" applyFont="1" applyFill="1" applyBorder="1" applyAlignment="1">
      <alignment horizontal="center" vertical="top" textRotation="255"/>
    </xf>
    <xf numFmtId="0" fontId="10" fillId="10" borderId="16" xfId="0" applyFont="1" applyFill="1" applyBorder="1" applyAlignment="1">
      <alignment horizontal="center" vertical="top" textRotation="255"/>
    </xf>
    <xf numFmtId="0" fontId="8" fillId="0" borderId="16" xfId="0" applyFont="1" applyBorder="1" applyAlignment="1">
      <alignment vertical="top" wrapText="1"/>
    </xf>
    <xf numFmtId="0" fontId="10" fillId="6" borderId="16" xfId="0" applyFont="1" applyFill="1" applyBorder="1" applyAlignment="1">
      <alignment horizontal="center" vertical="top" textRotation="255"/>
    </xf>
    <xf numFmtId="0" fontId="7" fillId="0" borderId="64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39"/>
    <cellStyle name="Head 1" xfId="7"/>
    <cellStyle name="Header1" xfId="8"/>
    <cellStyle name="Header2" xfId="9"/>
    <cellStyle name="IBM(401K)" xfId="10"/>
    <cellStyle name="J401K" xfId="11"/>
    <cellStyle name="MyStyle" xfId="12"/>
    <cellStyle name="Normal - スタイル1" xfId="13"/>
    <cellStyle name="Normal - スタイル2" xfId="14"/>
    <cellStyle name="Normal - スタイル3" xfId="15"/>
    <cellStyle name="Normal - スタイル4" xfId="16"/>
    <cellStyle name="Normal - スタイル5" xfId="17"/>
    <cellStyle name="Normal - スタイル6" xfId="18"/>
    <cellStyle name="Normal - スタイル7" xfId="19"/>
    <cellStyle name="Normal - スタイル8" xfId="20"/>
    <cellStyle name="Normal 2" xfId="40"/>
    <cellStyle name="Normal 3" xfId="41"/>
    <cellStyle name="Normal 3 2" xfId="42"/>
    <cellStyle name="Normal_#18-Internet" xfId="21"/>
    <cellStyle name="subhead" xfId="22"/>
    <cellStyle name="Text - Level 2" xfId="23"/>
    <cellStyle name="Text - Level 3" xfId="24"/>
    <cellStyle name="Text - Level 4" xfId="25"/>
    <cellStyle name="Text - Level 5" xfId="26"/>
    <cellStyle name="なし" xfId="27"/>
    <cellStyle name="ハイパーリンク 2" xfId="43"/>
    <cellStyle name="桁蟻唇Ｆ [0.00]_laroux" xfId="28"/>
    <cellStyle name="桁蟻唇Ｆ_laroux" xfId="29"/>
    <cellStyle name="整数値" xfId="30"/>
    <cellStyle name="脱浦 [0.00]_AP" xfId="44"/>
    <cellStyle name="脱浦_AP" xfId="45"/>
    <cellStyle name="標準" xfId="0" builtinId="0"/>
    <cellStyle name="標準 2" xfId="31"/>
    <cellStyle name="標準 3" xfId="32"/>
    <cellStyle name="標準 4" xfId="33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FFEB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tabSelected="1" workbookViewId="0">
      <pane ySplit="1" topLeftCell="A2" activePane="bottomLeft" state="frozenSplit"/>
      <selection activeCell="B38" sqref="B38:F38"/>
      <selection pane="bottomLeft" activeCell="A2" sqref="A2"/>
    </sheetView>
  </sheetViews>
  <sheetFormatPr defaultRowHeight="13.5"/>
  <cols>
    <col min="1" max="1" width="9" style="150"/>
    <col min="2" max="2" width="73.875" style="150" customWidth="1"/>
    <col min="3" max="3" width="11.625" style="151" bestFit="1" customWidth="1"/>
    <col min="4" max="4" width="13.625" style="150" customWidth="1"/>
    <col min="5" max="5" width="9" style="144"/>
    <col min="6" max="6" width="17.25" style="144" bestFit="1" customWidth="1"/>
    <col min="7" max="7" width="6.5" style="144" bestFit="1" customWidth="1"/>
    <col min="8" max="8" width="14.25" style="144" bestFit="1" customWidth="1"/>
    <col min="9" max="16" width="9" style="144"/>
    <col min="17" max="16384" width="9" style="150"/>
  </cols>
  <sheetData>
    <row r="1" spans="1:9" ht="14.25" thickBot="1">
      <c r="A1" s="142" t="s">
        <v>299</v>
      </c>
      <c r="B1" s="142" t="s">
        <v>300</v>
      </c>
      <c r="C1" s="143" t="s">
        <v>301</v>
      </c>
      <c r="D1" s="142" t="s">
        <v>302</v>
      </c>
    </row>
    <row r="2" spans="1:9" ht="14.25" thickTop="1">
      <c r="A2" s="145">
        <f>ROW()-1</f>
        <v>1</v>
      </c>
      <c r="B2" s="145" t="s">
        <v>303</v>
      </c>
      <c r="C2" s="146">
        <v>41604</v>
      </c>
      <c r="D2" s="145" t="s">
        <v>304</v>
      </c>
    </row>
    <row r="3" spans="1:9">
      <c r="A3" s="147">
        <f t="shared" ref="A3:A47" si="0">ROW()-1</f>
        <v>2</v>
      </c>
      <c r="B3" s="147" t="s">
        <v>306</v>
      </c>
      <c r="C3" s="148">
        <v>41605</v>
      </c>
      <c r="D3" s="147" t="s">
        <v>305</v>
      </c>
      <c r="F3" s="149">
        <v>41604.416666666664</v>
      </c>
      <c r="G3" s="144" t="s">
        <v>307</v>
      </c>
      <c r="I3" s="144" t="s">
        <v>308</v>
      </c>
    </row>
    <row r="4" spans="1:9">
      <c r="A4" s="147">
        <f t="shared" si="0"/>
        <v>3</v>
      </c>
      <c r="B4" s="147"/>
      <c r="C4" s="148"/>
      <c r="D4" s="147"/>
      <c r="F4" s="149"/>
    </row>
    <row r="5" spans="1:9">
      <c r="A5" s="147">
        <f t="shared" si="0"/>
        <v>4</v>
      </c>
      <c r="B5" s="147"/>
      <c r="C5" s="148"/>
      <c r="D5" s="147"/>
      <c r="F5" s="149"/>
    </row>
    <row r="6" spans="1:9">
      <c r="A6" s="147">
        <f t="shared" si="0"/>
        <v>5</v>
      </c>
      <c r="B6" s="147"/>
      <c r="C6" s="148"/>
      <c r="D6" s="147"/>
      <c r="F6" s="149"/>
    </row>
    <row r="7" spans="1:9">
      <c r="A7" s="147">
        <f t="shared" si="0"/>
        <v>6</v>
      </c>
      <c r="B7" s="147"/>
      <c r="C7" s="148"/>
      <c r="D7" s="147"/>
      <c r="F7" s="149"/>
    </row>
    <row r="8" spans="1:9">
      <c r="A8" s="147">
        <f t="shared" si="0"/>
        <v>7</v>
      </c>
      <c r="B8" s="147"/>
      <c r="C8" s="148"/>
      <c r="D8" s="147"/>
    </row>
    <row r="9" spans="1:9">
      <c r="A9" s="147">
        <f t="shared" si="0"/>
        <v>8</v>
      </c>
      <c r="B9" s="147"/>
      <c r="C9" s="148"/>
      <c r="D9" s="147"/>
    </row>
    <row r="10" spans="1:9">
      <c r="A10" s="147">
        <f t="shared" si="0"/>
        <v>9</v>
      </c>
      <c r="B10" s="147"/>
      <c r="C10" s="148"/>
      <c r="D10" s="147"/>
    </row>
    <row r="11" spans="1:9">
      <c r="A11" s="147">
        <f t="shared" si="0"/>
        <v>10</v>
      </c>
      <c r="B11" s="147"/>
      <c r="C11" s="148"/>
      <c r="D11" s="147"/>
    </row>
    <row r="12" spans="1:9">
      <c r="A12" s="147">
        <f t="shared" si="0"/>
        <v>11</v>
      </c>
      <c r="B12" s="147"/>
      <c r="C12" s="148"/>
      <c r="D12" s="147"/>
    </row>
    <row r="13" spans="1:9">
      <c r="A13" s="147">
        <f t="shared" si="0"/>
        <v>12</v>
      </c>
      <c r="B13" s="147"/>
      <c r="C13" s="148"/>
      <c r="D13" s="147"/>
    </row>
    <row r="14" spans="1:9">
      <c r="A14" s="147">
        <f t="shared" si="0"/>
        <v>13</v>
      </c>
      <c r="B14" s="147"/>
      <c r="C14" s="148"/>
      <c r="D14" s="147"/>
    </row>
    <row r="15" spans="1:9">
      <c r="A15" s="147">
        <f t="shared" si="0"/>
        <v>14</v>
      </c>
      <c r="B15" s="147"/>
      <c r="C15" s="148"/>
      <c r="D15" s="147"/>
    </row>
    <row r="16" spans="1:9">
      <c r="A16" s="147">
        <f t="shared" si="0"/>
        <v>15</v>
      </c>
      <c r="B16" s="147"/>
      <c r="C16" s="148"/>
      <c r="D16" s="147"/>
    </row>
    <row r="17" spans="1:4">
      <c r="A17" s="147">
        <f t="shared" si="0"/>
        <v>16</v>
      </c>
      <c r="B17" s="147"/>
      <c r="C17" s="148"/>
      <c r="D17" s="147"/>
    </row>
    <row r="18" spans="1:4">
      <c r="A18" s="147">
        <f t="shared" si="0"/>
        <v>17</v>
      </c>
      <c r="B18" s="147"/>
      <c r="C18" s="148"/>
      <c r="D18" s="147"/>
    </row>
    <row r="19" spans="1:4">
      <c r="A19" s="147">
        <f t="shared" si="0"/>
        <v>18</v>
      </c>
      <c r="B19" s="147"/>
      <c r="C19" s="148"/>
      <c r="D19" s="147"/>
    </row>
    <row r="20" spans="1:4">
      <c r="A20" s="147">
        <f t="shared" si="0"/>
        <v>19</v>
      </c>
      <c r="B20" s="147"/>
      <c r="C20" s="148"/>
      <c r="D20" s="147"/>
    </row>
    <row r="21" spans="1:4">
      <c r="A21" s="147">
        <f t="shared" si="0"/>
        <v>20</v>
      </c>
      <c r="B21" s="147"/>
      <c r="C21" s="148"/>
      <c r="D21" s="147"/>
    </row>
    <row r="22" spans="1:4">
      <c r="A22" s="147">
        <f t="shared" si="0"/>
        <v>21</v>
      </c>
      <c r="B22" s="147"/>
      <c r="C22" s="148"/>
      <c r="D22" s="147"/>
    </row>
    <row r="23" spans="1:4">
      <c r="A23" s="147">
        <f t="shared" si="0"/>
        <v>22</v>
      </c>
      <c r="B23" s="147"/>
      <c r="C23" s="148"/>
      <c r="D23" s="147"/>
    </row>
    <row r="24" spans="1:4">
      <c r="A24" s="147">
        <f t="shared" si="0"/>
        <v>23</v>
      </c>
      <c r="B24" s="147"/>
      <c r="C24" s="148"/>
      <c r="D24" s="147"/>
    </row>
    <row r="25" spans="1:4">
      <c r="A25" s="147">
        <f t="shared" si="0"/>
        <v>24</v>
      </c>
      <c r="B25" s="147"/>
      <c r="C25" s="148"/>
      <c r="D25" s="147"/>
    </row>
    <row r="26" spans="1:4">
      <c r="A26" s="147">
        <f t="shared" si="0"/>
        <v>25</v>
      </c>
      <c r="B26" s="147"/>
      <c r="C26" s="148"/>
      <c r="D26" s="147"/>
    </row>
    <row r="27" spans="1:4">
      <c r="A27" s="147">
        <f t="shared" si="0"/>
        <v>26</v>
      </c>
      <c r="B27" s="147"/>
      <c r="C27" s="148"/>
      <c r="D27" s="147"/>
    </row>
    <row r="28" spans="1:4">
      <c r="A28" s="147">
        <f t="shared" si="0"/>
        <v>27</v>
      </c>
      <c r="B28" s="147"/>
      <c r="C28" s="148"/>
      <c r="D28" s="147"/>
    </row>
    <row r="29" spans="1:4">
      <c r="A29" s="147">
        <f t="shared" si="0"/>
        <v>28</v>
      </c>
      <c r="B29" s="147"/>
      <c r="C29" s="148"/>
      <c r="D29" s="147"/>
    </row>
    <row r="30" spans="1:4">
      <c r="A30" s="147">
        <f t="shared" si="0"/>
        <v>29</v>
      </c>
      <c r="B30" s="147"/>
      <c r="C30" s="148"/>
      <c r="D30" s="147"/>
    </row>
    <row r="31" spans="1:4">
      <c r="A31" s="147">
        <f t="shared" si="0"/>
        <v>30</v>
      </c>
      <c r="B31" s="147"/>
      <c r="C31" s="148"/>
      <c r="D31" s="147"/>
    </row>
    <row r="32" spans="1:4">
      <c r="A32" s="147">
        <f t="shared" si="0"/>
        <v>31</v>
      </c>
      <c r="B32" s="147"/>
      <c r="C32" s="148"/>
      <c r="D32" s="147"/>
    </row>
    <row r="33" spans="1:4">
      <c r="A33" s="147">
        <f t="shared" si="0"/>
        <v>32</v>
      </c>
      <c r="B33" s="147"/>
      <c r="C33" s="148"/>
      <c r="D33" s="147"/>
    </row>
    <row r="34" spans="1:4">
      <c r="A34" s="147">
        <f t="shared" si="0"/>
        <v>33</v>
      </c>
      <c r="B34" s="147"/>
      <c r="C34" s="148"/>
      <c r="D34" s="147"/>
    </row>
    <row r="35" spans="1:4">
      <c r="A35" s="147">
        <f t="shared" si="0"/>
        <v>34</v>
      </c>
      <c r="B35" s="147"/>
      <c r="C35" s="148"/>
      <c r="D35" s="147"/>
    </row>
    <row r="36" spans="1:4">
      <c r="A36" s="147">
        <f t="shared" si="0"/>
        <v>35</v>
      </c>
      <c r="B36" s="147"/>
      <c r="C36" s="148"/>
      <c r="D36" s="147"/>
    </row>
    <row r="37" spans="1:4">
      <c r="A37" s="147">
        <f t="shared" si="0"/>
        <v>36</v>
      </c>
      <c r="B37" s="147"/>
      <c r="C37" s="148"/>
      <c r="D37" s="147"/>
    </row>
    <row r="38" spans="1:4">
      <c r="A38" s="147">
        <f t="shared" si="0"/>
        <v>37</v>
      </c>
      <c r="B38" s="147"/>
      <c r="C38" s="148"/>
      <c r="D38" s="147"/>
    </row>
    <row r="39" spans="1:4">
      <c r="A39" s="147">
        <f t="shared" si="0"/>
        <v>38</v>
      </c>
      <c r="B39" s="147"/>
      <c r="C39" s="148"/>
      <c r="D39" s="147"/>
    </row>
    <row r="40" spans="1:4">
      <c r="A40" s="147">
        <f t="shared" si="0"/>
        <v>39</v>
      </c>
      <c r="B40" s="147"/>
      <c r="C40" s="148"/>
      <c r="D40" s="147"/>
    </row>
    <row r="41" spans="1:4">
      <c r="A41" s="147">
        <f t="shared" si="0"/>
        <v>40</v>
      </c>
      <c r="B41" s="147"/>
      <c r="C41" s="148"/>
      <c r="D41" s="147"/>
    </row>
    <row r="42" spans="1:4">
      <c r="A42" s="147">
        <f t="shared" si="0"/>
        <v>41</v>
      </c>
      <c r="B42" s="147"/>
      <c r="C42" s="148"/>
      <c r="D42" s="147"/>
    </row>
    <row r="43" spans="1:4">
      <c r="A43" s="147">
        <f t="shared" si="0"/>
        <v>42</v>
      </c>
      <c r="B43" s="147"/>
      <c r="C43" s="148"/>
      <c r="D43" s="147"/>
    </row>
    <row r="44" spans="1:4">
      <c r="A44" s="147">
        <f t="shared" si="0"/>
        <v>43</v>
      </c>
      <c r="B44" s="147"/>
      <c r="C44" s="148"/>
      <c r="D44" s="147"/>
    </row>
    <row r="45" spans="1:4">
      <c r="A45" s="147">
        <f t="shared" si="0"/>
        <v>44</v>
      </c>
      <c r="B45" s="147"/>
      <c r="C45" s="148"/>
      <c r="D45" s="147"/>
    </row>
    <row r="46" spans="1:4">
      <c r="A46" s="147">
        <f t="shared" si="0"/>
        <v>45</v>
      </c>
      <c r="B46" s="147"/>
      <c r="C46" s="148"/>
      <c r="D46" s="147"/>
    </row>
    <row r="47" spans="1:4">
      <c r="A47" s="147">
        <f t="shared" si="0"/>
        <v>46</v>
      </c>
      <c r="B47" s="147"/>
      <c r="C47" s="148"/>
      <c r="D47" s="147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151"/>
  <sheetViews>
    <sheetView showGridLines="0" zoomScale="85" zoomScaleNormal="85" workbookViewId="0">
      <pane ySplit="3" topLeftCell="A4" activePane="bottomLeft" state="frozenSplit"/>
      <selection activeCell="A2" sqref="A2:XFD3"/>
      <selection pane="bottomLeft" activeCell="A4" sqref="A4:A10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3" ht="17.25">
      <c r="A1" s="2" t="s">
        <v>103</v>
      </c>
    </row>
    <row r="2" spans="1:13">
      <c r="A2" s="157" t="s">
        <v>113</v>
      </c>
      <c r="B2" s="29" t="s">
        <v>52</v>
      </c>
      <c r="C2" s="30"/>
      <c r="D2" s="30"/>
      <c r="E2" s="30"/>
      <c r="F2" s="30"/>
      <c r="G2" s="30"/>
      <c r="H2" s="31"/>
      <c r="I2" s="28" t="s">
        <v>94</v>
      </c>
      <c r="J2" s="26"/>
      <c r="K2" s="26"/>
      <c r="L2" s="26"/>
      <c r="M2" s="27"/>
    </row>
    <row r="3" spans="1:13" ht="14.25" customHeight="1" thickBot="1">
      <c r="A3" s="158"/>
      <c r="B3" s="19" t="s">
        <v>59</v>
      </c>
      <c r="C3" s="109" t="s">
        <v>54</v>
      </c>
      <c r="D3" s="10" t="s">
        <v>53</v>
      </c>
      <c r="E3" s="10" t="s">
        <v>55</v>
      </c>
      <c r="F3" s="10" t="s">
        <v>56</v>
      </c>
      <c r="G3" s="10" t="s">
        <v>57</v>
      </c>
      <c r="H3" s="34" t="s">
        <v>66</v>
      </c>
      <c r="I3" s="14" t="s">
        <v>58</v>
      </c>
      <c r="J3" s="3" t="s">
        <v>65</v>
      </c>
      <c r="K3" s="3" t="s">
        <v>60</v>
      </c>
      <c r="L3" s="3" t="s">
        <v>62</v>
      </c>
      <c r="M3" s="3" t="s">
        <v>61</v>
      </c>
    </row>
    <row r="4" spans="1:13" ht="14.25" customHeight="1" thickTop="1">
      <c r="A4" s="162" t="s">
        <v>143</v>
      </c>
      <c r="B4" s="11" t="s">
        <v>155</v>
      </c>
      <c r="C4" s="110" t="s">
        <v>104</v>
      </c>
      <c r="D4" s="77" t="str">
        <f>VLOOKUP(C4,テーブル項目一覧!A:E,2,FALSE)</f>
        <v>PLAN_ID</v>
      </c>
      <c r="E4" s="77" t="str">
        <f>VLOOKUP(C4,テーブル項目一覧!A:E,3,FALSE)</f>
        <v>Varchar2</v>
      </c>
      <c r="F4" s="77">
        <f>VLOOKUP(C4,テーブル項目一覧!A:E,4,FALSE)</f>
        <v>36</v>
      </c>
      <c r="G4" s="77" t="str">
        <f>VLOOKUP(C4,テーブル項目一覧!A:E,5,FALSE)</f>
        <v/>
      </c>
      <c r="H4" s="78"/>
      <c r="I4" s="11" t="s">
        <v>170</v>
      </c>
      <c r="J4" s="74" t="s">
        <v>104</v>
      </c>
      <c r="K4" s="75" t="s">
        <v>120</v>
      </c>
      <c r="L4" s="76"/>
      <c r="M4" s="123"/>
    </row>
    <row r="5" spans="1:13">
      <c r="A5" s="162"/>
      <c r="B5" s="101" t="s">
        <v>154</v>
      </c>
      <c r="C5" s="111" t="s">
        <v>249</v>
      </c>
      <c r="D5" s="79" t="str">
        <f>VLOOKUP(C5,テーブル項目一覧!A:E,2,FALSE)</f>
        <v>FAMILY_CD</v>
      </c>
      <c r="E5" s="79" t="str">
        <f>VLOOKUP(C5,テーブル項目一覧!A:E,3,FALSE)</f>
        <v>Char</v>
      </c>
      <c r="F5" s="79">
        <f>VLOOKUP(C5,テーブル項目一覧!A:E,4,FALSE)</f>
        <v>2</v>
      </c>
      <c r="G5" s="79" t="str">
        <f>VLOOKUP(C5,テーブル項目一覧!A:E,5,FALSE)</f>
        <v/>
      </c>
      <c r="H5" s="80"/>
      <c r="I5" s="15" t="s">
        <v>159</v>
      </c>
      <c r="J5" s="8" t="s">
        <v>144</v>
      </c>
      <c r="K5" s="9" t="s">
        <v>184</v>
      </c>
      <c r="L5" s="18"/>
      <c r="M5" s="124"/>
    </row>
    <row r="6" spans="1:13">
      <c r="A6" s="162"/>
      <c r="B6" s="25"/>
      <c r="C6" s="39" t="s">
        <v>131</v>
      </c>
      <c r="D6" s="23" t="str">
        <f>VLOOKUP(C6,テーブル項目一覧!A:E,2,FALSE)</f>
        <v>FAMILY_NAME_KANJI</v>
      </c>
      <c r="E6" s="23" t="str">
        <f>VLOOKUP(C6,テーブル項目一覧!A:E,3,FALSE)</f>
        <v>Varchar2</v>
      </c>
      <c r="F6" s="23">
        <f>VLOOKUP(C6,テーブル項目一覧!A:E,4,FALSE)</f>
        <v>32</v>
      </c>
      <c r="G6" s="23" t="str">
        <f>VLOOKUP(C6,テーブル項目一覧!A:E,5,FALSE)</f>
        <v/>
      </c>
      <c r="H6" s="37"/>
      <c r="I6" s="13"/>
      <c r="J6" s="8" t="s">
        <v>145</v>
      </c>
      <c r="K6" s="9" t="s">
        <v>203</v>
      </c>
      <c r="L6" s="18"/>
      <c r="M6" s="124"/>
    </row>
    <row r="7" spans="1:13">
      <c r="A7" s="162"/>
      <c r="B7" s="25"/>
      <c r="C7" s="39" t="s">
        <v>133</v>
      </c>
      <c r="D7" s="23" t="str">
        <f>VLOOKUP(C7,テーブル項目一覧!A:E,2,FALSE)</f>
        <v>FAMILY_NAME_KANA</v>
      </c>
      <c r="E7" s="23" t="str">
        <f>VLOOKUP(C7,テーブル項目一覧!A:E,3,FALSE)</f>
        <v>Varchar2</v>
      </c>
      <c r="F7" s="23">
        <f>VLOOKUP(C7,テーブル項目一覧!A:E,4,FALSE)</f>
        <v>32</v>
      </c>
      <c r="G7" s="23" t="str">
        <f>VLOOKUP(C7,テーブル項目一覧!A:E,5,FALSE)</f>
        <v/>
      </c>
      <c r="H7" s="37"/>
      <c r="I7" s="15"/>
      <c r="J7" s="8" t="s">
        <v>146</v>
      </c>
      <c r="K7" s="9" t="s">
        <v>204</v>
      </c>
      <c r="L7" s="18"/>
      <c r="M7" s="124"/>
    </row>
    <row r="8" spans="1:13">
      <c r="A8" s="162"/>
      <c r="B8" s="154"/>
      <c r="C8" s="39" t="s">
        <v>135</v>
      </c>
      <c r="D8" s="23" t="str">
        <f>VLOOKUP(C8,テーブル項目一覧!A:E,2,FALSE)</f>
        <v>BIRTH</v>
      </c>
      <c r="E8" s="23" t="str">
        <f>VLOOKUP(C8,テーブル項目一覧!A:E,3,FALSE)</f>
        <v>Date</v>
      </c>
      <c r="F8" s="23" t="str">
        <f>VLOOKUP(C8,テーブル項目一覧!A:E,4,FALSE)</f>
        <v>　</v>
      </c>
      <c r="G8" s="23" t="str">
        <f>VLOOKUP(C8,テーブル項目一覧!A:E,5,FALSE)</f>
        <v/>
      </c>
      <c r="H8" s="37"/>
      <c r="I8" s="15"/>
      <c r="J8" s="8" t="s">
        <v>147</v>
      </c>
      <c r="K8" s="9" t="s">
        <v>205</v>
      </c>
      <c r="L8" s="18"/>
      <c r="M8" s="124"/>
    </row>
    <row r="9" spans="1:13">
      <c r="A9" s="162"/>
      <c r="B9" s="154"/>
      <c r="C9" s="39" t="s">
        <v>192</v>
      </c>
      <c r="D9" s="23" t="str">
        <f>VLOOKUP(C9,テーブル項目一覧!A:E,2,FALSE)</f>
        <v>AGE</v>
      </c>
      <c r="E9" s="23" t="str">
        <f>VLOOKUP(C9,テーブル項目一覧!A:E,3,FALSE)</f>
        <v>Number</v>
      </c>
      <c r="F9" s="23">
        <f>VLOOKUP(C9,テーブル項目一覧!A:E,4,FALSE)</f>
        <v>3</v>
      </c>
      <c r="G9" s="23" t="str">
        <f>VLOOKUP(C9,テーブル項目一覧!A:E,5,FALSE)</f>
        <v/>
      </c>
      <c r="H9" s="37"/>
      <c r="I9" s="15"/>
      <c r="J9" s="8" t="s">
        <v>206</v>
      </c>
      <c r="K9" s="9" t="s">
        <v>25</v>
      </c>
      <c r="L9" s="18"/>
      <c r="M9" s="124"/>
    </row>
    <row r="10" spans="1:13">
      <c r="A10" s="162"/>
      <c r="B10" s="154"/>
      <c r="C10" s="39" t="s">
        <v>285</v>
      </c>
      <c r="D10" s="23" t="str">
        <f>VLOOKUP(C10,テーブル項目一覧!A:E,2,FALSE)</f>
        <v>BIRTH_AGE_SELECT_CD</v>
      </c>
      <c r="E10" s="23" t="str">
        <f>VLOOKUP(C10,テーブル項目一覧!A:E,3,FALSE)</f>
        <v>Char</v>
      </c>
      <c r="F10" s="23">
        <f>VLOOKUP(C10,テーブル項目一覧!A:E,4,FALSE)</f>
        <v>1</v>
      </c>
      <c r="G10" s="23" t="str">
        <f>VLOOKUP(C10,テーブル項目一覧!A:E,5,FALSE)</f>
        <v/>
      </c>
      <c r="H10" s="37"/>
      <c r="I10" s="15"/>
      <c r="J10" s="8" t="s">
        <v>207</v>
      </c>
      <c r="K10" s="9" t="s">
        <v>208</v>
      </c>
      <c r="L10" s="18"/>
      <c r="M10" s="124"/>
    </row>
    <row r="11" spans="1:13">
      <c r="A11" s="81"/>
      <c r="B11" s="25"/>
      <c r="C11" s="39" t="s">
        <v>193</v>
      </c>
      <c r="D11" s="23" t="str">
        <f>VLOOKUP(C11,テーブル項目一覧!A:E,2,FALSE)</f>
        <v>ZOKUGARA_CD</v>
      </c>
      <c r="E11" s="23" t="str">
        <f>VLOOKUP(C11,テーブル項目一覧!A:E,3,FALSE)</f>
        <v>Char</v>
      </c>
      <c r="F11" s="23">
        <f>VLOOKUP(C11,テーブル項目一覧!A:E,4,FALSE)</f>
        <v>1</v>
      </c>
      <c r="G11" s="23" t="str">
        <f>VLOOKUP(C11,テーブル項目一覧!A:E,5,FALSE)</f>
        <v/>
      </c>
      <c r="H11" s="37"/>
      <c r="I11" s="15"/>
      <c r="J11" s="8" t="s">
        <v>148</v>
      </c>
      <c r="K11" s="9" t="s">
        <v>209</v>
      </c>
      <c r="L11" s="18"/>
      <c r="M11" s="124"/>
    </row>
    <row r="12" spans="1:13">
      <c r="A12" s="81"/>
      <c r="B12" s="25"/>
      <c r="C12" s="39" t="s">
        <v>195</v>
      </c>
      <c r="D12" s="23" t="str">
        <f>VLOOKUP(C12,テーブル項目一覧!A:E,2,FALSE)</f>
        <v>SEX_CD</v>
      </c>
      <c r="E12" s="23" t="str">
        <f>VLOOKUP(C12,テーブル項目一覧!A:E,3,FALSE)</f>
        <v>Char</v>
      </c>
      <c r="F12" s="23">
        <f>VLOOKUP(C12,テーブル項目一覧!A:E,4,FALSE)</f>
        <v>1</v>
      </c>
      <c r="G12" s="23" t="str">
        <f>VLOOKUP(C12,テーブル項目一覧!A:E,5,FALSE)</f>
        <v/>
      </c>
      <c r="H12" s="37"/>
      <c r="I12" s="15"/>
      <c r="J12" s="8" t="s">
        <v>149</v>
      </c>
      <c r="K12" s="9" t="s">
        <v>210</v>
      </c>
      <c r="L12" s="18"/>
      <c r="M12" s="124"/>
    </row>
    <row r="13" spans="1:13">
      <c r="A13" s="81"/>
      <c r="B13" s="25"/>
      <c r="C13" s="39" t="s">
        <v>197</v>
      </c>
      <c r="D13" s="23" t="str">
        <f>VLOOKUP(C13,テーブル項目一覧!A:E,2,FALSE)</f>
        <v>JOB_CD</v>
      </c>
      <c r="E13" s="23" t="str">
        <f>VLOOKUP(C13,テーブル項目一覧!A:E,3,FALSE)</f>
        <v>Char</v>
      </c>
      <c r="F13" s="23">
        <f>VLOOKUP(C13,テーブル項目一覧!A:E,4,FALSE)</f>
        <v>1</v>
      </c>
      <c r="G13" s="23" t="str">
        <f>VLOOKUP(C13,テーブル項目一覧!A:E,5,FALSE)</f>
        <v/>
      </c>
      <c r="H13" s="37"/>
      <c r="I13" s="15"/>
      <c r="J13" s="8" t="s">
        <v>150</v>
      </c>
      <c r="K13" s="9" t="s">
        <v>211</v>
      </c>
      <c r="L13" s="18"/>
      <c r="M13" s="124"/>
    </row>
    <row r="14" spans="1:13">
      <c r="A14" s="81"/>
      <c r="B14" s="25"/>
      <c r="C14" s="39" t="s">
        <v>137</v>
      </c>
      <c r="D14" s="23" t="str">
        <f>VLOOKUP(C14,テーブル項目一覧!A:E,2,FALSE)</f>
        <v>NENSHU</v>
      </c>
      <c r="E14" s="23" t="str">
        <f>VLOOKUP(C14,テーブル項目一覧!A:E,3,FALSE)</f>
        <v>Number</v>
      </c>
      <c r="F14" s="23">
        <f>VLOOKUP(C14,テーブル項目一覧!A:E,4,FALSE)</f>
        <v>11</v>
      </c>
      <c r="G14" s="23" t="str">
        <f>VLOOKUP(C14,テーブル項目一覧!A:E,5,FALSE)</f>
        <v/>
      </c>
      <c r="H14" s="135" t="s">
        <v>309</v>
      </c>
      <c r="I14" s="15"/>
      <c r="J14" s="8" t="s">
        <v>151</v>
      </c>
      <c r="K14" s="9" t="s">
        <v>212</v>
      </c>
      <c r="L14" s="18"/>
      <c r="M14" s="124"/>
    </row>
    <row r="15" spans="1:13">
      <c r="A15" s="81"/>
      <c r="B15" s="25"/>
      <c r="C15" s="39" t="s">
        <v>139</v>
      </c>
      <c r="D15" s="23" t="str">
        <f>VLOOKUP(C15,テーブル項目一覧!A:E,2,FALSE)</f>
        <v>TAISHOKU_PLAN_AGE</v>
      </c>
      <c r="E15" s="23" t="str">
        <f>VLOOKUP(C15,テーブル項目一覧!A:E,3,FALSE)</f>
        <v>Number</v>
      </c>
      <c r="F15" s="23">
        <f>VLOOKUP(C15,テーブル項目一覧!A:E,4,FALSE)</f>
        <v>3</v>
      </c>
      <c r="G15" s="23" t="str">
        <f>VLOOKUP(C15,テーブル項目一覧!A:E,5,FALSE)</f>
        <v/>
      </c>
      <c r="H15" s="37"/>
      <c r="I15" s="15"/>
      <c r="J15" s="8" t="s">
        <v>152</v>
      </c>
      <c r="K15" s="9" t="s">
        <v>213</v>
      </c>
      <c r="L15" s="18"/>
      <c r="M15" s="124"/>
    </row>
    <row r="16" spans="1:13">
      <c r="A16" s="81"/>
      <c r="B16" s="25"/>
      <c r="C16" s="39" t="s">
        <v>141</v>
      </c>
      <c r="D16" s="23" t="str">
        <f>VLOOKUP(C16,テーブル項目一覧!A:E,2,FALSE)</f>
        <v>HEIKIN_YOMEI</v>
      </c>
      <c r="E16" s="23" t="str">
        <f>VLOOKUP(C16,テーブル項目一覧!A:E,3,FALSE)</f>
        <v>Number</v>
      </c>
      <c r="F16" s="23">
        <f>VLOOKUP(C16,テーブル項目一覧!A:E,4,FALSE)</f>
        <v>3</v>
      </c>
      <c r="G16" s="23" t="str">
        <f>VLOOKUP(C16,テーブル項目一覧!A:E,5,FALSE)</f>
        <v/>
      </c>
      <c r="H16" s="37"/>
      <c r="I16" s="15"/>
      <c r="J16" s="8" t="s">
        <v>214</v>
      </c>
      <c r="K16" s="9" t="s">
        <v>215</v>
      </c>
      <c r="L16" s="18"/>
      <c r="M16" s="124"/>
    </row>
    <row r="17" spans="1:13">
      <c r="A17" s="81"/>
      <c r="B17" s="25"/>
      <c r="C17" s="39" t="s">
        <v>286</v>
      </c>
      <c r="D17" s="23" t="str">
        <f>VLOOKUP(C17,テーブル項目一覧!A:E,2,FALSE)</f>
        <v>IMEJI_GAZOU_CD</v>
      </c>
      <c r="E17" s="23" t="str">
        <f>VLOOKUP(C17,テーブル項目一覧!A:E,3,FALSE)</f>
        <v>Char</v>
      </c>
      <c r="F17" s="23">
        <f>VLOOKUP(C17,テーブル項目一覧!A:E,4,FALSE)</f>
        <v>8</v>
      </c>
      <c r="G17" s="23" t="str">
        <f>VLOOKUP(C17,テーブル項目一覧!A:E,5,FALSE)</f>
        <v/>
      </c>
      <c r="H17" s="37"/>
      <c r="I17" s="15"/>
      <c r="J17" s="8" t="s">
        <v>153</v>
      </c>
      <c r="K17" s="9" t="s">
        <v>216</v>
      </c>
      <c r="L17" s="65"/>
      <c r="M17" s="124"/>
    </row>
    <row r="18" spans="1:13">
      <c r="A18" s="81"/>
      <c r="B18" s="101"/>
      <c r="C18" s="39" t="s">
        <v>199</v>
      </c>
      <c r="D18" s="23" t="str">
        <f>VLOOKUP(C18,テーブル項目一覧!A:E,2,FALSE)</f>
        <v>SYSTEM_CREATE_DATE</v>
      </c>
      <c r="E18" s="23" t="str">
        <f>VLOOKUP(C18,テーブル項目一覧!A:E,3,FALSE)</f>
        <v>Date</v>
      </c>
      <c r="F18" s="23" t="str">
        <f>VLOOKUP(C18,テーブル項目一覧!A:E,4,FALSE)</f>
        <v>　</v>
      </c>
      <c r="G18" s="23" t="str">
        <f>VLOOKUP(C18,テーブル項目一覧!A:E,5,FALSE)</f>
        <v/>
      </c>
      <c r="H18" s="37"/>
      <c r="I18" s="66" t="s">
        <v>235</v>
      </c>
      <c r="J18" s="67"/>
      <c r="K18" s="68"/>
      <c r="L18" s="119"/>
      <c r="M18" s="69"/>
    </row>
    <row r="19" spans="1:13">
      <c r="A19" s="81"/>
      <c r="B19" s="101"/>
      <c r="C19" s="39" t="s">
        <v>201</v>
      </c>
      <c r="D19" s="23" t="str">
        <f>VLOOKUP(C19,テーブル項目一覧!A:E,2,FALSE)</f>
        <v>SYSTEM_UPDATE_DATE</v>
      </c>
      <c r="E19" s="23" t="str">
        <f>VLOOKUP(C19,テーブル項目一覧!A:E,3,FALSE)</f>
        <v>Date</v>
      </c>
      <c r="F19" s="23" t="str">
        <f>VLOOKUP(C19,テーブル項目一覧!A:E,4,FALSE)</f>
        <v>　</v>
      </c>
      <c r="G19" s="23" t="str">
        <f>VLOOKUP(C19,テーブル項目一覧!A:E,5,FALSE)</f>
        <v/>
      </c>
      <c r="H19" s="37"/>
      <c r="I19" s="70" t="s">
        <v>234</v>
      </c>
      <c r="J19" s="71"/>
      <c r="K19" s="72"/>
      <c r="L19" s="98"/>
      <c r="M19" s="73"/>
    </row>
    <row r="20" spans="1:13" ht="5.0999999999999996" customHeight="1" thickBot="1">
      <c r="A20" s="81"/>
      <c r="B20" s="32"/>
      <c r="C20" s="112"/>
      <c r="D20" s="24"/>
      <c r="E20" s="24"/>
      <c r="F20" s="24"/>
      <c r="G20" s="24"/>
      <c r="H20" s="36"/>
      <c r="I20" s="87"/>
      <c r="J20" s="102"/>
      <c r="K20" s="103"/>
      <c r="L20" s="103"/>
      <c r="M20" s="125"/>
    </row>
    <row r="21" spans="1:13" ht="14.25" customHeight="1">
      <c r="A21" s="81"/>
      <c r="B21" s="11" t="s">
        <v>217</v>
      </c>
      <c r="C21" s="113" t="s">
        <v>104</v>
      </c>
      <c r="D21" s="107" t="str">
        <f>VLOOKUP(C21,テーブル項目一覧!A:E,2,FALSE)</f>
        <v>PLAN_ID</v>
      </c>
      <c r="E21" s="107" t="str">
        <f>VLOOKUP(C21,テーブル項目一覧!A:E,3,FALSE)</f>
        <v>Varchar2</v>
      </c>
      <c r="F21" s="107">
        <f>VLOOKUP(C21,テーブル項目一覧!A:E,4,FALSE)</f>
        <v>36</v>
      </c>
      <c r="G21" s="107" t="str">
        <f>VLOOKUP(C21,テーブル項目一覧!A:E,5,FALSE)</f>
        <v/>
      </c>
      <c r="H21" s="108"/>
      <c r="I21" s="11" t="s">
        <v>171</v>
      </c>
      <c r="J21" s="104" t="s">
        <v>104</v>
      </c>
      <c r="K21" s="105" t="s">
        <v>120</v>
      </c>
      <c r="L21" s="106"/>
      <c r="M21" s="126"/>
    </row>
    <row r="22" spans="1:13">
      <c r="A22" s="81"/>
      <c r="B22" s="25" t="s">
        <v>158</v>
      </c>
      <c r="C22" s="110" t="s">
        <v>249</v>
      </c>
      <c r="D22" s="77" t="str">
        <f>VLOOKUP(C22,テーブル項目一覧!A:E,2,FALSE)</f>
        <v>FAMILY_CD</v>
      </c>
      <c r="E22" s="77" t="str">
        <f>VLOOKUP(C22,テーブル項目一覧!A:E,3,FALSE)</f>
        <v>Char</v>
      </c>
      <c r="F22" s="77">
        <f>VLOOKUP(C22,テーブル項目一覧!A:E,4,FALSE)</f>
        <v>2</v>
      </c>
      <c r="G22" s="77" t="str">
        <f>VLOOKUP(C22,テーブル項目一覧!A:E,5,FALSE)</f>
        <v/>
      </c>
      <c r="H22" s="78"/>
      <c r="I22" s="25" t="s">
        <v>160</v>
      </c>
      <c r="J22" s="6" t="s">
        <v>183</v>
      </c>
      <c r="K22" s="7" t="s">
        <v>184</v>
      </c>
      <c r="L22" s="17"/>
      <c r="M22" s="127"/>
    </row>
    <row r="23" spans="1:13">
      <c r="A23" s="81"/>
      <c r="B23" s="25"/>
      <c r="C23" s="111" t="s">
        <v>172</v>
      </c>
      <c r="D23" s="79" t="str">
        <f>VLOOKUP(C23,テーブル項目一覧!A:E,2,FALSE)</f>
        <v>GYO_NO</v>
      </c>
      <c r="E23" s="79" t="str">
        <f>VLOOKUP(C23,テーブル項目一覧!A:E,3,FALSE)</f>
        <v>Number</v>
      </c>
      <c r="F23" s="79">
        <f>VLOOKUP(C23,テーブル項目一覧!A:E,4,FALSE)</f>
        <v>2</v>
      </c>
      <c r="G23" s="79" t="str">
        <f>VLOOKUP(C23,テーブル項目一覧!A:E,5,FALSE)</f>
        <v/>
      </c>
      <c r="H23" s="80"/>
      <c r="I23" s="15"/>
      <c r="J23" s="8" t="s">
        <v>172</v>
      </c>
      <c r="K23" s="9" t="s">
        <v>185</v>
      </c>
      <c r="L23" s="18"/>
      <c r="M23" s="124"/>
    </row>
    <row r="24" spans="1:13">
      <c r="A24" s="81"/>
      <c r="B24" s="25"/>
      <c r="C24" s="39" t="s">
        <v>287</v>
      </c>
      <c r="D24" s="23" t="str">
        <f>VLOOKUP(C24,テーブル項目一覧!A:E,2,FALSE)</f>
        <v>NENKIN_TYPE_CD</v>
      </c>
      <c r="E24" s="23" t="str">
        <f>VLOOKUP(C24,テーブル項目一覧!A:E,3,FALSE)</f>
        <v>Char</v>
      </c>
      <c r="F24" s="23">
        <f>VLOOKUP(C24,テーブル項目一覧!A:E,4,FALSE)</f>
        <v>1</v>
      </c>
      <c r="G24" s="23" t="str">
        <f>VLOOKUP(C24,テーブル項目一覧!A:E,5,FALSE)</f>
        <v/>
      </c>
      <c r="H24" s="37"/>
      <c r="I24" s="15"/>
      <c r="J24" s="8" t="s">
        <v>174</v>
      </c>
      <c r="K24" s="9" t="s">
        <v>186</v>
      </c>
      <c r="L24" s="18"/>
      <c r="M24" s="124"/>
    </row>
    <row r="25" spans="1:13">
      <c r="A25" s="81"/>
      <c r="B25" s="25"/>
      <c r="C25" s="39" t="s">
        <v>175</v>
      </c>
      <c r="D25" s="23" t="str">
        <f>VLOOKUP(C25,テーブル項目一覧!A:E,2,FALSE)</f>
        <v>START_NENGETSU</v>
      </c>
      <c r="E25" s="23" t="str">
        <f>VLOOKUP(C25,テーブル項目一覧!A:E,3,FALSE)</f>
        <v>Char</v>
      </c>
      <c r="F25" s="23">
        <f>VLOOKUP(C25,テーブル項目一覧!A:E,4,FALSE)</f>
        <v>6</v>
      </c>
      <c r="G25" s="23" t="str">
        <f>VLOOKUP(C25,テーブル項目一覧!A:E,5,FALSE)</f>
        <v/>
      </c>
      <c r="H25" s="37"/>
      <c r="I25" s="15"/>
      <c r="J25" s="8" t="s">
        <v>175</v>
      </c>
      <c r="K25" s="9" t="s">
        <v>187</v>
      </c>
      <c r="L25" s="18"/>
      <c r="M25" s="124"/>
    </row>
    <row r="26" spans="1:13">
      <c r="A26" s="81"/>
      <c r="B26" s="97"/>
      <c r="C26" s="39" t="s">
        <v>177</v>
      </c>
      <c r="D26" s="23" t="str">
        <f>VLOOKUP(C26,テーブル項目一覧!A:E,2,FALSE)</f>
        <v>AGE_FROM</v>
      </c>
      <c r="E26" s="23" t="str">
        <f>VLOOKUP(C26,テーブル項目一覧!A:E,3,FALSE)</f>
        <v>Number</v>
      </c>
      <c r="F26" s="23">
        <f>VLOOKUP(C26,テーブル項目一覧!A:E,4,FALSE)</f>
        <v>3</v>
      </c>
      <c r="G26" s="23" t="str">
        <f>VLOOKUP(C26,テーブル項目一覧!A:E,5,FALSE)</f>
        <v/>
      </c>
      <c r="H26" s="37"/>
      <c r="I26" s="15"/>
      <c r="J26" s="8" t="s">
        <v>177</v>
      </c>
      <c r="K26" s="9" t="s">
        <v>189</v>
      </c>
      <c r="L26" s="18"/>
      <c r="M26" s="124"/>
    </row>
    <row r="27" spans="1:13">
      <c r="A27" s="81"/>
      <c r="B27" s="97"/>
      <c r="C27" s="39" t="s">
        <v>179</v>
      </c>
      <c r="D27" s="23" t="str">
        <f>VLOOKUP(C27,テーブル項目一覧!A:E,2,FALSE)</f>
        <v>END_NENGETSU</v>
      </c>
      <c r="E27" s="23" t="str">
        <f>VLOOKUP(C27,テーブル項目一覧!A:E,3,FALSE)</f>
        <v>Char</v>
      </c>
      <c r="F27" s="23">
        <f>VLOOKUP(C27,テーブル項目一覧!A:E,4,FALSE)</f>
        <v>6</v>
      </c>
      <c r="G27" s="23" t="str">
        <f>VLOOKUP(C27,テーブル項目一覧!A:E,5,FALSE)</f>
        <v/>
      </c>
      <c r="H27" s="37"/>
      <c r="I27" s="15"/>
      <c r="J27" s="8" t="s">
        <v>179</v>
      </c>
      <c r="K27" s="9" t="s">
        <v>188</v>
      </c>
      <c r="L27" s="18"/>
      <c r="M27" s="124"/>
    </row>
    <row r="28" spans="1:13">
      <c r="A28" s="81"/>
      <c r="B28" s="97"/>
      <c r="C28" s="39" t="s">
        <v>181</v>
      </c>
      <c r="D28" s="23" t="str">
        <f>VLOOKUP(C28,テーブル項目一覧!A:E,2,FALSE)</f>
        <v>AGE_TO</v>
      </c>
      <c r="E28" s="23" t="str">
        <f>VLOOKUP(C28,テーブル項目一覧!A:E,3,FALSE)</f>
        <v>Number</v>
      </c>
      <c r="F28" s="23">
        <f>VLOOKUP(C28,テーブル項目一覧!A:E,4,FALSE)</f>
        <v>3</v>
      </c>
      <c r="G28" s="23" t="str">
        <f>VLOOKUP(C28,テーブル項目一覧!A:E,5,FALSE)</f>
        <v/>
      </c>
      <c r="H28" s="37"/>
      <c r="I28" s="15"/>
      <c r="J28" s="8" t="s">
        <v>181</v>
      </c>
      <c r="K28" s="9" t="s">
        <v>190</v>
      </c>
      <c r="L28" s="18"/>
      <c r="M28" s="124"/>
    </row>
    <row r="29" spans="1:13" ht="13.5" customHeight="1">
      <c r="A29" s="81"/>
      <c r="B29" s="25"/>
      <c r="C29" s="39" t="s">
        <v>156</v>
      </c>
      <c r="D29" s="23" t="str">
        <f>VLOOKUP(C29,テーブル項目一覧!A:E,2,FALSE)</f>
        <v>KANYU_TSUKISU</v>
      </c>
      <c r="E29" s="23" t="str">
        <f>VLOOKUP(C29,テーブル項目一覧!A:E,3,FALSE)</f>
        <v>Number</v>
      </c>
      <c r="F29" s="23">
        <f>VLOOKUP(C29,テーブル項目一覧!A:E,4,FALSE)</f>
        <v>3</v>
      </c>
      <c r="G29" s="23" t="str">
        <f>VLOOKUP(C29,テーブル項目一覧!A:E,5,FALSE)</f>
        <v/>
      </c>
      <c r="H29" s="37"/>
      <c r="I29" s="15"/>
      <c r="J29" s="8" t="s">
        <v>156</v>
      </c>
      <c r="K29" s="9" t="s">
        <v>191</v>
      </c>
      <c r="L29" s="18"/>
      <c r="M29" s="124"/>
    </row>
    <row r="30" spans="1:13" ht="13.5" customHeight="1">
      <c r="A30" s="81"/>
      <c r="B30" s="25"/>
      <c r="C30" s="39" t="s">
        <v>137</v>
      </c>
      <c r="D30" s="23" t="str">
        <f>VLOOKUP(C30,テーブル項目一覧!A:E,2,FALSE)</f>
        <v>NENSHU</v>
      </c>
      <c r="E30" s="23" t="str">
        <f>VLOOKUP(C30,テーブル項目一覧!A:E,3,FALSE)</f>
        <v>Number</v>
      </c>
      <c r="F30" s="23">
        <f>VLOOKUP(C30,テーブル項目一覧!A:E,4,FALSE)</f>
        <v>11</v>
      </c>
      <c r="G30" s="23" t="str">
        <f>VLOOKUP(C30,テーブル項目一覧!A:E,5,FALSE)</f>
        <v/>
      </c>
      <c r="H30" s="135" t="s">
        <v>309</v>
      </c>
      <c r="I30" s="15"/>
      <c r="J30" s="8" t="s">
        <v>137</v>
      </c>
      <c r="K30" s="9" t="s">
        <v>161</v>
      </c>
      <c r="L30" s="18"/>
      <c r="M30" s="124"/>
    </row>
    <row r="31" spans="1:13">
      <c r="A31" s="81"/>
      <c r="B31" s="25"/>
      <c r="C31" s="39" t="s">
        <v>199</v>
      </c>
      <c r="D31" s="23" t="str">
        <f>VLOOKUP(C31,テーブル項目一覧!A:E,2,FALSE)</f>
        <v>SYSTEM_CREATE_DATE</v>
      </c>
      <c r="E31" s="23" t="str">
        <f>VLOOKUP(C31,テーブル項目一覧!A:E,3,FALSE)</f>
        <v>Date</v>
      </c>
      <c r="F31" s="23" t="str">
        <f>VLOOKUP(C31,テーブル項目一覧!A:E,4,FALSE)</f>
        <v>　</v>
      </c>
      <c r="G31" s="23" t="str">
        <f>VLOOKUP(C31,テーブル項目一覧!A:E,5,FALSE)</f>
        <v/>
      </c>
      <c r="H31" s="37"/>
      <c r="I31" s="66" t="s">
        <v>235</v>
      </c>
      <c r="J31" s="67"/>
      <c r="K31" s="68"/>
      <c r="L31" s="67"/>
      <c r="M31" s="69"/>
    </row>
    <row r="32" spans="1:13">
      <c r="A32" s="81"/>
      <c r="B32" s="25"/>
      <c r="C32" s="39" t="s">
        <v>201</v>
      </c>
      <c r="D32" s="23" t="str">
        <f>VLOOKUP(C32,テーブル項目一覧!A:E,2,FALSE)</f>
        <v>SYSTEM_UPDATE_DATE</v>
      </c>
      <c r="E32" s="23" t="str">
        <f>VLOOKUP(C32,テーブル項目一覧!A:E,3,FALSE)</f>
        <v>Date</v>
      </c>
      <c r="F32" s="23" t="str">
        <f>VLOOKUP(C32,テーブル項目一覧!A:E,4,FALSE)</f>
        <v>　</v>
      </c>
      <c r="G32" s="23" t="str">
        <f>VLOOKUP(C32,テーブル項目一覧!A:E,5,FALSE)</f>
        <v/>
      </c>
      <c r="H32" s="37"/>
      <c r="I32" s="70" t="s">
        <v>234</v>
      </c>
      <c r="J32" s="71"/>
      <c r="K32" s="72"/>
      <c r="L32" s="71"/>
      <c r="M32" s="73"/>
    </row>
    <row r="33" spans="1:13" ht="5.0999999999999996" customHeight="1" thickBot="1">
      <c r="A33" s="82"/>
      <c r="B33" s="32"/>
      <c r="C33" s="112"/>
      <c r="D33" s="24"/>
      <c r="E33" s="24"/>
      <c r="F33" s="24"/>
      <c r="G33" s="24"/>
      <c r="H33" s="36"/>
      <c r="I33" s="87"/>
      <c r="J33" s="88"/>
      <c r="K33" s="89"/>
      <c r="L33" s="89"/>
      <c r="M33" s="128"/>
    </row>
    <row r="34" spans="1:13" ht="13.5" customHeight="1">
      <c r="A34" s="161" t="s">
        <v>114</v>
      </c>
      <c r="B34" s="11" t="s">
        <v>219</v>
      </c>
      <c r="C34" s="113" t="s">
        <v>104</v>
      </c>
      <c r="D34" s="107" t="str">
        <f>VLOOKUP(C34,テーブル項目一覧!A:E,2,FALSE)</f>
        <v>PLAN_ID</v>
      </c>
      <c r="E34" s="107" t="str">
        <f>VLOOKUP(C34,テーブル項目一覧!A:E,3,FALSE)</f>
        <v>Varchar2</v>
      </c>
      <c r="F34" s="107">
        <f>VLOOKUP(C34,テーブル項目一覧!A:E,4,FALSE)</f>
        <v>36</v>
      </c>
      <c r="G34" s="107" t="str">
        <f>VLOOKUP(C34,テーブル項目一覧!A:E,5,FALSE)</f>
        <v/>
      </c>
      <c r="H34" s="108"/>
      <c r="I34" s="11" t="s">
        <v>119</v>
      </c>
      <c r="J34" s="104" t="s">
        <v>104</v>
      </c>
      <c r="K34" s="105" t="s">
        <v>120</v>
      </c>
      <c r="L34" s="106"/>
      <c r="M34" s="126"/>
    </row>
    <row r="35" spans="1:13" ht="13.5" customHeight="1">
      <c r="A35" s="161"/>
      <c r="B35" s="25" t="s">
        <v>218</v>
      </c>
      <c r="C35" s="114" t="s">
        <v>106</v>
      </c>
      <c r="D35" s="22" t="str">
        <f>VLOOKUP(C35,テーブル項目一覧!A:E,2,FALSE)</f>
        <v>AGENT_ID</v>
      </c>
      <c r="E35" s="22" t="str">
        <f>VLOOKUP(C35,テーブル項目一覧!A:E,3,FALSE)</f>
        <v>Varchar2</v>
      </c>
      <c r="F35" s="22">
        <f>VLOOKUP(C35,テーブル項目一覧!A:E,4,FALSE)</f>
        <v>8</v>
      </c>
      <c r="G35" s="22" t="str">
        <f>VLOOKUP(C35,テーブル項目一覧!A:E,5,FALSE)</f>
        <v/>
      </c>
      <c r="H35" s="38"/>
      <c r="I35" s="41" t="s">
        <v>118</v>
      </c>
      <c r="J35" s="4" t="s">
        <v>125</v>
      </c>
      <c r="K35" s="5" t="s">
        <v>122</v>
      </c>
      <c r="L35" s="16"/>
      <c r="M35" s="129"/>
    </row>
    <row r="36" spans="1:13">
      <c r="A36" s="161"/>
      <c r="B36" s="25"/>
      <c r="C36" s="40" t="s">
        <v>108</v>
      </c>
      <c r="D36" s="22" t="str">
        <f>VLOOKUP(C36,テーブル項目一覧!A:E,2,FALSE)</f>
        <v>CUST_ID</v>
      </c>
      <c r="E36" s="22" t="str">
        <f>VLOOKUP(C36,テーブル項目一覧!A:E,3,FALSE)</f>
        <v>Varchar2</v>
      </c>
      <c r="F36" s="22">
        <f>VLOOKUP(C36,テーブル項目一覧!A:E,4,FALSE)</f>
        <v>30</v>
      </c>
      <c r="G36" s="22" t="str">
        <f>VLOOKUP(C36,テーブル項目一覧!A:E,5,FALSE)</f>
        <v/>
      </c>
      <c r="H36" s="35"/>
      <c r="I36" s="11"/>
      <c r="J36" s="6" t="s">
        <v>126</v>
      </c>
      <c r="K36" s="7" t="s">
        <v>123</v>
      </c>
      <c r="L36" s="17"/>
      <c r="M36" s="127"/>
    </row>
    <row r="37" spans="1:13">
      <c r="A37" s="161"/>
      <c r="B37" s="20"/>
      <c r="C37" s="40" t="s">
        <v>288</v>
      </c>
      <c r="D37" s="22" t="str">
        <f>VLOOKUP(C37,テーブル項目一覧!A:E,2,FALSE)</f>
        <v>BUNSEKI_SB_CD</v>
      </c>
      <c r="E37" s="22" t="str">
        <f>VLOOKUP(C37,テーブル項目一覧!A:E,3,FALSE)</f>
        <v>Char</v>
      </c>
      <c r="F37" s="22">
        <f>VLOOKUP(C37,テーブル項目一覧!A:E,4,FALSE)</f>
        <v>2</v>
      </c>
      <c r="G37" s="22" t="str">
        <f>VLOOKUP(C37,テーブル項目一覧!A:E,5,FALSE)</f>
        <v/>
      </c>
      <c r="H37" s="35"/>
      <c r="I37" s="11"/>
      <c r="J37" s="6" t="s">
        <v>127</v>
      </c>
      <c r="K37" s="7" t="s">
        <v>124</v>
      </c>
      <c r="L37" s="17"/>
      <c r="M37" s="127" t="s">
        <v>246</v>
      </c>
    </row>
    <row r="38" spans="1:13">
      <c r="A38" s="161"/>
      <c r="B38" s="25"/>
      <c r="C38" s="39" t="s">
        <v>228</v>
      </c>
      <c r="D38" s="22" t="str">
        <f>VLOOKUP(C38,テーブル項目一覧!A:E,2,FALSE)</f>
        <v>BUNSEKI_COMMENT</v>
      </c>
      <c r="E38" s="22" t="str">
        <f>VLOOKUP(C38,テーブル項目一覧!A:E,3,FALSE)</f>
        <v>Varchar2</v>
      </c>
      <c r="F38" s="22">
        <f>VLOOKUP(C38,テーブル項目一覧!A:E,4,FALSE)</f>
        <v>30</v>
      </c>
      <c r="G38" s="22" t="str">
        <f>VLOOKUP(C38,テーブル項目一覧!A:E,5,FALSE)</f>
        <v/>
      </c>
      <c r="H38" s="37"/>
      <c r="I38" s="11"/>
      <c r="J38" s="8" t="s">
        <v>110</v>
      </c>
      <c r="K38" s="9" t="s">
        <v>128</v>
      </c>
      <c r="L38" s="18"/>
      <c r="M38" s="124"/>
    </row>
    <row r="39" spans="1:13">
      <c r="A39" s="161"/>
      <c r="B39" s="25"/>
      <c r="C39" s="39" t="s">
        <v>221</v>
      </c>
      <c r="D39" s="22" t="str">
        <f>VLOOKUP(C39,テーブル項目一覧!A:E,2,FALSE)</f>
        <v>BUNSEKI_CREATE_DATE</v>
      </c>
      <c r="E39" s="22" t="str">
        <f>VLOOKUP(C39,テーブル項目一覧!A:E,3,FALSE)</f>
        <v>Date</v>
      </c>
      <c r="F39" s="22" t="str">
        <f>VLOOKUP(C39,テーブル項目一覧!A:E,4,FALSE)</f>
        <v>　</v>
      </c>
      <c r="G39" s="22" t="str">
        <f>VLOOKUP(C39,テーブル項目一覧!A:E,5,FALSE)</f>
        <v/>
      </c>
      <c r="H39" s="37"/>
      <c r="I39" s="11"/>
      <c r="J39" s="8" t="s">
        <v>230</v>
      </c>
      <c r="K39" s="9" t="s">
        <v>231</v>
      </c>
      <c r="L39" s="18"/>
      <c r="M39" s="124"/>
    </row>
    <row r="40" spans="1:13">
      <c r="A40" s="161"/>
      <c r="B40" s="20"/>
      <c r="C40" s="39" t="s">
        <v>223</v>
      </c>
      <c r="D40" s="22" t="str">
        <f>VLOOKUP(C40,テーブル項目一覧!A:E,2,FALSE)</f>
        <v>BUNSEKI_UPDATE_DATE</v>
      </c>
      <c r="E40" s="22" t="str">
        <f>VLOOKUP(C40,テーブル項目一覧!A:E,3,FALSE)</f>
        <v>Date</v>
      </c>
      <c r="F40" s="22" t="str">
        <f>VLOOKUP(C40,テーブル項目一覧!A:E,4,FALSE)</f>
        <v>　</v>
      </c>
      <c r="G40" s="22" t="str">
        <f>VLOOKUP(C40,テーブル項目一覧!A:E,5,FALSE)</f>
        <v/>
      </c>
      <c r="H40" s="35"/>
      <c r="I40" s="11"/>
      <c r="J40" s="8" t="s">
        <v>232</v>
      </c>
      <c r="K40" s="9" t="s">
        <v>233</v>
      </c>
      <c r="L40" s="18"/>
      <c r="M40" s="124"/>
    </row>
    <row r="41" spans="1:13" ht="13.5" customHeight="1">
      <c r="A41" s="46"/>
      <c r="B41" s="20"/>
      <c r="C41" s="39" t="s">
        <v>41</v>
      </c>
      <c r="D41" s="22" t="str">
        <f>VLOOKUP(C41,テーブル項目一覧!A:E,2,FALSE)</f>
        <v>CORP_NAME</v>
      </c>
      <c r="E41" s="22" t="str">
        <f>VLOOKUP(C41,テーブル項目一覧!A:E,3,FALSE)</f>
        <v>Varchar2</v>
      </c>
      <c r="F41" s="22">
        <f>VLOOKUP(C41,テーブル項目一覧!A:E,4,FALSE)</f>
        <v>32</v>
      </c>
      <c r="G41" s="22" t="str">
        <f>VLOOKUP(C41,テーブル項目一覧!A:E,5,FALSE)</f>
        <v/>
      </c>
      <c r="H41" s="35"/>
      <c r="I41" s="12" t="s">
        <v>72</v>
      </c>
      <c r="J41" s="62" t="s">
        <v>49</v>
      </c>
      <c r="K41" s="63" t="s">
        <v>43</v>
      </c>
      <c r="L41" s="64" t="s">
        <v>75</v>
      </c>
      <c r="M41" s="130"/>
    </row>
    <row r="42" spans="1:13">
      <c r="A42" s="46"/>
      <c r="B42" s="20"/>
      <c r="C42" s="40" t="s">
        <v>50</v>
      </c>
      <c r="D42" s="22" t="str">
        <f>VLOOKUP(C42,テーブル項目一覧!A:E,2,FALSE)</f>
        <v>CORP_NAME_KANA</v>
      </c>
      <c r="E42" s="22" t="str">
        <f>VLOOKUP(C42,テーブル項目一覧!A:E,3,FALSE)</f>
        <v>Varchar2</v>
      </c>
      <c r="F42" s="22">
        <f>VLOOKUP(C42,テーブル項目一覧!A:E,4,FALSE)</f>
        <v>64</v>
      </c>
      <c r="G42" s="22" t="str">
        <f>VLOOKUP(C42,テーブル項目一覧!A:E,5,FALSE)</f>
        <v/>
      </c>
      <c r="H42" s="37"/>
      <c r="I42" s="154" t="s">
        <v>96</v>
      </c>
      <c r="J42" s="6" t="s">
        <v>50</v>
      </c>
      <c r="K42" s="7" t="s">
        <v>44</v>
      </c>
      <c r="L42" s="17" t="s">
        <v>75</v>
      </c>
      <c r="M42" s="127"/>
    </row>
    <row r="43" spans="1:13">
      <c r="A43" s="46"/>
      <c r="B43" s="20"/>
      <c r="C43" s="40" t="s">
        <v>81</v>
      </c>
      <c r="D43" s="22" t="str">
        <f>VLOOKUP(C43,テーブル項目一覧!A:E,2,FALSE)</f>
        <v>CORP_JIKKOUZEI_RT</v>
      </c>
      <c r="E43" s="22" t="str">
        <f>VLOOKUP(C43,テーブル項目一覧!A:E,3,FALSE)</f>
        <v>Number</v>
      </c>
      <c r="F43" s="22">
        <f>VLOOKUP(C43,テーブル項目一覧!A:E,4,FALSE)</f>
        <v>5</v>
      </c>
      <c r="G43" s="22">
        <f>VLOOKUP(C43,テーブル項目一覧!A:E,5,FALSE)</f>
        <v>2</v>
      </c>
      <c r="H43" s="37"/>
      <c r="I43" s="154"/>
      <c r="J43" s="6" t="s">
        <v>33</v>
      </c>
      <c r="K43" s="7" t="s">
        <v>76</v>
      </c>
      <c r="L43" s="17" t="s">
        <v>67</v>
      </c>
      <c r="M43" s="127"/>
    </row>
    <row r="44" spans="1:13">
      <c r="A44" s="44"/>
      <c r="B44" s="20"/>
      <c r="C44" s="39" t="s">
        <v>28</v>
      </c>
      <c r="D44" s="22" t="str">
        <f>VLOOKUP(C44,テーブル項目一覧!A:E,2,FALSE)</f>
        <v>YAKUIN_SHUNIN_AGE</v>
      </c>
      <c r="E44" s="22" t="str">
        <f>VLOOKUP(C44,テーブル項目一覧!A:E,3,FALSE)</f>
        <v>Number</v>
      </c>
      <c r="F44" s="22">
        <f>VLOOKUP(C44,テーブル項目一覧!A:E,4,FALSE)</f>
        <v>3</v>
      </c>
      <c r="G44" s="22" t="str">
        <f>VLOOKUP(C44,テーブル項目一覧!A:E,5,FALSE)</f>
        <v/>
      </c>
      <c r="H44" s="37"/>
      <c r="I44" s="11"/>
      <c r="J44" s="6" t="s">
        <v>28</v>
      </c>
      <c r="K44" s="7" t="s">
        <v>15</v>
      </c>
      <c r="L44" s="17" t="s">
        <v>67</v>
      </c>
      <c r="M44" s="127"/>
    </row>
    <row r="45" spans="1:13">
      <c r="A45" s="44"/>
      <c r="B45" s="20"/>
      <c r="C45" s="39" t="s">
        <v>40</v>
      </c>
      <c r="D45" s="22" t="str">
        <f>VLOOKUP(C45,テーブル項目一覧!A:E,2,FALSE)</f>
        <v>KOSEKI_BAI_RT</v>
      </c>
      <c r="E45" s="22" t="str">
        <f>VLOOKUP(C45,テーブル項目一覧!A:E,3,FALSE)</f>
        <v>Number</v>
      </c>
      <c r="F45" s="22">
        <f>VLOOKUP(C45,テーブル項目一覧!A:E,4,FALSE)</f>
        <v>3</v>
      </c>
      <c r="G45" s="22">
        <f>VLOOKUP(C45,テーブル項目一覧!A:E,5,FALSE)</f>
        <v>1</v>
      </c>
      <c r="H45" s="37"/>
      <c r="I45" s="11"/>
      <c r="J45" s="6" t="s">
        <v>27</v>
      </c>
      <c r="K45" s="7" t="s">
        <v>16</v>
      </c>
      <c r="L45" s="17" t="s">
        <v>67</v>
      </c>
      <c r="M45" s="127"/>
    </row>
    <row r="46" spans="1:13">
      <c r="A46" s="46"/>
      <c r="B46" s="20"/>
      <c r="C46" s="39" t="s">
        <v>87</v>
      </c>
      <c r="D46" s="22" t="str">
        <f>VLOOKUP(C46,テーブル項目一覧!A:E,2,FALSE)</f>
        <v>GENZAI_HOSHU_GETSUGAKU</v>
      </c>
      <c r="E46" s="22" t="str">
        <f>VLOOKUP(C46,テーブル項目一覧!A:E,3,FALSE)</f>
        <v>Number</v>
      </c>
      <c r="F46" s="22">
        <f>VLOOKUP(C46,テーブル項目一覧!A:E,4,FALSE)</f>
        <v>11</v>
      </c>
      <c r="G46" s="22" t="str">
        <f>VLOOKUP(C46,テーブル項目一覧!A:E,5,FALSE)</f>
        <v/>
      </c>
      <c r="H46" s="135" t="s">
        <v>309</v>
      </c>
      <c r="I46" s="11"/>
      <c r="J46" s="8" t="s">
        <v>40</v>
      </c>
      <c r="K46" s="9" t="s">
        <v>0</v>
      </c>
      <c r="L46" s="18" t="s">
        <v>67</v>
      </c>
      <c r="M46" s="124"/>
    </row>
    <row r="47" spans="1:13">
      <c r="A47" s="44"/>
      <c r="B47" s="20"/>
      <c r="C47" s="39" t="s">
        <v>34</v>
      </c>
      <c r="D47" s="22" t="str">
        <f>VLOOKUP(C47,テーブル項目一覧!A:E,2,FALSE)</f>
        <v>NYUSHA_AGE</v>
      </c>
      <c r="E47" s="22" t="str">
        <f>VLOOKUP(C47,テーブル項目一覧!A:E,3,FALSE)</f>
        <v>Number</v>
      </c>
      <c r="F47" s="22">
        <f>VLOOKUP(C47,テーブル項目一覧!A:E,4,FALSE)</f>
        <v>3</v>
      </c>
      <c r="G47" s="22" t="str">
        <f>VLOOKUP(C47,テーブル項目一覧!A:E,5,FALSE)</f>
        <v/>
      </c>
      <c r="H47" s="35"/>
      <c r="I47" s="66" t="s">
        <v>130</v>
      </c>
      <c r="J47" s="67"/>
      <c r="K47" s="68"/>
      <c r="L47" s="67"/>
      <c r="M47" s="69"/>
    </row>
    <row r="48" spans="1:13">
      <c r="A48" s="46"/>
      <c r="B48" s="20"/>
      <c r="C48" s="39" t="s">
        <v>37</v>
      </c>
      <c r="D48" s="22" t="str">
        <f>VLOOKUP(C48,テーブル項目一覧!A:E,2,FALSE)</f>
        <v>EP_KANYU_AGE</v>
      </c>
      <c r="E48" s="22" t="str">
        <f>VLOOKUP(C48,テーブル項目一覧!A:E,3,FALSE)</f>
        <v>Number</v>
      </c>
      <c r="F48" s="22">
        <f>VLOOKUP(C48,テーブル項目一覧!A:E,4,FALSE)</f>
        <v>3</v>
      </c>
      <c r="G48" s="22" t="str">
        <f>VLOOKUP(C48,テーブル項目一覧!A:E,5,FALSE)</f>
        <v/>
      </c>
      <c r="H48" s="35"/>
      <c r="I48" s="70" t="s">
        <v>129</v>
      </c>
      <c r="J48" s="71"/>
      <c r="K48" s="72"/>
      <c r="L48" s="71"/>
      <c r="M48" s="73"/>
    </row>
    <row r="49" spans="1:13">
      <c r="A49" s="45"/>
      <c r="B49" s="20"/>
      <c r="C49" s="40" t="s">
        <v>89</v>
      </c>
      <c r="D49" s="22" t="str">
        <f>VLOOKUP(C49,テーブル項目一覧!A:E,2,FALSE)</f>
        <v>YUTAI_YSHOSHU_GETSUGAKU</v>
      </c>
      <c r="E49" s="22" t="str">
        <f>VLOOKUP(C49,テーブル項目一覧!A:E,3,FALSE)</f>
        <v>Number</v>
      </c>
      <c r="F49" s="22">
        <f>VLOOKUP(C49,テーブル項目一覧!A:E,4,FALSE)</f>
        <v>11</v>
      </c>
      <c r="G49" s="22" t="str">
        <f>VLOOKUP(C49,テーブル項目一覧!A:E,5,FALSE)</f>
        <v/>
      </c>
      <c r="H49" s="135"/>
      <c r="I49" s="70" t="s">
        <v>129</v>
      </c>
      <c r="J49" s="71"/>
      <c r="K49" s="72"/>
      <c r="L49" s="71"/>
      <c r="M49" s="73"/>
    </row>
    <row r="50" spans="1:13">
      <c r="A50" s="46"/>
      <c r="B50" s="20"/>
      <c r="C50" s="39" t="s">
        <v>91</v>
      </c>
      <c r="D50" s="22" t="str">
        <f>VLOOKUP(C50,テーブル項目一覧!A:E,2,FALSE)</f>
        <v>YUTAI_YOSOKU_AGE</v>
      </c>
      <c r="E50" s="22" t="str">
        <f>VLOOKUP(C50,テーブル項目一覧!A:E,3,FALSE)</f>
        <v>Number</v>
      </c>
      <c r="F50" s="22">
        <f>VLOOKUP(C50,テーブル項目一覧!A:E,4,FALSE)</f>
        <v>3</v>
      </c>
      <c r="G50" s="22" t="str">
        <f>VLOOKUP(C50,テーブル項目一覧!A:E,5,FALSE)</f>
        <v/>
      </c>
      <c r="H50" s="37"/>
      <c r="I50" s="70" t="s">
        <v>129</v>
      </c>
      <c r="J50" s="71"/>
      <c r="K50" s="72"/>
      <c r="L50" s="71"/>
      <c r="M50" s="73"/>
    </row>
    <row r="51" spans="1:13">
      <c r="A51" s="95"/>
      <c r="B51" s="20"/>
      <c r="C51" s="39" t="s">
        <v>36</v>
      </c>
      <c r="D51" s="22" t="str">
        <f>VLOOKUP(C51,テーブル項目一覧!A:E,2,FALSE)</f>
        <v>KIBO_YAKUIN_TIROKIN</v>
      </c>
      <c r="E51" s="22" t="str">
        <f>VLOOKUP(C51,テーブル項目一覧!A:E,3,FALSE)</f>
        <v>Number</v>
      </c>
      <c r="F51" s="22">
        <f>VLOOKUP(C51,テーブル項目一覧!A:E,4,FALSE)</f>
        <v>11</v>
      </c>
      <c r="G51" s="22" t="str">
        <f>VLOOKUP(C51,テーブル項目一覧!A:E,5,FALSE)</f>
        <v/>
      </c>
      <c r="H51" s="135"/>
      <c r="I51" s="70" t="s">
        <v>129</v>
      </c>
      <c r="J51" s="71"/>
      <c r="K51" s="72"/>
      <c r="L51" s="71"/>
      <c r="M51" s="73"/>
    </row>
    <row r="52" spans="1:13">
      <c r="A52" s="44"/>
      <c r="B52" s="20"/>
      <c r="C52" s="39" t="s">
        <v>199</v>
      </c>
      <c r="D52" s="22" t="str">
        <f>VLOOKUP(C52,テーブル項目一覧!A:E,2,FALSE)</f>
        <v>SYSTEM_CREATE_DATE</v>
      </c>
      <c r="E52" s="22" t="str">
        <f>VLOOKUP(C52,テーブル項目一覧!A:E,3,FALSE)</f>
        <v>Date</v>
      </c>
      <c r="F52" s="22" t="str">
        <f>VLOOKUP(C52,テーブル項目一覧!A:E,4,FALSE)</f>
        <v>　</v>
      </c>
      <c r="G52" s="22" t="str">
        <f>VLOOKUP(C52,テーブル項目一覧!A:E,5,FALSE)</f>
        <v/>
      </c>
      <c r="H52" s="37"/>
      <c r="I52" s="70" t="s">
        <v>235</v>
      </c>
      <c r="J52" s="71"/>
      <c r="K52" s="72"/>
      <c r="L52" s="71"/>
      <c r="M52" s="73"/>
    </row>
    <row r="53" spans="1:13">
      <c r="A53" s="44"/>
      <c r="B53" s="20"/>
      <c r="C53" s="39" t="s">
        <v>201</v>
      </c>
      <c r="D53" s="22" t="str">
        <f>VLOOKUP(C53,テーブル項目一覧!A:E,2,FALSE)</f>
        <v>SYSTEM_UPDATE_DATE</v>
      </c>
      <c r="E53" s="22" t="str">
        <f>VLOOKUP(C53,テーブル項目一覧!A:E,3,FALSE)</f>
        <v>Date</v>
      </c>
      <c r="F53" s="22" t="str">
        <f>VLOOKUP(C53,テーブル項目一覧!A:E,4,FALSE)</f>
        <v>　</v>
      </c>
      <c r="G53" s="22" t="str">
        <f>VLOOKUP(C53,テーブル項目一覧!A:E,5,FALSE)</f>
        <v/>
      </c>
      <c r="H53" s="37"/>
      <c r="I53" s="70" t="s">
        <v>234</v>
      </c>
      <c r="J53" s="71"/>
      <c r="K53" s="72"/>
      <c r="L53" s="71"/>
      <c r="M53" s="73"/>
    </row>
    <row r="54" spans="1:13" ht="5.0999999999999996" customHeight="1" thickBot="1">
      <c r="A54" s="44"/>
      <c r="B54" s="32"/>
      <c r="C54" s="112"/>
      <c r="D54" s="24"/>
      <c r="E54" s="24"/>
      <c r="F54" s="24"/>
      <c r="G54" s="24"/>
      <c r="H54" s="36"/>
      <c r="I54" s="93"/>
      <c r="J54" s="94"/>
      <c r="K54" s="86"/>
      <c r="L54" s="86"/>
      <c r="M54" s="131"/>
    </row>
    <row r="55" spans="1:13" ht="14.25" customHeight="1">
      <c r="A55" s="44"/>
      <c r="B55" s="11" t="s">
        <v>292</v>
      </c>
      <c r="C55" s="110" t="s">
        <v>104</v>
      </c>
      <c r="D55" s="77" t="s">
        <v>105</v>
      </c>
      <c r="E55" s="77" t="s">
        <v>79</v>
      </c>
      <c r="F55" s="77">
        <v>36</v>
      </c>
      <c r="G55" s="77" t="s">
        <v>71</v>
      </c>
      <c r="H55" s="78"/>
      <c r="I55" s="33" t="s">
        <v>119</v>
      </c>
      <c r="J55" s="90" t="s">
        <v>104</v>
      </c>
      <c r="K55" s="91" t="s">
        <v>120</v>
      </c>
      <c r="L55" s="92"/>
      <c r="M55" s="165" t="s">
        <v>121</v>
      </c>
    </row>
    <row r="56" spans="1:13" ht="24.75" customHeight="1">
      <c r="A56" s="44"/>
      <c r="B56" s="25" t="s">
        <v>162</v>
      </c>
      <c r="C56" s="115"/>
      <c r="D56" s="53"/>
      <c r="E56" s="53"/>
      <c r="F56" s="53"/>
      <c r="G56" s="53"/>
      <c r="H56" s="54"/>
      <c r="I56" s="55" t="s">
        <v>118</v>
      </c>
      <c r="J56" s="56"/>
      <c r="K56" s="57"/>
      <c r="L56" s="58"/>
      <c r="M56" s="166"/>
    </row>
    <row r="57" spans="1:13">
      <c r="A57" s="44"/>
      <c r="B57" s="25"/>
      <c r="C57" s="114" t="s">
        <v>73</v>
      </c>
      <c r="D57" s="22" t="s">
        <v>237</v>
      </c>
      <c r="E57" s="22" t="s">
        <v>69</v>
      </c>
      <c r="F57" s="22">
        <v>11</v>
      </c>
      <c r="G57" s="22" t="s">
        <v>71</v>
      </c>
      <c r="H57" s="135" t="s">
        <v>309</v>
      </c>
      <c r="I57" s="11" t="s">
        <v>163</v>
      </c>
      <c r="J57" s="4" t="s">
        <v>73</v>
      </c>
      <c r="K57" s="5" t="s">
        <v>17</v>
      </c>
      <c r="L57" s="16" t="s">
        <v>67</v>
      </c>
      <c r="M57" s="129"/>
    </row>
    <row r="58" spans="1:13">
      <c r="A58" s="44"/>
      <c r="B58" s="25"/>
      <c r="C58" s="40" t="s">
        <v>31</v>
      </c>
      <c r="D58" s="21" t="s">
        <v>70</v>
      </c>
      <c r="E58" s="21" t="s">
        <v>69</v>
      </c>
      <c r="F58" s="21">
        <v>11</v>
      </c>
      <c r="G58" s="21" t="s">
        <v>71</v>
      </c>
      <c r="H58" s="135" t="s">
        <v>309</v>
      </c>
      <c r="I58" s="154" t="s">
        <v>96</v>
      </c>
      <c r="J58" s="8" t="s">
        <v>31</v>
      </c>
      <c r="K58" s="9" t="s">
        <v>18</v>
      </c>
      <c r="L58" s="18" t="s">
        <v>67</v>
      </c>
      <c r="M58" s="132"/>
    </row>
    <row r="59" spans="1:13">
      <c r="A59" s="44"/>
      <c r="B59" s="20"/>
      <c r="C59" s="40" t="s">
        <v>30</v>
      </c>
      <c r="D59" s="21" t="s">
        <v>238</v>
      </c>
      <c r="E59" s="21" t="s">
        <v>69</v>
      </c>
      <c r="F59" s="21">
        <v>3</v>
      </c>
      <c r="G59" s="21" t="s">
        <v>71</v>
      </c>
      <c r="H59" s="35"/>
      <c r="I59" s="154"/>
      <c r="J59" s="8" t="s">
        <v>30</v>
      </c>
      <c r="K59" s="9" t="s">
        <v>19</v>
      </c>
      <c r="L59" s="18" t="s">
        <v>67</v>
      </c>
      <c r="M59" s="132"/>
    </row>
    <row r="60" spans="1:13">
      <c r="A60" s="44"/>
      <c r="B60" s="20"/>
      <c r="C60" s="39" t="s">
        <v>289</v>
      </c>
      <c r="D60" s="23" t="s">
        <v>272</v>
      </c>
      <c r="E60" s="23" t="s">
        <v>68</v>
      </c>
      <c r="F60" s="23">
        <v>1</v>
      </c>
      <c r="G60" s="23"/>
      <c r="H60" s="37"/>
      <c r="I60" s="154"/>
      <c r="J60" s="6" t="s">
        <v>29</v>
      </c>
      <c r="K60" s="7" t="s">
        <v>20</v>
      </c>
      <c r="L60" s="17" t="s">
        <v>77</v>
      </c>
      <c r="M60" s="133"/>
    </row>
    <row r="61" spans="1:13">
      <c r="A61" s="44"/>
      <c r="B61" s="25"/>
      <c r="C61" s="39" t="s">
        <v>290</v>
      </c>
      <c r="D61" s="23" t="s">
        <v>274</v>
      </c>
      <c r="E61" s="23" t="s">
        <v>68</v>
      </c>
      <c r="F61" s="23">
        <v>1</v>
      </c>
      <c r="G61" s="23" t="s">
        <v>71</v>
      </c>
      <c r="H61" s="37"/>
      <c r="I61" s="15"/>
      <c r="J61" s="6" t="s">
        <v>74</v>
      </c>
      <c r="K61" s="7" t="s">
        <v>45</v>
      </c>
      <c r="L61" s="17" t="s">
        <v>77</v>
      </c>
      <c r="M61" s="133"/>
    </row>
    <row r="62" spans="1:13" ht="13.5" customHeight="1">
      <c r="A62" s="44"/>
      <c r="B62" s="25"/>
      <c r="C62" s="40" t="s">
        <v>291</v>
      </c>
      <c r="D62" s="21" t="s">
        <v>276</v>
      </c>
      <c r="E62" s="21" t="s">
        <v>69</v>
      </c>
      <c r="F62" s="21">
        <v>11</v>
      </c>
      <c r="G62" s="21" t="s">
        <v>71</v>
      </c>
      <c r="H62" s="135" t="s">
        <v>309</v>
      </c>
      <c r="I62" s="15"/>
      <c r="J62" s="8" t="s">
        <v>13</v>
      </c>
      <c r="K62" s="9" t="s">
        <v>14</v>
      </c>
      <c r="L62" s="18" t="s">
        <v>67</v>
      </c>
      <c r="M62" s="132"/>
    </row>
    <row r="63" spans="1:13">
      <c r="A63" s="95"/>
      <c r="B63" s="20"/>
      <c r="C63" s="40" t="s">
        <v>225</v>
      </c>
      <c r="D63" s="21" t="s">
        <v>226</v>
      </c>
      <c r="E63" s="21" t="s">
        <v>68</v>
      </c>
      <c r="F63" s="21">
        <v>2</v>
      </c>
      <c r="G63" s="21" t="s">
        <v>71</v>
      </c>
      <c r="H63" s="35"/>
      <c r="I63" s="96" t="s">
        <v>165</v>
      </c>
      <c r="J63" s="83" t="s">
        <v>46</v>
      </c>
      <c r="K63" s="84" t="s">
        <v>10</v>
      </c>
      <c r="L63" s="85" t="s">
        <v>77</v>
      </c>
      <c r="M63" s="134"/>
    </row>
    <row r="64" spans="1:13">
      <c r="A64" s="44"/>
      <c r="B64" s="20"/>
      <c r="C64" s="39" t="s">
        <v>32</v>
      </c>
      <c r="D64" s="22" t="s">
        <v>83</v>
      </c>
      <c r="E64" s="22" t="s">
        <v>69</v>
      </c>
      <c r="F64" s="22">
        <v>5</v>
      </c>
      <c r="G64" s="22" t="s">
        <v>71</v>
      </c>
      <c r="H64" s="35"/>
      <c r="I64" s="163" t="s">
        <v>166</v>
      </c>
      <c r="J64" s="6" t="s">
        <v>11</v>
      </c>
      <c r="K64" s="7" t="s">
        <v>12</v>
      </c>
      <c r="L64" s="17" t="s">
        <v>67</v>
      </c>
      <c r="M64" s="127"/>
    </row>
    <row r="65" spans="1:13">
      <c r="A65" s="44"/>
      <c r="B65" s="20"/>
      <c r="C65" s="40" t="s">
        <v>295</v>
      </c>
      <c r="D65" s="21" t="s">
        <v>95</v>
      </c>
      <c r="E65" s="21" t="s">
        <v>69</v>
      </c>
      <c r="F65" s="21">
        <v>11</v>
      </c>
      <c r="G65" s="21"/>
      <c r="H65" s="135" t="s">
        <v>309</v>
      </c>
      <c r="I65" s="163"/>
      <c r="J65" s="6" t="s">
        <v>2</v>
      </c>
      <c r="K65" s="7" t="s">
        <v>3</v>
      </c>
      <c r="L65" s="17" t="s">
        <v>67</v>
      </c>
      <c r="M65" s="127"/>
    </row>
    <row r="66" spans="1:13" ht="13.5" customHeight="1">
      <c r="A66" s="44"/>
      <c r="B66" s="20"/>
      <c r="C66" s="40" t="s">
        <v>296</v>
      </c>
      <c r="D66" s="21" t="s">
        <v>279</v>
      </c>
      <c r="E66" s="21" t="s">
        <v>69</v>
      </c>
      <c r="F66" s="21">
        <v>3</v>
      </c>
      <c r="G66" s="21"/>
      <c r="H66" s="35"/>
      <c r="I66" s="154"/>
      <c r="J66" s="6" t="s">
        <v>4</v>
      </c>
      <c r="K66" s="7" t="s">
        <v>5</v>
      </c>
      <c r="L66" s="17" t="s">
        <v>67</v>
      </c>
      <c r="M66" s="127"/>
    </row>
    <row r="67" spans="1:13" ht="13.5" customHeight="1">
      <c r="A67" s="44"/>
      <c r="B67" s="20"/>
      <c r="C67" s="39" t="s">
        <v>297</v>
      </c>
      <c r="D67" s="23" t="s">
        <v>281</v>
      </c>
      <c r="E67" s="23" t="s">
        <v>69</v>
      </c>
      <c r="F67" s="23">
        <v>3</v>
      </c>
      <c r="G67" s="23"/>
      <c r="H67" s="37"/>
      <c r="I67" s="154"/>
      <c r="J67" s="6" t="s">
        <v>6</v>
      </c>
      <c r="K67" s="7" t="s">
        <v>7</v>
      </c>
      <c r="L67" s="17" t="s">
        <v>67</v>
      </c>
      <c r="M67" s="127"/>
    </row>
    <row r="68" spans="1:13">
      <c r="A68" s="44"/>
      <c r="B68" s="20"/>
      <c r="C68" s="39" t="s">
        <v>298</v>
      </c>
      <c r="D68" s="23" t="s">
        <v>283</v>
      </c>
      <c r="E68" s="23" t="s">
        <v>69</v>
      </c>
      <c r="F68" s="23">
        <v>3</v>
      </c>
      <c r="G68" s="23"/>
      <c r="H68" s="37"/>
      <c r="I68" s="154"/>
      <c r="J68" s="6" t="s">
        <v>8</v>
      </c>
      <c r="K68" s="7" t="s">
        <v>9</v>
      </c>
      <c r="L68" s="17" t="s">
        <v>67</v>
      </c>
      <c r="M68" s="127"/>
    </row>
    <row r="69" spans="1:13" ht="13.5" customHeight="1">
      <c r="A69" s="44"/>
      <c r="B69" s="20"/>
      <c r="C69" s="39" t="s">
        <v>199</v>
      </c>
      <c r="D69" s="23" t="str">
        <f>VLOOKUP(C69,テーブル項目一覧!A:E,2,FALSE)</f>
        <v>SYSTEM_CREATE_DATE</v>
      </c>
      <c r="E69" s="23" t="str">
        <f>VLOOKUP(C69,テーブル項目一覧!A:E,3,FALSE)</f>
        <v>Date</v>
      </c>
      <c r="F69" s="23" t="str">
        <f>VLOOKUP(C69,テーブル項目一覧!A:E,4,FALSE)</f>
        <v>　</v>
      </c>
      <c r="G69" s="23" t="str">
        <f>VLOOKUP(C69,テーブル項目一覧!A:E,5,FALSE)</f>
        <v/>
      </c>
      <c r="H69" s="37"/>
      <c r="I69" s="66" t="s">
        <v>234</v>
      </c>
      <c r="J69" s="67"/>
      <c r="K69" s="68"/>
      <c r="L69" s="67"/>
      <c r="M69" s="69"/>
    </row>
    <row r="70" spans="1:13">
      <c r="A70" s="121"/>
      <c r="B70" s="20"/>
      <c r="C70" s="39" t="s">
        <v>201</v>
      </c>
      <c r="D70" s="23" t="str">
        <f>VLOOKUP(C70,テーブル項目一覧!A:E,2,FALSE)</f>
        <v>SYSTEM_UPDATE_DATE</v>
      </c>
      <c r="E70" s="23" t="str">
        <f>VLOOKUP(C70,テーブル項目一覧!A:E,3,FALSE)</f>
        <v>Date</v>
      </c>
      <c r="F70" s="23" t="str">
        <f>VLOOKUP(C70,テーブル項目一覧!A:E,4,FALSE)</f>
        <v>　</v>
      </c>
      <c r="G70" s="23" t="str">
        <f>VLOOKUP(C70,テーブル項目一覧!A:E,5,FALSE)</f>
        <v/>
      </c>
      <c r="H70" s="37"/>
      <c r="I70" s="70" t="s">
        <v>234</v>
      </c>
      <c r="J70" s="71"/>
      <c r="K70" s="72"/>
      <c r="L70" s="71"/>
      <c r="M70" s="73"/>
    </row>
    <row r="71" spans="1:13" ht="5.0999999999999996" customHeight="1" thickBot="1">
      <c r="A71" s="122"/>
      <c r="B71" s="32"/>
      <c r="C71" s="112"/>
      <c r="D71" s="24"/>
      <c r="E71" s="24"/>
      <c r="F71" s="24"/>
      <c r="G71" s="24"/>
      <c r="H71" s="36"/>
      <c r="I71" s="93"/>
      <c r="J71" s="94"/>
      <c r="K71" s="86"/>
      <c r="L71" s="86"/>
      <c r="M71" s="131"/>
    </row>
    <row r="72" spans="1:13" ht="14.25" customHeight="1">
      <c r="A72" s="164" t="s">
        <v>115</v>
      </c>
      <c r="B72" s="11" t="s">
        <v>63</v>
      </c>
      <c r="C72" s="110" t="s">
        <v>104</v>
      </c>
      <c r="D72" s="77" t="str">
        <f>VLOOKUP(C72,テーブル項目一覧!A:E,2,FALSE)</f>
        <v>PLAN_ID</v>
      </c>
      <c r="E72" s="77" t="str">
        <f>VLOOKUP(C72,テーブル項目一覧!A:E,3,FALSE)</f>
        <v>Varchar2</v>
      </c>
      <c r="F72" s="77">
        <f>VLOOKUP(C72,テーブル項目一覧!A:E,4,FALSE)</f>
        <v>36</v>
      </c>
      <c r="G72" s="77" t="str">
        <f>VLOOKUP(C72,テーブル項目一覧!A:E,5,FALSE)</f>
        <v/>
      </c>
      <c r="H72" s="78"/>
      <c r="I72" s="11" t="s">
        <v>119</v>
      </c>
      <c r="J72" s="59" t="s">
        <v>104</v>
      </c>
      <c r="K72" s="60" t="s">
        <v>120</v>
      </c>
      <c r="L72" s="61"/>
      <c r="M72" s="155" t="s">
        <v>121</v>
      </c>
    </row>
    <row r="73" spans="1:13" ht="23.25" customHeight="1">
      <c r="A73" s="164"/>
      <c r="B73" s="25" t="s">
        <v>64</v>
      </c>
      <c r="C73" s="115"/>
      <c r="D73" s="53"/>
      <c r="E73" s="53"/>
      <c r="F73" s="53"/>
      <c r="G73" s="53"/>
      <c r="H73" s="54"/>
      <c r="I73" s="41" t="s">
        <v>118</v>
      </c>
      <c r="J73" s="4"/>
      <c r="K73" s="5"/>
      <c r="L73" s="16"/>
      <c r="M73" s="156"/>
    </row>
    <row r="74" spans="1:13" ht="13.5" customHeight="1">
      <c r="A74" s="164"/>
      <c r="B74" s="25"/>
      <c r="C74" s="114" t="s">
        <v>106</v>
      </c>
      <c r="D74" s="22" t="str">
        <f>VLOOKUP(C74,テーブル項目一覧!A:E,2,FALSE)</f>
        <v>AGENT_ID</v>
      </c>
      <c r="E74" s="22" t="str">
        <f>VLOOKUP(C74,テーブル項目一覧!A:E,3,FALSE)</f>
        <v>Varchar2</v>
      </c>
      <c r="F74" s="22">
        <f>VLOOKUP(C74,テーブル項目一覧!A:E,4,FALSE)</f>
        <v>8</v>
      </c>
      <c r="G74" s="22" t="str">
        <f>VLOOKUP(C74,テーブル項目一覧!A:E,5,FALSE)</f>
        <v/>
      </c>
      <c r="H74" s="38"/>
      <c r="I74" s="11"/>
      <c r="J74" s="4" t="s">
        <v>125</v>
      </c>
      <c r="K74" s="5" t="s">
        <v>122</v>
      </c>
      <c r="L74" s="16"/>
      <c r="M74" s="129"/>
    </row>
    <row r="75" spans="1:13">
      <c r="A75" s="164"/>
      <c r="B75" s="25"/>
      <c r="C75" s="40" t="s">
        <v>108</v>
      </c>
      <c r="D75" s="22" t="str">
        <f>VLOOKUP(C75,テーブル項目一覧!A:E,2,FALSE)</f>
        <v>CUST_ID</v>
      </c>
      <c r="E75" s="22" t="str">
        <f>VLOOKUP(C75,テーブル項目一覧!A:E,3,FALSE)</f>
        <v>Varchar2</v>
      </c>
      <c r="F75" s="22">
        <f>VLOOKUP(C75,テーブル項目一覧!A:E,4,FALSE)</f>
        <v>30</v>
      </c>
      <c r="G75" s="22" t="str">
        <f>VLOOKUP(C75,テーブル項目一覧!A:E,5,FALSE)</f>
        <v/>
      </c>
      <c r="H75" s="35"/>
      <c r="I75" s="11"/>
      <c r="J75" s="6" t="s">
        <v>126</v>
      </c>
      <c r="K75" s="7" t="s">
        <v>123</v>
      </c>
      <c r="L75" s="17"/>
      <c r="M75" s="127"/>
    </row>
    <row r="76" spans="1:13">
      <c r="A76" s="164"/>
      <c r="B76" s="20"/>
      <c r="C76" s="40" t="s">
        <v>288</v>
      </c>
      <c r="D76" s="22" t="str">
        <f>VLOOKUP(C76,テーブル項目一覧!A:E,2,FALSE)</f>
        <v>BUNSEKI_SB_CD</v>
      </c>
      <c r="E76" s="22" t="str">
        <f>VLOOKUP(C76,テーブル項目一覧!A:E,3,FALSE)</f>
        <v>Char</v>
      </c>
      <c r="F76" s="22">
        <f>VLOOKUP(C76,テーブル項目一覧!A:E,4,FALSE)</f>
        <v>2</v>
      </c>
      <c r="G76" s="22" t="str">
        <f>VLOOKUP(C76,テーブル項目一覧!A:E,5,FALSE)</f>
        <v/>
      </c>
      <c r="H76" s="35"/>
      <c r="I76" s="11"/>
      <c r="J76" s="6" t="s">
        <v>127</v>
      </c>
      <c r="K76" s="7" t="s">
        <v>124</v>
      </c>
      <c r="L76" s="17"/>
      <c r="M76" s="127" t="s">
        <v>247</v>
      </c>
    </row>
    <row r="77" spans="1:13">
      <c r="A77" s="164"/>
      <c r="B77" s="25"/>
      <c r="C77" s="39" t="s">
        <v>240</v>
      </c>
      <c r="D77" s="22" t="str">
        <f>VLOOKUP(C77,テーブル項目一覧!A:E,2,FALSE)</f>
        <v>BUNSEKI_COMMENT</v>
      </c>
      <c r="E77" s="22" t="str">
        <f>VLOOKUP(C77,テーブル項目一覧!A:E,3,FALSE)</f>
        <v>Varchar2</v>
      </c>
      <c r="F77" s="22">
        <f>VLOOKUP(C77,テーブル項目一覧!A:E,4,FALSE)</f>
        <v>30</v>
      </c>
      <c r="G77" s="22" t="str">
        <f>VLOOKUP(C77,テーブル項目一覧!A:E,5,FALSE)</f>
        <v/>
      </c>
      <c r="H77" s="37"/>
      <c r="I77" s="11"/>
      <c r="J77" s="8" t="s">
        <v>110</v>
      </c>
      <c r="K77" s="9" t="s">
        <v>128</v>
      </c>
      <c r="L77" s="18"/>
      <c r="M77" s="124"/>
    </row>
    <row r="78" spans="1:13">
      <c r="A78" s="164"/>
      <c r="B78" s="101"/>
      <c r="C78" s="39" t="s">
        <v>221</v>
      </c>
      <c r="D78" s="22" t="str">
        <f>VLOOKUP(C78,テーブル項目一覧!A:E,2,FALSE)</f>
        <v>BUNSEKI_CREATE_DATE</v>
      </c>
      <c r="E78" s="22" t="str">
        <f>VLOOKUP(C78,テーブル項目一覧!A:E,3,FALSE)</f>
        <v>Date</v>
      </c>
      <c r="F78" s="22" t="str">
        <f>VLOOKUP(C78,テーブル項目一覧!A:E,4,FALSE)</f>
        <v>　</v>
      </c>
      <c r="G78" s="22" t="str">
        <f>VLOOKUP(C78,テーブル項目一覧!A:E,5,FALSE)</f>
        <v/>
      </c>
      <c r="H78" s="37"/>
      <c r="I78" s="11"/>
      <c r="J78" s="8" t="s">
        <v>230</v>
      </c>
      <c r="K78" s="9" t="s">
        <v>231</v>
      </c>
      <c r="L78" s="18"/>
      <c r="M78" s="124"/>
    </row>
    <row r="79" spans="1:13">
      <c r="A79" s="164"/>
      <c r="B79" s="20"/>
      <c r="C79" s="39" t="s">
        <v>223</v>
      </c>
      <c r="D79" s="22" t="str">
        <f>VLOOKUP(C79,テーブル項目一覧!A:E,2,FALSE)</f>
        <v>BUNSEKI_UPDATE_DATE</v>
      </c>
      <c r="E79" s="22" t="str">
        <f>VLOOKUP(C79,テーブル項目一覧!A:E,3,FALSE)</f>
        <v>Date</v>
      </c>
      <c r="F79" s="22" t="str">
        <f>VLOOKUP(C79,テーブル項目一覧!A:E,4,FALSE)</f>
        <v>　</v>
      </c>
      <c r="G79" s="22" t="str">
        <f>VLOOKUP(C79,テーブル項目一覧!A:E,5,FALSE)</f>
        <v/>
      </c>
      <c r="H79" s="35"/>
      <c r="I79" s="11"/>
      <c r="J79" s="8" t="s">
        <v>232</v>
      </c>
      <c r="K79" s="9" t="s">
        <v>233</v>
      </c>
      <c r="L79" s="18"/>
      <c r="M79" s="124"/>
    </row>
    <row r="80" spans="1:13">
      <c r="A80" s="164"/>
      <c r="B80" s="20"/>
      <c r="C80" s="40" t="s">
        <v>41</v>
      </c>
      <c r="D80" s="22" t="str">
        <f>VLOOKUP(C80,テーブル項目一覧!A:E,2,FALSE)</f>
        <v>CORP_NAME</v>
      </c>
      <c r="E80" s="22" t="str">
        <f>VLOOKUP(C80,テーブル項目一覧!A:E,3,FALSE)</f>
        <v>Varchar2</v>
      </c>
      <c r="F80" s="22">
        <f>VLOOKUP(C80,テーブル項目一覧!A:E,4,FALSE)</f>
        <v>32</v>
      </c>
      <c r="G80" s="22" t="str">
        <f>VLOOKUP(C80,テーブル項目一覧!A:E,5,FALSE)</f>
        <v/>
      </c>
      <c r="H80" s="35"/>
      <c r="I80" s="12" t="s">
        <v>164</v>
      </c>
      <c r="J80" s="62" t="s">
        <v>49</v>
      </c>
      <c r="K80" s="63" t="s">
        <v>43</v>
      </c>
      <c r="L80" s="64" t="s">
        <v>75</v>
      </c>
      <c r="M80" s="130"/>
    </row>
    <row r="81" spans="1:13" ht="13.5" customHeight="1">
      <c r="A81" s="47"/>
      <c r="B81" s="20"/>
      <c r="C81" s="40" t="s">
        <v>50</v>
      </c>
      <c r="D81" s="22" t="str">
        <f>VLOOKUP(C81,テーブル項目一覧!A:E,2,FALSE)</f>
        <v>CORP_NAME_KANA</v>
      </c>
      <c r="E81" s="22" t="str">
        <f>VLOOKUP(C81,テーブル項目一覧!A:E,3,FALSE)</f>
        <v>Varchar2</v>
      </c>
      <c r="F81" s="22">
        <f>VLOOKUP(C81,テーブル項目一覧!A:E,4,FALSE)</f>
        <v>64</v>
      </c>
      <c r="G81" s="22" t="str">
        <f>VLOOKUP(C81,テーブル項目一覧!A:E,5,FALSE)</f>
        <v/>
      </c>
      <c r="H81" s="35"/>
      <c r="I81" s="154" t="s">
        <v>97</v>
      </c>
      <c r="J81" s="6" t="s">
        <v>50</v>
      </c>
      <c r="K81" s="7" t="s">
        <v>44</v>
      </c>
      <c r="L81" s="17" t="s">
        <v>75</v>
      </c>
      <c r="M81" s="127"/>
    </row>
    <row r="82" spans="1:13">
      <c r="A82" s="48"/>
      <c r="B82" s="20"/>
      <c r="C82" s="39" t="s">
        <v>81</v>
      </c>
      <c r="D82" s="22" t="str">
        <f>VLOOKUP(C82,テーブル項目一覧!A:E,2,FALSE)</f>
        <v>CORP_JIKKOUZEI_RT</v>
      </c>
      <c r="E82" s="22" t="str">
        <f>VLOOKUP(C82,テーブル項目一覧!A:E,3,FALSE)</f>
        <v>Number</v>
      </c>
      <c r="F82" s="22">
        <f>VLOOKUP(C82,テーブル項目一覧!A:E,4,FALSE)</f>
        <v>5</v>
      </c>
      <c r="G82" s="22">
        <f>VLOOKUP(C82,テーブル項目一覧!A:E,5,FALSE)</f>
        <v>2</v>
      </c>
      <c r="H82" s="37"/>
      <c r="I82" s="154"/>
      <c r="J82" s="6" t="s">
        <v>33</v>
      </c>
      <c r="K82" s="7" t="s">
        <v>76</v>
      </c>
      <c r="L82" s="17" t="s">
        <v>67</v>
      </c>
      <c r="M82" s="127"/>
    </row>
    <row r="83" spans="1:13" ht="14.25" customHeight="1">
      <c r="A83" s="48"/>
      <c r="B83" s="20"/>
      <c r="C83" s="39" t="s">
        <v>34</v>
      </c>
      <c r="D83" s="22" t="str">
        <f>VLOOKUP(C83,テーブル項目一覧!A:E,2,FALSE)</f>
        <v>NYUSHA_AGE</v>
      </c>
      <c r="E83" s="22" t="str">
        <f>VLOOKUP(C83,テーブル項目一覧!A:E,3,FALSE)</f>
        <v>Number</v>
      </c>
      <c r="F83" s="22">
        <f>VLOOKUP(C83,テーブル項目一覧!A:E,4,FALSE)</f>
        <v>3</v>
      </c>
      <c r="G83" s="22" t="str">
        <f>VLOOKUP(C83,テーブル項目一覧!A:E,5,FALSE)</f>
        <v/>
      </c>
      <c r="H83" s="37"/>
      <c r="I83" s="154"/>
      <c r="J83" s="6" t="s">
        <v>34</v>
      </c>
      <c r="K83" s="7" t="s">
        <v>21</v>
      </c>
      <c r="L83" s="17" t="s">
        <v>67</v>
      </c>
      <c r="M83" s="127"/>
    </row>
    <row r="84" spans="1:13" ht="13.5" customHeight="1">
      <c r="A84" s="48"/>
      <c r="B84" s="20"/>
      <c r="C84" s="40" t="s">
        <v>28</v>
      </c>
      <c r="D84" s="22" t="str">
        <f>VLOOKUP(C84,テーブル項目一覧!A:E,2,FALSE)</f>
        <v>YAKUIN_SHUNIN_AGE</v>
      </c>
      <c r="E84" s="22" t="str">
        <f>VLOOKUP(C84,テーブル項目一覧!A:E,3,FALSE)</f>
        <v>Number</v>
      </c>
      <c r="F84" s="22">
        <f>VLOOKUP(C84,テーブル項目一覧!A:E,4,FALSE)</f>
        <v>3</v>
      </c>
      <c r="G84" s="22" t="str">
        <f>VLOOKUP(C84,テーブル項目一覧!A:E,5,FALSE)</f>
        <v/>
      </c>
      <c r="H84" s="35"/>
      <c r="I84" s="11"/>
      <c r="J84" s="6" t="s">
        <v>28</v>
      </c>
      <c r="K84" s="7" t="s">
        <v>15</v>
      </c>
      <c r="L84" s="17" t="s">
        <v>67</v>
      </c>
      <c r="M84" s="127"/>
    </row>
    <row r="85" spans="1:13">
      <c r="A85" s="48"/>
      <c r="B85" s="20"/>
      <c r="C85" s="39" t="s">
        <v>89</v>
      </c>
      <c r="D85" s="22" t="str">
        <f>VLOOKUP(C85,テーブル項目一覧!A:E,2,FALSE)</f>
        <v>YUTAI_YSHOSHU_GETSUGAKU</v>
      </c>
      <c r="E85" s="22" t="str">
        <f>VLOOKUP(C85,テーブル項目一覧!A:E,3,FALSE)</f>
        <v>Number</v>
      </c>
      <c r="F85" s="22">
        <f>VLOOKUP(C85,テーブル項目一覧!A:E,4,FALSE)</f>
        <v>11</v>
      </c>
      <c r="G85" s="22" t="str">
        <f>VLOOKUP(C85,テーブル項目一覧!A:E,5,FALSE)</f>
        <v/>
      </c>
      <c r="H85" s="135" t="s">
        <v>309</v>
      </c>
      <c r="I85" s="11"/>
      <c r="J85" s="6" t="s">
        <v>38</v>
      </c>
      <c r="K85" s="7" t="s">
        <v>22</v>
      </c>
      <c r="L85" s="17" t="s">
        <v>67</v>
      </c>
      <c r="M85" s="127"/>
    </row>
    <row r="86" spans="1:13">
      <c r="A86" s="48"/>
      <c r="B86" s="20"/>
      <c r="C86" s="39" t="s">
        <v>40</v>
      </c>
      <c r="D86" s="22" t="str">
        <f>VLOOKUP(C86,テーブル項目一覧!A:E,2,FALSE)</f>
        <v>KOSEKI_BAI_RT</v>
      </c>
      <c r="E86" s="22" t="str">
        <f>VLOOKUP(C86,テーブル項目一覧!A:E,3,FALSE)</f>
        <v>Number</v>
      </c>
      <c r="F86" s="22">
        <f>VLOOKUP(C86,テーブル項目一覧!A:E,4,FALSE)</f>
        <v>3</v>
      </c>
      <c r="G86" s="22">
        <f>VLOOKUP(C86,テーブル項目一覧!A:E,5,FALSE)</f>
        <v>1</v>
      </c>
      <c r="H86" s="37"/>
      <c r="I86" s="11"/>
      <c r="J86" s="6" t="s">
        <v>40</v>
      </c>
      <c r="K86" s="7" t="s">
        <v>0</v>
      </c>
      <c r="L86" s="17" t="s">
        <v>67</v>
      </c>
      <c r="M86" s="127"/>
    </row>
    <row r="87" spans="1:13">
      <c r="A87" s="48"/>
      <c r="B87" s="20"/>
      <c r="C87" s="39" t="s">
        <v>91</v>
      </c>
      <c r="D87" s="22" t="str">
        <f>VLOOKUP(C87,テーブル項目一覧!A:E,2,FALSE)</f>
        <v>YUTAI_YOSOKU_AGE</v>
      </c>
      <c r="E87" s="22" t="str">
        <f>VLOOKUP(C87,テーブル項目一覧!A:E,3,FALSE)</f>
        <v>Number</v>
      </c>
      <c r="F87" s="22">
        <f>VLOOKUP(C87,テーブル項目一覧!A:E,4,FALSE)</f>
        <v>3</v>
      </c>
      <c r="G87" s="22" t="str">
        <f>VLOOKUP(C87,テーブル項目一覧!A:E,5,FALSE)</f>
        <v/>
      </c>
      <c r="H87" s="37"/>
      <c r="I87" s="11"/>
      <c r="J87" s="6" t="s">
        <v>35</v>
      </c>
      <c r="K87" s="7" t="s">
        <v>23</v>
      </c>
      <c r="L87" s="17" t="s">
        <v>67</v>
      </c>
      <c r="M87" s="127"/>
    </row>
    <row r="88" spans="1:13">
      <c r="A88" s="48"/>
      <c r="B88" s="20"/>
      <c r="C88" s="39" t="s">
        <v>36</v>
      </c>
      <c r="D88" s="22" t="str">
        <f>VLOOKUP(C88,テーブル項目一覧!A:E,2,FALSE)</f>
        <v>KIBO_YAKUIN_TIROKIN</v>
      </c>
      <c r="E88" s="22" t="str">
        <f>VLOOKUP(C88,テーブル項目一覧!A:E,3,FALSE)</f>
        <v>Number</v>
      </c>
      <c r="F88" s="22">
        <f>VLOOKUP(C88,テーブル項目一覧!A:E,4,FALSE)</f>
        <v>11</v>
      </c>
      <c r="G88" s="22" t="str">
        <f>VLOOKUP(C88,テーブル項目一覧!A:E,5,FALSE)</f>
        <v/>
      </c>
      <c r="H88" s="135" t="s">
        <v>309</v>
      </c>
      <c r="I88" s="11"/>
      <c r="J88" s="8" t="s">
        <v>51</v>
      </c>
      <c r="K88" s="9" t="s">
        <v>24</v>
      </c>
      <c r="L88" s="18" t="s">
        <v>67</v>
      </c>
      <c r="M88" s="124"/>
    </row>
    <row r="89" spans="1:13">
      <c r="A89" s="48"/>
      <c r="B89" s="20"/>
      <c r="C89" s="40" t="s">
        <v>37</v>
      </c>
      <c r="D89" s="22" t="str">
        <f>VLOOKUP(C89,テーブル項目一覧!A:E,2,FALSE)</f>
        <v>EP_KANYU_AGE</v>
      </c>
      <c r="E89" s="22" t="str">
        <f>VLOOKUP(C89,テーブル項目一覧!A:E,3,FALSE)</f>
        <v>Number</v>
      </c>
      <c r="F89" s="22">
        <f>VLOOKUP(C89,テーブル項目一覧!A:E,4,FALSE)</f>
        <v>3</v>
      </c>
      <c r="G89" s="22" t="str">
        <f>VLOOKUP(C89,テーブル項目一覧!A:E,5,FALSE)</f>
        <v/>
      </c>
      <c r="H89" s="35"/>
      <c r="I89" s="70" t="s">
        <v>129</v>
      </c>
      <c r="J89" s="71"/>
      <c r="K89" s="72"/>
      <c r="L89" s="71"/>
      <c r="M89" s="73"/>
    </row>
    <row r="90" spans="1:13">
      <c r="A90" s="48"/>
      <c r="B90" s="20"/>
      <c r="C90" s="40" t="s">
        <v>87</v>
      </c>
      <c r="D90" s="22" t="str">
        <f>VLOOKUP(C90,テーブル項目一覧!A:E,2,FALSE)</f>
        <v>GENZAI_HOSHU_GETSUGAKU</v>
      </c>
      <c r="E90" s="22" t="str">
        <f>VLOOKUP(C90,テーブル項目一覧!A:E,3,FALSE)</f>
        <v>Number</v>
      </c>
      <c r="F90" s="22">
        <f>VLOOKUP(C90,テーブル項目一覧!A:E,4,FALSE)</f>
        <v>11</v>
      </c>
      <c r="G90" s="22" t="str">
        <f>VLOOKUP(C90,テーブル項目一覧!A:E,5,FALSE)</f>
        <v/>
      </c>
      <c r="H90" s="135"/>
      <c r="I90" s="70" t="s">
        <v>129</v>
      </c>
      <c r="J90" s="71"/>
      <c r="K90" s="72"/>
      <c r="L90" s="71"/>
      <c r="M90" s="73"/>
    </row>
    <row r="91" spans="1:13" ht="13.5" customHeight="1">
      <c r="A91" s="48"/>
      <c r="B91" s="20"/>
      <c r="C91" s="117" t="s">
        <v>239</v>
      </c>
      <c r="D91" s="22" t="str">
        <f>VLOOKUP(C91,テーブル項目一覧!A:E,2,FALSE)</f>
        <v>SYSTEM_CREATE_DATE</v>
      </c>
      <c r="E91" s="22" t="str">
        <f>VLOOKUP(C91,テーブル項目一覧!A:E,3,FALSE)</f>
        <v>Date</v>
      </c>
      <c r="F91" s="22" t="str">
        <f>VLOOKUP(C91,テーブル項目一覧!A:E,4,FALSE)</f>
        <v>　</v>
      </c>
      <c r="G91" s="22" t="str">
        <f>VLOOKUP(C91,テーブル項目一覧!A:E,5,FALSE)</f>
        <v/>
      </c>
      <c r="H91" s="37"/>
      <c r="I91" s="70" t="s">
        <v>234</v>
      </c>
      <c r="J91" s="71"/>
      <c r="K91" s="72"/>
      <c r="L91" s="71"/>
      <c r="M91" s="73"/>
    </row>
    <row r="92" spans="1:13">
      <c r="A92" s="48"/>
      <c r="B92" s="20"/>
      <c r="C92" s="117" t="s">
        <v>201</v>
      </c>
      <c r="D92" s="22" t="str">
        <f>VLOOKUP(C92,テーブル項目一覧!A:E,2,FALSE)</f>
        <v>SYSTEM_UPDATE_DATE</v>
      </c>
      <c r="E92" s="22" t="str">
        <f>VLOOKUP(C92,テーブル項目一覧!A:E,3,FALSE)</f>
        <v>Date</v>
      </c>
      <c r="F92" s="22" t="str">
        <f>VLOOKUP(C92,テーブル項目一覧!A:E,4,FALSE)</f>
        <v>　</v>
      </c>
      <c r="G92" s="22" t="str">
        <f>VLOOKUP(C92,テーブル項目一覧!A:E,5,FALSE)</f>
        <v/>
      </c>
      <c r="H92" s="37"/>
      <c r="I92" s="70" t="s">
        <v>234</v>
      </c>
      <c r="J92" s="71"/>
      <c r="K92" s="72"/>
      <c r="L92" s="71"/>
      <c r="M92" s="73"/>
    </row>
    <row r="93" spans="1:13" ht="5.0999999999999996" customHeight="1" thickBot="1">
      <c r="A93" s="48"/>
      <c r="B93" s="32"/>
      <c r="C93" s="112"/>
      <c r="D93" s="24"/>
      <c r="E93" s="24"/>
      <c r="F93" s="24"/>
      <c r="G93" s="24"/>
      <c r="H93" s="36"/>
      <c r="I93" s="93"/>
      <c r="J93" s="94"/>
      <c r="K93" s="86"/>
      <c r="L93" s="86"/>
      <c r="M93" s="131"/>
    </row>
    <row r="94" spans="1:13" ht="13.5" customHeight="1">
      <c r="A94" s="159" t="s">
        <v>116</v>
      </c>
      <c r="B94" s="11" t="s">
        <v>63</v>
      </c>
      <c r="C94" s="110" t="s">
        <v>104</v>
      </c>
      <c r="D94" s="77" t="str">
        <f>VLOOKUP(C94,テーブル項目一覧!A:E,2,FALSE)</f>
        <v>PLAN_ID</v>
      </c>
      <c r="E94" s="77" t="str">
        <f>VLOOKUP(C94,テーブル項目一覧!A:E,3,FALSE)</f>
        <v>Varchar2</v>
      </c>
      <c r="F94" s="77">
        <f>VLOOKUP(C94,テーブル項目一覧!A:E,4,FALSE)</f>
        <v>36</v>
      </c>
      <c r="G94" s="77" t="str">
        <f>VLOOKUP(C94,テーブル項目一覧!A:E,5,FALSE)</f>
        <v/>
      </c>
      <c r="H94" s="78"/>
      <c r="I94" s="11" t="s">
        <v>119</v>
      </c>
      <c r="J94" s="59" t="s">
        <v>104</v>
      </c>
      <c r="K94" s="60" t="s">
        <v>120</v>
      </c>
      <c r="L94" s="61"/>
      <c r="M94" s="155" t="s">
        <v>121</v>
      </c>
    </row>
    <row r="95" spans="1:13" ht="21.75" customHeight="1">
      <c r="A95" s="160"/>
      <c r="B95" s="42" t="s">
        <v>64</v>
      </c>
      <c r="C95" s="115"/>
      <c r="D95" s="53"/>
      <c r="E95" s="53"/>
      <c r="F95" s="53"/>
      <c r="G95" s="53"/>
      <c r="H95" s="54"/>
      <c r="I95" s="43" t="s">
        <v>118</v>
      </c>
      <c r="J95" s="4"/>
      <c r="K95" s="5"/>
      <c r="L95" s="16"/>
      <c r="M95" s="156"/>
    </row>
    <row r="96" spans="1:13" ht="14.25" customHeight="1">
      <c r="A96" s="160"/>
      <c r="B96" s="42"/>
      <c r="C96" s="114" t="s">
        <v>106</v>
      </c>
      <c r="D96" s="22" t="str">
        <f>VLOOKUP(C96,テーブル項目一覧!A:E,2,FALSE)</f>
        <v>AGENT_ID</v>
      </c>
      <c r="E96" s="22" t="str">
        <f>VLOOKUP(C96,テーブル項目一覧!A:E,3,FALSE)</f>
        <v>Varchar2</v>
      </c>
      <c r="F96" s="22">
        <f>VLOOKUP(C96,テーブル項目一覧!A:E,4,FALSE)</f>
        <v>8</v>
      </c>
      <c r="G96" s="22" t="str">
        <f>VLOOKUP(C96,テーブル項目一覧!A:E,5,FALSE)</f>
        <v/>
      </c>
      <c r="H96" s="38"/>
      <c r="I96" s="11"/>
      <c r="J96" s="4" t="s">
        <v>125</v>
      </c>
      <c r="K96" s="5" t="s">
        <v>122</v>
      </c>
      <c r="L96" s="16"/>
      <c r="M96" s="129"/>
    </row>
    <row r="97" spans="1:13" ht="13.5" customHeight="1">
      <c r="A97" s="160"/>
      <c r="B97" s="42"/>
      <c r="C97" s="40" t="s">
        <v>108</v>
      </c>
      <c r="D97" s="22" t="str">
        <f>VLOOKUP(C97,テーブル項目一覧!A:E,2,FALSE)</f>
        <v>CUST_ID</v>
      </c>
      <c r="E97" s="22" t="str">
        <f>VLOOKUP(C97,テーブル項目一覧!A:E,3,FALSE)</f>
        <v>Varchar2</v>
      </c>
      <c r="F97" s="22">
        <f>VLOOKUP(C97,テーブル項目一覧!A:E,4,FALSE)</f>
        <v>30</v>
      </c>
      <c r="G97" s="22" t="str">
        <f>VLOOKUP(C97,テーブル項目一覧!A:E,5,FALSE)</f>
        <v/>
      </c>
      <c r="H97" s="35"/>
      <c r="I97" s="11"/>
      <c r="J97" s="6" t="s">
        <v>126</v>
      </c>
      <c r="K97" s="7" t="s">
        <v>123</v>
      </c>
      <c r="L97" s="17"/>
      <c r="M97" s="127"/>
    </row>
    <row r="98" spans="1:13">
      <c r="A98" s="160"/>
      <c r="B98" s="20"/>
      <c r="C98" s="40" t="s">
        <v>288</v>
      </c>
      <c r="D98" s="22" t="str">
        <f>VLOOKUP(C98,テーブル項目一覧!A:E,2,FALSE)</f>
        <v>BUNSEKI_SB_CD</v>
      </c>
      <c r="E98" s="22" t="str">
        <f>VLOOKUP(C98,テーブル項目一覧!A:E,3,FALSE)</f>
        <v>Char</v>
      </c>
      <c r="F98" s="22">
        <f>VLOOKUP(C98,テーブル項目一覧!A:E,4,FALSE)</f>
        <v>2</v>
      </c>
      <c r="G98" s="22" t="str">
        <f>VLOOKUP(C98,テーブル項目一覧!A:E,5,FALSE)</f>
        <v/>
      </c>
      <c r="H98" s="35"/>
      <c r="I98" s="11"/>
      <c r="J98" s="6" t="s">
        <v>127</v>
      </c>
      <c r="K98" s="7" t="s">
        <v>124</v>
      </c>
      <c r="L98" s="17"/>
      <c r="M98" s="133" t="s">
        <v>248</v>
      </c>
    </row>
    <row r="99" spans="1:13">
      <c r="A99" s="160"/>
      <c r="B99" s="42"/>
      <c r="C99" s="39" t="s">
        <v>242</v>
      </c>
      <c r="D99" s="22" t="str">
        <f>VLOOKUP(C99,テーブル項目一覧!A:E,2,FALSE)</f>
        <v>BUNSEKI_COMMENT</v>
      </c>
      <c r="E99" s="22" t="str">
        <f>VLOOKUP(C99,テーブル項目一覧!A:E,3,FALSE)</f>
        <v>Varchar2</v>
      </c>
      <c r="F99" s="22">
        <f>VLOOKUP(C99,テーブル項目一覧!A:E,4,FALSE)</f>
        <v>30</v>
      </c>
      <c r="G99" s="22" t="str">
        <f>VLOOKUP(C99,テーブル項目一覧!A:E,5,FALSE)</f>
        <v/>
      </c>
      <c r="H99" s="37"/>
      <c r="I99" s="11"/>
      <c r="J99" s="8" t="s">
        <v>110</v>
      </c>
      <c r="K99" s="9" t="s">
        <v>128</v>
      </c>
      <c r="L99" s="18"/>
      <c r="M99" s="124"/>
    </row>
    <row r="100" spans="1:13">
      <c r="A100" s="160"/>
      <c r="B100" s="101"/>
      <c r="C100" s="39" t="s">
        <v>221</v>
      </c>
      <c r="D100" s="22" t="str">
        <f>VLOOKUP(C100,テーブル項目一覧!A:E,2,FALSE)</f>
        <v>BUNSEKI_CREATE_DATE</v>
      </c>
      <c r="E100" s="22" t="str">
        <f>VLOOKUP(C100,テーブル項目一覧!A:E,3,FALSE)</f>
        <v>Date</v>
      </c>
      <c r="F100" s="22" t="str">
        <f>VLOOKUP(C100,テーブル項目一覧!A:E,4,FALSE)</f>
        <v>　</v>
      </c>
      <c r="G100" s="22" t="str">
        <f>VLOOKUP(C100,テーブル項目一覧!A:E,5,FALSE)</f>
        <v/>
      </c>
      <c r="H100" s="37"/>
      <c r="I100" s="11"/>
      <c r="J100" s="8" t="s">
        <v>230</v>
      </c>
      <c r="K100" s="9" t="s">
        <v>231</v>
      </c>
      <c r="L100" s="18"/>
      <c r="M100" s="124"/>
    </row>
    <row r="101" spans="1:13">
      <c r="A101" s="160"/>
      <c r="B101" s="20"/>
      <c r="C101" s="39" t="s">
        <v>223</v>
      </c>
      <c r="D101" s="22" t="str">
        <f>VLOOKUP(C101,テーブル項目一覧!A:E,2,FALSE)</f>
        <v>BUNSEKI_UPDATE_DATE</v>
      </c>
      <c r="E101" s="22" t="str">
        <f>VLOOKUP(C101,テーブル項目一覧!A:E,3,FALSE)</f>
        <v>Date</v>
      </c>
      <c r="F101" s="22" t="str">
        <f>VLOOKUP(C101,テーブル項目一覧!A:E,4,FALSE)</f>
        <v>　</v>
      </c>
      <c r="G101" s="22" t="str">
        <f>VLOOKUP(C101,テーブル項目一覧!A:E,5,FALSE)</f>
        <v/>
      </c>
      <c r="H101" s="35"/>
      <c r="I101" s="11"/>
      <c r="J101" s="8" t="s">
        <v>232</v>
      </c>
      <c r="K101" s="9" t="s">
        <v>233</v>
      </c>
      <c r="L101" s="18"/>
      <c r="M101" s="124"/>
    </row>
    <row r="102" spans="1:13" ht="13.5" customHeight="1">
      <c r="A102" s="160"/>
      <c r="B102" s="20"/>
      <c r="C102" s="40" t="s">
        <v>41</v>
      </c>
      <c r="D102" s="22" t="str">
        <f>VLOOKUP(C102,テーブル項目一覧!A:E,2,FALSE)</f>
        <v>CORP_NAME</v>
      </c>
      <c r="E102" s="22" t="str">
        <f>VLOOKUP(C102,テーブル項目一覧!A:E,3,FALSE)</f>
        <v>Varchar2</v>
      </c>
      <c r="F102" s="22">
        <f>VLOOKUP(C102,テーブル項目一覧!A:E,4,FALSE)</f>
        <v>32</v>
      </c>
      <c r="G102" s="22" t="str">
        <f>VLOOKUP(C102,テーブル項目一覧!A:E,5,FALSE)</f>
        <v/>
      </c>
      <c r="H102" s="35"/>
      <c r="I102" s="12" t="s">
        <v>167</v>
      </c>
      <c r="J102" s="62" t="s">
        <v>49</v>
      </c>
      <c r="K102" s="63" t="s">
        <v>43</v>
      </c>
      <c r="L102" s="64" t="s">
        <v>75</v>
      </c>
      <c r="M102" s="130"/>
    </row>
    <row r="103" spans="1:13" ht="13.5" customHeight="1">
      <c r="A103" s="160"/>
      <c r="B103" s="20"/>
      <c r="C103" s="40" t="s">
        <v>50</v>
      </c>
      <c r="D103" s="22" t="str">
        <f>VLOOKUP(C103,テーブル項目一覧!A:E,2,FALSE)</f>
        <v>CORP_NAME_KANA</v>
      </c>
      <c r="E103" s="22" t="str">
        <f>VLOOKUP(C103,テーブル項目一覧!A:E,3,FALSE)</f>
        <v>Varchar2</v>
      </c>
      <c r="F103" s="22">
        <f>VLOOKUP(C103,テーブル項目一覧!A:E,4,FALSE)</f>
        <v>64</v>
      </c>
      <c r="G103" s="22" t="str">
        <f>VLOOKUP(C103,テーブル項目一覧!A:E,5,FALSE)</f>
        <v/>
      </c>
      <c r="H103" s="35"/>
      <c r="I103" s="154" t="s">
        <v>98</v>
      </c>
      <c r="J103" s="6" t="s">
        <v>50</v>
      </c>
      <c r="K103" s="7" t="s">
        <v>44</v>
      </c>
      <c r="L103" s="17" t="s">
        <v>75</v>
      </c>
      <c r="M103" s="127"/>
    </row>
    <row r="104" spans="1:13">
      <c r="A104" s="160"/>
      <c r="B104" s="20"/>
      <c r="C104" s="39" t="s">
        <v>81</v>
      </c>
      <c r="D104" s="22" t="str">
        <f>VLOOKUP(C104,テーブル項目一覧!A:E,2,FALSE)</f>
        <v>CORP_JIKKOUZEI_RT</v>
      </c>
      <c r="E104" s="22" t="str">
        <f>VLOOKUP(C104,テーブル項目一覧!A:E,3,FALSE)</f>
        <v>Number</v>
      </c>
      <c r="F104" s="22">
        <f>VLOOKUP(C104,テーブル項目一覧!A:E,4,FALSE)</f>
        <v>5</v>
      </c>
      <c r="G104" s="22">
        <f>VLOOKUP(C104,テーブル項目一覧!A:E,5,FALSE)</f>
        <v>2</v>
      </c>
      <c r="H104" s="37"/>
      <c r="I104" s="154"/>
      <c r="J104" s="6" t="s">
        <v>33</v>
      </c>
      <c r="K104" s="7" t="s">
        <v>76</v>
      </c>
      <c r="L104" s="17" t="s">
        <v>67</v>
      </c>
      <c r="M104" s="127"/>
    </row>
    <row r="105" spans="1:13">
      <c r="A105" s="160"/>
      <c r="B105" s="20"/>
      <c r="C105" s="39" t="s">
        <v>34</v>
      </c>
      <c r="D105" s="22" t="str">
        <f>VLOOKUP(C105,テーブル項目一覧!A:E,2,FALSE)</f>
        <v>NYUSHA_AGE</v>
      </c>
      <c r="E105" s="22" t="str">
        <f>VLOOKUP(C105,テーブル項目一覧!A:E,3,FALSE)</f>
        <v>Number</v>
      </c>
      <c r="F105" s="22">
        <f>VLOOKUP(C105,テーブル項目一覧!A:E,4,FALSE)</f>
        <v>3</v>
      </c>
      <c r="G105" s="22" t="str">
        <f>VLOOKUP(C105,テーブル項目一覧!A:E,5,FALSE)</f>
        <v/>
      </c>
      <c r="H105" s="37"/>
      <c r="I105" s="154"/>
      <c r="J105" s="6" t="s">
        <v>34</v>
      </c>
      <c r="K105" s="7" t="s">
        <v>21</v>
      </c>
      <c r="L105" s="17" t="s">
        <v>67</v>
      </c>
      <c r="M105" s="127"/>
    </row>
    <row r="106" spans="1:13">
      <c r="A106" s="50"/>
      <c r="B106" s="20"/>
      <c r="C106" s="40" t="s">
        <v>28</v>
      </c>
      <c r="D106" s="22" t="str">
        <f>VLOOKUP(C106,テーブル項目一覧!A:E,2,FALSE)</f>
        <v>YAKUIN_SHUNIN_AGE</v>
      </c>
      <c r="E106" s="22" t="str">
        <f>VLOOKUP(C106,テーブル項目一覧!A:E,3,FALSE)</f>
        <v>Number</v>
      </c>
      <c r="F106" s="22">
        <f>VLOOKUP(C106,テーブル項目一覧!A:E,4,FALSE)</f>
        <v>3</v>
      </c>
      <c r="G106" s="22" t="str">
        <f>VLOOKUP(C106,テーブル項目一覧!A:E,5,FALSE)</f>
        <v/>
      </c>
      <c r="H106" s="35"/>
      <c r="I106" s="11"/>
      <c r="J106" s="6" t="s">
        <v>28</v>
      </c>
      <c r="K106" s="7" t="s">
        <v>15</v>
      </c>
      <c r="L106" s="17" t="s">
        <v>67</v>
      </c>
      <c r="M106" s="127"/>
    </row>
    <row r="107" spans="1:13" ht="14.25" customHeight="1">
      <c r="A107" s="50"/>
      <c r="B107" s="20"/>
      <c r="C107" s="40" t="s">
        <v>37</v>
      </c>
      <c r="D107" s="22" t="str">
        <f>VLOOKUP(C107,テーブル項目一覧!A:E,2,FALSE)</f>
        <v>EP_KANYU_AGE</v>
      </c>
      <c r="E107" s="22" t="str">
        <f>VLOOKUP(C107,テーブル項目一覧!A:E,3,FALSE)</f>
        <v>Number</v>
      </c>
      <c r="F107" s="22">
        <f>VLOOKUP(C107,テーブル項目一覧!A:E,4,FALSE)</f>
        <v>3</v>
      </c>
      <c r="G107" s="22" t="str">
        <f>VLOOKUP(C107,テーブル項目一覧!A:E,5,FALSE)</f>
        <v/>
      </c>
      <c r="H107" s="35"/>
      <c r="I107" s="11"/>
      <c r="J107" s="6" t="s">
        <v>37</v>
      </c>
      <c r="K107" s="7" t="s">
        <v>26</v>
      </c>
      <c r="L107" s="17" t="s">
        <v>67</v>
      </c>
      <c r="M107" s="127"/>
    </row>
    <row r="108" spans="1:13">
      <c r="A108" s="49"/>
      <c r="B108" s="20"/>
      <c r="C108" s="40" t="s">
        <v>87</v>
      </c>
      <c r="D108" s="22" t="str">
        <f>VLOOKUP(C108,テーブル項目一覧!A:E,2,FALSE)</f>
        <v>GENZAI_HOSHU_GETSUGAKU</v>
      </c>
      <c r="E108" s="22" t="str">
        <f>VLOOKUP(C108,テーブル項目一覧!A:E,3,FALSE)</f>
        <v>Number</v>
      </c>
      <c r="F108" s="22">
        <f>VLOOKUP(C108,テーブル項目一覧!A:E,4,FALSE)</f>
        <v>11</v>
      </c>
      <c r="G108" s="22" t="str">
        <f>VLOOKUP(C108,テーブル項目一覧!A:E,5,FALSE)</f>
        <v/>
      </c>
      <c r="H108" s="135" t="s">
        <v>309</v>
      </c>
      <c r="I108" s="11"/>
      <c r="J108" s="6" t="s">
        <v>27</v>
      </c>
      <c r="K108" s="7" t="s">
        <v>16</v>
      </c>
      <c r="L108" s="17" t="s">
        <v>67</v>
      </c>
      <c r="M108" s="127"/>
    </row>
    <row r="109" spans="1:13">
      <c r="A109" s="49"/>
      <c r="B109" s="20"/>
      <c r="C109" s="39" t="s">
        <v>91</v>
      </c>
      <c r="D109" s="22" t="str">
        <f>VLOOKUP(C109,テーブル項目一覧!A:E,2,FALSE)</f>
        <v>YUTAI_YOSOKU_AGE</v>
      </c>
      <c r="E109" s="22" t="str">
        <f>VLOOKUP(C109,テーブル項目一覧!A:E,3,FALSE)</f>
        <v>Number</v>
      </c>
      <c r="F109" s="22">
        <f>VLOOKUP(C109,テーブル項目一覧!A:E,4,FALSE)</f>
        <v>3</v>
      </c>
      <c r="G109" s="22" t="str">
        <f>VLOOKUP(C109,テーブル項目一覧!A:E,5,FALSE)</f>
        <v/>
      </c>
      <c r="H109" s="37"/>
      <c r="I109" s="11"/>
      <c r="J109" s="6" t="s">
        <v>35</v>
      </c>
      <c r="K109" s="7" t="s">
        <v>23</v>
      </c>
      <c r="L109" s="17" t="s">
        <v>67</v>
      </c>
      <c r="M109" s="127"/>
    </row>
    <row r="110" spans="1:13">
      <c r="A110" s="49"/>
      <c r="B110" s="137"/>
      <c r="C110" s="39" t="s">
        <v>36</v>
      </c>
      <c r="D110" s="22" t="str">
        <f>VLOOKUP(C110,テーブル項目一覧!A:E,2,FALSE)</f>
        <v>KIBO_YAKUIN_TIROKIN</v>
      </c>
      <c r="E110" s="22" t="str">
        <f>VLOOKUP(C110,テーブル項目一覧!A:E,3,FALSE)</f>
        <v>Number</v>
      </c>
      <c r="F110" s="22">
        <f>VLOOKUP(C110,テーブル項目一覧!A:E,4,FALSE)</f>
        <v>11</v>
      </c>
      <c r="G110" s="22" t="str">
        <f>VLOOKUP(C110,テーブル項目一覧!A:E,5,FALSE)</f>
        <v/>
      </c>
      <c r="H110" s="135" t="s">
        <v>309</v>
      </c>
      <c r="I110" s="11"/>
      <c r="J110" s="8" t="s">
        <v>51</v>
      </c>
      <c r="K110" s="9" t="s">
        <v>24</v>
      </c>
      <c r="L110" s="18" t="s">
        <v>67</v>
      </c>
      <c r="M110" s="124"/>
    </row>
    <row r="111" spans="1:13">
      <c r="A111" s="49"/>
      <c r="B111" s="137"/>
      <c r="C111" s="39" t="s">
        <v>89</v>
      </c>
      <c r="D111" s="22" t="str">
        <f>VLOOKUP(C111,テーブル項目一覧!A:E,2,FALSE)</f>
        <v>YUTAI_YSHOSHU_GETSUGAKU</v>
      </c>
      <c r="E111" s="22" t="str">
        <f>VLOOKUP(C111,テーブル項目一覧!A:E,3,FALSE)</f>
        <v>Number</v>
      </c>
      <c r="F111" s="22">
        <f>VLOOKUP(C111,テーブル項目一覧!A:E,4,FALSE)</f>
        <v>11</v>
      </c>
      <c r="G111" s="22" t="str">
        <f>VLOOKUP(C111,テーブル項目一覧!A:E,5,FALSE)</f>
        <v/>
      </c>
      <c r="H111" s="135"/>
      <c r="I111" s="66" t="s">
        <v>129</v>
      </c>
      <c r="J111" s="67"/>
      <c r="K111" s="68"/>
      <c r="L111" s="67"/>
      <c r="M111" s="69"/>
    </row>
    <row r="112" spans="1:13">
      <c r="A112" s="49"/>
      <c r="B112" s="137"/>
      <c r="C112" s="39" t="s">
        <v>40</v>
      </c>
      <c r="D112" s="22" t="str">
        <f>VLOOKUP(C112,テーブル項目一覧!A:E,2,FALSE)</f>
        <v>KOSEKI_BAI_RT</v>
      </c>
      <c r="E112" s="22" t="str">
        <f>VLOOKUP(C112,テーブル項目一覧!A:E,3,FALSE)</f>
        <v>Number</v>
      </c>
      <c r="F112" s="22">
        <f>VLOOKUP(C112,テーブル項目一覧!A:E,4,FALSE)</f>
        <v>3</v>
      </c>
      <c r="G112" s="22">
        <f>VLOOKUP(C112,テーブル項目一覧!A:E,5,FALSE)</f>
        <v>1</v>
      </c>
      <c r="H112" s="37"/>
      <c r="I112" s="70" t="s">
        <v>168</v>
      </c>
      <c r="J112" s="71"/>
      <c r="K112" s="72"/>
      <c r="L112" s="71"/>
      <c r="M112" s="73"/>
    </row>
    <row r="113" spans="1:13">
      <c r="A113" s="49"/>
      <c r="B113" s="137"/>
      <c r="C113" s="39" t="s">
        <v>199</v>
      </c>
      <c r="D113" s="22" t="str">
        <f>VLOOKUP(C113,テーブル項目一覧!A:E,2,FALSE)</f>
        <v>SYSTEM_CREATE_DATE</v>
      </c>
      <c r="E113" s="22" t="str">
        <f>VLOOKUP(C113,テーブル項目一覧!A:E,3,FALSE)</f>
        <v>Date</v>
      </c>
      <c r="F113" s="22" t="str">
        <f>VLOOKUP(C113,テーブル項目一覧!A:E,4,FALSE)</f>
        <v>　</v>
      </c>
      <c r="G113" s="22" t="str">
        <f>VLOOKUP(C113,テーブル項目一覧!A:E,5,FALSE)</f>
        <v/>
      </c>
      <c r="H113" s="37"/>
      <c r="I113" s="70" t="s">
        <v>234</v>
      </c>
      <c r="J113" s="71"/>
      <c r="K113" s="72"/>
      <c r="L113" s="71"/>
      <c r="M113" s="73"/>
    </row>
    <row r="114" spans="1:13">
      <c r="A114" s="49"/>
      <c r="B114" s="137"/>
      <c r="C114" s="39" t="s">
        <v>241</v>
      </c>
      <c r="D114" s="22" t="str">
        <f>VLOOKUP(C114,テーブル項目一覧!A:E,2,FALSE)</f>
        <v>SYSTEM_UPDATE_DATE</v>
      </c>
      <c r="E114" s="22" t="str">
        <f>VLOOKUP(C114,テーブル項目一覧!A:E,3,FALSE)</f>
        <v>Date</v>
      </c>
      <c r="F114" s="22" t="str">
        <f>VLOOKUP(C114,テーブル項目一覧!A:E,4,FALSE)</f>
        <v>　</v>
      </c>
      <c r="G114" s="22" t="str">
        <f>VLOOKUP(C114,テーブル項目一覧!A:E,5,FALSE)</f>
        <v/>
      </c>
      <c r="H114" s="37"/>
      <c r="I114" s="70" t="s">
        <v>234</v>
      </c>
      <c r="J114" s="71"/>
      <c r="K114" s="72"/>
      <c r="L114" s="71"/>
      <c r="M114" s="73"/>
    </row>
    <row r="115" spans="1:13" ht="5.0999999999999996" customHeight="1" thickBot="1">
      <c r="A115" s="49"/>
      <c r="B115" s="138"/>
      <c r="C115" s="112"/>
      <c r="D115" s="24"/>
      <c r="E115" s="24"/>
      <c r="F115" s="24"/>
      <c r="G115" s="24"/>
      <c r="H115" s="36"/>
      <c r="I115" s="93"/>
      <c r="J115" s="94"/>
      <c r="K115" s="86"/>
      <c r="L115" s="86"/>
      <c r="M115" s="131"/>
    </row>
    <row r="116" spans="1:13">
      <c r="A116" s="49"/>
      <c r="B116" s="139" t="s">
        <v>220</v>
      </c>
      <c r="C116" s="110" t="s">
        <v>104</v>
      </c>
      <c r="D116" s="77" t="str">
        <f>VLOOKUP(C116,テーブル項目一覧!A:E,2,FALSE)</f>
        <v>PLAN_ID</v>
      </c>
      <c r="E116" s="77" t="str">
        <f>VLOOKUP(C116,テーブル項目一覧!A:E,3,FALSE)</f>
        <v>Varchar2</v>
      </c>
      <c r="F116" s="77">
        <f>VLOOKUP(C116,テーブル項目一覧!A:E,4,FALSE)</f>
        <v>36</v>
      </c>
      <c r="G116" s="77" t="str">
        <f>VLOOKUP(C116,テーブル項目一覧!A:E,5,FALSE)</f>
        <v/>
      </c>
      <c r="H116" s="78"/>
      <c r="I116" s="11" t="s">
        <v>119</v>
      </c>
      <c r="J116" s="59" t="s">
        <v>104</v>
      </c>
      <c r="K116" s="60" t="s">
        <v>120</v>
      </c>
      <c r="L116" s="61"/>
      <c r="M116" s="155" t="s">
        <v>121</v>
      </c>
    </row>
    <row r="117" spans="1:13" ht="24.75" customHeight="1">
      <c r="A117" s="49"/>
      <c r="B117" s="140" t="s">
        <v>169</v>
      </c>
      <c r="C117" s="115"/>
      <c r="D117" s="53"/>
      <c r="E117" s="53"/>
      <c r="F117" s="53"/>
      <c r="G117" s="53"/>
      <c r="H117" s="54"/>
      <c r="I117" s="43" t="s">
        <v>118</v>
      </c>
      <c r="J117" s="59"/>
      <c r="K117" s="60"/>
      <c r="L117" s="61"/>
      <c r="M117" s="155"/>
    </row>
    <row r="118" spans="1:13" ht="40.5">
      <c r="A118" s="49"/>
      <c r="C118" s="40" t="s">
        <v>42</v>
      </c>
      <c r="D118" s="22" t="str">
        <f>VLOOKUP(C118,テーブル項目一覧!A:E,2,FALSE)</f>
        <v>SAGE_KINGAKU</v>
      </c>
      <c r="E118" s="22" t="str">
        <f>VLOOKUP(C118,テーブル項目一覧!A:E,3,FALSE)</f>
        <v>Number</v>
      </c>
      <c r="F118" s="22">
        <f>VLOOKUP(C118,テーブル項目一覧!A:E,4,FALSE)</f>
        <v>11</v>
      </c>
      <c r="G118" s="22"/>
      <c r="H118" s="135" t="s">
        <v>309</v>
      </c>
      <c r="I118" s="120" t="s">
        <v>293</v>
      </c>
      <c r="J118" s="62" t="s">
        <v>48</v>
      </c>
      <c r="K118" s="63" t="s">
        <v>1</v>
      </c>
      <c r="L118" s="64" t="s">
        <v>67</v>
      </c>
      <c r="M118" s="130"/>
    </row>
    <row r="119" spans="1:13" ht="67.5">
      <c r="A119" s="49"/>
      <c r="B119" s="140"/>
      <c r="C119" s="40" t="s">
        <v>243</v>
      </c>
      <c r="D119" s="22" t="str">
        <f>VLOOKUP(C119,テーブル項目一覧!A:E,2,FALSE)</f>
        <v>SKHK_HOKEN_SHURUI_CD</v>
      </c>
      <c r="E119" s="22" t="str">
        <f>VLOOKUP(C119,テーブル項目一覧!A:E,3,FALSE)</f>
        <v>Char</v>
      </c>
      <c r="F119" s="22">
        <f>VLOOKUP(C119,テーブル項目一覧!A:E,4,FALSE)</f>
        <v>1</v>
      </c>
      <c r="G119" s="22"/>
      <c r="H119" s="35"/>
      <c r="I119" s="120" t="s">
        <v>294</v>
      </c>
      <c r="J119" s="62" t="s">
        <v>39</v>
      </c>
      <c r="K119" s="63" t="s">
        <v>47</v>
      </c>
      <c r="L119" s="64" t="s">
        <v>77</v>
      </c>
      <c r="M119" s="130"/>
    </row>
    <row r="120" spans="1:13">
      <c r="A120" s="49"/>
      <c r="B120" s="140"/>
      <c r="C120" s="40" t="s">
        <v>199</v>
      </c>
      <c r="D120" s="22" t="str">
        <f>VLOOKUP(C120,テーブル項目一覧!A:E,2,FALSE)</f>
        <v>SYSTEM_CREATE_DATE</v>
      </c>
      <c r="E120" s="22" t="str">
        <f>VLOOKUP(C120,テーブル項目一覧!A:E,3,FALSE)</f>
        <v>Date</v>
      </c>
      <c r="F120" s="22" t="str">
        <f>VLOOKUP(C120,テーブル項目一覧!A:E,4,FALSE)</f>
        <v>　</v>
      </c>
      <c r="G120" s="22"/>
      <c r="H120" s="35"/>
      <c r="I120" s="66" t="s">
        <v>236</v>
      </c>
      <c r="J120" s="67"/>
      <c r="K120" s="68"/>
      <c r="L120" s="67"/>
      <c r="M120" s="69"/>
    </row>
    <row r="121" spans="1:13">
      <c r="A121" s="49"/>
      <c r="B121" s="140"/>
      <c r="C121" s="40" t="s">
        <v>241</v>
      </c>
      <c r="D121" s="22" t="str">
        <f>VLOOKUP(C121,テーブル項目一覧!A:E,2,FALSE)</f>
        <v>SYSTEM_UPDATE_DATE</v>
      </c>
      <c r="E121" s="22" t="str">
        <f>VLOOKUP(C121,テーブル項目一覧!A:E,3,FALSE)</f>
        <v>Date</v>
      </c>
      <c r="F121" s="22" t="str">
        <f>VLOOKUP(C121,テーブル項目一覧!A:E,4,FALSE)</f>
        <v>　</v>
      </c>
      <c r="G121" s="22" t="str">
        <f>VLOOKUP(C121,テーブル項目一覧!A:E,5,FALSE)</f>
        <v/>
      </c>
      <c r="H121" s="35"/>
      <c r="I121" s="70" t="s">
        <v>234</v>
      </c>
      <c r="J121" s="71"/>
      <c r="K121" s="72"/>
      <c r="L121" s="71"/>
      <c r="M121" s="73"/>
    </row>
    <row r="122" spans="1:13" ht="5.0999999999999996" customHeight="1" thickBot="1">
      <c r="A122" s="49"/>
      <c r="B122" s="138"/>
      <c r="C122" s="112"/>
      <c r="D122" s="24"/>
      <c r="E122" s="24"/>
      <c r="F122" s="24"/>
      <c r="G122" s="24"/>
      <c r="H122" s="36"/>
      <c r="I122" s="93"/>
      <c r="J122" s="94"/>
      <c r="K122" s="86"/>
      <c r="L122" s="86"/>
      <c r="M122" s="131"/>
    </row>
    <row r="123" spans="1:13" ht="13.5" customHeight="1">
      <c r="A123" s="152" t="s">
        <v>117</v>
      </c>
      <c r="B123" s="141" t="s">
        <v>63</v>
      </c>
      <c r="C123" s="116" t="s">
        <v>104</v>
      </c>
      <c r="D123" s="99" t="str">
        <f>VLOOKUP(C123,テーブル項目一覧!A:E,2,FALSE)</f>
        <v>PLAN_ID</v>
      </c>
      <c r="E123" s="99" t="str">
        <f>VLOOKUP(C123,テーブル項目一覧!A:E,3,FALSE)</f>
        <v>Varchar2</v>
      </c>
      <c r="F123" s="99">
        <f>VLOOKUP(C123,テーブル項目一覧!A:E,4,FALSE)</f>
        <v>36</v>
      </c>
      <c r="G123" s="99" t="str">
        <f>VLOOKUP(C123,テーブル項目一覧!A:E,5,FALSE)</f>
        <v/>
      </c>
      <c r="H123" s="100"/>
      <c r="I123" s="33" t="s">
        <v>119</v>
      </c>
      <c r="J123" s="90" t="s">
        <v>104</v>
      </c>
      <c r="K123" s="91" t="s">
        <v>120</v>
      </c>
      <c r="L123" s="61"/>
      <c r="M123" s="165" t="s">
        <v>121</v>
      </c>
    </row>
    <row r="124" spans="1:13" ht="21.75" customHeight="1">
      <c r="A124" s="153"/>
      <c r="B124" s="140" t="s">
        <v>64</v>
      </c>
      <c r="C124" s="115"/>
      <c r="D124" s="53"/>
      <c r="E124" s="53"/>
      <c r="F124" s="53"/>
      <c r="G124" s="53"/>
      <c r="H124" s="54"/>
      <c r="I124" s="43" t="s">
        <v>118</v>
      </c>
      <c r="J124" s="4"/>
      <c r="K124" s="5"/>
      <c r="L124" s="16"/>
      <c r="M124" s="156"/>
    </row>
    <row r="125" spans="1:13" ht="14.25" customHeight="1">
      <c r="A125" s="153"/>
      <c r="B125" s="140"/>
      <c r="C125" s="114" t="s">
        <v>106</v>
      </c>
      <c r="D125" s="22" t="str">
        <f>VLOOKUP(C125,テーブル項目一覧!A:E,2,FALSE)</f>
        <v>AGENT_ID</v>
      </c>
      <c r="E125" s="22" t="str">
        <f>VLOOKUP(C125,テーブル項目一覧!A:E,3,FALSE)</f>
        <v>Varchar2</v>
      </c>
      <c r="F125" s="22">
        <f>VLOOKUP(C125,テーブル項目一覧!A:E,4,FALSE)</f>
        <v>8</v>
      </c>
      <c r="G125" s="22" t="str">
        <f>VLOOKUP(C125,テーブル項目一覧!A:E,5,FALSE)</f>
        <v/>
      </c>
      <c r="H125" s="38"/>
      <c r="I125" s="11"/>
      <c r="J125" s="4" t="s">
        <v>125</v>
      </c>
      <c r="K125" s="5" t="s">
        <v>122</v>
      </c>
      <c r="L125" s="16"/>
      <c r="M125" s="129"/>
    </row>
    <row r="126" spans="1:13" ht="13.5" customHeight="1">
      <c r="A126" s="153"/>
      <c r="B126" s="140"/>
      <c r="C126" s="40" t="s">
        <v>108</v>
      </c>
      <c r="D126" s="22" t="str">
        <f>VLOOKUP(C126,テーブル項目一覧!A:E,2,FALSE)</f>
        <v>CUST_ID</v>
      </c>
      <c r="E126" s="22" t="str">
        <f>VLOOKUP(C126,テーブル項目一覧!A:E,3,FALSE)</f>
        <v>Varchar2</v>
      </c>
      <c r="F126" s="22">
        <f>VLOOKUP(C126,テーブル項目一覧!A:E,4,FALSE)</f>
        <v>30</v>
      </c>
      <c r="G126" s="22" t="str">
        <f>VLOOKUP(C126,テーブル項目一覧!A:E,5,FALSE)</f>
        <v/>
      </c>
      <c r="H126" s="35"/>
      <c r="I126" s="11"/>
      <c r="J126" s="6" t="s">
        <v>126</v>
      </c>
      <c r="K126" s="7" t="s">
        <v>123</v>
      </c>
      <c r="L126" s="17"/>
      <c r="M126" s="127"/>
    </row>
    <row r="127" spans="1:13" ht="22.5">
      <c r="A127" s="153"/>
      <c r="B127" s="137"/>
      <c r="C127" s="40" t="s">
        <v>288</v>
      </c>
      <c r="D127" s="22" t="str">
        <f>VLOOKUP(C127,テーブル項目一覧!A:E,2,FALSE)</f>
        <v>BUNSEKI_SB_CD</v>
      </c>
      <c r="E127" s="22" t="str">
        <f>VLOOKUP(C127,テーブル項目一覧!A:E,3,FALSE)</f>
        <v>Char</v>
      </c>
      <c r="F127" s="22">
        <f>VLOOKUP(C127,テーブル項目一覧!A:E,4,FALSE)</f>
        <v>2</v>
      </c>
      <c r="G127" s="22" t="str">
        <f>VLOOKUP(C127,テーブル項目一覧!A:E,5,FALSE)</f>
        <v/>
      </c>
      <c r="H127" s="35"/>
      <c r="I127" s="11"/>
      <c r="J127" s="6" t="s">
        <v>127</v>
      </c>
      <c r="K127" s="7" t="s">
        <v>124</v>
      </c>
      <c r="L127" s="17"/>
      <c r="M127" s="133" t="s">
        <v>245</v>
      </c>
    </row>
    <row r="128" spans="1:13">
      <c r="A128" s="153"/>
      <c r="B128" s="140"/>
      <c r="C128" s="39" t="s">
        <v>240</v>
      </c>
      <c r="D128" s="22" t="str">
        <f>VLOOKUP(C128,テーブル項目一覧!A:E,2,FALSE)</f>
        <v>BUNSEKI_COMMENT</v>
      </c>
      <c r="E128" s="22" t="str">
        <f>VLOOKUP(C128,テーブル項目一覧!A:E,3,FALSE)</f>
        <v>Varchar2</v>
      </c>
      <c r="F128" s="22">
        <f>VLOOKUP(C128,テーブル項目一覧!A:E,4,FALSE)</f>
        <v>30</v>
      </c>
      <c r="G128" s="22" t="str">
        <f>VLOOKUP(C128,テーブル項目一覧!A:E,5,FALSE)</f>
        <v/>
      </c>
      <c r="H128" s="37"/>
      <c r="I128" s="11"/>
      <c r="J128" s="8" t="s">
        <v>110</v>
      </c>
      <c r="K128" s="9" t="s">
        <v>128</v>
      </c>
      <c r="L128" s="18"/>
      <c r="M128" s="124"/>
    </row>
    <row r="129" spans="1:13">
      <c r="A129" s="153"/>
      <c r="B129" s="140"/>
      <c r="C129" s="39" t="s">
        <v>221</v>
      </c>
      <c r="D129" s="22" t="str">
        <f>VLOOKUP(C129,テーブル項目一覧!A:E,2,FALSE)</f>
        <v>BUNSEKI_CREATE_DATE</v>
      </c>
      <c r="E129" s="22" t="str">
        <f>VLOOKUP(C129,テーブル項目一覧!A:E,3,FALSE)</f>
        <v>Date</v>
      </c>
      <c r="F129" s="22" t="str">
        <f>VLOOKUP(C129,テーブル項目一覧!A:E,4,FALSE)</f>
        <v>　</v>
      </c>
      <c r="G129" s="22" t="str">
        <f>VLOOKUP(C129,テーブル項目一覧!A:E,5,FALSE)</f>
        <v/>
      </c>
      <c r="H129" s="37"/>
      <c r="I129" s="11"/>
      <c r="J129" s="8" t="s">
        <v>230</v>
      </c>
      <c r="K129" s="9" t="s">
        <v>231</v>
      </c>
      <c r="L129" s="18"/>
      <c r="M129" s="124"/>
    </row>
    <row r="130" spans="1:13">
      <c r="A130" s="153"/>
      <c r="B130" s="137"/>
      <c r="C130" s="39" t="s">
        <v>223</v>
      </c>
      <c r="D130" s="22" t="str">
        <f>VLOOKUP(C130,テーブル項目一覧!A:E,2,FALSE)</f>
        <v>BUNSEKI_UPDATE_DATE</v>
      </c>
      <c r="E130" s="22" t="str">
        <f>VLOOKUP(C130,テーブル項目一覧!A:E,3,FALSE)</f>
        <v>Date</v>
      </c>
      <c r="F130" s="22" t="str">
        <f>VLOOKUP(C130,テーブル項目一覧!A:E,4,FALSE)</f>
        <v>　</v>
      </c>
      <c r="G130" s="22" t="str">
        <f>VLOOKUP(C130,テーブル項目一覧!A:E,5,FALSE)</f>
        <v/>
      </c>
      <c r="H130" s="35"/>
      <c r="I130" s="11"/>
      <c r="J130" s="8" t="s">
        <v>232</v>
      </c>
      <c r="K130" s="9" t="s">
        <v>233</v>
      </c>
      <c r="L130" s="18"/>
      <c r="M130" s="124"/>
    </row>
    <row r="131" spans="1:13" ht="13.5" customHeight="1">
      <c r="A131" s="153"/>
      <c r="B131" s="137"/>
      <c r="C131" s="40" t="s">
        <v>41</v>
      </c>
      <c r="D131" s="22" t="str">
        <f>VLOOKUP(C131,テーブル項目一覧!A:E,2,FALSE)</f>
        <v>CORP_NAME</v>
      </c>
      <c r="E131" s="22" t="str">
        <f>VLOOKUP(C131,テーブル項目一覧!A:E,3,FALSE)</f>
        <v>Varchar2</v>
      </c>
      <c r="F131" s="22">
        <f>VLOOKUP(C131,テーブル項目一覧!A:E,4,FALSE)</f>
        <v>32</v>
      </c>
      <c r="G131" s="22" t="str">
        <f>VLOOKUP(C131,テーブル項目一覧!A:E,5,FALSE)</f>
        <v/>
      </c>
      <c r="H131" s="35"/>
      <c r="I131" s="12" t="s">
        <v>101</v>
      </c>
      <c r="J131" s="62" t="s">
        <v>49</v>
      </c>
      <c r="K131" s="63" t="s">
        <v>43</v>
      </c>
      <c r="L131" s="64" t="s">
        <v>75</v>
      </c>
      <c r="M131" s="130"/>
    </row>
    <row r="132" spans="1:13" ht="13.5" customHeight="1">
      <c r="A132" s="153"/>
      <c r="B132" s="137"/>
      <c r="C132" s="40" t="s">
        <v>50</v>
      </c>
      <c r="D132" s="22" t="str">
        <f>VLOOKUP(C132,テーブル項目一覧!A:E,2,FALSE)</f>
        <v>CORP_NAME_KANA</v>
      </c>
      <c r="E132" s="22" t="str">
        <f>VLOOKUP(C132,テーブル項目一覧!A:E,3,FALSE)</f>
        <v>Varchar2</v>
      </c>
      <c r="F132" s="22">
        <f>VLOOKUP(C132,テーブル項目一覧!A:E,4,FALSE)</f>
        <v>64</v>
      </c>
      <c r="G132" s="22" t="str">
        <f>VLOOKUP(C132,テーブル項目一覧!A:E,5,FALSE)</f>
        <v/>
      </c>
      <c r="H132" s="35"/>
      <c r="I132" s="154" t="s">
        <v>102</v>
      </c>
      <c r="J132" s="6" t="s">
        <v>50</v>
      </c>
      <c r="K132" s="7" t="s">
        <v>44</v>
      </c>
      <c r="L132" s="17" t="s">
        <v>75</v>
      </c>
      <c r="M132" s="127"/>
    </row>
    <row r="133" spans="1:13">
      <c r="A133" s="153"/>
      <c r="B133" s="137"/>
      <c r="C133" s="39" t="s">
        <v>81</v>
      </c>
      <c r="D133" s="22" t="str">
        <f>VLOOKUP(C133,テーブル項目一覧!A:E,2,FALSE)</f>
        <v>CORP_JIKKOUZEI_RT</v>
      </c>
      <c r="E133" s="22" t="str">
        <f>VLOOKUP(C133,テーブル項目一覧!A:E,3,FALSE)</f>
        <v>Number</v>
      </c>
      <c r="F133" s="22">
        <f>VLOOKUP(C133,テーブル項目一覧!A:E,4,FALSE)</f>
        <v>5</v>
      </c>
      <c r="G133" s="22">
        <f>VLOOKUP(C133,テーブル項目一覧!A:E,5,FALSE)</f>
        <v>2</v>
      </c>
      <c r="H133" s="37"/>
      <c r="I133" s="154"/>
      <c r="J133" s="6" t="s">
        <v>33</v>
      </c>
      <c r="K133" s="7" t="s">
        <v>76</v>
      </c>
      <c r="L133" s="17" t="s">
        <v>67</v>
      </c>
      <c r="M133" s="127"/>
    </row>
    <row r="134" spans="1:13">
      <c r="A134" s="153"/>
      <c r="B134" s="137"/>
      <c r="C134" s="39" t="s">
        <v>34</v>
      </c>
      <c r="D134" s="22" t="str">
        <f>VLOOKUP(C134,テーブル項目一覧!A:E,2,FALSE)</f>
        <v>NYUSHA_AGE</v>
      </c>
      <c r="E134" s="22" t="str">
        <f>VLOOKUP(C134,テーブル項目一覧!A:E,3,FALSE)</f>
        <v>Number</v>
      </c>
      <c r="F134" s="22">
        <f>VLOOKUP(C134,テーブル項目一覧!A:E,4,FALSE)</f>
        <v>3</v>
      </c>
      <c r="G134" s="22" t="str">
        <f>VLOOKUP(C134,テーブル項目一覧!A:E,5,FALSE)</f>
        <v/>
      </c>
      <c r="H134" s="37"/>
      <c r="I134" s="154"/>
      <c r="J134" s="6" t="s">
        <v>34</v>
      </c>
      <c r="K134" s="7" t="s">
        <v>21</v>
      </c>
      <c r="L134" s="17" t="s">
        <v>67</v>
      </c>
      <c r="M134" s="127"/>
    </row>
    <row r="135" spans="1:13">
      <c r="A135" s="153"/>
      <c r="B135" s="137"/>
      <c r="C135" s="40" t="s">
        <v>28</v>
      </c>
      <c r="D135" s="22" t="str">
        <f>VLOOKUP(C135,テーブル項目一覧!A:E,2,FALSE)</f>
        <v>YAKUIN_SHUNIN_AGE</v>
      </c>
      <c r="E135" s="22" t="str">
        <f>VLOOKUP(C135,テーブル項目一覧!A:E,3,FALSE)</f>
        <v>Number</v>
      </c>
      <c r="F135" s="22">
        <f>VLOOKUP(C135,テーブル項目一覧!A:E,4,FALSE)</f>
        <v>3</v>
      </c>
      <c r="G135" s="22" t="str">
        <f>VLOOKUP(C135,テーブル項目一覧!A:E,5,FALSE)</f>
        <v/>
      </c>
      <c r="H135" s="35"/>
      <c r="I135" s="11"/>
      <c r="J135" s="6" t="s">
        <v>28</v>
      </c>
      <c r="K135" s="7" t="s">
        <v>15</v>
      </c>
      <c r="L135" s="17" t="s">
        <v>67</v>
      </c>
      <c r="M135" s="127"/>
    </row>
    <row r="136" spans="1:13" ht="14.25" customHeight="1">
      <c r="A136" s="153"/>
      <c r="B136" s="137"/>
      <c r="C136" s="40" t="s">
        <v>37</v>
      </c>
      <c r="D136" s="22" t="str">
        <f>VLOOKUP(C136,テーブル項目一覧!A:E,2,FALSE)</f>
        <v>EP_KANYU_AGE</v>
      </c>
      <c r="E136" s="22" t="str">
        <f>VLOOKUP(C136,テーブル項目一覧!A:E,3,FALSE)</f>
        <v>Number</v>
      </c>
      <c r="F136" s="22">
        <f>VLOOKUP(C136,テーブル項目一覧!A:E,4,FALSE)</f>
        <v>3</v>
      </c>
      <c r="G136" s="22" t="str">
        <f>VLOOKUP(C136,テーブル項目一覧!A:E,5,FALSE)</f>
        <v/>
      </c>
      <c r="H136" s="35"/>
      <c r="I136" s="11"/>
      <c r="J136" s="6" t="s">
        <v>37</v>
      </c>
      <c r="K136" s="7" t="s">
        <v>26</v>
      </c>
      <c r="L136" s="17" t="s">
        <v>67</v>
      </c>
      <c r="M136" s="127"/>
    </row>
    <row r="137" spans="1:13">
      <c r="A137" s="153"/>
      <c r="B137" s="137"/>
      <c r="C137" s="40" t="s">
        <v>87</v>
      </c>
      <c r="D137" s="22" t="str">
        <f>VLOOKUP(C137,テーブル項目一覧!A:E,2,FALSE)</f>
        <v>GENZAI_HOSHU_GETSUGAKU</v>
      </c>
      <c r="E137" s="22" t="str">
        <f>VLOOKUP(C137,テーブル項目一覧!A:E,3,FALSE)</f>
        <v>Number</v>
      </c>
      <c r="F137" s="22">
        <f>VLOOKUP(C137,テーブル項目一覧!A:E,4,FALSE)</f>
        <v>11</v>
      </c>
      <c r="G137" s="22" t="str">
        <f>VLOOKUP(C137,テーブル項目一覧!A:E,5,FALSE)</f>
        <v/>
      </c>
      <c r="H137" s="135" t="s">
        <v>309</v>
      </c>
      <c r="I137" s="11"/>
      <c r="J137" s="6" t="s">
        <v>27</v>
      </c>
      <c r="K137" s="7" t="s">
        <v>16</v>
      </c>
      <c r="L137" s="17" t="s">
        <v>67</v>
      </c>
      <c r="M137" s="127"/>
    </row>
    <row r="138" spans="1:13">
      <c r="A138" s="153"/>
      <c r="B138" s="137"/>
      <c r="C138" s="39" t="s">
        <v>89</v>
      </c>
      <c r="D138" s="22" t="str">
        <f>VLOOKUP(C138,テーブル項目一覧!A:E,2,FALSE)</f>
        <v>YUTAI_YSHOSHU_GETSUGAKU</v>
      </c>
      <c r="E138" s="22" t="str">
        <f>VLOOKUP(C138,テーブル項目一覧!A:E,3,FALSE)</f>
        <v>Number</v>
      </c>
      <c r="F138" s="22">
        <f>VLOOKUP(C138,テーブル項目一覧!A:E,4,FALSE)</f>
        <v>11</v>
      </c>
      <c r="G138" s="22" t="str">
        <f>VLOOKUP(C138,テーブル項目一覧!A:E,5,FALSE)</f>
        <v/>
      </c>
      <c r="H138" s="135" t="s">
        <v>309</v>
      </c>
      <c r="I138" s="11"/>
      <c r="J138" s="6" t="s">
        <v>38</v>
      </c>
      <c r="K138" s="7" t="s">
        <v>22</v>
      </c>
      <c r="L138" s="17" t="s">
        <v>67</v>
      </c>
      <c r="M138" s="127"/>
    </row>
    <row r="139" spans="1:13">
      <c r="A139" s="153"/>
      <c r="B139" s="137"/>
      <c r="C139" s="39" t="s">
        <v>40</v>
      </c>
      <c r="D139" s="22" t="str">
        <f>VLOOKUP(C139,テーブル項目一覧!A:E,2,FALSE)</f>
        <v>KOSEKI_BAI_RT</v>
      </c>
      <c r="E139" s="22" t="str">
        <f>VLOOKUP(C139,テーブル項目一覧!A:E,3,FALSE)</f>
        <v>Number</v>
      </c>
      <c r="F139" s="22">
        <f>VLOOKUP(C139,テーブル項目一覧!A:E,4,FALSE)</f>
        <v>3</v>
      </c>
      <c r="G139" s="22">
        <f>VLOOKUP(C139,テーブル項目一覧!A:E,5,FALSE)</f>
        <v>1</v>
      </c>
      <c r="H139" s="37"/>
      <c r="I139" s="11"/>
      <c r="J139" s="6" t="s">
        <v>40</v>
      </c>
      <c r="K139" s="7" t="s">
        <v>0</v>
      </c>
      <c r="L139" s="17" t="s">
        <v>67</v>
      </c>
      <c r="M139" s="127"/>
    </row>
    <row r="140" spans="1:13">
      <c r="A140" s="52"/>
      <c r="B140" s="137"/>
      <c r="C140" s="39" t="s">
        <v>91</v>
      </c>
      <c r="D140" s="22" t="str">
        <f>VLOOKUP(C140,テーブル項目一覧!A:E,2,FALSE)</f>
        <v>YUTAI_YOSOKU_AGE</v>
      </c>
      <c r="E140" s="22" t="str">
        <f>VLOOKUP(C140,テーブル項目一覧!A:E,3,FALSE)</f>
        <v>Number</v>
      </c>
      <c r="F140" s="22">
        <f>VLOOKUP(C140,テーブル項目一覧!A:E,4,FALSE)</f>
        <v>3</v>
      </c>
      <c r="G140" s="22" t="str">
        <f>VLOOKUP(C140,テーブル項目一覧!A:E,5,FALSE)</f>
        <v/>
      </c>
      <c r="H140" s="37"/>
      <c r="I140" s="11"/>
      <c r="J140" s="6" t="s">
        <v>35</v>
      </c>
      <c r="K140" s="7" t="s">
        <v>23</v>
      </c>
      <c r="L140" s="17" t="s">
        <v>67</v>
      </c>
      <c r="M140" s="127"/>
    </row>
    <row r="141" spans="1:13">
      <c r="A141" s="52"/>
      <c r="B141" s="137"/>
      <c r="C141" s="39" t="s">
        <v>36</v>
      </c>
      <c r="D141" s="22" t="str">
        <f>VLOOKUP(C141,テーブル項目一覧!A:E,2,FALSE)</f>
        <v>KIBO_YAKUIN_TIROKIN</v>
      </c>
      <c r="E141" s="22" t="str">
        <f>VLOOKUP(C141,テーブル項目一覧!A:E,3,FALSE)</f>
        <v>Number</v>
      </c>
      <c r="F141" s="22">
        <f>VLOOKUP(C141,テーブル項目一覧!A:E,4,FALSE)</f>
        <v>11</v>
      </c>
      <c r="G141" s="22" t="str">
        <f>VLOOKUP(C141,テーブル項目一覧!A:E,5,FALSE)</f>
        <v/>
      </c>
      <c r="H141" s="37"/>
      <c r="I141" s="11"/>
      <c r="J141" s="6" t="s">
        <v>51</v>
      </c>
      <c r="K141" s="7" t="s">
        <v>24</v>
      </c>
      <c r="L141" s="17" t="s">
        <v>67</v>
      </c>
      <c r="M141" s="127"/>
    </row>
    <row r="142" spans="1:13">
      <c r="A142" s="52"/>
      <c r="B142" s="137"/>
      <c r="C142" s="39" t="s">
        <v>199</v>
      </c>
      <c r="D142" s="22" t="str">
        <f>VLOOKUP(C142,テーブル項目一覧!A:E,2,FALSE)</f>
        <v>SYSTEM_CREATE_DATE</v>
      </c>
      <c r="E142" s="22" t="str">
        <f>VLOOKUP(C142,テーブル項目一覧!A:E,3,FALSE)</f>
        <v>Date</v>
      </c>
      <c r="F142" s="22" t="str">
        <f>VLOOKUP(C142,テーブル項目一覧!A:E,4,FALSE)</f>
        <v>　</v>
      </c>
      <c r="G142" s="22" t="str">
        <f>VLOOKUP(C142,テーブル項目一覧!A:E,5,FALSE)</f>
        <v/>
      </c>
      <c r="H142" s="37"/>
      <c r="I142" s="70" t="s">
        <v>234</v>
      </c>
      <c r="J142" s="71"/>
      <c r="K142" s="72"/>
      <c r="L142" s="71"/>
      <c r="M142" s="73"/>
    </row>
    <row r="143" spans="1:13">
      <c r="A143" s="52"/>
      <c r="B143" s="137"/>
      <c r="C143" s="39" t="s">
        <v>241</v>
      </c>
      <c r="D143" s="22" t="str">
        <f>VLOOKUP(C143,テーブル項目一覧!A:E,2,FALSE)</f>
        <v>SYSTEM_UPDATE_DATE</v>
      </c>
      <c r="E143" s="22" t="str">
        <f>VLOOKUP(C143,テーブル項目一覧!A:E,3,FALSE)</f>
        <v>Date</v>
      </c>
      <c r="F143" s="22" t="str">
        <f>VLOOKUP(C143,テーブル項目一覧!A:E,4,FALSE)</f>
        <v>　</v>
      </c>
      <c r="G143" s="22" t="str">
        <f>VLOOKUP(C143,テーブル項目一覧!A:E,5,FALSE)</f>
        <v/>
      </c>
      <c r="H143" s="37"/>
      <c r="I143" s="70" t="s">
        <v>234</v>
      </c>
      <c r="J143" s="71"/>
      <c r="K143" s="72"/>
      <c r="L143" s="71"/>
      <c r="M143" s="73"/>
    </row>
    <row r="144" spans="1:13" ht="5.0999999999999996" customHeight="1" thickBot="1">
      <c r="A144" s="52"/>
      <c r="B144" s="138"/>
      <c r="C144" s="112"/>
      <c r="D144" s="24"/>
      <c r="E144" s="24"/>
      <c r="F144" s="24"/>
      <c r="G144" s="24"/>
      <c r="H144" s="36"/>
      <c r="I144" s="93"/>
      <c r="J144" s="94"/>
      <c r="K144" s="86"/>
      <c r="L144" s="86"/>
      <c r="M144" s="131"/>
    </row>
    <row r="145" spans="1:13">
      <c r="A145" s="52"/>
      <c r="B145" s="139" t="s">
        <v>220</v>
      </c>
      <c r="C145" s="110" t="s">
        <v>104</v>
      </c>
      <c r="D145" s="77" t="str">
        <f>VLOOKUP(C145,テーブル項目一覧!A:E,2,FALSE)</f>
        <v>PLAN_ID</v>
      </c>
      <c r="E145" s="77" t="str">
        <f>VLOOKUP(C145,テーブル項目一覧!A:E,3,FALSE)</f>
        <v>Varchar2</v>
      </c>
      <c r="F145" s="77">
        <f>VLOOKUP(C145,テーブル項目一覧!A:E,4,FALSE)</f>
        <v>36</v>
      </c>
      <c r="G145" s="77" t="str">
        <f>VLOOKUP(C145,テーブル項目一覧!A:E,5,FALSE)</f>
        <v/>
      </c>
      <c r="H145" s="78"/>
      <c r="I145" s="11" t="s">
        <v>119</v>
      </c>
      <c r="J145" s="59" t="s">
        <v>104</v>
      </c>
      <c r="K145" s="60" t="s">
        <v>120</v>
      </c>
      <c r="L145" s="61"/>
      <c r="M145" s="155" t="s">
        <v>121</v>
      </c>
    </row>
    <row r="146" spans="1:13" ht="24.75" customHeight="1">
      <c r="A146" s="52"/>
      <c r="B146" s="140" t="s">
        <v>169</v>
      </c>
      <c r="C146" s="115"/>
      <c r="D146" s="53"/>
      <c r="E146" s="53"/>
      <c r="F146" s="53"/>
      <c r="G146" s="53"/>
      <c r="H146" s="54"/>
      <c r="I146" s="43" t="s">
        <v>118</v>
      </c>
      <c r="J146" s="59"/>
      <c r="K146" s="60"/>
      <c r="L146" s="61"/>
      <c r="M146" s="155"/>
    </row>
    <row r="147" spans="1:13" ht="40.5">
      <c r="A147" s="52"/>
      <c r="C147" s="40" t="s">
        <v>42</v>
      </c>
      <c r="D147" s="22" t="str">
        <f>VLOOKUP(C147,テーブル項目一覧!A:E,2,FALSE)</f>
        <v>SAGE_KINGAKU</v>
      </c>
      <c r="E147" s="22" t="str">
        <f>VLOOKUP(C147,テーブル項目一覧!A:E,3,FALSE)</f>
        <v>Number</v>
      </c>
      <c r="F147" s="22">
        <f>VLOOKUP(C147,テーブル項目一覧!A:E,4,FALSE)</f>
        <v>11</v>
      </c>
      <c r="G147" s="22"/>
      <c r="H147" s="135" t="s">
        <v>309</v>
      </c>
      <c r="I147" s="120" t="s">
        <v>293</v>
      </c>
      <c r="J147" s="62" t="s">
        <v>48</v>
      </c>
      <c r="K147" s="63" t="s">
        <v>1</v>
      </c>
      <c r="L147" s="64" t="s">
        <v>67</v>
      </c>
      <c r="M147" s="130"/>
    </row>
    <row r="148" spans="1:13" ht="67.5">
      <c r="A148" s="52"/>
      <c r="B148" s="140"/>
      <c r="C148" s="40" t="s">
        <v>243</v>
      </c>
      <c r="D148" s="22" t="str">
        <f>VLOOKUP(C148,テーブル項目一覧!A:E,2,FALSE)</f>
        <v>SKHK_HOKEN_SHURUI_CD</v>
      </c>
      <c r="E148" s="22" t="str">
        <f>VLOOKUP(C148,テーブル項目一覧!A:E,3,FALSE)</f>
        <v>Char</v>
      </c>
      <c r="F148" s="22">
        <f>VLOOKUP(C148,テーブル項目一覧!A:E,4,FALSE)</f>
        <v>1</v>
      </c>
      <c r="G148" s="22"/>
      <c r="H148" s="35"/>
      <c r="I148" s="120" t="s">
        <v>294</v>
      </c>
      <c r="J148" s="62" t="s">
        <v>39</v>
      </c>
      <c r="K148" s="63" t="s">
        <v>47</v>
      </c>
      <c r="L148" s="64" t="s">
        <v>77</v>
      </c>
      <c r="M148" s="130"/>
    </row>
    <row r="149" spans="1:13">
      <c r="A149" s="51"/>
      <c r="B149" s="118"/>
      <c r="C149" s="40" t="s">
        <v>199</v>
      </c>
      <c r="D149" s="22" t="str">
        <f>VLOOKUP(C149,テーブル項目一覧!A:E,2,FALSE)</f>
        <v>SYSTEM_CREATE_DATE</v>
      </c>
      <c r="E149" s="22" t="str">
        <f>VLOOKUP(C149,テーブル項目一覧!A:E,3,FALSE)</f>
        <v>Date</v>
      </c>
      <c r="F149" s="22" t="str">
        <f>VLOOKUP(C149,テーブル項目一覧!A:E,4,FALSE)</f>
        <v>　</v>
      </c>
      <c r="G149" s="22"/>
      <c r="H149" s="35"/>
      <c r="I149" s="66" t="s">
        <v>236</v>
      </c>
      <c r="J149" s="67"/>
      <c r="K149" s="68"/>
      <c r="L149" s="67"/>
      <c r="M149" s="69"/>
    </row>
    <row r="150" spans="1:13">
      <c r="A150" s="51"/>
      <c r="B150" s="118"/>
      <c r="C150" s="40" t="s">
        <v>241</v>
      </c>
      <c r="D150" s="22" t="str">
        <f>VLOOKUP(C150,テーブル項目一覧!A:E,2,FALSE)</f>
        <v>SYSTEM_UPDATE_DATE</v>
      </c>
      <c r="E150" s="22" t="str">
        <f>VLOOKUP(C150,テーブル項目一覧!A:E,3,FALSE)</f>
        <v>Date</v>
      </c>
      <c r="F150" s="22" t="str">
        <f>VLOOKUP(C150,テーブル項目一覧!A:E,4,FALSE)</f>
        <v>　</v>
      </c>
      <c r="G150" s="22" t="str">
        <f>VLOOKUP(C150,テーブル項目一覧!A:E,5,FALSE)</f>
        <v/>
      </c>
      <c r="H150" s="35"/>
      <c r="I150" s="70" t="s">
        <v>234</v>
      </c>
      <c r="J150" s="71"/>
      <c r="K150" s="72"/>
      <c r="L150" s="71"/>
      <c r="M150" s="73"/>
    </row>
    <row r="151" spans="1:13" ht="5.0999999999999996" customHeight="1" thickBot="1">
      <c r="A151" s="136"/>
      <c r="B151" s="32"/>
      <c r="C151" s="112"/>
      <c r="D151" s="24"/>
      <c r="E151" s="24"/>
      <c r="F151" s="24"/>
      <c r="G151" s="24"/>
      <c r="H151" s="36"/>
      <c r="I151" s="93"/>
      <c r="J151" s="94"/>
      <c r="K151" s="86"/>
      <c r="L151" s="86"/>
      <c r="M151" s="131"/>
    </row>
  </sheetData>
  <mergeCells count="20">
    <mergeCell ref="M145:M146"/>
    <mergeCell ref="M55:M56"/>
    <mergeCell ref="I58:I60"/>
    <mergeCell ref="I66:I68"/>
    <mergeCell ref="I81:I83"/>
    <mergeCell ref="M72:M73"/>
    <mergeCell ref="M123:M124"/>
    <mergeCell ref="A2:A3"/>
    <mergeCell ref="A94:A105"/>
    <mergeCell ref="I42:I43"/>
    <mergeCell ref="A34:A40"/>
    <mergeCell ref="B8:B10"/>
    <mergeCell ref="A4:A10"/>
    <mergeCell ref="I64:I65"/>
    <mergeCell ref="A72:A80"/>
    <mergeCell ref="A123:A139"/>
    <mergeCell ref="I132:I134"/>
    <mergeCell ref="M116:M117"/>
    <mergeCell ref="M94:M95"/>
    <mergeCell ref="I103:I105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104</v>
      </c>
      <c r="B1" t="s">
        <v>105</v>
      </c>
      <c r="C1" t="s">
        <v>79</v>
      </c>
      <c r="D1">
        <v>36</v>
      </c>
      <c r="E1" t="s">
        <v>71</v>
      </c>
    </row>
    <row r="2" spans="1:5">
      <c r="A2" t="s">
        <v>251</v>
      </c>
      <c r="B2" t="s">
        <v>107</v>
      </c>
      <c r="C2" t="s">
        <v>79</v>
      </c>
      <c r="D2">
        <v>8</v>
      </c>
      <c r="E2" t="s">
        <v>71</v>
      </c>
    </row>
    <row r="3" spans="1:5">
      <c r="A3" t="s">
        <v>252</v>
      </c>
      <c r="B3" t="s">
        <v>109</v>
      </c>
      <c r="C3" t="s">
        <v>79</v>
      </c>
      <c r="D3">
        <v>30</v>
      </c>
      <c r="E3" t="s">
        <v>71</v>
      </c>
    </row>
    <row r="4" spans="1:5">
      <c r="A4" t="s">
        <v>253</v>
      </c>
      <c r="B4" t="s">
        <v>254</v>
      </c>
      <c r="C4" t="s">
        <v>68</v>
      </c>
      <c r="D4">
        <v>2</v>
      </c>
      <c r="E4" t="s">
        <v>71</v>
      </c>
    </row>
    <row r="5" spans="1:5">
      <c r="A5" t="s">
        <v>255</v>
      </c>
      <c r="B5" t="s">
        <v>222</v>
      </c>
      <c r="C5" t="s">
        <v>111</v>
      </c>
      <c r="D5" t="s">
        <v>112</v>
      </c>
      <c r="E5" t="s">
        <v>71</v>
      </c>
    </row>
    <row r="6" spans="1:5">
      <c r="A6" t="s">
        <v>256</v>
      </c>
      <c r="B6" t="s">
        <v>224</v>
      </c>
      <c r="C6" t="s">
        <v>111</v>
      </c>
      <c r="D6" t="s">
        <v>112</v>
      </c>
      <c r="E6" t="s">
        <v>71</v>
      </c>
    </row>
    <row r="7" spans="1:5">
      <c r="A7" t="s">
        <v>41</v>
      </c>
      <c r="B7" t="s">
        <v>78</v>
      </c>
      <c r="C7" t="s">
        <v>79</v>
      </c>
      <c r="D7">
        <v>32</v>
      </c>
      <c r="E7" t="s">
        <v>71</v>
      </c>
    </row>
    <row r="8" spans="1:5">
      <c r="A8" t="s">
        <v>50</v>
      </c>
      <c r="B8" t="s">
        <v>80</v>
      </c>
      <c r="C8" t="s">
        <v>79</v>
      </c>
      <c r="D8">
        <v>64</v>
      </c>
      <c r="E8" t="s">
        <v>71</v>
      </c>
    </row>
    <row r="9" spans="1:5">
      <c r="A9" t="s">
        <v>81</v>
      </c>
      <c r="B9" t="s">
        <v>82</v>
      </c>
      <c r="C9" t="s">
        <v>69</v>
      </c>
      <c r="D9">
        <v>5</v>
      </c>
      <c r="E9">
        <v>2</v>
      </c>
    </row>
    <row r="10" spans="1:5">
      <c r="A10" t="s">
        <v>34</v>
      </c>
      <c r="B10" t="s">
        <v>84</v>
      </c>
      <c r="C10" t="s">
        <v>69</v>
      </c>
      <c r="D10">
        <v>3</v>
      </c>
      <c r="E10" t="s">
        <v>71</v>
      </c>
    </row>
    <row r="11" spans="1:5">
      <c r="A11" t="s">
        <v>28</v>
      </c>
      <c r="B11" t="s">
        <v>85</v>
      </c>
      <c r="C11" t="s">
        <v>69</v>
      </c>
      <c r="D11">
        <v>3</v>
      </c>
      <c r="E11" t="s">
        <v>71</v>
      </c>
    </row>
    <row r="12" spans="1:5">
      <c r="A12" t="s">
        <v>37</v>
      </c>
      <c r="B12" t="s">
        <v>86</v>
      </c>
      <c r="C12" t="s">
        <v>69</v>
      </c>
      <c r="D12">
        <v>3</v>
      </c>
      <c r="E12" t="s">
        <v>71</v>
      </c>
    </row>
    <row r="13" spans="1:5">
      <c r="A13" t="s">
        <v>87</v>
      </c>
      <c r="B13" t="s">
        <v>88</v>
      </c>
      <c r="C13" t="s">
        <v>69</v>
      </c>
      <c r="D13">
        <v>11</v>
      </c>
      <c r="E13" t="s">
        <v>71</v>
      </c>
    </row>
    <row r="14" spans="1:5">
      <c r="A14" t="s">
        <v>257</v>
      </c>
      <c r="B14" t="s">
        <v>227</v>
      </c>
      <c r="C14" t="s">
        <v>69</v>
      </c>
      <c r="D14">
        <v>11</v>
      </c>
      <c r="E14" t="s">
        <v>71</v>
      </c>
    </row>
    <row r="15" spans="1:5">
      <c r="A15" t="s">
        <v>40</v>
      </c>
      <c r="B15" t="s">
        <v>90</v>
      </c>
      <c r="C15" t="s">
        <v>69</v>
      </c>
      <c r="D15">
        <v>3</v>
      </c>
      <c r="E15">
        <v>1</v>
      </c>
    </row>
    <row r="16" spans="1:5">
      <c r="A16" t="s">
        <v>258</v>
      </c>
      <c r="B16" t="s">
        <v>92</v>
      </c>
      <c r="C16" t="s">
        <v>69</v>
      </c>
      <c r="D16">
        <v>3</v>
      </c>
      <c r="E16" t="s">
        <v>71</v>
      </c>
    </row>
    <row r="17" spans="1:5">
      <c r="A17" t="s">
        <v>36</v>
      </c>
      <c r="B17" t="s">
        <v>93</v>
      </c>
      <c r="C17" t="s">
        <v>69</v>
      </c>
      <c r="D17">
        <v>11</v>
      </c>
      <c r="E17" t="s">
        <v>71</v>
      </c>
    </row>
    <row r="18" spans="1:5">
      <c r="A18" t="s">
        <v>259</v>
      </c>
      <c r="B18" t="s">
        <v>229</v>
      </c>
      <c r="C18" t="s">
        <v>79</v>
      </c>
      <c r="D18">
        <v>30</v>
      </c>
      <c r="E18" t="s">
        <v>71</v>
      </c>
    </row>
    <row r="19" spans="1:5">
      <c r="A19" t="s">
        <v>239</v>
      </c>
      <c r="B19" t="s">
        <v>200</v>
      </c>
      <c r="C19" t="s">
        <v>111</v>
      </c>
      <c r="D19" t="s">
        <v>112</v>
      </c>
      <c r="E19" t="s">
        <v>71</v>
      </c>
    </row>
    <row r="20" spans="1:5">
      <c r="A20" t="s">
        <v>201</v>
      </c>
      <c r="B20" t="s">
        <v>202</v>
      </c>
      <c r="C20" t="s">
        <v>111</v>
      </c>
      <c r="D20" t="s">
        <v>112</v>
      </c>
      <c r="E20" t="s">
        <v>71</v>
      </c>
    </row>
    <row r="21" spans="1:5">
      <c r="A21" t="s">
        <v>104</v>
      </c>
      <c r="B21" t="s">
        <v>105</v>
      </c>
      <c r="C21" t="s">
        <v>79</v>
      </c>
      <c r="D21">
        <v>36</v>
      </c>
      <c r="E21" t="s">
        <v>71</v>
      </c>
    </row>
    <row r="22" spans="1:5">
      <c r="A22" t="s">
        <v>260</v>
      </c>
      <c r="B22" t="s">
        <v>250</v>
      </c>
      <c r="C22" t="s">
        <v>68</v>
      </c>
      <c r="D22">
        <v>2</v>
      </c>
      <c r="E22" t="s">
        <v>71</v>
      </c>
    </row>
    <row r="23" spans="1:5">
      <c r="A23" t="s">
        <v>261</v>
      </c>
      <c r="B23" t="s">
        <v>132</v>
      </c>
      <c r="C23" t="s">
        <v>79</v>
      </c>
      <c r="D23">
        <v>32</v>
      </c>
      <c r="E23" t="s">
        <v>71</v>
      </c>
    </row>
    <row r="24" spans="1:5">
      <c r="A24" t="s">
        <v>262</v>
      </c>
      <c r="B24" t="s">
        <v>134</v>
      </c>
      <c r="C24" t="s">
        <v>79</v>
      </c>
      <c r="D24">
        <v>32</v>
      </c>
      <c r="E24" t="s">
        <v>71</v>
      </c>
    </row>
    <row r="25" spans="1:5">
      <c r="A25" t="s">
        <v>135</v>
      </c>
      <c r="B25" t="s">
        <v>136</v>
      </c>
      <c r="C25" t="s">
        <v>111</v>
      </c>
      <c r="D25" t="s">
        <v>112</v>
      </c>
      <c r="E25" t="s">
        <v>71</v>
      </c>
    </row>
    <row r="26" spans="1:5">
      <c r="A26" t="s">
        <v>263</v>
      </c>
      <c r="B26" t="s">
        <v>100</v>
      </c>
      <c r="C26" t="s">
        <v>69</v>
      </c>
      <c r="D26">
        <v>3</v>
      </c>
      <c r="E26" t="s">
        <v>71</v>
      </c>
    </row>
    <row r="27" spans="1:5">
      <c r="A27" t="s">
        <v>264</v>
      </c>
      <c r="B27" t="s">
        <v>265</v>
      </c>
      <c r="C27" t="s">
        <v>68</v>
      </c>
      <c r="D27">
        <v>1</v>
      </c>
      <c r="E27" t="s">
        <v>71</v>
      </c>
    </row>
    <row r="28" spans="1:5">
      <c r="A28" t="s">
        <v>193</v>
      </c>
      <c r="B28" t="s">
        <v>194</v>
      </c>
      <c r="C28" t="s">
        <v>68</v>
      </c>
      <c r="D28">
        <v>1</v>
      </c>
      <c r="E28" t="s">
        <v>71</v>
      </c>
    </row>
    <row r="29" spans="1:5">
      <c r="A29" t="s">
        <v>195</v>
      </c>
      <c r="B29" t="s">
        <v>196</v>
      </c>
      <c r="C29" t="s">
        <v>68</v>
      </c>
      <c r="D29">
        <v>1</v>
      </c>
      <c r="E29" t="s">
        <v>71</v>
      </c>
    </row>
    <row r="30" spans="1:5">
      <c r="A30" t="s">
        <v>266</v>
      </c>
      <c r="B30" t="s">
        <v>198</v>
      </c>
      <c r="C30" t="s">
        <v>68</v>
      </c>
      <c r="D30">
        <v>1</v>
      </c>
      <c r="E30" t="s">
        <v>71</v>
      </c>
    </row>
    <row r="31" spans="1:5">
      <c r="A31" t="s">
        <v>137</v>
      </c>
      <c r="B31" t="s">
        <v>138</v>
      </c>
      <c r="C31" t="s">
        <v>69</v>
      </c>
      <c r="D31">
        <v>11</v>
      </c>
      <c r="E31" t="s">
        <v>71</v>
      </c>
    </row>
    <row r="32" spans="1:5">
      <c r="A32" t="s">
        <v>139</v>
      </c>
      <c r="B32" t="s">
        <v>140</v>
      </c>
      <c r="C32" t="s">
        <v>69</v>
      </c>
      <c r="D32">
        <v>3</v>
      </c>
      <c r="E32" t="s">
        <v>71</v>
      </c>
    </row>
    <row r="33" spans="1:5">
      <c r="A33" t="s">
        <v>141</v>
      </c>
      <c r="B33" t="s">
        <v>142</v>
      </c>
      <c r="C33" t="s">
        <v>69</v>
      </c>
      <c r="D33">
        <v>3</v>
      </c>
      <c r="E33" t="s">
        <v>71</v>
      </c>
    </row>
    <row r="34" spans="1:5">
      <c r="A34" t="s">
        <v>267</v>
      </c>
      <c r="B34" t="s">
        <v>268</v>
      </c>
      <c r="C34" t="s">
        <v>68</v>
      </c>
      <c r="D34">
        <v>8</v>
      </c>
      <c r="E34" t="s">
        <v>71</v>
      </c>
    </row>
    <row r="35" spans="1:5">
      <c r="A35" t="s">
        <v>239</v>
      </c>
      <c r="B35" t="s">
        <v>200</v>
      </c>
      <c r="C35" t="s">
        <v>111</v>
      </c>
      <c r="D35" t="s">
        <v>112</v>
      </c>
      <c r="E35" t="s">
        <v>71</v>
      </c>
    </row>
    <row r="36" spans="1:5">
      <c r="A36" t="s">
        <v>201</v>
      </c>
      <c r="B36" t="s">
        <v>202</v>
      </c>
      <c r="C36" t="s">
        <v>111</v>
      </c>
      <c r="D36" t="s">
        <v>112</v>
      </c>
      <c r="E36" t="s">
        <v>71</v>
      </c>
    </row>
    <row r="37" spans="1:5">
      <c r="A37" t="s">
        <v>104</v>
      </c>
      <c r="B37" t="s">
        <v>105</v>
      </c>
      <c r="C37" t="s">
        <v>79</v>
      </c>
      <c r="D37">
        <v>36</v>
      </c>
      <c r="E37" t="s">
        <v>71</v>
      </c>
    </row>
    <row r="38" spans="1:5">
      <c r="A38" t="s">
        <v>260</v>
      </c>
      <c r="B38" t="s">
        <v>250</v>
      </c>
      <c r="C38" t="s">
        <v>68</v>
      </c>
      <c r="D38">
        <v>2</v>
      </c>
      <c r="E38" t="s">
        <v>71</v>
      </c>
    </row>
    <row r="39" spans="1:5">
      <c r="A39" t="s">
        <v>172</v>
      </c>
      <c r="B39" t="s">
        <v>173</v>
      </c>
      <c r="C39" t="s">
        <v>69</v>
      </c>
      <c r="D39">
        <v>2</v>
      </c>
      <c r="E39" t="s">
        <v>71</v>
      </c>
    </row>
    <row r="40" spans="1:5">
      <c r="A40" t="s">
        <v>269</v>
      </c>
      <c r="B40" t="s">
        <v>270</v>
      </c>
      <c r="C40" t="s">
        <v>68</v>
      </c>
      <c r="D40">
        <v>1</v>
      </c>
      <c r="E40" t="s">
        <v>71</v>
      </c>
    </row>
    <row r="41" spans="1:5">
      <c r="A41" t="s">
        <v>175</v>
      </c>
      <c r="B41" t="s">
        <v>176</v>
      </c>
      <c r="C41" t="s">
        <v>68</v>
      </c>
      <c r="D41">
        <v>6</v>
      </c>
      <c r="E41" t="s">
        <v>71</v>
      </c>
    </row>
    <row r="42" spans="1:5">
      <c r="A42" t="s">
        <v>177</v>
      </c>
      <c r="B42" t="s">
        <v>178</v>
      </c>
      <c r="C42" t="s">
        <v>69</v>
      </c>
      <c r="D42">
        <v>3</v>
      </c>
      <c r="E42" t="s">
        <v>71</v>
      </c>
    </row>
    <row r="43" spans="1:5">
      <c r="A43" t="s">
        <v>179</v>
      </c>
      <c r="B43" t="s">
        <v>180</v>
      </c>
      <c r="C43" t="s">
        <v>68</v>
      </c>
      <c r="D43">
        <v>6</v>
      </c>
      <c r="E43" t="s">
        <v>71</v>
      </c>
    </row>
    <row r="44" spans="1:5">
      <c r="A44" t="s">
        <v>181</v>
      </c>
      <c r="B44" t="s">
        <v>182</v>
      </c>
      <c r="C44" t="s">
        <v>69</v>
      </c>
      <c r="D44">
        <v>3</v>
      </c>
      <c r="E44" t="s">
        <v>71</v>
      </c>
    </row>
    <row r="45" spans="1:5">
      <c r="A45" t="s">
        <v>156</v>
      </c>
      <c r="B45" t="s">
        <v>157</v>
      </c>
      <c r="C45" t="s">
        <v>69</v>
      </c>
      <c r="D45">
        <v>3</v>
      </c>
      <c r="E45" t="s">
        <v>71</v>
      </c>
    </row>
    <row r="46" spans="1:5">
      <c r="A46" t="s">
        <v>137</v>
      </c>
      <c r="B46" t="s">
        <v>138</v>
      </c>
      <c r="C46" t="s">
        <v>69</v>
      </c>
      <c r="D46">
        <v>11</v>
      </c>
      <c r="E46" t="s">
        <v>71</v>
      </c>
    </row>
    <row r="47" spans="1:5">
      <c r="A47" t="s">
        <v>239</v>
      </c>
      <c r="B47" t="s">
        <v>200</v>
      </c>
      <c r="C47" t="s">
        <v>111</v>
      </c>
      <c r="D47" t="s">
        <v>112</v>
      </c>
      <c r="E47" t="s">
        <v>71</v>
      </c>
    </row>
    <row r="48" spans="1:5">
      <c r="A48" t="s">
        <v>201</v>
      </c>
      <c r="B48" t="s">
        <v>202</v>
      </c>
      <c r="C48" t="s">
        <v>111</v>
      </c>
      <c r="D48" t="s">
        <v>112</v>
      </c>
      <c r="E48" t="s">
        <v>71</v>
      </c>
    </row>
    <row r="49" spans="1:5">
      <c r="A49" t="s">
        <v>104</v>
      </c>
      <c r="B49" t="s">
        <v>105</v>
      </c>
      <c r="C49" t="s">
        <v>79</v>
      </c>
      <c r="D49">
        <v>36</v>
      </c>
      <c r="E49" t="s">
        <v>71</v>
      </c>
    </row>
    <row r="50" spans="1:5">
      <c r="A50" t="s">
        <v>73</v>
      </c>
      <c r="B50" t="s">
        <v>237</v>
      </c>
      <c r="C50" t="s">
        <v>69</v>
      </c>
      <c r="D50">
        <v>11</v>
      </c>
      <c r="E50" t="s">
        <v>71</v>
      </c>
    </row>
    <row r="51" spans="1:5">
      <c r="A51" t="s">
        <v>271</v>
      </c>
      <c r="B51" t="s">
        <v>272</v>
      </c>
      <c r="C51" t="s">
        <v>68</v>
      </c>
      <c r="D51">
        <v>1</v>
      </c>
    </row>
    <row r="52" spans="1:5">
      <c r="A52" t="s">
        <v>273</v>
      </c>
      <c r="B52" t="s">
        <v>274</v>
      </c>
      <c r="C52" t="s">
        <v>68</v>
      </c>
      <c r="D52">
        <v>1</v>
      </c>
      <c r="E52" t="s">
        <v>71</v>
      </c>
    </row>
    <row r="53" spans="1:5">
      <c r="A53" t="s">
        <v>31</v>
      </c>
      <c r="B53" t="s">
        <v>70</v>
      </c>
      <c r="C53" t="s">
        <v>69</v>
      </c>
      <c r="D53">
        <v>11</v>
      </c>
      <c r="E53" t="s">
        <v>71</v>
      </c>
    </row>
    <row r="54" spans="1:5">
      <c r="A54" t="s">
        <v>30</v>
      </c>
      <c r="B54" t="s">
        <v>238</v>
      </c>
      <c r="C54" t="s">
        <v>69</v>
      </c>
      <c r="D54">
        <v>3</v>
      </c>
      <c r="E54" t="s">
        <v>71</v>
      </c>
    </row>
    <row r="55" spans="1:5">
      <c r="A55" t="s">
        <v>275</v>
      </c>
      <c r="B55" t="s">
        <v>276</v>
      </c>
      <c r="C55" t="s">
        <v>69</v>
      </c>
      <c r="D55">
        <v>11</v>
      </c>
      <c r="E55" t="s">
        <v>71</v>
      </c>
    </row>
    <row r="56" spans="1:5">
      <c r="A56" t="s">
        <v>277</v>
      </c>
      <c r="B56" t="s">
        <v>95</v>
      </c>
      <c r="C56" t="s">
        <v>69</v>
      </c>
      <c r="D56">
        <v>11</v>
      </c>
      <c r="E56" t="s">
        <v>71</v>
      </c>
    </row>
    <row r="57" spans="1:5">
      <c r="A57" t="s">
        <v>278</v>
      </c>
      <c r="B57" t="s">
        <v>279</v>
      </c>
      <c r="C57" t="s">
        <v>69</v>
      </c>
      <c r="D57">
        <v>5</v>
      </c>
      <c r="E57">
        <v>2</v>
      </c>
    </row>
    <row r="58" spans="1:5">
      <c r="A58" t="s">
        <v>280</v>
      </c>
      <c r="B58" t="s">
        <v>281</v>
      </c>
      <c r="C58" t="s">
        <v>69</v>
      </c>
      <c r="D58">
        <v>5</v>
      </c>
      <c r="E58">
        <v>2</v>
      </c>
    </row>
    <row r="59" spans="1:5">
      <c r="A59" t="s">
        <v>282</v>
      </c>
      <c r="B59" t="s">
        <v>283</v>
      </c>
      <c r="C59" t="s">
        <v>69</v>
      </c>
      <c r="D59">
        <v>5</v>
      </c>
      <c r="E59">
        <v>2</v>
      </c>
    </row>
    <row r="60" spans="1:5">
      <c r="A60" t="s">
        <v>225</v>
      </c>
      <c r="B60" t="s">
        <v>226</v>
      </c>
      <c r="C60" t="s">
        <v>68</v>
      </c>
      <c r="D60">
        <v>2</v>
      </c>
      <c r="E60" t="s">
        <v>71</v>
      </c>
    </row>
    <row r="61" spans="1:5">
      <c r="A61" t="s">
        <v>32</v>
      </c>
      <c r="B61" t="s">
        <v>83</v>
      </c>
      <c r="C61" t="s">
        <v>69</v>
      </c>
      <c r="D61">
        <v>5</v>
      </c>
      <c r="E61" t="s">
        <v>71</v>
      </c>
    </row>
    <row r="62" spans="1:5">
      <c r="A62" t="s">
        <v>239</v>
      </c>
      <c r="B62" t="s">
        <v>200</v>
      </c>
      <c r="C62" t="s">
        <v>111</v>
      </c>
      <c r="D62" t="s">
        <v>112</v>
      </c>
      <c r="E62" t="s">
        <v>71</v>
      </c>
    </row>
    <row r="63" spans="1:5">
      <c r="A63" t="s">
        <v>201</v>
      </c>
      <c r="B63" t="s">
        <v>202</v>
      </c>
      <c r="C63" t="s">
        <v>111</v>
      </c>
      <c r="D63" t="s">
        <v>112</v>
      </c>
      <c r="E63" t="s">
        <v>71</v>
      </c>
    </row>
    <row r="64" spans="1:5">
      <c r="A64" t="s">
        <v>104</v>
      </c>
      <c r="B64" t="s">
        <v>105</v>
      </c>
      <c r="C64" t="s">
        <v>79</v>
      </c>
      <c r="D64">
        <v>36</v>
      </c>
      <c r="E64" t="s">
        <v>71</v>
      </c>
    </row>
    <row r="65" spans="1:5">
      <c r="A65" t="s">
        <v>42</v>
      </c>
      <c r="B65" t="s">
        <v>99</v>
      </c>
      <c r="C65" t="s">
        <v>69</v>
      </c>
      <c r="D65">
        <v>11</v>
      </c>
    </row>
    <row r="66" spans="1:5">
      <c r="A66" t="s">
        <v>284</v>
      </c>
      <c r="B66" t="s">
        <v>244</v>
      </c>
      <c r="C66" t="s">
        <v>68</v>
      </c>
      <c r="D66">
        <v>1</v>
      </c>
      <c r="E66" t="s">
        <v>71</v>
      </c>
    </row>
    <row r="67" spans="1:5">
      <c r="A67" t="s">
        <v>239</v>
      </c>
      <c r="B67" t="s">
        <v>200</v>
      </c>
      <c r="C67" t="s">
        <v>111</v>
      </c>
      <c r="D67" t="s">
        <v>112</v>
      </c>
      <c r="E67" t="s">
        <v>71</v>
      </c>
    </row>
    <row r="68" spans="1:5">
      <c r="A68" t="s">
        <v>201</v>
      </c>
      <c r="B68" t="s">
        <v>202</v>
      </c>
      <c r="C68" t="s">
        <v>111</v>
      </c>
      <c r="D68" t="s">
        <v>112</v>
      </c>
      <c r="E68" t="s">
        <v>71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法人マッピング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2013-11-27T08:00:43Z</dcterms:modified>
</cp:coreProperties>
</file>