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/>
  </bookViews>
  <sheets>
    <sheet name="法人マッピング" sheetId="1" r:id="rId1"/>
    <sheet name="テーブル項目一覧" sheetId="2" r:id="rId2"/>
  </sheets>
  <calcPr calcId="145621"/>
</workbook>
</file>

<file path=xl/calcChain.xml><?xml version="1.0" encoding="utf-8"?>
<calcChain xmlns="http://schemas.openxmlformats.org/spreadsheetml/2006/main">
  <c r="G223" i="1" l="1"/>
  <c r="F223" i="1"/>
  <c r="E223" i="1"/>
  <c r="D223" i="1"/>
  <c r="G222" i="1"/>
  <c r="F222" i="1"/>
  <c r="E222" i="1"/>
  <c r="D222" i="1"/>
  <c r="G221" i="1"/>
  <c r="F221" i="1"/>
  <c r="E221" i="1"/>
  <c r="D221" i="1"/>
  <c r="G220" i="1"/>
  <c r="F220" i="1"/>
  <c r="E220" i="1"/>
  <c r="D220" i="1"/>
  <c r="G219" i="1"/>
  <c r="F219" i="1"/>
  <c r="E219" i="1"/>
  <c r="D219" i="1"/>
  <c r="G218" i="1"/>
  <c r="F218" i="1"/>
  <c r="E218" i="1"/>
  <c r="D218" i="1"/>
  <c r="G217" i="1"/>
  <c r="F217" i="1"/>
  <c r="E217" i="1"/>
  <c r="D217" i="1"/>
  <c r="G216" i="1"/>
  <c r="F216" i="1"/>
  <c r="E216" i="1"/>
  <c r="D216" i="1"/>
  <c r="G215" i="1"/>
  <c r="F215" i="1"/>
  <c r="E215" i="1"/>
  <c r="D215" i="1"/>
  <c r="G214" i="1"/>
  <c r="F214" i="1"/>
  <c r="E214" i="1"/>
  <c r="D214" i="1"/>
  <c r="G213" i="1"/>
  <c r="F213" i="1"/>
  <c r="E213" i="1"/>
  <c r="D213" i="1"/>
  <c r="G212" i="1"/>
  <c r="F212" i="1"/>
  <c r="E212" i="1"/>
  <c r="D212" i="1"/>
  <c r="G211" i="1"/>
  <c r="F211" i="1"/>
  <c r="E211" i="1"/>
  <c r="D211" i="1"/>
  <c r="G210" i="1"/>
  <c r="F210" i="1"/>
  <c r="E210" i="1"/>
  <c r="D210" i="1"/>
  <c r="G209" i="1"/>
  <c r="F209" i="1"/>
  <c r="E209" i="1"/>
  <c r="D209" i="1"/>
  <c r="G208" i="1"/>
  <c r="F208" i="1"/>
  <c r="E208" i="1"/>
  <c r="D208" i="1"/>
  <c r="G207" i="1"/>
  <c r="F207" i="1"/>
  <c r="E207" i="1"/>
  <c r="D207" i="1"/>
  <c r="G206" i="1"/>
  <c r="F206" i="1"/>
  <c r="E206" i="1"/>
  <c r="D206" i="1"/>
  <c r="G205" i="1"/>
  <c r="F205" i="1"/>
  <c r="E205" i="1"/>
  <c r="D205" i="1"/>
  <c r="G204" i="1"/>
  <c r="F204" i="1"/>
  <c r="E204" i="1"/>
  <c r="D204" i="1"/>
  <c r="G203" i="1"/>
  <c r="F203" i="1"/>
  <c r="E203" i="1"/>
  <c r="D203" i="1"/>
  <c r="G201" i="1"/>
  <c r="F201" i="1"/>
  <c r="E201" i="1"/>
  <c r="D201" i="1"/>
  <c r="G200" i="1"/>
  <c r="F200" i="1"/>
  <c r="E200" i="1"/>
  <c r="D200" i="1"/>
  <c r="G199" i="1"/>
  <c r="F199" i="1"/>
  <c r="E199" i="1"/>
  <c r="D199" i="1"/>
  <c r="G198" i="1"/>
  <c r="F198" i="1"/>
  <c r="E198" i="1"/>
  <c r="D198" i="1"/>
  <c r="G197" i="1"/>
  <c r="F197" i="1"/>
  <c r="E197" i="1"/>
  <c r="D197" i="1"/>
  <c r="G196" i="1"/>
  <c r="F196" i="1"/>
  <c r="E196" i="1"/>
  <c r="D196" i="1"/>
  <c r="G194" i="1"/>
  <c r="F194" i="1"/>
  <c r="E194" i="1"/>
  <c r="D194" i="1"/>
  <c r="G193" i="1"/>
  <c r="F193" i="1"/>
  <c r="E193" i="1"/>
  <c r="D193" i="1"/>
  <c r="G192" i="1"/>
  <c r="F192" i="1"/>
  <c r="E192" i="1"/>
  <c r="D192" i="1"/>
  <c r="G191" i="1"/>
  <c r="F191" i="1"/>
  <c r="E191" i="1"/>
  <c r="D191" i="1"/>
  <c r="G190" i="1"/>
  <c r="F190" i="1"/>
  <c r="E190" i="1"/>
  <c r="D190" i="1"/>
  <c r="G189" i="1"/>
  <c r="F189" i="1"/>
  <c r="E189" i="1"/>
  <c r="D189" i="1"/>
  <c r="G188" i="1"/>
  <c r="F188" i="1"/>
  <c r="E188" i="1"/>
  <c r="D188" i="1"/>
  <c r="G187" i="1"/>
  <c r="F187" i="1"/>
  <c r="E187" i="1"/>
  <c r="D187" i="1"/>
  <c r="G186" i="1"/>
  <c r="F186" i="1"/>
  <c r="E186" i="1"/>
  <c r="D186" i="1"/>
  <c r="G185" i="1"/>
  <c r="F185" i="1"/>
  <c r="E185" i="1"/>
  <c r="D185" i="1"/>
  <c r="G184" i="1"/>
  <c r="F184" i="1"/>
  <c r="E184" i="1"/>
  <c r="D184" i="1"/>
  <c r="G183" i="1"/>
  <c r="F183" i="1"/>
  <c r="E183" i="1"/>
  <c r="D183" i="1"/>
  <c r="G182" i="1"/>
  <c r="F182" i="1"/>
  <c r="E182" i="1"/>
  <c r="D182" i="1"/>
  <c r="G181" i="1"/>
  <c r="F181" i="1"/>
  <c r="E181" i="1"/>
  <c r="D181" i="1"/>
  <c r="G180" i="1"/>
  <c r="F180" i="1"/>
  <c r="E180" i="1"/>
  <c r="D180" i="1"/>
  <c r="G179" i="1"/>
  <c r="F179" i="1"/>
  <c r="E179" i="1"/>
  <c r="D179" i="1"/>
  <c r="G178" i="1"/>
  <c r="F178" i="1"/>
  <c r="E178" i="1"/>
  <c r="D178" i="1"/>
  <c r="G177" i="1"/>
  <c r="F177" i="1"/>
  <c r="E177" i="1"/>
  <c r="D177" i="1"/>
  <c r="G176" i="1"/>
  <c r="F176" i="1"/>
  <c r="E176" i="1"/>
  <c r="D176" i="1"/>
  <c r="G175" i="1"/>
  <c r="F175" i="1"/>
  <c r="E175" i="1"/>
  <c r="D175" i="1"/>
  <c r="G174" i="1"/>
  <c r="F174" i="1"/>
  <c r="E174" i="1"/>
  <c r="D174" i="1"/>
  <c r="G173" i="1"/>
  <c r="F173" i="1"/>
  <c r="E173" i="1"/>
  <c r="D173" i="1"/>
  <c r="G172" i="1"/>
  <c r="F172" i="1"/>
  <c r="E172" i="1"/>
  <c r="D172" i="1"/>
  <c r="G170" i="1"/>
  <c r="F170" i="1"/>
  <c r="E170" i="1"/>
  <c r="D170" i="1"/>
  <c r="G169" i="1"/>
  <c r="F169" i="1"/>
  <c r="E169" i="1"/>
  <c r="D169" i="1"/>
  <c r="G168" i="1"/>
  <c r="F168" i="1"/>
  <c r="E168" i="1"/>
  <c r="D168" i="1"/>
  <c r="G167" i="1"/>
  <c r="F167" i="1"/>
  <c r="E167" i="1"/>
  <c r="D167" i="1"/>
  <c r="G166" i="1"/>
  <c r="F166" i="1"/>
  <c r="E166" i="1"/>
  <c r="D166" i="1"/>
  <c r="G165" i="1"/>
  <c r="F165" i="1"/>
  <c r="E165" i="1"/>
  <c r="D165" i="1"/>
  <c r="G164" i="1"/>
  <c r="F164" i="1"/>
  <c r="E164" i="1"/>
  <c r="D164" i="1"/>
  <c r="G163" i="1"/>
  <c r="F163" i="1"/>
  <c r="E163" i="1"/>
  <c r="D163" i="1"/>
  <c r="G162" i="1"/>
  <c r="F162" i="1"/>
  <c r="E162" i="1"/>
  <c r="D162" i="1"/>
  <c r="G161" i="1"/>
  <c r="F161" i="1"/>
  <c r="E161" i="1"/>
  <c r="D161" i="1"/>
  <c r="G160" i="1"/>
  <c r="F160" i="1"/>
  <c r="E160" i="1"/>
  <c r="D160" i="1"/>
  <c r="G159" i="1"/>
  <c r="F159" i="1"/>
  <c r="E159" i="1"/>
  <c r="D159" i="1"/>
  <c r="G158" i="1"/>
  <c r="F158" i="1"/>
  <c r="E158" i="1"/>
  <c r="D158" i="1"/>
  <c r="G157" i="1"/>
  <c r="F157" i="1"/>
  <c r="E157" i="1"/>
  <c r="D157" i="1"/>
  <c r="G156" i="1"/>
  <c r="F156" i="1"/>
  <c r="E156" i="1"/>
  <c r="D156" i="1"/>
  <c r="G155" i="1"/>
  <c r="F155" i="1"/>
  <c r="E155" i="1"/>
  <c r="D155" i="1"/>
  <c r="G154" i="1"/>
  <c r="F154" i="1"/>
  <c r="E154" i="1"/>
  <c r="D154" i="1"/>
  <c r="G153" i="1"/>
  <c r="F153" i="1"/>
  <c r="E153" i="1"/>
  <c r="D153" i="1"/>
  <c r="G152" i="1"/>
  <c r="F152" i="1"/>
  <c r="E152" i="1"/>
  <c r="D152" i="1"/>
  <c r="G150" i="1"/>
  <c r="F150" i="1"/>
  <c r="E150" i="1"/>
  <c r="D150" i="1"/>
  <c r="G149" i="1"/>
  <c r="F149" i="1"/>
  <c r="E149" i="1"/>
  <c r="D149" i="1"/>
  <c r="G148" i="1"/>
  <c r="F148" i="1"/>
  <c r="E148" i="1"/>
  <c r="D148" i="1"/>
  <c r="G147" i="1"/>
  <c r="F147" i="1"/>
  <c r="E147" i="1"/>
  <c r="D147" i="1"/>
  <c r="G146" i="1"/>
  <c r="F146" i="1"/>
  <c r="E146" i="1"/>
  <c r="D146" i="1"/>
  <c r="G145" i="1"/>
  <c r="F145" i="1"/>
  <c r="E145" i="1"/>
  <c r="D145" i="1"/>
  <c r="G144" i="1"/>
  <c r="F144" i="1"/>
  <c r="E144" i="1"/>
  <c r="D144" i="1"/>
  <c r="G143" i="1"/>
  <c r="F143" i="1"/>
  <c r="E143" i="1"/>
  <c r="D143" i="1"/>
  <c r="G142" i="1"/>
  <c r="F142" i="1"/>
  <c r="E142" i="1"/>
  <c r="D142" i="1"/>
  <c r="G141" i="1"/>
  <c r="F141" i="1"/>
  <c r="E141" i="1"/>
  <c r="D141" i="1"/>
  <c r="G140" i="1"/>
  <c r="F140" i="1"/>
  <c r="E140" i="1"/>
  <c r="D140" i="1"/>
  <c r="G139" i="1"/>
  <c r="F139" i="1"/>
  <c r="E139" i="1"/>
  <c r="D139" i="1"/>
  <c r="G138" i="1"/>
  <c r="F138" i="1"/>
  <c r="E138" i="1"/>
  <c r="D138" i="1"/>
  <c r="G137" i="1"/>
  <c r="F137" i="1"/>
  <c r="E137" i="1"/>
  <c r="D137" i="1"/>
  <c r="G136" i="1"/>
  <c r="F136" i="1"/>
  <c r="E136" i="1"/>
  <c r="D136" i="1"/>
  <c r="G135" i="1"/>
  <c r="F135" i="1"/>
  <c r="E135" i="1"/>
  <c r="D135" i="1"/>
  <c r="G134" i="1"/>
  <c r="F134" i="1"/>
  <c r="E134" i="1"/>
  <c r="D134" i="1"/>
  <c r="G133" i="1"/>
  <c r="F133" i="1"/>
  <c r="E133" i="1"/>
  <c r="D133" i="1"/>
  <c r="G132" i="1"/>
  <c r="F132" i="1"/>
  <c r="E132" i="1"/>
  <c r="D132" i="1"/>
  <c r="G131" i="1"/>
  <c r="F131" i="1"/>
  <c r="E131" i="1"/>
  <c r="D131" i="1"/>
  <c r="G130" i="1"/>
  <c r="F130" i="1"/>
  <c r="E130" i="1"/>
  <c r="D130" i="1"/>
  <c r="G129" i="1"/>
  <c r="F129" i="1"/>
  <c r="E129" i="1"/>
  <c r="D129" i="1"/>
  <c r="G128" i="1"/>
  <c r="F128" i="1"/>
  <c r="E128" i="1"/>
  <c r="D128" i="1"/>
  <c r="G126" i="1"/>
  <c r="F126" i="1"/>
  <c r="E126" i="1"/>
  <c r="D126" i="1"/>
  <c r="G125" i="1"/>
  <c r="F125" i="1"/>
  <c r="E125" i="1"/>
  <c r="D125" i="1"/>
  <c r="G124" i="1"/>
  <c r="F124" i="1"/>
  <c r="E124" i="1"/>
  <c r="D124" i="1"/>
  <c r="G123" i="1"/>
  <c r="F123" i="1"/>
  <c r="E123" i="1"/>
  <c r="D123" i="1"/>
  <c r="G122" i="1"/>
  <c r="F122" i="1"/>
  <c r="E122" i="1"/>
  <c r="D122" i="1"/>
  <c r="G121" i="1"/>
  <c r="F121" i="1"/>
  <c r="E121" i="1"/>
  <c r="D121" i="1"/>
  <c r="G120" i="1"/>
  <c r="F120" i="1"/>
  <c r="E120" i="1"/>
  <c r="D120" i="1"/>
  <c r="G119" i="1"/>
  <c r="F119" i="1"/>
  <c r="E119" i="1"/>
  <c r="D119" i="1"/>
  <c r="G118" i="1"/>
  <c r="F118" i="1"/>
  <c r="E118" i="1"/>
  <c r="D118" i="1"/>
  <c r="G117" i="1"/>
  <c r="F117" i="1"/>
  <c r="E117" i="1"/>
  <c r="D117" i="1"/>
  <c r="G116" i="1"/>
  <c r="F116" i="1"/>
  <c r="E116" i="1"/>
  <c r="D116" i="1"/>
  <c r="G114" i="1"/>
  <c r="F114" i="1"/>
  <c r="E114" i="1"/>
  <c r="D114" i="1"/>
  <c r="G113" i="1"/>
  <c r="F113" i="1"/>
  <c r="E113" i="1"/>
  <c r="D113" i="1"/>
  <c r="G112" i="1"/>
  <c r="F112" i="1"/>
  <c r="E112" i="1"/>
  <c r="D112" i="1"/>
  <c r="G111" i="1"/>
  <c r="F111" i="1"/>
  <c r="E111" i="1"/>
  <c r="D111" i="1"/>
  <c r="G110" i="1"/>
  <c r="F110" i="1"/>
  <c r="E110" i="1"/>
  <c r="D110" i="1"/>
  <c r="G109" i="1"/>
  <c r="F109" i="1"/>
  <c r="E109" i="1"/>
  <c r="D109" i="1"/>
  <c r="G108" i="1"/>
  <c r="F108" i="1"/>
  <c r="E108" i="1"/>
  <c r="D108" i="1"/>
  <c r="G107" i="1"/>
  <c r="F107" i="1"/>
  <c r="E107" i="1"/>
  <c r="D107" i="1"/>
  <c r="G106" i="1"/>
  <c r="F106" i="1"/>
  <c r="E106" i="1"/>
  <c r="D106" i="1"/>
  <c r="G105" i="1"/>
  <c r="F105" i="1"/>
  <c r="E105" i="1"/>
  <c r="D105" i="1"/>
  <c r="G104" i="1"/>
  <c r="F104" i="1"/>
  <c r="E104" i="1"/>
  <c r="D104" i="1"/>
  <c r="G102" i="1"/>
  <c r="F102" i="1"/>
  <c r="E102" i="1"/>
  <c r="D102" i="1"/>
  <c r="G101" i="1"/>
  <c r="F101" i="1"/>
  <c r="E101" i="1"/>
  <c r="D101" i="1"/>
  <c r="G100" i="1"/>
  <c r="F100" i="1"/>
  <c r="E100" i="1"/>
  <c r="D100" i="1"/>
  <c r="G99" i="1"/>
  <c r="F99" i="1"/>
  <c r="E99" i="1"/>
  <c r="D99" i="1"/>
  <c r="G98" i="1"/>
  <c r="F98" i="1"/>
  <c r="E98" i="1"/>
  <c r="D98" i="1"/>
  <c r="G97" i="1"/>
  <c r="F97" i="1"/>
  <c r="E97" i="1"/>
  <c r="D97" i="1"/>
  <c r="G96" i="1"/>
  <c r="F96" i="1"/>
  <c r="E96" i="1"/>
  <c r="D96" i="1"/>
  <c r="G95" i="1"/>
  <c r="F95" i="1"/>
  <c r="E95" i="1"/>
  <c r="D95" i="1"/>
  <c r="G94" i="1"/>
  <c r="F94" i="1"/>
  <c r="E94" i="1"/>
  <c r="D94" i="1"/>
  <c r="G93" i="1"/>
  <c r="F93" i="1"/>
  <c r="E93" i="1"/>
  <c r="D93" i="1"/>
  <c r="G92" i="1"/>
  <c r="F92" i="1"/>
  <c r="E92" i="1"/>
  <c r="D92" i="1"/>
  <c r="G90" i="1"/>
  <c r="F90" i="1"/>
  <c r="E90" i="1"/>
  <c r="D90" i="1"/>
  <c r="G89" i="1"/>
  <c r="F89" i="1"/>
  <c r="E89" i="1"/>
  <c r="D89" i="1"/>
  <c r="G88" i="1"/>
  <c r="F88" i="1"/>
  <c r="E88" i="1"/>
  <c r="D88" i="1"/>
  <c r="G87" i="1"/>
  <c r="F87" i="1"/>
  <c r="E87" i="1"/>
  <c r="D87" i="1"/>
  <c r="G86" i="1"/>
  <c r="F86" i="1"/>
  <c r="E86" i="1"/>
  <c r="D86" i="1"/>
  <c r="G85" i="1"/>
  <c r="F85" i="1"/>
  <c r="E85" i="1"/>
  <c r="D85" i="1"/>
  <c r="G84" i="1"/>
  <c r="F84" i="1"/>
  <c r="E84" i="1"/>
  <c r="D84" i="1"/>
  <c r="G83" i="1"/>
  <c r="F83" i="1"/>
  <c r="E83" i="1"/>
  <c r="D83" i="1"/>
  <c r="G82" i="1"/>
  <c r="F82" i="1"/>
  <c r="E82" i="1"/>
  <c r="D82" i="1"/>
  <c r="G81" i="1"/>
  <c r="F81" i="1"/>
  <c r="E81" i="1"/>
  <c r="D81" i="1"/>
  <c r="G80" i="1"/>
  <c r="F80" i="1"/>
  <c r="E80" i="1"/>
  <c r="D80" i="1"/>
  <c r="G78" i="1"/>
  <c r="F78" i="1"/>
  <c r="E78" i="1"/>
  <c r="D78" i="1"/>
  <c r="G77" i="1"/>
  <c r="F77" i="1"/>
  <c r="E77" i="1"/>
  <c r="D77" i="1"/>
  <c r="G76" i="1"/>
  <c r="F76" i="1"/>
  <c r="E76" i="1"/>
  <c r="D76" i="1"/>
  <c r="G75" i="1"/>
  <c r="F75" i="1"/>
  <c r="E75" i="1"/>
  <c r="D75" i="1"/>
  <c r="G74" i="1"/>
  <c r="F74" i="1"/>
  <c r="E74" i="1"/>
  <c r="D74" i="1"/>
  <c r="G73" i="1"/>
  <c r="F73" i="1"/>
  <c r="E73" i="1"/>
  <c r="D73" i="1"/>
  <c r="G72" i="1"/>
  <c r="F72" i="1"/>
  <c r="E72" i="1"/>
  <c r="D72" i="1"/>
  <c r="G71" i="1"/>
  <c r="F71" i="1"/>
  <c r="E71" i="1"/>
  <c r="D71" i="1"/>
  <c r="G70" i="1"/>
  <c r="F70" i="1"/>
  <c r="E70" i="1"/>
  <c r="D70" i="1"/>
  <c r="G69" i="1"/>
  <c r="F69" i="1"/>
  <c r="E69" i="1"/>
  <c r="D69" i="1"/>
  <c r="G68" i="1"/>
  <c r="F68" i="1"/>
  <c r="E68" i="1"/>
  <c r="D68" i="1"/>
  <c r="G67" i="1"/>
  <c r="F67" i="1"/>
  <c r="E67" i="1"/>
  <c r="D67" i="1"/>
  <c r="G66" i="1"/>
  <c r="F66" i="1"/>
  <c r="E66" i="1"/>
  <c r="D66" i="1"/>
  <c r="G65" i="1"/>
  <c r="F65" i="1"/>
  <c r="E65" i="1"/>
  <c r="D65" i="1"/>
  <c r="G62" i="1"/>
  <c r="F62" i="1"/>
  <c r="E62" i="1"/>
  <c r="D62" i="1"/>
  <c r="G61" i="1"/>
  <c r="F61" i="1"/>
  <c r="E61" i="1"/>
  <c r="D61" i="1"/>
  <c r="G60" i="1"/>
  <c r="F60" i="1"/>
  <c r="E60" i="1"/>
  <c r="D60" i="1"/>
  <c r="G59" i="1"/>
  <c r="F59" i="1"/>
  <c r="E59" i="1"/>
  <c r="D59" i="1"/>
  <c r="G58" i="1"/>
  <c r="F58" i="1"/>
  <c r="E58" i="1"/>
  <c r="D58" i="1"/>
  <c r="G57" i="1"/>
  <c r="F57" i="1"/>
  <c r="E57" i="1"/>
  <c r="D57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G49" i="1"/>
  <c r="F49" i="1"/>
  <c r="E49" i="1"/>
  <c r="D49" i="1"/>
  <c r="G48" i="1"/>
  <c r="F48" i="1"/>
  <c r="E48" i="1"/>
  <c r="D48" i="1"/>
  <c r="G47" i="1"/>
  <c r="F47" i="1"/>
  <c r="E47" i="1"/>
  <c r="D47" i="1"/>
  <c r="G64" i="1"/>
  <c r="F64" i="1"/>
  <c r="E64" i="1"/>
  <c r="D64" i="1"/>
  <c r="G63" i="1"/>
  <c r="F63" i="1"/>
  <c r="E63" i="1"/>
  <c r="D63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40" i="1"/>
  <c r="F40" i="1"/>
  <c r="E40" i="1"/>
  <c r="D40" i="1"/>
  <c r="G39" i="1"/>
  <c r="F39" i="1"/>
  <c r="E39" i="1"/>
  <c r="D39" i="1"/>
  <c r="G38" i="1"/>
  <c r="F38" i="1"/>
  <c r="E38" i="1"/>
  <c r="D38" i="1"/>
  <c r="G37" i="1"/>
  <c r="F37" i="1"/>
  <c r="E37" i="1"/>
  <c r="D37" i="1"/>
  <c r="G36" i="1"/>
  <c r="F36" i="1"/>
  <c r="E36" i="1"/>
  <c r="D36" i="1"/>
  <c r="G35" i="1"/>
  <c r="F35" i="1"/>
  <c r="E35" i="1"/>
  <c r="D35" i="1"/>
  <c r="G34" i="1"/>
  <c r="F34" i="1"/>
  <c r="E34" i="1"/>
  <c r="D34" i="1"/>
  <c r="G33" i="1"/>
  <c r="F33" i="1"/>
  <c r="E33" i="1"/>
  <c r="D33" i="1"/>
  <c r="G32" i="1"/>
  <c r="F32" i="1"/>
  <c r="E32" i="1"/>
  <c r="D32" i="1"/>
  <c r="G31" i="1"/>
  <c r="F31" i="1"/>
  <c r="E31" i="1"/>
  <c r="D31" i="1"/>
  <c r="G30" i="1"/>
  <c r="F30" i="1"/>
  <c r="E30" i="1"/>
  <c r="D30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</calcChain>
</file>

<file path=xl/sharedStrings.xml><?xml version="1.0" encoding="utf-8"?>
<sst xmlns="http://schemas.openxmlformats.org/spreadsheetml/2006/main" count="1032" uniqueCount="426">
  <si>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</si>
  <si>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</si>
  <si>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</si>
  <si>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</si>
  <si>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</si>
  <si>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</si>
  <si>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</si>
  <si>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</si>
  <si>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</si>
  <si>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</si>
  <si>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</si>
  <si>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</si>
  <si>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</si>
  <si>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</si>
  <si>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</si>
  <si>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</si>
  <si>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</si>
  <si>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</si>
  <si>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</si>
  <si>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</si>
  <si>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</si>
  <si>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</si>
  <si>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</si>
  <si>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</si>
  <si>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</si>
  <si>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</si>
  <si>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</si>
  <si>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</si>
  <si>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</si>
  <si>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</si>
  <si>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</si>
  <si>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</si>
  <si>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</si>
  <si>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</si>
  <si>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</si>
  <si>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</si>
  <si>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</si>
  <si>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</si>
  <si>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</si>
  <si>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</si>
  <si>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</si>
  <si>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</si>
  <si>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</si>
  <si>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</si>
  <si>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</si>
  <si>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</si>
  <si>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</si>
  <si>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</si>
  <si>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</si>
  <si>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</si>
  <si>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</si>
  <si>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</si>
  <si>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</si>
  <si>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</si>
  <si>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</si>
  <si>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</si>
  <si>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</si>
  <si>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</si>
  <si>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</si>
  <si>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</si>
  <si>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</si>
  <si>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</si>
  <si>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</si>
  <si>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</si>
  <si>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</si>
  <si>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</si>
  <si>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</si>
  <si>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</si>
  <si>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</si>
  <si>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</si>
  <si>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</si>
  <si>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</si>
  <si>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</si>
  <si>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</si>
  <si>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</si>
  <si>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</si>
  <si>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</si>
  <si>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</si>
  <si>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</si>
  <si>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</si>
  <si>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</si>
  <si>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</si>
  <si>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</si>
  <si>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</si>
  <si>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</si>
  <si>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</si>
  <si>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</si>
  <si>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</si>
  <si>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</si>
  <si>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</si>
  <si>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</si>
  <si>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</si>
  <si>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</si>
  <si>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</si>
  <si>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</si>
  <si>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</si>
  <si>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</si>
  <si>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</si>
  <si>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</si>
  <si>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</si>
  <si>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</si>
  <si>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</si>
  <si>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</si>
  <si>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</si>
  <si>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nyushaAge</t>
  </si>
  <si>
    <t>hoshuGetugakuYutai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</si>
  <si>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</si>
  <si>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</si>
  <si>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</si>
  <si>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</si>
  <si>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</si>
  <si>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</si>
  <si>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</si>
  <si>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</si>
  <si>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</si>
  <si>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</si>
  <si>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</si>
  <si>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</si>
  <si>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</si>
  <si>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</si>
  <si>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</si>
  <si>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</si>
  <si>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予想報酬月額(勇退時)</t>
  </si>
  <si>
    <t>保険種類</t>
    <rPh sb="0" eb="2">
      <t>ホケン</t>
    </rPh>
    <rPh sb="2" eb="4">
      <t>シュルイ</t>
    </rPh>
    <phoneticPr fontId="1"/>
  </si>
  <si>
    <t>功績倍率</t>
  </si>
  <si>
    <t>法人名</t>
  </si>
  <si>
    <t>引下金額</t>
  </si>
  <si>
    <t>退職所得控除</t>
  </si>
  <si>
    <t>減価償却費</t>
  </si>
  <si>
    <t>hojinmei</t>
  </si>
  <si>
    <t>hojinmeiKana</t>
  </si>
  <si>
    <t>rebuildType</t>
  </si>
  <si>
    <t>業種　（業種コード）</t>
  </si>
  <si>
    <t>経営者リスク対策資金</t>
  </si>
  <si>
    <t>勇退時の適正額</t>
  </si>
  <si>
    <t>役員在任年数(勇退時)</t>
  </si>
  <si>
    <t>給与所得控除</t>
  </si>
  <si>
    <t>経営立て直し資金(試算)</t>
  </si>
  <si>
    <t>insuranceKind</t>
  </si>
  <si>
    <t>役員報酬引下額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</si>
  <si>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</si>
  <si>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</si>
  <si>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</si>
  <si>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</si>
  <si>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</si>
  <si>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</si>
  <si>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</si>
  <si>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</si>
  <si>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</si>
  <si>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</si>
  <si>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</si>
  <si>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</si>
  <si>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</si>
  <si>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</si>
  <si>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</si>
  <si>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</si>
  <si>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</si>
  <si>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</si>
  <si>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</si>
  <si>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</si>
  <si>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</si>
  <si>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</si>
  <si>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経営立て直し資金(結果)</t>
  </si>
  <si>
    <t>役員在任年数(死亡時)</t>
  </si>
  <si>
    <t/>
  </si>
  <si>
    <t>退職慰労金課税所得額</t>
  </si>
  <si>
    <t>退職慰労金所得税・住民税額</t>
  </si>
  <si>
    <t>役員報酬課税所得額</t>
  </si>
  <si>
    <t>役員報酬所得税・住民税額</t>
  </si>
  <si>
    <t>lbsc0009</t>
    <phoneticPr fontId="1"/>
  </si>
  <si>
    <t>借入相当額</t>
  </si>
  <si>
    <t>経営立直し資金種別</t>
  </si>
  <si>
    <t>VARCHAR2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</si>
  <si>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</si>
  <si>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</si>
  <si>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</si>
  <si>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</si>
  <si>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</si>
  <si>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</si>
  <si>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</si>
  <si>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</si>
  <si>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</si>
  <si>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</si>
  <si>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</si>
  <si>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</si>
  <si>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</si>
  <si>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</si>
  <si>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</si>
  <si>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</si>
  <si>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</si>
  <si>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</si>
  <si>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</si>
  <si>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</si>
  <si>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年後</t>
  </si>
  <si>
    <t>売上高予想(％)</t>
  </si>
  <si>
    <t>URIAGEDAKA_YOSOU</t>
  </si>
  <si>
    <t>売上高</t>
  </si>
  <si>
    <t>変動費</t>
  </si>
  <si>
    <t>固定費</t>
  </si>
  <si>
    <t>ﾏｽﾀｰ定義</t>
    <phoneticPr fontId="1"/>
  </si>
  <si>
    <t>1:実施する、2：実施しない</t>
    <rPh sb="2" eb="4">
      <t>ジッシ</t>
    </rPh>
    <rPh sb="9" eb="11">
      <t>ジッシ</t>
    </rPh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</si>
  <si>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</si>
  <si>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</si>
  <si>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</si>
  <si>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</si>
  <si>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>[役員退職慰労金試算]
手取額試算画面</t>
  </si>
  <si>
    <t>[ｷｬｯｼｭﾌﾛｰ改善試算]
基本情報入力</t>
  </si>
  <si>
    <t>SAGE_KINGAKU</t>
  </si>
  <si>
    <t>AGE</t>
  </si>
  <si>
    <t>lbsc00013</t>
    <phoneticPr fontId="1"/>
  </si>
  <si>
    <t>[役員退職慰労金試算
＋ｷｬｯｼｭﾌﾛｰ改善試算]
基本情報入力</t>
    <phoneticPr fontId="1"/>
  </si>
  <si>
    <t>テーブル←データモデルマッピング：法人統合</t>
    <rPh sb="17" eb="19">
      <t>ホウジン</t>
    </rPh>
    <rPh sb="19" eb="21">
      <t>トウゴウ</t>
    </rPh>
    <phoneticPr fontId="1"/>
  </si>
  <si>
    <t>プランID</t>
  </si>
  <si>
    <t>PLAN_ID</t>
  </si>
  <si>
    <t>取扱者ID</t>
    <rPh sb="0" eb="2">
      <t>トリアツカイ</t>
    </rPh>
    <rPh sb="2" eb="3">
      <t>シャ</t>
    </rPh>
    <phoneticPr fontId="4"/>
  </si>
  <si>
    <t>AGENT_ID</t>
  </si>
  <si>
    <t>顧客ID</t>
    <rPh sb="0" eb="2">
      <t>コキャク</t>
    </rPh>
    <phoneticPr fontId="4"/>
  </si>
  <si>
    <t>CUST_ID</t>
  </si>
  <si>
    <t>コメント</t>
  </si>
  <si>
    <t>Date</t>
  </si>
  <si>
    <t>　</t>
  </si>
  <si>
    <t>機能</t>
    <rPh sb="0" eb="2">
      <t>キノウ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</si>
  <si>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</si>
  <si>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</si>
  <si>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</si>
  <si>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退職金＋キャッシュフロー改善試算</t>
    <phoneticPr fontId="1"/>
  </si>
  <si>
    <t>分析情報</t>
    <rPh sb="0" eb="2">
      <t>ブンセキ</t>
    </rPh>
    <rPh sb="2" eb="4">
      <t>ジョウホウ</t>
    </rPh>
    <phoneticPr fontId="1"/>
  </si>
  <si>
    <t>LtPlan</t>
  </si>
  <si>
    <t>planId</t>
  </si>
  <si>
    <r>
      <t>このアプリ内で、ユニークなプランID（UUID形式）
(</t>
    </r>
    <r>
      <rPr>
        <sz val="9"/>
        <color indexed="8"/>
        <rFont val="ＭＳ Ｐゴシック"/>
        <family val="3"/>
        <charset val="128"/>
      </rPr>
      <t xml:space="preserve">DBテーブルの主キー）
</t>
    </r>
    <rPh sb="5" eb="6">
      <t>ナイ</t>
    </rPh>
    <rPh sb="23" eb="25">
      <t>ケイシキ</t>
    </rPh>
    <rPh sb="35" eb="36">
      <t>シュ</t>
    </rPh>
    <phoneticPr fontId="2"/>
  </si>
  <si>
    <t>toriatsukaishaId</t>
  </si>
  <si>
    <t>kokyakuId</t>
  </si>
  <si>
    <t>bunsekiShubetsu</t>
  </si>
  <si>
    <t>取扱者ID</t>
    <rPh sb="0" eb="2">
      <t>トリアツカイ</t>
    </rPh>
    <rPh sb="2" eb="3">
      <t>シャ</t>
    </rPh>
    <phoneticPr fontId="2"/>
  </si>
  <si>
    <t>顧客ID</t>
    <rPh sb="0" eb="2">
      <t>コキャク</t>
    </rPh>
    <phoneticPr fontId="2"/>
  </si>
  <si>
    <t>分析種別</t>
    <rPh sb="0" eb="2">
      <t>ブンセキ</t>
    </rPh>
    <rPh sb="2" eb="4">
      <t>シュベツ</t>
    </rPh>
    <phoneticPr fontId="2"/>
  </si>
  <si>
    <t>comment</t>
  </si>
  <si>
    <t>0 をセット</t>
  </si>
  <si>
    <t>0 をセット</t>
    <phoneticPr fontId="1"/>
  </si>
  <si>
    <t>スペース をセット</t>
    <phoneticPr fontId="1"/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</si>
  <si>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</si>
  <si>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</si>
  <si>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</si>
  <si>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</si>
  <si>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</si>
  <si>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</si>
  <si>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</si>
  <si>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</si>
  <si>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</si>
  <si>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</si>
  <si>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</si>
  <si>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</si>
  <si>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</si>
  <si>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</si>
  <si>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</si>
  <si>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</si>
  <si>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</si>
  <si>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</si>
  <si>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</si>
  <si>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</si>
  <si>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</si>
  <si>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</si>
  <si>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イメージ画像</t>
    <rPh sb="4" eb="6">
      <t>ガゾウ</t>
    </rPh>
    <phoneticPr fontId="6"/>
  </si>
  <si>
    <t>法人プラン家族</t>
  </si>
  <si>
    <t>T_CORP_PLAN_FAMILY</t>
    <phoneticPr fontId="1"/>
  </si>
  <si>
    <t>加入月数</t>
  </si>
  <si>
    <t>KANYU_TSUKISU</t>
  </si>
  <si>
    <t>法人プラン家族年金詳細</t>
    <phoneticPr fontId="1"/>
  </si>
  <si>
    <t>プラン家族</t>
    <phoneticPr fontId="1"/>
  </si>
  <si>
    <t>年金詳細入力</t>
    <phoneticPr fontId="1"/>
  </si>
  <si>
    <t>income</t>
  </si>
  <si>
    <t>法人経営者リスク分析</t>
    <phoneticPr fontId="1"/>
  </si>
  <si>
    <t>lbsc0009</t>
    <phoneticPr fontId="1"/>
  </si>
  <si>
    <t xml:space="preserve">1:業種別データを利用して売上が落ちるリスクを試算する場合／経営立直し資金を直接指定する場合、2:最低でも従業員の給与を担保する場合
</t>
    <phoneticPr fontId="1"/>
  </si>
  <si>
    <t>lbsc0008</t>
    <phoneticPr fontId="1"/>
  </si>
  <si>
    <t>lbsc0002</t>
    <phoneticPr fontId="1"/>
  </si>
  <si>
    <t>1 をセット</t>
    <phoneticPr fontId="1"/>
  </si>
  <si>
    <t xml:space="preserve">現状予想　 </t>
    <phoneticPr fontId="1"/>
  </si>
  <si>
    <t xml:space="preserve">１年後　 </t>
    <rPh sb="1" eb="3">
      <t>ネンゴ</t>
    </rPh>
    <phoneticPr fontId="1"/>
  </si>
  <si>
    <t xml:space="preserve">２年後　 </t>
    <rPh sb="1" eb="3">
      <t>ネンゴ</t>
    </rPh>
    <phoneticPr fontId="1"/>
  </si>
  <si>
    <t xml:space="preserve">３年後　 </t>
    <rPh sb="1" eb="3">
      <t>ネンゴ</t>
    </rPh>
    <phoneticPr fontId="1"/>
  </si>
  <si>
    <t>2 をセット</t>
    <phoneticPr fontId="1"/>
  </si>
  <si>
    <t>3 をセット</t>
    <phoneticPr fontId="1"/>
  </si>
  <si>
    <t>lbsc0010</t>
    <phoneticPr fontId="1"/>
  </si>
  <si>
    <t>lbsc0008</t>
  </si>
  <si>
    <t>[経営リスク分析]
経営立直し資金試算</t>
    <phoneticPr fontId="1"/>
  </si>
  <si>
    <t>法人役員退職慰労金</t>
    <phoneticPr fontId="1"/>
  </si>
  <si>
    <t>lbsc0003</t>
    <phoneticPr fontId="1"/>
  </si>
  <si>
    <t>[役員退職慰労金試算]
適正額試算</t>
    <phoneticPr fontId="1"/>
  </si>
  <si>
    <t>lbsc0004</t>
    <phoneticPr fontId="1"/>
  </si>
  <si>
    <t>lbsc00011</t>
    <phoneticPr fontId="1"/>
  </si>
  <si>
    <t>スペース をセット</t>
  </si>
  <si>
    <t>0 をセット</t>
    <phoneticPr fontId="1"/>
  </si>
  <si>
    <t>法人キャッシュフロー改善</t>
  </si>
  <si>
    <t>スペース をセット</t>
    <phoneticPr fontId="1"/>
  </si>
  <si>
    <t>PlanFamily</t>
    <phoneticPr fontId="1"/>
  </si>
  <si>
    <t>LtPension</t>
  </si>
  <si>
    <t>行番号</t>
  </si>
  <si>
    <t>GYO_NO</t>
  </si>
  <si>
    <t>年金タイプ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</si>
  <si>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</si>
  <si>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</si>
  <si>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</si>
  <si>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</si>
  <si>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</si>
  <si>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</si>
  <si>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</si>
  <si>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</si>
  <si>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家族No</t>
  </si>
  <si>
    <t>familyNo</t>
  </si>
  <si>
    <t>rowNo</t>
  </si>
  <si>
    <t>pensionType</t>
  </si>
  <si>
    <t>jobStart</t>
  </si>
  <si>
    <t>jobEnd</t>
  </si>
  <si>
    <t>jobStartAge</t>
  </si>
  <si>
    <t>jobEndAge</t>
  </si>
  <si>
    <t>entryMonth</t>
  </si>
  <si>
    <t>年齢</t>
    <rPh sb="0" eb="2">
      <t>ネンレイ</t>
    </rPh>
    <phoneticPr fontId="4"/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</si>
  <si>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</si>
  <si>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</si>
  <si>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</si>
  <si>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</si>
  <si>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</si>
  <si>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</si>
  <si>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システム作成日時</t>
    <rPh sb="4" eb="6">
      <t>サクセイ</t>
    </rPh>
    <phoneticPr fontId="4"/>
  </si>
  <si>
    <t>SYSTEM_CREATE_DATE</t>
  </si>
  <si>
    <t>システム更新日時</t>
  </si>
  <si>
    <t>SYSTEM_UPDATE_DATE</t>
  </si>
  <si>
    <t>kanjiName</t>
  </si>
  <si>
    <t>kanaName</t>
  </si>
  <si>
    <t>dateOfBirth</t>
  </si>
  <si>
    <t>年齢</t>
    <rPh sb="0" eb="2">
      <t>ネンレイ</t>
    </rPh>
    <phoneticPr fontId="6"/>
  </si>
  <si>
    <t>生年月日・年齢選択フラグ</t>
  </si>
  <si>
    <t>dateAgeFlg</t>
  </si>
  <si>
    <t>zokugara</t>
  </si>
  <si>
    <t>gender</t>
  </si>
  <si>
    <t>job</t>
  </si>
  <si>
    <t>annualIncome</t>
  </si>
  <si>
    <t>retirementAge</t>
  </si>
  <si>
    <t>平均寿命</t>
    <rPh sb="0" eb="2">
      <t>ヘイキン</t>
    </rPh>
    <rPh sb="2" eb="4">
      <t>ジュミョウ</t>
    </rPh>
    <phoneticPr fontId="6"/>
  </si>
  <si>
    <t>heikinJumyo</t>
  </si>
  <si>
    <t>image</t>
  </si>
  <si>
    <t>T_CORP_PFAMLY_NENKIN_DET</t>
  </si>
  <si>
    <t>法人基本情報</t>
    <rPh sb="0" eb="2">
      <t>ホウジン</t>
    </rPh>
    <rPh sb="2" eb="4">
      <t>キホン</t>
    </rPh>
    <rPh sb="4" eb="6">
      <t>ジョウホウ</t>
    </rPh>
    <phoneticPr fontId="4"/>
  </si>
  <si>
    <t>T_CORP_KIHON_INFO</t>
  </si>
  <si>
    <t>法人経営立て直し資金試算</t>
    <rPh sb="0" eb="2">
      <t>ホウジン</t>
    </rPh>
    <rPh sb="2" eb="4">
      <t>ケイエイ</t>
    </rPh>
    <rPh sb="4" eb="5">
      <t>タ</t>
    </rPh>
    <rPh sb="6" eb="7">
      <t>ナオ</t>
    </rPh>
    <rPh sb="8" eb="10">
      <t>シキン</t>
    </rPh>
    <rPh sb="10" eb="12">
      <t>シサン</t>
    </rPh>
    <phoneticPr fontId="4"/>
  </si>
  <si>
    <t>T_CORP_KENAOSI_SHIKIN</t>
  </si>
  <si>
    <t>T_CORP_YAKUIN_TIROKIN</t>
  </si>
  <si>
    <t>T_CORP_CASHF_KAIZE</t>
  </si>
  <si>
    <t>分析実施日</t>
    <rPh sb="0" eb="2">
      <t>ブンセキ</t>
    </rPh>
    <rPh sb="2" eb="5">
      <t>ジッシビ</t>
    </rPh>
    <phoneticPr fontId="4"/>
  </si>
  <si>
    <t>BUNSEKI_CREATE_DATE</t>
  </si>
  <si>
    <t>分析最終更新日</t>
    <rPh sb="0" eb="2">
      <t>ブンセキ</t>
    </rPh>
    <rPh sb="2" eb="4">
      <t>サイシュウ</t>
    </rPh>
    <rPh sb="4" eb="7">
      <t>コウシンビ</t>
    </rPh>
    <phoneticPr fontId="4"/>
  </si>
  <si>
    <t>BUNSEKI_UPDATE_DATE</t>
  </si>
  <si>
    <t>業種コード</t>
  </si>
  <si>
    <t>GYOSHU_CD</t>
  </si>
  <si>
    <t>YUTAI_YSHOSHU_GETSUGAKU</t>
  </si>
  <si>
    <t>分析一覧コメント</t>
    <rPh sb="0" eb="2">
      <t>ブンセキ</t>
    </rPh>
    <rPh sb="2" eb="4">
      <t>イチラン</t>
    </rPh>
    <phoneticPr fontId="4"/>
  </si>
  <si>
    <t>BUNSEKI_COMMENT</t>
  </si>
  <si>
    <t>プラン作成日時</t>
    <rPh sb="3" eb="5">
      <t>サクセイ</t>
    </rPh>
    <rPh sb="5" eb="7">
      <t>ニチジ</t>
    </rPh>
    <phoneticPr fontId="2"/>
  </si>
  <si>
    <t>planCreated</t>
  </si>
  <si>
    <t>プラン更新日時</t>
    <rPh sb="3" eb="5">
      <t>コウシン</t>
    </rPh>
    <rPh sb="5" eb="7">
      <t>ニチジ</t>
    </rPh>
    <phoneticPr fontId="2"/>
  </si>
  <si>
    <t>planUpdated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</si>
  <si>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</si>
  <si>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</si>
  <si>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登録時のSYSDATEをセット</t>
    <phoneticPr fontId="1"/>
  </si>
  <si>
    <t>KARIRE_SOTOGAKU</t>
  </si>
  <si>
    <t>JUGYOIN_KYUYO_HYOGETU</t>
  </si>
  <si>
    <t>システム作成日時</t>
    <rPh sb="4" eb="6">
      <t>サクセイ</t>
    </rPh>
    <phoneticPr fontId="13"/>
  </si>
  <si>
    <t>分析一覧コメント</t>
  </si>
  <si>
    <t>業種コード</t>
    <phoneticPr fontId="1"/>
  </si>
  <si>
    <t>システム更新日時</t>
    <phoneticPr fontId="1"/>
  </si>
  <si>
    <t>システム作成日時</t>
    <phoneticPr fontId="1"/>
  </si>
  <si>
    <t>1/2実施フラグ</t>
    <phoneticPr fontId="1"/>
  </si>
  <si>
    <t>分析一覧コメント</t>
    <rPh sb="0" eb="2">
      <t>ブンセキ</t>
    </rPh>
    <rPh sb="2" eb="4">
      <t>イチラン</t>
    </rPh>
    <phoneticPr fontId="1"/>
  </si>
  <si>
    <t>参考保険 保険種類コード</t>
    <rPh sb="5" eb="7">
      <t>ホケン</t>
    </rPh>
    <rPh sb="7" eb="9">
      <t>シュルイ</t>
    </rPh>
    <phoneticPr fontId="4"/>
  </si>
  <si>
    <t>SKHK_HOKEN_SHURUI_CD</t>
  </si>
  <si>
    <t>11(退職慰労金試算　キャッシュフロー改善試算)</t>
    <phoneticPr fontId="1"/>
  </si>
  <si>
    <t>8(経営者リスク対策)</t>
    <phoneticPr fontId="1"/>
  </si>
  <si>
    <t>9(退職慰労金試算)</t>
    <phoneticPr fontId="1"/>
  </si>
  <si>
    <t>10(キャッシュフロー改善試算)</t>
    <phoneticPr fontId="1"/>
  </si>
  <si>
    <t>家族コード</t>
    <rPh sb="0" eb="2">
      <t>カゾク</t>
    </rPh>
    <phoneticPr fontId="4"/>
  </si>
  <si>
    <t>FAMILY_CD</t>
  </si>
  <si>
    <t>取扱者ID</t>
    <rPh sb="0" eb="2">
      <t>トリアツカイ</t>
    </rPh>
    <rPh sb="2" eb="3">
      <t>シャ</t>
    </rPh>
    <phoneticPr fontId="13"/>
  </si>
  <si>
    <t>顧客ID</t>
    <rPh sb="0" eb="2">
      <t>コキャク</t>
    </rPh>
    <phoneticPr fontId="13"/>
  </si>
  <si>
    <t>分析種別コード</t>
    <rPh sb="0" eb="2">
      <t>ブンセキ</t>
    </rPh>
    <rPh sb="2" eb="4">
      <t>シュベツ</t>
    </rPh>
    <phoneticPr fontId="13"/>
  </si>
  <si>
    <t>BUNSEKI_SB_CD</t>
  </si>
  <si>
    <t>分析実施日</t>
    <rPh sb="0" eb="2">
      <t>ブンセキ</t>
    </rPh>
    <rPh sb="2" eb="5">
      <t>ジッシビ</t>
    </rPh>
    <phoneticPr fontId="13"/>
  </si>
  <si>
    <t>分析最終更新日</t>
    <rPh sb="0" eb="2">
      <t>ブンセキ</t>
    </rPh>
    <rPh sb="2" eb="4">
      <t>サイシュウ</t>
    </rPh>
    <rPh sb="4" eb="7">
      <t>コウシンビ</t>
    </rPh>
    <phoneticPr fontId="13"/>
  </si>
  <si>
    <t>勇退予測報酬月額</t>
    <rPh sb="2" eb="4">
      <t>ヨソク</t>
    </rPh>
    <phoneticPr fontId="13"/>
  </si>
  <si>
    <t>勇退予測年齢</t>
    <rPh sb="2" eb="4">
      <t>ヨソク</t>
    </rPh>
    <phoneticPr fontId="13"/>
  </si>
  <si>
    <t>分析一覧コメント</t>
    <rPh sb="0" eb="2">
      <t>ブンセキ</t>
    </rPh>
    <rPh sb="2" eb="4">
      <t>イチラン</t>
    </rPh>
    <phoneticPr fontId="13"/>
  </si>
  <si>
    <t>家族コード</t>
    <rPh sb="0" eb="2">
      <t>カゾク</t>
    </rPh>
    <phoneticPr fontId="13"/>
  </si>
  <si>
    <t>家族氏名（漢字）</t>
    <rPh sb="0" eb="2">
      <t>カゾク</t>
    </rPh>
    <rPh sb="2" eb="4">
      <t>シメイ</t>
    </rPh>
    <phoneticPr fontId="13"/>
  </si>
  <si>
    <t>家族氏名（カナ）</t>
    <rPh sb="0" eb="2">
      <t>カゾク</t>
    </rPh>
    <rPh sb="2" eb="4">
      <t>シメイ</t>
    </rPh>
    <phoneticPr fontId="13"/>
  </si>
  <si>
    <t>年齢</t>
    <rPh sb="0" eb="2">
      <t>ネンレイ</t>
    </rPh>
    <phoneticPr fontId="13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</si>
  <si>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13"/>
  </si>
  <si>
    <t>BIRTH_AGE_SELECT_CD</t>
  </si>
  <si>
    <t>職業コード</t>
    <rPh sb="0" eb="2">
      <t>ショクギョウ</t>
    </rPh>
    <phoneticPr fontId="13"/>
  </si>
  <si>
    <t>イメージ画像コード</t>
  </si>
  <si>
    <t>IMEJI_GAZOU_CD</t>
  </si>
  <si>
    <t>年金タイプコード</t>
  </si>
  <si>
    <t>NENKIN_TYPE_CD</t>
  </si>
  <si>
    <t>弔慰金算出係数区分コード</t>
    <rPh sb="7" eb="9">
      <t>クブン</t>
    </rPh>
    <phoneticPr fontId="13"/>
  </si>
  <si>
    <t>CHOIKIN_SANSHUTSU_KB_CD</t>
  </si>
  <si>
    <t>経営立て直し資金種別コード</t>
  </si>
  <si>
    <t>KENAOSI_SHIKIN_SB_CD</t>
  </si>
  <si>
    <t>経営立て直し資金</t>
  </si>
  <si>
    <t>KENAOSI_SHIKIN</t>
  </si>
  <si>
    <t>売上高予想</t>
    <rPh sb="0" eb="2">
      <t>ウリアゲ</t>
    </rPh>
    <rPh sb="2" eb="3">
      <t>ダカ</t>
    </rPh>
    <rPh sb="3" eb="5">
      <t>ヨソウ</t>
    </rPh>
    <phoneticPr fontId="13"/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</si>
  <si>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3"/>
  </si>
  <si>
    <t>M1NGO_URIYOSO_RT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</si>
  <si>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3"/>
  </si>
  <si>
    <t>M2NGO_URIYOSO_RT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</si>
  <si>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13"/>
  </si>
  <si>
    <t>M3NGO_URIYOSO_RT</t>
  </si>
  <si>
    <t>参考保険 保険種類コード</t>
    <rPh sb="5" eb="7">
      <t>ホケン</t>
    </rPh>
    <rPh sb="7" eb="9">
      <t>シュルイ</t>
    </rPh>
    <phoneticPr fontId="13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</si>
  <si>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</si>
  <si>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イメージ画像コード</t>
    <phoneticPr fontId="1"/>
  </si>
  <si>
    <t>年金タイプコード</t>
    <phoneticPr fontId="1"/>
  </si>
  <si>
    <t>分析種別コード</t>
    <rPh sb="0" eb="2">
      <t>ブンセキ</t>
    </rPh>
    <rPh sb="2" eb="4">
      <t>シュベツ</t>
    </rPh>
    <phoneticPr fontId="4"/>
  </si>
  <si>
    <t>弔慰金算出係数区分コード</t>
    <rPh sb="7" eb="9">
      <t>クブン</t>
    </rPh>
    <phoneticPr fontId="4"/>
  </si>
  <si>
    <t>経営立て直し資金種別コード</t>
    <phoneticPr fontId="1"/>
  </si>
  <si>
    <t>経営立て直し資金</t>
    <phoneticPr fontId="1"/>
  </si>
  <si>
    <t>T_CORP_KEIEISHA_RBUNSEKI</t>
    <phoneticPr fontId="1"/>
  </si>
  <si>
    <r>
      <t xml:space="preserve">lbsc00005
</t>
    </r>
    <r>
      <rPr>
        <sz val="11"/>
        <rFont val="ＭＳ ゴシック"/>
        <family val="3"/>
        <charset val="128"/>
      </rPr>
      <t>[ｷｬｯｼｭﾌﾛｰ改善試算]
試算結果</t>
    </r>
    <phoneticPr fontId="1"/>
  </si>
  <si>
    <r>
      <t>lbsc00006</t>
    </r>
    <r>
      <rPr>
        <sz val="11"/>
        <rFont val="ＭＳ ゴシック"/>
        <family val="3"/>
        <charset val="128"/>
      </rPr>
      <t xml:space="preserve">
[ｷｬｯｼｭﾌﾛｰ改善試算]
生命保険の活用による法人キャッシュフローの改善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</si>
</sst>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indexed="6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17" fillId="11" borderId="0"/>
    <xf numFmtId="0" fontId="18" fillId="0" borderId="71" applyNumberFormat="0" applyAlignment="0" applyProtection="0">
      <alignment horizontal="left" vertical="center"/>
    </xf>
    <xf numFmtId="0" fontId="18" fillId="0" borderId="32">
      <alignment horizontal="left" vertical="center"/>
    </xf>
    <xf numFmtId="0" fontId="19" fillId="0" borderId="0" applyBorder="0"/>
    <xf numFmtId="0" fontId="19" fillId="0" borderId="0"/>
    <xf numFmtId="0" fontId="20" fillId="0" borderId="72" applyNumberFormat="0" applyFont="0" applyFill="0" applyBorder="0" applyAlignment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22" fillId="0" borderId="0"/>
    <xf numFmtId="0" fontId="18" fillId="0" borderId="73" applyFill="0" applyBorder="0" applyProtection="0">
      <alignment horizontal="left" vertical="top" wrapText="1" indent="1"/>
      <protection hidden="1"/>
    </xf>
    <xf numFmtId="0" fontId="23" fillId="0" borderId="73" applyFill="0" applyBorder="0" applyProtection="0">
      <alignment horizontal="left" vertical="top" wrapText="1" indent="2"/>
      <protection hidden="1"/>
    </xf>
    <xf numFmtId="0" fontId="24" fillId="0" borderId="73" applyFill="0" applyBorder="0" applyProtection="0">
      <alignment horizontal="left" vertical="top" wrapText="1" indent="3"/>
      <protection hidden="1"/>
    </xf>
    <xf numFmtId="0" fontId="25" fillId="0" borderId="73" applyFill="0" applyBorder="0" applyProtection="0">
      <alignment horizontal="left" vertical="center" wrapText="1" indent="4"/>
      <protection hidden="1"/>
    </xf>
    <xf numFmtId="56" fontId="26" fillId="0" borderId="0" applyNumberFormat="0" applyFill="0" applyBorder="0" applyAlignment="0" applyProtection="0">
      <alignment horizontal="center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9" fontId="27" fillId="0" borderId="0" applyFont="0" applyFill="0" applyBorder="0" applyProtection="0">
      <alignment vertical="center"/>
    </xf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180" fontId="30" fillId="0" borderId="0"/>
    <xf numFmtId="1" fontId="31" fillId="0" borderId="0"/>
    <xf numFmtId="0" fontId="32" fillId="0" borderId="0">
      <alignment vertical="center"/>
    </xf>
  </cellStyleXfs>
  <cellXfs count="17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5" fillId="0" borderId="9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5" fillId="0" borderId="14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32" xfId="0" applyFont="1" applyFill="1" applyBorder="1" applyAlignment="1">
      <alignment horizontal="centerContinuous" vertical="center"/>
    </xf>
    <xf numFmtId="0" fontId="2" fillId="2" borderId="33" xfId="0" applyFont="1" applyFill="1" applyBorder="1" applyAlignment="1">
      <alignment horizontal="centerContinuous" vertical="center"/>
    </xf>
    <xf numFmtId="0" fontId="3" fillId="2" borderId="31" xfId="0" applyFont="1" applyFill="1" applyBorder="1" applyAlignment="1">
      <alignment horizontal="centerContinuous" vertical="center"/>
    </xf>
    <xf numFmtId="0" fontId="3" fillId="3" borderId="31" xfId="0" applyFont="1" applyFill="1" applyBorder="1" applyAlignment="1">
      <alignment horizontal="centerContinuous" vertical="center"/>
    </xf>
    <xf numFmtId="0" fontId="3" fillId="3" borderId="32" xfId="0" applyFont="1" applyFill="1" applyBorder="1" applyAlignment="1">
      <alignment horizontal="centerContinuous" vertical="center"/>
    </xf>
    <xf numFmtId="0" fontId="3" fillId="3" borderId="3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 shrinkToFit="1"/>
    </xf>
    <xf numFmtId="0" fontId="4" fillId="0" borderId="27" xfId="0" applyFont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 shrinkToFit="1"/>
    </xf>
    <xf numFmtId="0" fontId="9" fillId="0" borderId="26" xfId="0" applyFont="1" applyBorder="1" applyAlignment="1">
      <alignment horizontal="left" vertical="top" wrapText="1" shrinkToFit="1"/>
    </xf>
    <xf numFmtId="0" fontId="9" fillId="0" borderId="14" xfId="0" applyFont="1" applyBorder="1" applyAlignment="1">
      <alignment horizontal="left" vertical="top" wrapText="1" shrinkToFit="1"/>
    </xf>
    <xf numFmtId="0" fontId="7" fillId="0" borderId="20" xfId="0" applyFont="1" applyBorder="1" applyAlignment="1">
      <alignment vertical="top" wrapText="1"/>
    </xf>
    <xf numFmtId="0" fontId="9" fillId="0" borderId="9" xfId="0" applyFont="1" applyBorder="1" applyAlignment="1">
      <alignment horizontal="left" vertical="top" wrapText="1" shrinkToFit="1"/>
    </xf>
    <xf numFmtId="0" fontId="2" fillId="0" borderId="12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8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2" fillId="4" borderId="36" xfId="0" applyFont="1" applyFill="1" applyBorder="1" applyAlignment="1">
      <alignment vertical="top"/>
    </xf>
    <xf numFmtId="0" fontId="4" fillId="4" borderId="36" xfId="0" applyFont="1" applyFill="1" applyBorder="1" applyAlignment="1">
      <alignment vertical="top"/>
    </xf>
    <xf numFmtId="0" fontId="11" fillId="4" borderId="16" xfId="0" applyFont="1" applyFill="1" applyBorder="1" applyAlignment="1">
      <alignment vertical="top" textRotation="255"/>
    </xf>
    <xf numFmtId="0" fontId="11" fillId="4" borderId="16" xfId="0" applyFont="1" applyFill="1" applyBorder="1" applyAlignment="1">
      <alignment horizontal="center" vertical="top" textRotation="255"/>
    </xf>
    <xf numFmtId="0" fontId="11" fillId="4" borderId="24" xfId="0" applyFont="1" applyFill="1" applyBorder="1" applyAlignment="1">
      <alignment horizontal="center" vertical="top" textRotation="255"/>
    </xf>
    <xf numFmtId="0" fontId="4" fillId="6" borderId="36" xfId="0" applyFont="1" applyFill="1" applyBorder="1" applyAlignment="1">
      <alignment vertical="top"/>
    </xf>
    <xf numFmtId="0" fontId="2" fillId="6" borderId="36" xfId="0" applyFont="1" applyFill="1" applyBorder="1" applyAlignment="1">
      <alignment vertical="top"/>
    </xf>
    <xf numFmtId="0" fontId="4" fillId="7" borderId="16" xfId="0" applyFont="1" applyFill="1" applyBorder="1" applyAlignment="1">
      <alignment vertical="top"/>
    </xf>
    <xf numFmtId="0" fontId="2" fillId="7" borderId="16" xfId="0" applyFont="1" applyFill="1" applyBorder="1" applyAlignment="1">
      <alignment vertical="top"/>
    </xf>
    <xf numFmtId="0" fontId="2" fillId="8" borderId="3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4" fillId="5" borderId="19" xfId="0" applyFont="1" applyFill="1" applyBorder="1" applyAlignment="1">
      <alignment vertical="top" shrinkToFit="1"/>
    </xf>
    <xf numFmtId="0" fontId="9" fillId="5" borderId="9" xfId="0" applyFont="1" applyFill="1" applyBorder="1" applyAlignment="1">
      <alignment horizontal="left" vertical="top" wrapText="1" shrinkToFit="1"/>
    </xf>
    <xf numFmtId="0" fontId="8" fillId="0" borderId="23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5" fillId="0" borderId="42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2" fillId="0" borderId="43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2" fillId="0" borderId="49" xfId="0" applyFont="1" applyBorder="1" applyAlignment="1">
      <alignment vertical="top"/>
    </xf>
    <xf numFmtId="0" fontId="5" fillId="0" borderId="50" xfId="0" applyFont="1" applyBorder="1" applyAlignment="1">
      <alignment vertical="top"/>
    </xf>
    <xf numFmtId="0" fontId="7" fillId="0" borderId="47" xfId="0" applyFont="1" applyBorder="1" applyAlignment="1">
      <alignment vertical="top"/>
    </xf>
    <xf numFmtId="0" fontId="5" fillId="0" borderId="47" xfId="0" applyFont="1" applyBorder="1" applyAlignment="1">
      <alignment vertical="top"/>
    </xf>
    <xf numFmtId="0" fontId="5" fillId="0" borderId="48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5" fillId="0" borderId="51" xfId="0" applyFont="1" applyBorder="1" applyAlignment="1">
      <alignment vertical="top"/>
    </xf>
    <xf numFmtId="0" fontId="7" fillId="0" borderId="51" xfId="0" applyFont="1" applyBorder="1" applyAlignment="1">
      <alignment vertical="top"/>
    </xf>
    <xf numFmtId="0" fontId="5" fillId="0" borderId="5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5" fillId="0" borderId="28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5" fillId="0" borderId="53" xfId="0" applyFont="1" applyBorder="1" applyAlignment="1">
      <alignment vertical="top"/>
    </xf>
    <xf numFmtId="0" fontId="2" fillId="0" borderId="54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5" fillId="0" borderId="39" xfId="0" applyFont="1" applyBorder="1" applyAlignment="1">
      <alignment vertical="top"/>
    </xf>
    <xf numFmtId="0" fontId="5" fillId="0" borderId="40" xfId="0" applyFont="1" applyBorder="1" applyAlignment="1">
      <alignment vertical="top"/>
    </xf>
    <xf numFmtId="0" fontId="4" fillId="5" borderId="5" xfId="0" applyFont="1" applyFill="1" applyBorder="1" applyAlignment="1">
      <alignment vertical="top" shrinkToFit="1"/>
    </xf>
    <xf numFmtId="0" fontId="9" fillId="5" borderId="22" xfId="0" applyFont="1" applyFill="1" applyBorder="1" applyAlignment="1">
      <alignment horizontal="left" vertical="top" wrapText="1" shrinkToFit="1"/>
    </xf>
    <xf numFmtId="0" fontId="4" fillId="5" borderId="21" xfId="0" applyFont="1" applyFill="1" applyBorder="1" applyAlignment="1">
      <alignment vertical="top" shrinkToFit="1"/>
    </xf>
    <xf numFmtId="0" fontId="9" fillId="5" borderId="14" xfId="0" applyFont="1" applyFill="1" applyBorder="1" applyAlignment="1">
      <alignment horizontal="left" vertical="top" wrapText="1" shrinkToFit="1"/>
    </xf>
    <xf numFmtId="0" fontId="2" fillId="10" borderId="36" xfId="0" applyFont="1" applyFill="1" applyBorder="1" applyAlignment="1">
      <alignment vertical="top"/>
    </xf>
    <xf numFmtId="0" fontId="2" fillId="10" borderId="37" xfId="0" applyFont="1" applyFill="1" applyBorder="1" applyAlignment="1">
      <alignment vertical="top"/>
    </xf>
    <xf numFmtId="0" fontId="2" fillId="0" borderId="56" xfId="0" applyFont="1" applyBorder="1" applyAlignment="1">
      <alignment vertical="top"/>
    </xf>
    <xf numFmtId="0" fontId="5" fillId="0" borderId="57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5" fillId="0" borderId="59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2" fillId="0" borderId="34" xfId="0" applyFont="1" applyFill="1" applyBorder="1" applyAlignment="1">
      <alignment vertical="top"/>
    </xf>
    <xf numFmtId="0" fontId="5" fillId="0" borderId="34" xfId="0" applyFont="1" applyFill="1" applyBorder="1" applyAlignment="1">
      <alignment vertical="top"/>
    </xf>
    <xf numFmtId="0" fontId="7" fillId="0" borderId="34" xfId="0" applyFont="1" applyFill="1" applyBorder="1" applyAlignment="1">
      <alignment vertical="top"/>
    </xf>
    <xf numFmtId="0" fontId="5" fillId="0" borderId="59" xfId="0" applyFont="1" applyFill="1" applyBorder="1" applyAlignment="1">
      <alignment vertical="top"/>
    </xf>
    <xf numFmtId="0" fontId="2" fillId="0" borderId="60" xfId="0" applyFont="1" applyBorder="1" applyAlignment="1">
      <alignment vertical="top"/>
    </xf>
    <xf numFmtId="0" fontId="5" fillId="0" borderId="61" xfId="0" applyFont="1" applyBorder="1" applyAlignment="1">
      <alignment vertical="top"/>
    </xf>
    <xf numFmtId="0" fontId="5" fillId="0" borderId="62" xfId="0" applyFont="1" applyBorder="1" applyAlignment="1">
      <alignment vertical="top"/>
    </xf>
    <xf numFmtId="0" fontId="5" fillId="0" borderId="63" xfId="0" applyFont="1" applyBorder="1" applyAlignment="1">
      <alignment vertical="top"/>
    </xf>
    <xf numFmtId="0" fontId="4" fillId="0" borderId="58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0" fontId="2" fillId="0" borderId="16" xfId="0" applyFont="1" applyBorder="1" applyAlignment="1">
      <alignment horizontal="right" vertical="top" shrinkToFit="1"/>
    </xf>
    <xf numFmtId="0" fontId="10" fillId="0" borderId="16" xfId="0" applyFont="1" applyBorder="1" applyAlignment="1">
      <alignment horizontal="right" vertical="top" shrinkToFit="1"/>
    </xf>
    <xf numFmtId="0" fontId="11" fillId="4" borderId="36" xfId="0" applyFont="1" applyFill="1" applyBorder="1" applyAlignment="1">
      <alignment horizontal="center" vertical="top" textRotation="255"/>
    </xf>
    <xf numFmtId="0" fontId="4" fillId="0" borderId="55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5" fillId="0" borderId="30" xfId="0" applyFont="1" applyBorder="1" applyAlignment="1">
      <alignment vertical="top"/>
    </xf>
    <xf numFmtId="0" fontId="4" fillId="5" borderId="62" xfId="0" applyFont="1" applyFill="1" applyBorder="1" applyAlignment="1">
      <alignment vertical="top" shrinkToFit="1"/>
    </xf>
    <xf numFmtId="0" fontId="9" fillId="5" borderId="63" xfId="0" applyFont="1" applyFill="1" applyBorder="1" applyAlignment="1">
      <alignment horizontal="left" vertical="top" wrapText="1" shrinkToFit="1"/>
    </xf>
    <xf numFmtId="0" fontId="7" fillId="0" borderId="8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50" xfId="0" applyFont="1" applyBorder="1" applyAlignment="1">
      <alignment vertical="top"/>
    </xf>
    <xf numFmtId="0" fontId="2" fillId="8" borderId="24" xfId="0" applyFont="1" applyFill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7" fillId="0" borderId="45" xfId="0" applyFont="1" applyBorder="1" applyAlignment="1">
      <alignment vertical="top" wrapText="1"/>
    </xf>
    <xf numFmtId="0" fontId="2" fillId="0" borderId="30" xfId="0" applyFont="1" applyFill="1" applyBorder="1" applyAlignment="1">
      <alignment vertical="top"/>
    </xf>
    <xf numFmtId="0" fontId="5" fillId="0" borderId="30" xfId="0" applyFont="1" applyFill="1" applyBorder="1" applyAlignment="1">
      <alignment vertical="top"/>
    </xf>
    <xf numFmtId="0" fontId="7" fillId="0" borderId="30" xfId="0" applyFont="1" applyFill="1" applyBorder="1" applyAlignment="1">
      <alignment vertical="top"/>
    </xf>
    <xf numFmtId="0" fontId="5" fillId="0" borderId="64" xfId="0" applyFont="1" applyFill="1" applyBorder="1" applyAlignment="1">
      <alignment vertical="top"/>
    </xf>
    <xf numFmtId="0" fontId="2" fillId="0" borderId="65" xfId="0" applyFont="1" applyBorder="1" applyAlignment="1">
      <alignment vertical="top"/>
    </xf>
    <xf numFmtId="0" fontId="5" fillId="0" borderId="66" xfId="0" applyFont="1" applyBorder="1" applyAlignment="1">
      <alignment vertical="top"/>
    </xf>
    <xf numFmtId="0" fontId="7" fillId="0" borderId="66" xfId="0" applyFont="1" applyBorder="1" applyAlignment="1">
      <alignment vertical="top" wrapText="1"/>
    </xf>
    <xf numFmtId="0" fontId="5" fillId="0" borderId="67" xfId="0" applyFont="1" applyBorder="1" applyAlignment="1">
      <alignment vertical="top"/>
    </xf>
    <xf numFmtId="0" fontId="5" fillId="0" borderId="68" xfId="0" applyFont="1" applyBorder="1" applyAlignment="1">
      <alignment vertical="top"/>
    </xf>
    <xf numFmtId="0" fontId="5" fillId="0" borderId="64" xfId="0" applyFont="1" applyBorder="1" applyAlignment="1">
      <alignment vertical="top"/>
    </xf>
    <xf numFmtId="0" fontId="4" fillId="5" borderId="67" xfId="0" applyFont="1" applyFill="1" applyBorder="1" applyAlignment="1">
      <alignment vertical="top" shrinkToFit="1"/>
    </xf>
    <xf numFmtId="0" fontId="9" fillId="5" borderId="68" xfId="0" applyFont="1" applyFill="1" applyBorder="1" applyAlignment="1">
      <alignment horizontal="left" vertical="top" wrapText="1" shrinkToFit="1"/>
    </xf>
    <xf numFmtId="0" fontId="3" fillId="3" borderId="69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vertical="top" shrinkToFit="1"/>
    </xf>
    <xf numFmtId="0" fontId="3" fillId="5" borderId="12" xfId="0" applyFont="1" applyFill="1" applyBorder="1" applyAlignment="1">
      <alignment vertical="top" shrinkToFit="1"/>
    </xf>
    <xf numFmtId="0" fontId="2" fillId="0" borderId="70" xfId="0" applyFont="1" applyBorder="1" applyAlignment="1">
      <alignment vertical="top" shrinkToFit="1"/>
    </xf>
    <xf numFmtId="0" fontId="3" fillId="5" borderId="65" xfId="0" applyFont="1" applyFill="1" applyBorder="1" applyAlignment="1">
      <alignment vertical="top" shrinkToFit="1"/>
    </xf>
    <xf numFmtId="0" fontId="2" fillId="0" borderId="7" xfId="0" applyFont="1" applyBorder="1" applyAlignment="1">
      <alignment vertical="top" shrinkToFit="1"/>
    </xf>
    <xf numFmtId="0" fontId="3" fillId="5" borderId="7" xfId="0" applyFont="1" applyFill="1" applyBorder="1" applyAlignment="1">
      <alignment vertical="top" shrinkToFit="1"/>
    </xf>
    <xf numFmtId="0" fontId="3" fillId="5" borderId="60" xfId="0" applyFont="1" applyFill="1" applyBorder="1" applyAlignment="1">
      <alignment vertical="top" shrinkToFit="1"/>
    </xf>
    <xf numFmtId="0" fontId="0" fillId="0" borderId="36" xfId="0" applyBorder="1">
      <alignment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top" shrinkToFit="1"/>
    </xf>
    <xf numFmtId="0" fontId="7" fillId="0" borderId="2" xfId="0" applyFont="1" applyBorder="1" applyAlignment="1">
      <alignment vertical="top" wrapText="1"/>
    </xf>
    <xf numFmtId="0" fontId="7" fillId="0" borderId="6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7" fillId="0" borderId="44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3" fillId="9" borderId="1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top" textRotation="255"/>
    </xf>
    <xf numFmtId="0" fontId="11" fillId="7" borderId="16" xfId="0" applyFont="1" applyFill="1" applyBorder="1" applyAlignment="1">
      <alignment horizontal="center" vertical="top" textRotation="255"/>
    </xf>
    <xf numFmtId="0" fontId="11" fillId="4" borderId="16" xfId="0" applyFont="1" applyFill="1" applyBorder="1" applyAlignment="1">
      <alignment horizontal="center" vertical="top" textRotation="255"/>
    </xf>
    <xf numFmtId="0" fontId="11" fillId="10" borderId="16" xfId="0" applyFont="1" applyFill="1" applyBorder="1" applyAlignment="1">
      <alignment horizontal="center" vertical="top" textRotation="255"/>
    </xf>
    <xf numFmtId="0" fontId="11" fillId="6" borderId="16" xfId="0" applyFont="1" applyFill="1" applyBorder="1" applyAlignment="1">
      <alignment horizontal="center" vertical="top" textRotation="255"/>
    </xf>
    <xf numFmtId="0" fontId="11" fillId="8" borderId="27" xfId="0" applyFont="1" applyFill="1" applyBorder="1" applyAlignment="1">
      <alignment horizontal="center" vertical="top" textRotation="255"/>
    </xf>
    <xf numFmtId="0" fontId="11" fillId="8" borderId="16" xfId="0" applyFont="1" applyFill="1" applyBorder="1" applyAlignment="1">
      <alignment horizontal="center" vertical="top" textRotation="255"/>
    </xf>
    <xf numFmtId="0" fontId="8" fillId="0" borderId="1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</cellXfs>
  <cellStyles count="40">
    <cellStyle name="Body" xfId="1"/>
    <cellStyle name="Calc Currency (0)" xfId="2"/>
    <cellStyle name="Comma [0]_Full Year FY96" xfId="3"/>
    <cellStyle name="Comma_Full Year FY96" xfId="4"/>
    <cellStyle name="Currency [0]_Full Year FY96" xfId="5"/>
    <cellStyle name="Currency_Full Year FY96" xfId="6"/>
    <cellStyle name="Head 1" xfId="7"/>
    <cellStyle name="Header1" xfId="8"/>
    <cellStyle name="Header2" xfId="9"/>
    <cellStyle name="IBM(401K)" xfId="10"/>
    <cellStyle name="J401K" xfId="11"/>
    <cellStyle name="MyStyle" xfId="12"/>
    <cellStyle name="Normal - スタイル1" xfId="13"/>
    <cellStyle name="Normal - スタイル2" xfId="14"/>
    <cellStyle name="Normal - スタイル3" xfId="15"/>
    <cellStyle name="Normal - スタイル4" xfId="16"/>
    <cellStyle name="Normal - スタイル5" xfId="17"/>
    <cellStyle name="Normal - スタイル6" xfId="18"/>
    <cellStyle name="Normal - スタイル7" xfId="19"/>
    <cellStyle name="Normal - スタイル8" xfId="20"/>
    <cellStyle name="Normal_#18-Internet" xfId="21"/>
    <cellStyle name="subhead" xfId="22"/>
    <cellStyle name="Text - Level 2" xfId="23"/>
    <cellStyle name="Text - Level 3" xfId="24"/>
    <cellStyle name="Text - Level 4" xfId="25"/>
    <cellStyle name="Text - Level 5" xfId="26"/>
    <cellStyle name="なし" xfId="27"/>
    <cellStyle name="桁蟻唇Ｆ [0.00]_laroux" xfId="28"/>
    <cellStyle name="桁蟻唇Ｆ_laroux" xfId="29"/>
    <cellStyle name="整数値" xfId="30"/>
    <cellStyle name="脱浦 [0.00]_laroux" xfId="31"/>
    <cellStyle name="脱浦_laroux" xfId="32"/>
    <cellStyle name="標準" xfId="0" builtinId="0"/>
    <cellStyle name="標準 2" xfId="33"/>
    <cellStyle name="標準 3" xfId="34"/>
    <cellStyle name="標準 4" xfId="35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77</xdr:row>
      <xdr:rowOff>21648</xdr:rowOff>
    </xdr:from>
    <xdr:to>
      <xdr:col>2</xdr:col>
      <xdr:colOff>0</xdr:colOff>
      <xdr:row>88</xdr:row>
      <xdr:rowOff>33618</xdr:rowOff>
    </xdr:to>
    <xdr:sp macro="" textlink="">
      <xdr:nvSpPr>
        <xdr:cNvPr id="5" name="左大かっこ 4"/>
        <xdr:cNvSpPr/>
      </xdr:nvSpPr>
      <xdr:spPr>
        <a:xfrm>
          <a:off x="2723284" y="14897966"/>
          <a:ext cx="155865" cy="2007891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89</xdr:row>
      <xdr:rowOff>10442</xdr:rowOff>
    </xdr:from>
    <xdr:to>
      <xdr:col>2</xdr:col>
      <xdr:colOff>0</xdr:colOff>
      <xdr:row>100</xdr:row>
      <xdr:rowOff>22412</xdr:rowOff>
    </xdr:to>
    <xdr:sp macro="" textlink="">
      <xdr:nvSpPr>
        <xdr:cNvPr id="6" name="左大かっこ 5"/>
        <xdr:cNvSpPr/>
      </xdr:nvSpPr>
      <xdr:spPr>
        <a:xfrm>
          <a:off x="2723793" y="16550324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113</xdr:row>
      <xdr:rowOff>10442</xdr:rowOff>
    </xdr:from>
    <xdr:to>
      <xdr:col>2</xdr:col>
      <xdr:colOff>0</xdr:colOff>
      <xdr:row>124</xdr:row>
      <xdr:rowOff>22412</xdr:rowOff>
    </xdr:to>
    <xdr:sp macro="" textlink="">
      <xdr:nvSpPr>
        <xdr:cNvPr id="7" name="左大かっこ 6"/>
        <xdr:cNvSpPr/>
      </xdr:nvSpPr>
      <xdr:spPr>
        <a:xfrm>
          <a:off x="2723793" y="16550324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101</xdr:row>
      <xdr:rowOff>10442</xdr:rowOff>
    </xdr:from>
    <xdr:to>
      <xdr:col>2</xdr:col>
      <xdr:colOff>0</xdr:colOff>
      <xdr:row>112</xdr:row>
      <xdr:rowOff>22412</xdr:rowOff>
    </xdr:to>
    <xdr:sp macro="" textlink="">
      <xdr:nvSpPr>
        <xdr:cNvPr id="8" name="左大かっこ 7"/>
        <xdr:cNvSpPr/>
      </xdr:nvSpPr>
      <xdr:spPr>
        <a:xfrm>
          <a:off x="2723793" y="19228530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24"/>
  <sheetViews>
    <sheetView showGridLines="0" tabSelected="1" zoomScale="85" zoomScaleNormal="85" workbookViewId="0">
      <pane ySplit="3" topLeftCell="A61" activePane="bottomLeft" state="frozenSplit"/>
      <selection activeCell="A2" sqref="A2:XFD3"/>
      <selection pane="bottomLeft" activeCell="C71" sqref="C71"/>
    </sheetView>
  </sheetViews>
  <sheetFormatPr defaultRowHeight="13.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26" style="1" customWidth="1"/>
    <col min="13" max="13" width="8.375" style="1" bestFit="1" customWidth="1"/>
    <col min="14" max="14" width="12" style="1" customWidth="1"/>
    <col min="15" max="16384" width="9" style="1"/>
  </cols>
  <sheetData>
    <row r="1" spans="1:14" ht="17.25">
      <c r="A1" s="2" t="s">
        <v>211</v>
      </c>
    </row>
    <row r="2" spans="1:14">
      <c r="A2" s="161" t="s">
        <v>221</v>
      </c>
      <c r="B2" s="36" t="s">
        <v>143</v>
      </c>
      <c r="C2" s="37"/>
      <c r="D2" s="37"/>
      <c r="E2" s="37"/>
      <c r="F2" s="37"/>
      <c r="G2" s="37"/>
      <c r="H2" s="38"/>
      <c r="I2" s="35" t="s">
        <v>192</v>
      </c>
      <c r="J2" s="33"/>
      <c r="K2" s="33"/>
      <c r="L2" s="33"/>
      <c r="M2" s="33"/>
      <c r="N2" s="34"/>
    </row>
    <row r="3" spans="1:14" ht="14.25" customHeight="1" thickBot="1">
      <c r="A3" s="162"/>
      <c r="B3" s="22" t="s">
        <v>150</v>
      </c>
      <c r="C3" s="144" t="s">
        <v>145</v>
      </c>
      <c r="D3" s="10" t="s">
        <v>144</v>
      </c>
      <c r="E3" s="10" t="s">
        <v>146</v>
      </c>
      <c r="F3" s="10" t="s">
        <v>147</v>
      </c>
      <c r="G3" s="10" t="s">
        <v>148</v>
      </c>
      <c r="H3" s="41" t="s">
        <v>157</v>
      </c>
      <c r="I3" s="14" t="s">
        <v>149</v>
      </c>
      <c r="J3" s="3" t="s">
        <v>156</v>
      </c>
      <c r="K3" s="3" t="s">
        <v>151</v>
      </c>
      <c r="L3" s="3" t="s">
        <v>152</v>
      </c>
      <c r="M3" s="3" t="s">
        <v>153</v>
      </c>
      <c r="N3" s="3" t="s">
        <v>199</v>
      </c>
    </row>
    <row r="4" spans="1:14" ht="14.25" customHeight="1" thickTop="1">
      <c r="A4" s="166" t="s">
        <v>252</v>
      </c>
      <c r="B4" s="11" t="s">
        <v>264</v>
      </c>
      <c r="C4" s="145" t="s">
        <v>212</v>
      </c>
      <c r="D4" s="91" t="str">
        <f>VLOOKUP(C4,テーブル項目一覧!A:E,2,FALSE)</f>
        <v>PLAN_ID</v>
      </c>
      <c r="E4" s="91" t="str">
        <f>VLOOKUP(C4,テーブル項目一覧!A:E,3,FALSE)</f>
        <v>Varchar2</v>
      </c>
      <c r="F4" s="91">
        <f>VLOOKUP(C4,テーブル項目一覧!A:E,4,FALSE)</f>
        <v>36</v>
      </c>
      <c r="G4" s="91" t="str">
        <f>VLOOKUP(C4,テーブル項目一覧!A:E,5,FALSE)</f>
        <v/>
      </c>
      <c r="H4" s="92"/>
      <c r="I4" s="11" t="s">
        <v>295</v>
      </c>
      <c r="J4" s="87" t="s">
        <v>212</v>
      </c>
      <c r="K4" s="88" t="s">
        <v>228</v>
      </c>
      <c r="L4" s="131"/>
      <c r="M4" s="89"/>
      <c r="N4" s="90"/>
    </row>
    <row r="5" spans="1:14">
      <c r="A5" s="166"/>
      <c r="B5" s="130" t="s">
        <v>263</v>
      </c>
      <c r="C5" s="146" t="s">
        <v>380</v>
      </c>
      <c r="D5" s="93" t="str">
        <f>VLOOKUP(C5,テーブル項目一覧!A:E,2,FALSE)</f>
        <v>FAMILY_CD</v>
      </c>
      <c r="E5" s="93" t="str">
        <f>VLOOKUP(C5,テーブル項目一覧!A:E,3,FALSE)</f>
        <v>Char</v>
      </c>
      <c r="F5" s="93">
        <f>VLOOKUP(C5,テーブル項目一覧!A:E,4,FALSE)</f>
        <v>2</v>
      </c>
      <c r="G5" s="93" t="str">
        <f>VLOOKUP(C5,テーブル項目一覧!A:E,5,FALSE)</f>
        <v/>
      </c>
      <c r="H5" s="94"/>
      <c r="I5" s="15" t="s">
        <v>268</v>
      </c>
      <c r="J5" s="8" t="s">
        <v>253</v>
      </c>
      <c r="K5" s="9" t="s">
        <v>309</v>
      </c>
      <c r="L5" s="21"/>
      <c r="M5" s="18"/>
      <c r="N5" s="30"/>
    </row>
    <row r="6" spans="1:14">
      <c r="A6" s="166"/>
      <c r="B6" s="31"/>
      <c r="C6" s="47" t="s">
        <v>240</v>
      </c>
      <c r="D6" s="28" t="str">
        <f>VLOOKUP(C6,テーブル項目一覧!A:E,2,FALSE)</f>
        <v>FAMILY_NAME_KANJI</v>
      </c>
      <c r="E6" s="28" t="str">
        <f>VLOOKUP(C6,テーブル項目一覧!A:E,3,FALSE)</f>
        <v>Varchar2</v>
      </c>
      <c r="F6" s="28">
        <f>VLOOKUP(C6,テーブル項目一覧!A:E,4,FALSE)</f>
        <v>32</v>
      </c>
      <c r="G6" s="28" t="str">
        <f>VLOOKUP(C6,テーブル項目一覧!A:E,5,FALSE)</f>
        <v/>
      </c>
      <c r="H6" s="44"/>
      <c r="I6" s="13"/>
      <c r="J6" s="8" t="s">
        <v>254</v>
      </c>
      <c r="K6" s="9" t="s">
        <v>328</v>
      </c>
      <c r="L6" s="21"/>
      <c r="M6" s="18"/>
      <c r="N6" s="30"/>
    </row>
    <row r="7" spans="1:14">
      <c r="A7" s="166"/>
      <c r="B7" s="31"/>
      <c r="C7" s="47" t="s">
        <v>242</v>
      </c>
      <c r="D7" s="28" t="str">
        <f>VLOOKUP(C7,テーブル項目一覧!A:E,2,FALSE)</f>
        <v>FAMILY_NAME_KANA</v>
      </c>
      <c r="E7" s="28" t="str">
        <f>VLOOKUP(C7,テーブル項目一覧!A:E,3,FALSE)</f>
        <v>Varchar2</v>
      </c>
      <c r="F7" s="28">
        <f>VLOOKUP(C7,テーブル項目一覧!A:E,4,FALSE)</f>
        <v>32</v>
      </c>
      <c r="G7" s="28" t="str">
        <f>VLOOKUP(C7,テーブル項目一覧!A:E,5,FALSE)</f>
        <v/>
      </c>
      <c r="H7" s="44"/>
      <c r="I7" s="15"/>
      <c r="J7" s="8" t="s">
        <v>255</v>
      </c>
      <c r="K7" s="9" t="s">
        <v>329</v>
      </c>
      <c r="L7" s="21"/>
      <c r="M7" s="18"/>
      <c r="N7" s="30"/>
    </row>
    <row r="8" spans="1:14">
      <c r="A8" s="166"/>
      <c r="B8" s="158"/>
      <c r="C8" s="47" t="s">
        <v>244</v>
      </c>
      <c r="D8" s="28" t="str">
        <f>VLOOKUP(C8,テーブル項目一覧!A:E,2,FALSE)</f>
        <v>BIRTH</v>
      </c>
      <c r="E8" s="28" t="str">
        <f>VLOOKUP(C8,テーブル項目一覧!A:E,3,FALSE)</f>
        <v>Date</v>
      </c>
      <c r="F8" s="28" t="str">
        <f>VLOOKUP(C8,テーブル項目一覧!A:E,4,FALSE)</f>
        <v>　</v>
      </c>
      <c r="G8" s="28" t="str">
        <f>VLOOKUP(C8,テーブル項目一覧!A:E,5,FALSE)</f>
        <v/>
      </c>
      <c r="H8" s="44"/>
      <c r="I8" s="15"/>
      <c r="J8" s="8" t="s">
        <v>256</v>
      </c>
      <c r="K8" s="9" t="s">
        <v>330</v>
      </c>
      <c r="L8" s="21"/>
      <c r="M8" s="18"/>
      <c r="N8" s="30"/>
    </row>
    <row r="9" spans="1:14">
      <c r="A9" s="166"/>
      <c r="B9" s="158"/>
      <c r="C9" s="47" t="s">
        <v>317</v>
      </c>
      <c r="D9" s="28" t="str">
        <f>VLOOKUP(C9,テーブル項目一覧!A:E,2,FALSE)</f>
        <v>AGE</v>
      </c>
      <c r="E9" s="28" t="str">
        <f>VLOOKUP(C9,テーブル項目一覧!A:E,3,FALSE)</f>
        <v>Number</v>
      </c>
      <c r="F9" s="28">
        <f>VLOOKUP(C9,テーブル項目一覧!A:E,4,FALSE)</f>
        <v>3</v>
      </c>
      <c r="G9" s="28" t="str">
        <f>VLOOKUP(C9,テーブル項目一覧!A:E,5,FALSE)</f>
        <v/>
      </c>
      <c r="H9" s="44"/>
      <c r="I9" s="15"/>
      <c r="J9" s="8" t="s">
        <v>331</v>
      </c>
      <c r="K9" s="9" t="s">
        <v>108</v>
      </c>
      <c r="L9" s="21"/>
      <c r="M9" s="18"/>
      <c r="N9" s="30"/>
    </row>
    <row r="10" spans="1:14">
      <c r="A10" s="166"/>
      <c r="B10" s="158"/>
      <c r="C10" s="47" t="s">
        <v>416</v>
      </c>
      <c r="D10" s="28" t="str">
        <f>VLOOKUP(C10,テーブル項目一覧!A:E,2,FALSE)</f>
        <v>BIRTH_AGE_SELECT_CD</v>
      </c>
      <c r="E10" s="28" t="str">
        <f>VLOOKUP(C10,テーブル項目一覧!A:E,3,FALSE)</f>
        <v>Char</v>
      </c>
      <c r="F10" s="28">
        <f>VLOOKUP(C10,テーブル項目一覧!A:E,4,FALSE)</f>
        <v>1</v>
      </c>
      <c r="G10" s="28" t="str">
        <f>VLOOKUP(C10,テーブル項目一覧!A:E,5,FALSE)</f>
        <v/>
      </c>
      <c r="H10" s="44"/>
      <c r="I10" s="15"/>
      <c r="J10" s="8" t="s">
        <v>332</v>
      </c>
      <c r="K10" s="9" t="s">
        <v>333</v>
      </c>
      <c r="L10" s="21"/>
      <c r="M10" s="18"/>
      <c r="N10" s="30"/>
    </row>
    <row r="11" spans="1:14">
      <c r="A11" s="95"/>
      <c r="B11" s="31"/>
      <c r="C11" s="47" t="s">
        <v>318</v>
      </c>
      <c r="D11" s="28" t="str">
        <f>VLOOKUP(C11,テーブル項目一覧!A:E,2,FALSE)</f>
        <v>ZOKUGARA_CD</v>
      </c>
      <c r="E11" s="28" t="str">
        <f>VLOOKUP(C11,テーブル項目一覧!A:E,3,FALSE)</f>
        <v>Char</v>
      </c>
      <c r="F11" s="28">
        <f>VLOOKUP(C11,テーブル項目一覧!A:E,4,FALSE)</f>
        <v>1</v>
      </c>
      <c r="G11" s="28" t="str">
        <f>VLOOKUP(C11,テーブル項目一覧!A:E,5,FALSE)</f>
        <v/>
      </c>
      <c r="H11" s="44"/>
      <c r="I11" s="15"/>
      <c r="J11" s="8" t="s">
        <v>257</v>
      </c>
      <c r="K11" s="9" t="s">
        <v>334</v>
      </c>
      <c r="L11" s="21"/>
      <c r="M11" s="18"/>
      <c r="N11" s="30"/>
    </row>
    <row r="12" spans="1:14">
      <c r="A12" s="95"/>
      <c r="B12" s="31"/>
      <c r="C12" s="47" t="s">
        <v>320</v>
      </c>
      <c r="D12" s="28" t="str">
        <f>VLOOKUP(C12,テーブル項目一覧!A:E,2,FALSE)</f>
        <v>SEX_CD</v>
      </c>
      <c r="E12" s="28" t="str">
        <f>VLOOKUP(C12,テーブル項目一覧!A:E,3,FALSE)</f>
        <v>Char</v>
      </c>
      <c r="F12" s="28">
        <f>VLOOKUP(C12,テーブル項目一覧!A:E,4,FALSE)</f>
        <v>1</v>
      </c>
      <c r="G12" s="28" t="str">
        <f>VLOOKUP(C12,テーブル項目一覧!A:E,5,FALSE)</f>
        <v/>
      </c>
      <c r="H12" s="44"/>
      <c r="I12" s="15"/>
      <c r="J12" s="8" t="s">
        <v>258</v>
      </c>
      <c r="K12" s="9" t="s">
        <v>335</v>
      </c>
      <c r="L12" s="21"/>
      <c r="M12" s="18"/>
      <c r="N12" s="30"/>
    </row>
    <row r="13" spans="1:14">
      <c r="A13" s="95"/>
      <c r="B13" s="31"/>
      <c r="C13" s="47" t="s">
        <v>322</v>
      </c>
      <c r="D13" s="28" t="str">
        <f>VLOOKUP(C13,テーブル項目一覧!A:E,2,FALSE)</f>
        <v>JOB_CD</v>
      </c>
      <c r="E13" s="28" t="str">
        <f>VLOOKUP(C13,テーブル項目一覧!A:E,3,FALSE)</f>
        <v>Char</v>
      </c>
      <c r="F13" s="28">
        <f>VLOOKUP(C13,テーブル項目一覧!A:E,4,FALSE)</f>
        <v>1</v>
      </c>
      <c r="G13" s="28" t="str">
        <f>VLOOKUP(C13,テーブル項目一覧!A:E,5,FALSE)</f>
        <v/>
      </c>
      <c r="H13" s="44"/>
      <c r="I13" s="15"/>
      <c r="J13" s="8" t="s">
        <v>259</v>
      </c>
      <c r="K13" s="9" t="s">
        <v>336</v>
      </c>
      <c r="L13" s="21"/>
      <c r="M13" s="18"/>
      <c r="N13" s="30"/>
    </row>
    <row r="14" spans="1:14">
      <c r="A14" s="95"/>
      <c r="B14" s="31"/>
      <c r="C14" s="47" t="s">
        <v>246</v>
      </c>
      <c r="D14" s="28" t="str">
        <f>VLOOKUP(C14,テーブル項目一覧!A:E,2,FALSE)</f>
        <v>NENSHU</v>
      </c>
      <c r="E14" s="28" t="str">
        <f>VLOOKUP(C14,テーブル項目一覧!A:E,3,FALSE)</f>
        <v>Number</v>
      </c>
      <c r="F14" s="28">
        <f>VLOOKUP(C14,テーブル項目一覧!A:E,4,FALSE)</f>
        <v>11</v>
      </c>
      <c r="G14" s="28" t="str">
        <f>VLOOKUP(C14,テーブル項目一覧!A:E,5,FALSE)</f>
        <v/>
      </c>
      <c r="H14" s="44"/>
      <c r="I14" s="15"/>
      <c r="J14" s="8" t="s">
        <v>260</v>
      </c>
      <c r="K14" s="9" t="s">
        <v>337</v>
      </c>
      <c r="L14" s="21"/>
      <c r="M14" s="18"/>
      <c r="N14" s="30"/>
    </row>
    <row r="15" spans="1:14">
      <c r="A15" s="95"/>
      <c r="B15" s="31"/>
      <c r="C15" s="47" t="s">
        <v>248</v>
      </c>
      <c r="D15" s="28" t="str">
        <f>VLOOKUP(C15,テーブル項目一覧!A:E,2,FALSE)</f>
        <v>TAISHOKU_PLAN_AGE</v>
      </c>
      <c r="E15" s="28" t="str">
        <f>VLOOKUP(C15,テーブル項目一覧!A:E,3,FALSE)</f>
        <v>Number</v>
      </c>
      <c r="F15" s="28">
        <f>VLOOKUP(C15,テーブル項目一覧!A:E,4,FALSE)</f>
        <v>3</v>
      </c>
      <c r="G15" s="28" t="str">
        <f>VLOOKUP(C15,テーブル項目一覧!A:E,5,FALSE)</f>
        <v/>
      </c>
      <c r="H15" s="44"/>
      <c r="I15" s="15"/>
      <c r="J15" s="8" t="s">
        <v>261</v>
      </c>
      <c r="K15" s="9" t="s">
        <v>338</v>
      </c>
      <c r="L15" s="21"/>
      <c r="M15" s="18"/>
      <c r="N15" s="30"/>
    </row>
    <row r="16" spans="1:14">
      <c r="A16" s="95"/>
      <c r="B16" s="31"/>
      <c r="C16" s="47" t="s">
        <v>250</v>
      </c>
      <c r="D16" s="28" t="str">
        <f>VLOOKUP(C16,テーブル項目一覧!A:E,2,FALSE)</f>
        <v>HEIKIN_YOMEI</v>
      </c>
      <c r="E16" s="28" t="str">
        <f>VLOOKUP(C16,テーブル項目一覧!A:E,3,FALSE)</f>
        <v>Number</v>
      </c>
      <c r="F16" s="28">
        <f>VLOOKUP(C16,テーブル項目一覧!A:E,4,FALSE)</f>
        <v>3</v>
      </c>
      <c r="G16" s="28" t="str">
        <f>VLOOKUP(C16,テーブル項目一覧!A:E,5,FALSE)</f>
        <v/>
      </c>
      <c r="H16" s="44"/>
      <c r="I16" s="15"/>
      <c r="J16" s="8" t="s">
        <v>339</v>
      </c>
      <c r="K16" s="9" t="s">
        <v>340</v>
      </c>
      <c r="L16" s="21"/>
      <c r="M16" s="18"/>
      <c r="N16" s="30"/>
    </row>
    <row r="17" spans="1:14">
      <c r="A17" s="95"/>
      <c r="B17" s="31"/>
      <c r="C17" s="47" t="s">
        <v>417</v>
      </c>
      <c r="D17" s="28" t="str">
        <f>VLOOKUP(C17,テーブル項目一覧!A:E,2,FALSE)</f>
        <v>IMEJI_GAZOU_CD</v>
      </c>
      <c r="E17" s="28" t="str">
        <f>VLOOKUP(C17,テーブル項目一覧!A:E,3,FALSE)</f>
        <v>Char</v>
      </c>
      <c r="F17" s="28">
        <f>VLOOKUP(C17,テーブル項目一覧!A:E,4,FALSE)</f>
        <v>8</v>
      </c>
      <c r="G17" s="28" t="str">
        <f>VLOOKUP(C17,テーブル項目一覧!A:E,5,FALSE)</f>
        <v/>
      </c>
      <c r="H17" s="44"/>
      <c r="I17" s="15"/>
      <c r="J17" s="8" t="s">
        <v>262</v>
      </c>
      <c r="K17" s="9" t="s">
        <v>341</v>
      </c>
      <c r="L17" s="21"/>
      <c r="M17" s="18"/>
      <c r="N17" s="30"/>
    </row>
    <row r="18" spans="1:14">
      <c r="A18" s="95"/>
      <c r="B18" s="130"/>
      <c r="C18" s="47" t="s">
        <v>324</v>
      </c>
      <c r="D18" s="28" t="str">
        <f>VLOOKUP(C18,テーブル項目一覧!A:E,2,FALSE)</f>
        <v>SYSTEM_CREATE_DATE</v>
      </c>
      <c r="E18" s="28" t="str">
        <f>VLOOKUP(C18,テーブル項目一覧!A:E,3,FALSE)</f>
        <v>Date</v>
      </c>
      <c r="F18" s="28" t="str">
        <f>VLOOKUP(C18,テーブル項目一覧!A:E,4,FALSE)</f>
        <v>　</v>
      </c>
      <c r="G18" s="28" t="str">
        <f>VLOOKUP(C18,テーブル項目一覧!A:E,5,FALSE)</f>
        <v/>
      </c>
      <c r="H18" s="44"/>
      <c r="I18" s="79" t="s">
        <v>363</v>
      </c>
      <c r="J18" s="80"/>
      <c r="K18" s="81"/>
      <c r="L18" s="80"/>
      <c r="M18" s="122"/>
      <c r="N18" s="141"/>
    </row>
    <row r="19" spans="1:14">
      <c r="A19" s="95"/>
      <c r="B19" s="130"/>
      <c r="C19" s="47" t="s">
        <v>326</v>
      </c>
      <c r="D19" s="28" t="str">
        <f>VLOOKUP(C19,テーブル項目一覧!A:E,2,FALSE)</f>
        <v>SYSTEM_UPDATE_DATE</v>
      </c>
      <c r="E19" s="28" t="str">
        <f>VLOOKUP(C19,テーブル項目一覧!A:E,3,FALSE)</f>
        <v>Date</v>
      </c>
      <c r="F19" s="28" t="str">
        <f>VLOOKUP(C19,テーブル項目一覧!A:E,4,FALSE)</f>
        <v>　</v>
      </c>
      <c r="G19" s="28" t="str">
        <f>VLOOKUP(C19,テーブル項目一覧!A:E,5,FALSE)</f>
        <v/>
      </c>
      <c r="H19" s="44"/>
      <c r="I19" s="83" t="s">
        <v>362</v>
      </c>
      <c r="J19" s="84"/>
      <c r="K19" s="85"/>
      <c r="L19" s="84"/>
      <c r="M19" s="122"/>
      <c r="N19" s="141"/>
    </row>
    <row r="20" spans="1:14" ht="5.0999999999999996" customHeight="1" thickBot="1">
      <c r="A20" s="95"/>
      <c r="B20" s="39"/>
      <c r="C20" s="147"/>
      <c r="D20" s="29" t="e">
        <f>VLOOKUP(C20,テーブル項目一覧!A:E,2,FALSE)</f>
        <v>#N/A</v>
      </c>
      <c r="E20" s="29" t="e">
        <f>VLOOKUP(C20,テーブル項目一覧!A:E,3,FALSE)</f>
        <v>#N/A</v>
      </c>
      <c r="F20" s="29" t="e">
        <f>VLOOKUP(C20,テーブル項目一覧!A:E,4,FALSE)</f>
        <v>#N/A</v>
      </c>
      <c r="G20" s="29" t="e">
        <f>VLOOKUP(C20,テーブル項目一覧!A:E,5,FALSE)</f>
        <v>#N/A</v>
      </c>
      <c r="H20" s="43"/>
      <c r="I20" s="105"/>
      <c r="J20" s="132"/>
      <c r="K20" s="133"/>
      <c r="L20" s="134"/>
      <c r="M20" s="133"/>
      <c r="N20" s="135"/>
    </row>
    <row r="21" spans="1:14" ht="14.25" customHeight="1">
      <c r="A21" s="95"/>
      <c r="B21" s="11" t="s">
        <v>342</v>
      </c>
      <c r="C21" s="148" t="s">
        <v>212</v>
      </c>
      <c r="D21" s="142" t="str">
        <f>VLOOKUP(C21,テーブル項目一覧!A:E,2,FALSE)</f>
        <v>PLAN_ID</v>
      </c>
      <c r="E21" s="142" t="str">
        <f>VLOOKUP(C21,テーブル項目一覧!A:E,3,FALSE)</f>
        <v>Varchar2</v>
      </c>
      <c r="F21" s="142">
        <f>VLOOKUP(C21,テーブル項目一覧!A:E,4,FALSE)</f>
        <v>36</v>
      </c>
      <c r="G21" s="142" t="str">
        <f>VLOOKUP(C21,テーブル項目一覧!A:E,5,FALSE)</f>
        <v/>
      </c>
      <c r="H21" s="143"/>
      <c r="I21" s="11" t="s">
        <v>296</v>
      </c>
      <c r="J21" s="136" t="s">
        <v>212</v>
      </c>
      <c r="K21" s="137" t="s">
        <v>228</v>
      </c>
      <c r="L21" s="138"/>
      <c r="M21" s="139"/>
      <c r="N21" s="140"/>
    </row>
    <row r="22" spans="1:14">
      <c r="A22" s="95"/>
      <c r="B22" s="31" t="s">
        <v>267</v>
      </c>
      <c r="C22" s="145" t="s">
        <v>380</v>
      </c>
      <c r="D22" s="91" t="str">
        <f>VLOOKUP(C22,テーブル項目一覧!A:E,2,FALSE)</f>
        <v>FAMILY_CD</v>
      </c>
      <c r="E22" s="91" t="str">
        <f>VLOOKUP(C22,テーブル項目一覧!A:E,3,FALSE)</f>
        <v>Char</v>
      </c>
      <c r="F22" s="91">
        <f>VLOOKUP(C22,テーブル項目一覧!A:E,4,FALSE)</f>
        <v>2</v>
      </c>
      <c r="G22" s="91" t="str">
        <f>VLOOKUP(C22,テーブル項目一覧!A:E,5,FALSE)</f>
        <v/>
      </c>
      <c r="H22" s="92"/>
      <c r="I22" s="31" t="s">
        <v>269</v>
      </c>
      <c r="J22" s="6" t="s">
        <v>308</v>
      </c>
      <c r="K22" s="7" t="s">
        <v>309</v>
      </c>
      <c r="L22" s="20"/>
      <c r="M22" s="17"/>
      <c r="N22" s="26"/>
    </row>
    <row r="23" spans="1:14">
      <c r="A23" s="95"/>
      <c r="B23" s="31"/>
      <c r="C23" s="146" t="s">
        <v>297</v>
      </c>
      <c r="D23" s="93" t="str">
        <f>VLOOKUP(C23,テーブル項目一覧!A:E,2,FALSE)</f>
        <v>GYO_NO</v>
      </c>
      <c r="E23" s="93" t="str">
        <f>VLOOKUP(C23,テーブル項目一覧!A:E,3,FALSE)</f>
        <v>Number</v>
      </c>
      <c r="F23" s="93">
        <f>VLOOKUP(C23,テーブル項目一覧!A:E,4,FALSE)</f>
        <v>2</v>
      </c>
      <c r="G23" s="93" t="str">
        <f>VLOOKUP(C23,テーブル項目一覧!A:E,5,FALSE)</f>
        <v/>
      </c>
      <c r="H23" s="94"/>
      <c r="I23" s="15"/>
      <c r="J23" s="8" t="s">
        <v>297</v>
      </c>
      <c r="K23" s="9" t="s">
        <v>310</v>
      </c>
      <c r="L23" s="21"/>
      <c r="M23" s="18"/>
      <c r="N23" s="30"/>
    </row>
    <row r="24" spans="1:14">
      <c r="A24" s="95"/>
      <c r="B24" s="31"/>
      <c r="C24" s="47" t="s">
        <v>418</v>
      </c>
      <c r="D24" s="28" t="str">
        <f>VLOOKUP(C24,テーブル項目一覧!A:E,2,FALSE)</f>
        <v>NENKIN_TYPE_CD</v>
      </c>
      <c r="E24" s="28" t="str">
        <f>VLOOKUP(C24,テーブル項目一覧!A:E,3,FALSE)</f>
        <v>Char</v>
      </c>
      <c r="F24" s="28">
        <f>VLOOKUP(C24,テーブル項目一覧!A:E,4,FALSE)</f>
        <v>1</v>
      </c>
      <c r="G24" s="28" t="str">
        <f>VLOOKUP(C24,テーブル項目一覧!A:E,5,FALSE)</f>
        <v/>
      </c>
      <c r="H24" s="44"/>
      <c r="I24" s="15"/>
      <c r="J24" s="8" t="s">
        <v>299</v>
      </c>
      <c r="K24" s="9" t="s">
        <v>311</v>
      </c>
      <c r="L24" s="21"/>
      <c r="M24" s="18"/>
      <c r="N24" s="30"/>
    </row>
    <row r="25" spans="1:14">
      <c r="A25" s="95"/>
      <c r="B25" s="31"/>
      <c r="C25" s="47" t="s">
        <v>300</v>
      </c>
      <c r="D25" s="28" t="str">
        <f>VLOOKUP(C25,テーブル項目一覧!A:E,2,FALSE)</f>
        <v>START_NENGETSU</v>
      </c>
      <c r="E25" s="28" t="str">
        <f>VLOOKUP(C25,テーブル項目一覧!A:E,3,FALSE)</f>
        <v>Char</v>
      </c>
      <c r="F25" s="28">
        <f>VLOOKUP(C25,テーブル項目一覧!A:E,4,FALSE)</f>
        <v>6</v>
      </c>
      <c r="G25" s="28" t="str">
        <f>VLOOKUP(C25,テーブル項目一覧!A:E,5,FALSE)</f>
        <v/>
      </c>
      <c r="H25" s="44"/>
      <c r="I25" s="15"/>
      <c r="J25" s="8" t="s">
        <v>300</v>
      </c>
      <c r="K25" s="9" t="s">
        <v>312</v>
      </c>
      <c r="L25" s="21"/>
      <c r="M25" s="18"/>
      <c r="N25" s="30"/>
    </row>
    <row r="26" spans="1:14">
      <c r="A26" s="95"/>
      <c r="B26" s="121"/>
      <c r="C26" s="47" t="s">
        <v>302</v>
      </c>
      <c r="D26" s="28" t="str">
        <f>VLOOKUP(C26,テーブル項目一覧!A:E,2,FALSE)</f>
        <v>AGE_FROM</v>
      </c>
      <c r="E26" s="28" t="str">
        <f>VLOOKUP(C26,テーブル項目一覧!A:E,3,FALSE)</f>
        <v>Number</v>
      </c>
      <c r="F26" s="28">
        <f>VLOOKUP(C26,テーブル項目一覧!A:E,4,FALSE)</f>
        <v>3</v>
      </c>
      <c r="G26" s="28" t="str">
        <f>VLOOKUP(C26,テーブル項目一覧!A:E,5,FALSE)</f>
        <v/>
      </c>
      <c r="H26" s="44"/>
      <c r="I26" s="15"/>
      <c r="J26" s="8" t="s">
        <v>302</v>
      </c>
      <c r="K26" s="9" t="s">
        <v>314</v>
      </c>
      <c r="L26" s="21"/>
      <c r="M26" s="18"/>
      <c r="N26" s="30"/>
    </row>
    <row r="27" spans="1:14">
      <c r="A27" s="95"/>
      <c r="B27" s="121"/>
      <c r="C27" s="47" t="s">
        <v>304</v>
      </c>
      <c r="D27" s="28" t="str">
        <f>VLOOKUP(C27,テーブル項目一覧!A:E,2,FALSE)</f>
        <v>END_NENGETSU</v>
      </c>
      <c r="E27" s="28" t="str">
        <f>VLOOKUP(C27,テーブル項目一覧!A:E,3,FALSE)</f>
        <v>Char</v>
      </c>
      <c r="F27" s="28">
        <f>VLOOKUP(C27,テーブル項目一覧!A:E,4,FALSE)</f>
        <v>6</v>
      </c>
      <c r="G27" s="28" t="str">
        <f>VLOOKUP(C27,テーブル項目一覧!A:E,5,FALSE)</f>
        <v/>
      </c>
      <c r="H27" s="44"/>
      <c r="I27" s="15"/>
      <c r="J27" s="8" t="s">
        <v>304</v>
      </c>
      <c r="K27" s="9" t="s">
        <v>313</v>
      </c>
      <c r="L27" s="21"/>
      <c r="M27" s="18"/>
      <c r="N27" s="30"/>
    </row>
    <row r="28" spans="1:14">
      <c r="A28" s="95"/>
      <c r="B28" s="121"/>
      <c r="C28" s="47" t="s">
        <v>306</v>
      </c>
      <c r="D28" s="28" t="str">
        <f>VLOOKUP(C28,テーブル項目一覧!A:E,2,FALSE)</f>
        <v>AGE_TO</v>
      </c>
      <c r="E28" s="28" t="str">
        <f>VLOOKUP(C28,テーブル項目一覧!A:E,3,FALSE)</f>
        <v>Number</v>
      </c>
      <c r="F28" s="28">
        <f>VLOOKUP(C28,テーブル項目一覧!A:E,4,FALSE)</f>
        <v>3</v>
      </c>
      <c r="G28" s="28" t="str">
        <f>VLOOKUP(C28,テーブル項目一覧!A:E,5,FALSE)</f>
        <v/>
      </c>
      <c r="H28" s="44"/>
      <c r="I28" s="15"/>
      <c r="J28" s="8" t="s">
        <v>306</v>
      </c>
      <c r="K28" s="9" t="s">
        <v>315</v>
      </c>
      <c r="L28" s="21"/>
      <c r="M28" s="18"/>
      <c r="N28" s="30"/>
    </row>
    <row r="29" spans="1:14" ht="13.5" customHeight="1">
      <c r="A29" s="95"/>
      <c r="B29" s="31"/>
      <c r="C29" s="47" t="s">
        <v>265</v>
      </c>
      <c r="D29" s="28" t="str">
        <f>VLOOKUP(C29,テーブル項目一覧!A:E,2,FALSE)</f>
        <v>KANYU_TSUKISU</v>
      </c>
      <c r="E29" s="28" t="str">
        <f>VLOOKUP(C29,テーブル項目一覧!A:E,3,FALSE)</f>
        <v>Number</v>
      </c>
      <c r="F29" s="28">
        <f>VLOOKUP(C29,テーブル項目一覧!A:E,4,FALSE)</f>
        <v>3</v>
      </c>
      <c r="G29" s="28" t="str">
        <f>VLOOKUP(C29,テーブル項目一覧!A:E,5,FALSE)</f>
        <v/>
      </c>
      <c r="H29" s="44"/>
      <c r="I29" s="15"/>
      <c r="J29" s="8" t="s">
        <v>265</v>
      </c>
      <c r="K29" s="9" t="s">
        <v>316</v>
      </c>
      <c r="L29" s="21"/>
      <c r="M29" s="18"/>
      <c r="N29" s="30"/>
    </row>
    <row r="30" spans="1:14" ht="13.5" customHeight="1">
      <c r="A30" s="95"/>
      <c r="B30" s="31"/>
      <c r="C30" s="47" t="s">
        <v>246</v>
      </c>
      <c r="D30" s="28" t="str">
        <f>VLOOKUP(C30,テーブル項目一覧!A:E,2,FALSE)</f>
        <v>NENSHU</v>
      </c>
      <c r="E30" s="28" t="str">
        <f>VLOOKUP(C30,テーブル項目一覧!A:E,3,FALSE)</f>
        <v>Number</v>
      </c>
      <c r="F30" s="28">
        <f>VLOOKUP(C30,テーブル項目一覧!A:E,4,FALSE)</f>
        <v>11</v>
      </c>
      <c r="G30" s="28" t="str">
        <f>VLOOKUP(C30,テーブル項目一覧!A:E,5,FALSE)</f>
        <v/>
      </c>
      <c r="H30" s="44"/>
      <c r="I30" s="15"/>
      <c r="J30" s="8" t="s">
        <v>246</v>
      </c>
      <c r="K30" s="9" t="s">
        <v>270</v>
      </c>
      <c r="L30" s="21"/>
      <c r="M30" s="18"/>
      <c r="N30" s="30"/>
    </row>
    <row r="31" spans="1:14">
      <c r="A31" s="95"/>
      <c r="B31" s="31"/>
      <c r="C31" s="47" t="s">
        <v>324</v>
      </c>
      <c r="D31" s="28" t="str">
        <f>VLOOKUP(C31,テーブル項目一覧!A:E,2,FALSE)</f>
        <v>SYSTEM_CREATE_DATE</v>
      </c>
      <c r="E31" s="28" t="str">
        <f>VLOOKUP(C31,テーブル項目一覧!A:E,3,FALSE)</f>
        <v>Date</v>
      </c>
      <c r="F31" s="28" t="str">
        <f>VLOOKUP(C31,テーブル項目一覧!A:E,4,FALSE)</f>
        <v>　</v>
      </c>
      <c r="G31" s="28" t="str">
        <f>VLOOKUP(C31,テーブル項目一覧!A:E,5,FALSE)</f>
        <v/>
      </c>
      <c r="H31" s="44"/>
      <c r="I31" s="79" t="s">
        <v>363</v>
      </c>
      <c r="J31" s="80"/>
      <c r="K31" s="81"/>
      <c r="L31" s="80"/>
      <c r="M31" s="80"/>
      <c r="N31" s="82"/>
    </row>
    <row r="32" spans="1:14">
      <c r="A32" s="95"/>
      <c r="B32" s="31"/>
      <c r="C32" s="47" t="s">
        <v>326</v>
      </c>
      <c r="D32" s="28" t="str">
        <f>VLOOKUP(C32,テーブル項目一覧!A:E,2,FALSE)</f>
        <v>SYSTEM_UPDATE_DATE</v>
      </c>
      <c r="E32" s="28" t="str">
        <f>VLOOKUP(C32,テーブル項目一覧!A:E,3,FALSE)</f>
        <v>Date</v>
      </c>
      <c r="F32" s="28" t="str">
        <f>VLOOKUP(C32,テーブル項目一覧!A:E,4,FALSE)</f>
        <v>　</v>
      </c>
      <c r="G32" s="28" t="str">
        <f>VLOOKUP(C32,テーブル項目一覧!A:E,5,FALSE)</f>
        <v/>
      </c>
      <c r="H32" s="44"/>
      <c r="I32" s="83" t="s">
        <v>362</v>
      </c>
      <c r="J32" s="84"/>
      <c r="K32" s="85"/>
      <c r="L32" s="84"/>
      <c r="M32" s="84"/>
      <c r="N32" s="86"/>
    </row>
    <row r="33" spans="1:14" ht="5.0999999999999996" customHeight="1" thickBot="1">
      <c r="A33" s="96"/>
      <c r="B33" s="39"/>
      <c r="C33" s="147"/>
      <c r="D33" s="29" t="e">
        <f>VLOOKUP(C33,テーブル項目一覧!A:E,2,FALSE)</f>
        <v>#N/A</v>
      </c>
      <c r="E33" s="29" t="e">
        <f>VLOOKUP(C33,テーブル項目一覧!A:E,3,FALSE)</f>
        <v>#N/A</v>
      </c>
      <c r="F33" s="29" t="e">
        <f>VLOOKUP(C33,テーブル項目一覧!A:E,4,FALSE)</f>
        <v>#N/A</v>
      </c>
      <c r="G33" s="29" t="e">
        <f>VLOOKUP(C33,テーブル項目一覧!A:E,5,FALSE)</f>
        <v>#N/A</v>
      </c>
      <c r="H33" s="43"/>
      <c r="I33" s="105"/>
      <c r="J33" s="106"/>
      <c r="K33" s="107"/>
      <c r="L33" s="108"/>
      <c r="M33" s="107"/>
      <c r="N33" s="109"/>
    </row>
    <row r="34" spans="1:14" ht="13.5" customHeight="1">
      <c r="A34" s="165" t="s">
        <v>222</v>
      </c>
      <c r="B34" s="11" t="s">
        <v>344</v>
      </c>
      <c r="C34" s="148" t="s">
        <v>212</v>
      </c>
      <c r="D34" s="142" t="str">
        <f>VLOOKUP(C34,テーブル項目一覧!A:E,2,FALSE)</f>
        <v>PLAN_ID</v>
      </c>
      <c r="E34" s="142" t="str">
        <f>VLOOKUP(C34,テーブル項目一覧!A:E,3,FALSE)</f>
        <v>Varchar2</v>
      </c>
      <c r="F34" s="142">
        <f>VLOOKUP(C34,テーブル項目一覧!A:E,4,FALSE)</f>
        <v>36</v>
      </c>
      <c r="G34" s="142" t="str">
        <f>VLOOKUP(C34,テーブル項目一覧!A:E,5,FALSE)</f>
        <v/>
      </c>
      <c r="H34" s="143"/>
      <c r="I34" s="11" t="s">
        <v>227</v>
      </c>
      <c r="J34" s="136" t="s">
        <v>212</v>
      </c>
      <c r="K34" s="137" t="s">
        <v>228</v>
      </c>
      <c r="L34" s="138"/>
      <c r="M34" s="139"/>
      <c r="N34" s="140"/>
    </row>
    <row r="35" spans="1:14" ht="13.5" customHeight="1">
      <c r="A35" s="165"/>
      <c r="B35" s="31" t="s">
        <v>343</v>
      </c>
      <c r="C35" s="149" t="s">
        <v>214</v>
      </c>
      <c r="D35" s="27" t="str">
        <f>VLOOKUP(C35,テーブル項目一覧!A:E,2,FALSE)</f>
        <v>AGENT_ID</v>
      </c>
      <c r="E35" s="27" t="str">
        <f>VLOOKUP(C35,テーブル項目一覧!A:E,3,FALSE)</f>
        <v>Varchar2</v>
      </c>
      <c r="F35" s="27">
        <f>VLOOKUP(C35,テーブル項目一覧!A:E,4,FALSE)</f>
        <v>8</v>
      </c>
      <c r="G35" s="27" t="str">
        <f>VLOOKUP(C35,テーブル項目一覧!A:E,5,FALSE)</f>
        <v/>
      </c>
      <c r="H35" s="46"/>
      <c r="I35" s="49" t="s">
        <v>226</v>
      </c>
      <c r="J35" s="4" t="s">
        <v>233</v>
      </c>
      <c r="K35" s="5" t="s">
        <v>230</v>
      </c>
      <c r="L35" s="19"/>
      <c r="M35" s="16"/>
      <c r="N35" s="25"/>
    </row>
    <row r="36" spans="1:14">
      <c r="A36" s="165"/>
      <c r="B36" s="31"/>
      <c r="C36" s="48" t="s">
        <v>216</v>
      </c>
      <c r="D36" s="27" t="str">
        <f>VLOOKUP(C36,テーブル項目一覧!A:E,2,FALSE)</f>
        <v>CUST_ID</v>
      </c>
      <c r="E36" s="27" t="str">
        <f>VLOOKUP(C36,テーブル項目一覧!A:E,3,FALSE)</f>
        <v>Varchar2</v>
      </c>
      <c r="F36" s="27">
        <f>VLOOKUP(C36,テーブル項目一覧!A:E,4,FALSE)</f>
        <v>30</v>
      </c>
      <c r="G36" s="27" t="str">
        <f>VLOOKUP(C36,テーブル項目一覧!A:E,5,FALSE)</f>
        <v/>
      </c>
      <c r="H36" s="42"/>
      <c r="I36" s="11"/>
      <c r="J36" s="6" t="s">
        <v>234</v>
      </c>
      <c r="K36" s="7" t="s">
        <v>231</v>
      </c>
      <c r="L36" s="20"/>
      <c r="M36" s="17"/>
      <c r="N36" s="26"/>
    </row>
    <row r="37" spans="1:14">
      <c r="A37" s="165"/>
      <c r="B37" s="23"/>
      <c r="C37" s="48" t="s">
        <v>419</v>
      </c>
      <c r="D37" s="27" t="str">
        <f>VLOOKUP(C37,テーブル項目一覧!A:E,2,FALSE)</f>
        <v>BUNSEKI_SB_CD</v>
      </c>
      <c r="E37" s="27" t="str">
        <f>VLOOKUP(C37,テーブル項目一覧!A:E,3,FALSE)</f>
        <v>Char</v>
      </c>
      <c r="F37" s="27">
        <f>VLOOKUP(C37,テーブル項目一覧!A:E,4,FALSE)</f>
        <v>2</v>
      </c>
      <c r="G37" s="27" t="str">
        <f>VLOOKUP(C37,テーブル項目一覧!A:E,5,FALSE)</f>
        <v/>
      </c>
      <c r="H37" s="42"/>
      <c r="I37" s="11"/>
      <c r="J37" s="6" t="s">
        <v>235</v>
      </c>
      <c r="K37" s="7" t="s">
        <v>232</v>
      </c>
      <c r="L37" s="20" t="s">
        <v>377</v>
      </c>
      <c r="M37" s="17"/>
      <c r="N37" s="26"/>
    </row>
    <row r="38" spans="1:14">
      <c r="A38" s="165"/>
      <c r="B38" s="31"/>
      <c r="C38" s="47" t="s">
        <v>356</v>
      </c>
      <c r="D38" s="27" t="str">
        <f>VLOOKUP(C38,テーブル項目一覧!A:E,2,FALSE)</f>
        <v>BUNSEKI_COMMENT</v>
      </c>
      <c r="E38" s="27" t="str">
        <f>VLOOKUP(C38,テーブル項目一覧!A:E,3,FALSE)</f>
        <v>Varchar2</v>
      </c>
      <c r="F38" s="27">
        <f>VLOOKUP(C38,テーブル項目一覧!A:E,4,FALSE)</f>
        <v>30</v>
      </c>
      <c r="G38" s="27" t="str">
        <f>VLOOKUP(C38,テーブル項目一覧!A:E,5,FALSE)</f>
        <v/>
      </c>
      <c r="H38" s="44"/>
      <c r="I38" s="11"/>
      <c r="J38" s="8" t="s">
        <v>218</v>
      </c>
      <c r="K38" s="9" t="s">
        <v>236</v>
      </c>
      <c r="L38" s="21"/>
      <c r="M38" s="18"/>
      <c r="N38" s="30"/>
    </row>
    <row r="39" spans="1:14">
      <c r="A39" s="165"/>
      <c r="B39" s="31"/>
      <c r="C39" s="47" t="s">
        <v>349</v>
      </c>
      <c r="D39" s="27" t="str">
        <f>VLOOKUP(C39,テーブル項目一覧!A:E,2,FALSE)</f>
        <v>BUNSEKI_CREATE_DATE</v>
      </c>
      <c r="E39" s="27" t="str">
        <f>VLOOKUP(C39,テーブル項目一覧!A:E,3,FALSE)</f>
        <v>Date</v>
      </c>
      <c r="F39" s="27" t="str">
        <f>VLOOKUP(C39,テーブル項目一覧!A:E,4,FALSE)</f>
        <v>　</v>
      </c>
      <c r="G39" s="27" t="str">
        <f>VLOOKUP(C39,テーブル項目一覧!A:E,5,FALSE)</f>
        <v/>
      </c>
      <c r="H39" s="44"/>
      <c r="I39" s="11"/>
      <c r="J39" s="8" t="s">
        <v>358</v>
      </c>
      <c r="K39" s="9" t="s">
        <v>359</v>
      </c>
      <c r="L39" s="21"/>
      <c r="M39" s="18"/>
      <c r="N39" s="30"/>
    </row>
    <row r="40" spans="1:14">
      <c r="A40" s="165"/>
      <c r="B40" s="23"/>
      <c r="C40" s="47" t="s">
        <v>351</v>
      </c>
      <c r="D40" s="27" t="str">
        <f>VLOOKUP(C40,テーブル項目一覧!A:E,2,FALSE)</f>
        <v>BUNSEKI_UPDATE_DATE</v>
      </c>
      <c r="E40" s="27" t="str">
        <f>VLOOKUP(C40,テーブル項目一覧!A:E,3,FALSE)</f>
        <v>Date</v>
      </c>
      <c r="F40" s="27" t="str">
        <f>VLOOKUP(C40,テーブル項目一覧!A:E,4,FALSE)</f>
        <v>　</v>
      </c>
      <c r="G40" s="27" t="str">
        <f>VLOOKUP(C40,テーブル項目一覧!A:E,5,FALSE)</f>
        <v/>
      </c>
      <c r="H40" s="42"/>
      <c r="I40" s="11"/>
      <c r="J40" s="8" t="s">
        <v>360</v>
      </c>
      <c r="K40" s="9" t="s">
        <v>361</v>
      </c>
      <c r="L40" s="21"/>
      <c r="M40" s="18"/>
      <c r="N40" s="30"/>
    </row>
    <row r="41" spans="1:14" ht="13.5" customHeight="1">
      <c r="A41" s="55"/>
      <c r="B41" s="23"/>
      <c r="C41" s="47" t="s">
        <v>125</v>
      </c>
      <c r="D41" s="27" t="str">
        <f>VLOOKUP(C41,テーブル項目一覧!A:E,2,FALSE)</f>
        <v>CORP_NAME</v>
      </c>
      <c r="E41" s="27" t="str">
        <f>VLOOKUP(C41,テーブル項目一覧!A:E,3,FALSE)</f>
        <v>Varchar2</v>
      </c>
      <c r="F41" s="27">
        <f>VLOOKUP(C41,テーブル項目一覧!A:E,4,FALSE)</f>
        <v>32</v>
      </c>
      <c r="G41" s="27" t="str">
        <f>VLOOKUP(C41,テーブル項目一覧!A:E,5,FALSE)</f>
        <v/>
      </c>
      <c r="H41" s="42"/>
      <c r="I41" s="12" t="s">
        <v>169</v>
      </c>
      <c r="J41" s="74" t="s">
        <v>140</v>
      </c>
      <c r="K41" s="75" t="s">
        <v>129</v>
      </c>
      <c r="L41" s="76"/>
      <c r="M41" s="77" t="s">
        <v>172</v>
      </c>
      <c r="N41" s="78"/>
    </row>
    <row r="42" spans="1:14">
      <c r="A42" s="55"/>
      <c r="B42" s="23"/>
      <c r="C42" s="48" t="s">
        <v>141</v>
      </c>
      <c r="D42" s="27" t="str">
        <f>VLOOKUP(C42,テーブル項目一覧!A:E,2,FALSE)</f>
        <v>CORP_NAME_KANA</v>
      </c>
      <c r="E42" s="27" t="str">
        <f>VLOOKUP(C42,テーブル項目一覧!A:E,3,FALSE)</f>
        <v>Varchar2</v>
      </c>
      <c r="F42" s="27">
        <f>VLOOKUP(C42,テーブル項目一覧!A:E,4,FALSE)</f>
        <v>64</v>
      </c>
      <c r="G42" s="27" t="str">
        <f>VLOOKUP(C42,テーブル項目一覧!A:E,5,FALSE)</f>
        <v/>
      </c>
      <c r="H42" s="44"/>
      <c r="I42" s="158" t="s">
        <v>201</v>
      </c>
      <c r="J42" s="6" t="s">
        <v>141</v>
      </c>
      <c r="K42" s="7" t="s">
        <v>130</v>
      </c>
      <c r="L42" s="20"/>
      <c r="M42" s="17" t="s">
        <v>172</v>
      </c>
      <c r="N42" s="26"/>
    </row>
    <row r="43" spans="1:14">
      <c r="A43" s="55"/>
      <c r="B43" s="23"/>
      <c r="C43" s="48" t="s">
        <v>179</v>
      </c>
      <c r="D43" s="27" t="str">
        <f>VLOOKUP(C43,テーブル項目一覧!A:E,2,FALSE)</f>
        <v>CORP_JIKKOUZEI_RT</v>
      </c>
      <c r="E43" s="27" t="str">
        <f>VLOOKUP(C43,テーブル項目一覧!A:E,3,FALSE)</f>
        <v>Number</v>
      </c>
      <c r="F43" s="27">
        <f>VLOOKUP(C43,テーブル項目一覧!A:E,4,FALSE)</f>
        <v>5</v>
      </c>
      <c r="G43" s="27">
        <f>VLOOKUP(C43,テーブル項目一覧!A:E,5,FALSE)</f>
        <v>2</v>
      </c>
      <c r="H43" s="44"/>
      <c r="I43" s="158"/>
      <c r="J43" s="6" t="s">
        <v>117</v>
      </c>
      <c r="K43" s="7" t="s">
        <v>173</v>
      </c>
      <c r="L43" s="20"/>
      <c r="M43" s="17" t="s">
        <v>158</v>
      </c>
      <c r="N43" s="26"/>
    </row>
    <row r="44" spans="1:14">
      <c r="A44" s="52"/>
      <c r="B44" s="23"/>
      <c r="C44" s="47" t="s">
        <v>111</v>
      </c>
      <c r="D44" s="27" t="str">
        <f>VLOOKUP(C44,テーブル項目一覧!A:E,2,FALSE)</f>
        <v>YAKUIN_SHUNIN_AGE</v>
      </c>
      <c r="E44" s="27" t="str">
        <f>VLOOKUP(C44,テーブル項目一覧!A:E,3,FALSE)</f>
        <v>Number</v>
      </c>
      <c r="F44" s="27">
        <f>VLOOKUP(C44,テーブル項目一覧!A:E,4,FALSE)</f>
        <v>3</v>
      </c>
      <c r="G44" s="27" t="str">
        <f>VLOOKUP(C44,テーブル項目一覧!A:E,5,FALSE)</f>
        <v/>
      </c>
      <c r="H44" s="44"/>
      <c r="I44" s="11"/>
      <c r="J44" s="6" t="s">
        <v>111</v>
      </c>
      <c r="K44" s="7" t="s">
        <v>98</v>
      </c>
      <c r="L44" s="20"/>
      <c r="M44" s="17" t="s">
        <v>158</v>
      </c>
      <c r="N44" s="26"/>
    </row>
    <row r="45" spans="1:14">
      <c r="A45" s="52"/>
      <c r="B45" s="23"/>
      <c r="C45" s="47" t="s">
        <v>124</v>
      </c>
      <c r="D45" s="27" t="str">
        <f>VLOOKUP(C45,テーブル項目一覧!A:E,2,FALSE)</f>
        <v>KOSEKI_BAI_RT</v>
      </c>
      <c r="E45" s="27" t="str">
        <f>VLOOKUP(C45,テーブル項目一覧!A:E,3,FALSE)</f>
        <v>Number</v>
      </c>
      <c r="F45" s="27">
        <f>VLOOKUP(C45,テーブル項目一覧!A:E,4,FALSE)</f>
        <v>3</v>
      </c>
      <c r="G45" s="27">
        <f>VLOOKUP(C45,テーブル項目一覧!A:E,5,FALSE)</f>
        <v>1</v>
      </c>
      <c r="H45" s="44"/>
      <c r="I45" s="11"/>
      <c r="J45" s="6" t="s">
        <v>110</v>
      </c>
      <c r="K45" s="7" t="s">
        <v>99</v>
      </c>
      <c r="L45" s="20"/>
      <c r="M45" s="17" t="s">
        <v>158</v>
      </c>
      <c r="N45" s="26"/>
    </row>
    <row r="46" spans="1:14">
      <c r="A46" s="55"/>
      <c r="B46" s="23"/>
      <c r="C46" s="47" t="s">
        <v>185</v>
      </c>
      <c r="D46" s="27" t="str">
        <f>VLOOKUP(C46,テーブル項目一覧!A:E,2,FALSE)</f>
        <v>GENZAI_HOSHU_GETSUGAKU</v>
      </c>
      <c r="E46" s="27" t="str">
        <f>VLOOKUP(C46,テーブル項目一覧!A:E,3,FALSE)</f>
        <v>Number</v>
      </c>
      <c r="F46" s="27">
        <f>VLOOKUP(C46,テーブル項目一覧!A:E,4,FALSE)</f>
        <v>11</v>
      </c>
      <c r="G46" s="27" t="str">
        <f>VLOOKUP(C46,テーブル項目一覧!A:E,5,FALSE)</f>
        <v/>
      </c>
      <c r="H46" s="44"/>
      <c r="I46" s="11"/>
      <c r="J46" s="8" t="s">
        <v>124</v>
      </c>
      <c r="K46" s="9" t="s">
        <v>12</v>
      </c>
      <c r="L46" s="21"/>
      <c r="M46" s="18" t="s">
        <v>158</v>
      </c>
      <c r="N46" s="30"/>
    </row>
    <row r="47" spans="1:14">
      <c r="A47" s="52"/>
      <c r="B47" s="23"/>
      <c r="C47" s="47" t="s">
        <v>118</v>
      </c>
      <c r="D47" s="27" t="str">
        <f>VLOOKUP(C47,テーブル項目一覧!A:E,2,FALSE)</f>
        <v>NYUSHA_AGE</v>
      </c>
      <c r="E47" s="27" t="str">
        <f>VLOOKUP(C47,テーブル項目一覧!A:E,3,FALSE)</f>
        <v>Number</v>
      </c>
      <c r="F47" s="27">
        <f>VLOOKUP(C47,テーブル項目一覧!A:E,4,FALSE)</f>
        <v>3</v>
      </c>
      <c r="G47" s="27" t="str">
        <f>VLOOKUP(C47,テーブル項目一覧!A:E,5,FALSE)</f>
        <v/>
      </c>
      <c r="H47" s="42"/>
      <c r="I47" s="79" t="s">
        <v>238</v>
      </c>
      <c r="J47" s="80"/>
      <c r="K47" s="81"/>
      <c r="L47" s="80"/>
      <c r="M47" s="80"/>
      <c r="N47" s="82"/>
    </row>
    <row r="48" spans="1:14">
      <c r="A48" s="55"/>
      <c r="B48" s="23"/>
      <c r="C48" s="47" t="s">
        <v>121</v>
      </c>
      <c r="D48" s="27" t="str">
        <f>VLOOKUP(C48,テーブル項目一覧!A:E,2,FALSE)</f>
        <v>EP_KANYU_AGE</v>
      </c>
      <c r="E48" s="27" t="str">
        <f>VLOOKUP(C48,テーブル項目一覧!A:E,3,FALSE)</f>
        <v>Number</v>
      </c>
      <c r="F48" s="27">
        <f>VLOOKUP(C48,テーブル項目一覧!A:E,4,FALSE)</f>
        <v>3</v>
      </c>
      <c r="G48" s="27" t="str">
        <f>VLOOKUP(C48,テーブル項目一覧!A:E,5,FALSE)</f>
        <v/>
      </c>
      <c r="H48" s="42"/>
      <c r="I48" s="83" t="s">
        <v>237</v>
      </c>
      <c r="J48" s="84"/>
      <c r="K48" s="85"/>
      <c r="L48" s="84"/>
      <c r="M48" s="84"/>
      <c r="N48" s="86"/>
    </row>
    <row r="49" spans="1:14">
      <c r="A49" s="53"/>
      <c r="B49" s="23"/>
      <c r="C49" s="48" t="s">
        <v>187</v>
      </c>
      <c r="D49" s="27" t="str">
        <f>VLOOKUP(C49,テーブル項目一覧!A:E,2,FALSE)</f>
        <v>YUTAI_YSHOSHU_GETSUGAKU</v>
      </c>
      <c r="E49" s="27" t="str">
        <f>VLOOKUP(C49,テーブル項目一覧!A:E,3,FALSE)</f>
        <v>Number</v>
      </c>
      <c r="F49" s="27">
        <f>VLOOKUP(C49,テーブル項目一覧!A:E,4,FALSE)</f>
        <v>11</v>
      </c>
      <c r="G49" s="27" t="str">
        <f>VLOOKUP(C49,テーブル項目一覧!A:E,5,FALSE)</f>
        <v/>
      </c>
      <c r="H49" s="44"/>
      <c r="I49" s="83" t="s">
        <v>237</v>
      </c>
      <c r="J49" s="84"/>
      <c r="K49" s="85"/>
      <c r="L49" s="84"/>
      <c r="M49" s="84"/>
      <c r="N49" s="86"/>
    </row>
    <row r="50" spans="1:14">
      <c r="A50" s="55"/>
      <c r="B50" s="23"/>
      <c r="C50" s="47" t="s">
        <v>189</v>
      </c>
      <c r="D50" s="27" t="str">
        <f>VLOOKUP(C50,テーブル項目一覧!A:E,2,FALSE)</f>
        <v>YUTAI_YOSOKU_AGE</v>
      </c>
      <c r="E50" s="27" t="str">
        <f>VLOOKUP(C50,テーブル項目一覧!A:E,3,FALSE)</f>
        <v>Number</v>
      </c>
      <c r="F50" s="27">
        <f>VLOOKUP(C50,テーブル項目一覧!A:E,4,FALSE)</f>
        <v>3</v>
      </c>
      <c r="G50" s="27" t="str">
        <f>VLOOKUP(C50,テーブル項目一覧!A:E,5,FALSE)</f>
        <v/>
      </c>
      <c r="H50" s="44"/>
      <c r="I50" s="83" t="s">
        <v>237</v>
      </c>
      <c r="J50" s="84"/>
      <c r="K50" s="85"/>
      <c r="L50" s="84"/>
      <c r="M50" s="84"/>
      <c r="N50" s="86"/>
    </row>
    <row r="51" spans="1:14">
      <c r="A51" s="119"/>
      <c r="B51" s="23"/>
      <c r="C51" s="47" t="s">
        <v>120</v>
      </c>
      <c r="D51" s="27" t="str">
        <f>VLOOKUP(C51,テーブル項目一覧!A:E,2,FALSE)</f>
        <v>KIBO_YAKUIN_TIROKIN</v>
      </c>
      <c r="E51" s="27" t="str">
        <f>VLOOKUP(C51,テーブル項目一覧!A:E,3,FALSE)</f>
        <v>Number</v>
      </c>
      <c r="F51" s="27">
        <f>VLOOKUP(C51,テーブル項目一覧!A:E,4,FALSE)</f>
        <v>11</v>
      </c>
      <c r="G51" s="27" t="str">
        <f>VLOOKUP(C51,テーブル項目一覧!A:E,5,FALSE)</f>
        <v/>
      </c>
      <c r="H51" s="44"/>
      <c r="I51" s="83" t="s">
        <v>237</v>
      </c>
      <c r="J51" s="84"/>
      <c r="K51" s="85"/>
      <c r="L51" s="84"/>
      <c r="M51" s="84"/>
      <c r="N51" s="86"/>
    </row>
    <row r="52" spans="1:14">
      <c r="A52" s="52"/>
      <c r="B52" s="23"/>
      <c r="C52" s="47" t="s">
        <v>324</v>
      </c>
      <c r="D52" s="27" t="str">
        <f>VLOOKUP(C52,テーブル項目一覧!A:E,2,FALSE)</f>
        <v>SYSTEM_CREATE_DATE</v>
      </c>
      <c r="E52" s="27" t="str">
        <f>VLOOKUP(C52,テーブル項目一覧!A:E,3,FALSE)</f>
        <v>Date</v>
      </c>
      <c r="F52" s="27" t="str">
        <f>VLOOKUP(C52,テーブル項目一覧!A:E,4,FALSE)</f>
        <v>　</v>
      </c>
      <c r="G52" s="27" t="str">
        <f>VLOOKUP(C52,テーブル項目一覧!A:E,5,FALSE)</f>
        <v/>
      </c>
      <c r="H52" s="44"/>
      <c r="I52" s="83" t="s">
        <v>363</v>
      </c>
      <c r="J52" s="84"/>
      <c r="K52" s="85"/>
      <c r="L52" s="84"/>
      <c r="M52" s="84"/>
      <c r="N52" s="86"/>
    </row>
    <row r="53" spans="1:14">
      <c r="A53" s="52"/>
      <c r="B53" s="23"/>
      <c r="C53" s="47" t="s">
        <v>326</v>
      </c>
      <c r="D53" s="27" t="str">
        <f>VLOOKUP(C53,テーブル項目一覧!A:E,2,FALSE)</f>
        <v>SYSTEM_UPDATE_DATE</v>
      </c>
      <c r="E53" s="27" t="str">
        <f>VLOOKUP(C53,テーブル項目一覧!A:E,3,FALSE)</f>
        <v>Date</v>
      </c>
      <c r="F53" s="27" t="str">
        <f>VLOOKUP(C53,テーブル項目一覧!A:E,4,FALSE)</f>
        <v>　</v>
      </c>
      <c r="G53" s="27" t="str">
        <f>VLOOKUP(C53,テーブル項目一覧!A:E,5,FALSE)</f>
        <v/>
      </c>
      <c r="H53" s="44"/>
      <c r="I53" s="83" t="s">
        <v>362</v>
      </c>
      <c r="J53" s="84"/>
      <c r="K53" s="85"/>
      <c r="L53" s="84"/>
      <c r="M53" s="84"/>
      <c r="N53" s="86"/>
    </row>
    <row r="54" spans="1:14" ht="5.0999999999999996" customHeight="1" thickBot="1">
      <c r="A54" s="52"/>
      <c r="B54" s="39"/>
      <c r="C54" s="147"/>
      <c r="D54" s="29" t="e">
        <f>VLOOKUP(C54,テーブル項目一覧!A:E,2,FALSE)</f>
        <v>#N/A</v>
      </c>
      <c r="E54" s="29" t="e">
        <f>VLOOKUP(C54,テーブル項目一覧!A:E,3,FALSE)</f>
        <v>#N/A</v>
      </c>
      <c r="F54" s="29" t="e">
        <f>VLOOKUP(C54,テーブル項目一覧!A:E,4,FALSE)</f>
        <v>#N/A</v>
      </c>
      <c r="G54" s="29" t="e">
        <f>VLOOKUP(C54,テーブル項目一覧!A:E,5,FALSE)</f>
        <v>#N/A</v>
      </c>
      <c r="H54" s="43"/>
      <c r="I54" s="114"/>
      <c r="J54" s="115"/>
      <c r="K54" s="102"/>
      <c r="L54" s="103"/>
      <c r="M54" s="102"/>
      <c r="N54" s="104"/>
    </row>
    <row r="55" spans="1:14" ht="14.25" customHeight="1">
      <c r="A55" s="52"/>
      <c r="B55" s="11" t="s">
        <v>423</v>
      </c>
      <c r="C55" s="145" t="s">
        <v>212</v>
      </c>
      <c r="D55" s="91" t="str">
        <f>VLOOKUP(C55,テーブル項目一覧!A:E,2,FALSE)</f>
        <v>PLAN_ID</v>
      </c>
      <c r="E55" s="91" t="str">
        <f>VLOOKUP(C55,テーブル項目一覧!A:E,3,FALSE)</f>
        <v>Varchar2</v>
      </c>
      <c r="F55" s="91">
        <f>VLOOKUP(C55,テーブル項目一覧!A:E,4,FALSE)</f>
        <v>36</v>
      </c>
      <c r="G55" s="91" t="str">
        <f>VLOOKUP(C55,テーブル項目一覧!A:E,5,FALSE)</f>
        <v/>
      </c>
      <c r="H55" s="92"/>
      <c r="I55" s="40" t="s">
        <v>227</v>
      </c>
      <c r="J55" s="110" t="s">
        <v>212</v>
      </c>
      <c r="K55" s="111" t="s">
        <v>228</v>
      </c>
      <c r="L55" s="156" t="s">
        <v>229</v>
      </c>
      <c r="M55" s="112"/>
      <c r="N55" s="113"/>
    </row>
    <row r="56" spans="1:14" ht="24.75" customHeight="1">
      <c r="A56" s="52"/>
      <c r="B56" s="31" t="s">
        <v>271</v>
      </c>
      <c r="C56" s="150"/>
      <c r="D56" s="63"/>
      <c r="E56" s="63"/>
      <c r="F56" s="63"/>
      <c r="G56" s="63"/>
      <c r="H56" s="64"/>
      <c r="I56" s="65" t="s">
        <v>226</v>
      </c>
      <c r="J56" s="66"/>
      <c r="K56" s="67"/>
      <c r="L56" s="157"/>
      <c r="M56" s="68"/>
      <c r="N56" s="69"/>
    </row>
    <row r="57" spans="1:14">
      <c r="A57" s="52"/>
      <c r="B57" s="31"/>
      <c r="C57" s="149" t="s">
        <v>170</v>
      </c>
      <c r="D57" s="27" t="str">
        <f>VLOOKUP(C57,テーブル項目一覧!A:E,2,FALSE)</f>
        <v>KARIRE_SOTOGAKU</v>
      </c>
      <c r="E57" s="27" t="str">
        <f>VLOOKUP(C57,テーブル項目一覧!A:E,3,FALSE)</f>
        <v>Number</v>
      </c>
      <c r="F57" s="27">
        <f>VLOOKUP(C57,テーブル項目一覧!A:E,4,FALSE)</f>
        <v>11</v>
      </c>
      <c r="G57" s="27" t="str">
        <f>VLOOKUP(C57,テーブル項目一覧!A:E,5,FALSE)</f>
        <v/>
      </c>
      <c r="H57" s="46"/>
      <c r="I57" s="11" t="s">
        <v>272</v>
      </c>
      <c r="J57" s="4" t="s">
        <v>170</v>
      </c>
      <c r="K57" s="5" t="s">
        <v>100</v>
      </c>
      <c r="L57" s="19"/>
      <c r="M57" s="16" t="s">
        <v>158</v>
      </c>
      <c r="N57" s="25"/>
    </row>
    <row r="58" spans="1:14">
      <c r="A58" s="52"/>
      <c r="B58" s="31"/>
      <c r="C58" s="48" t="s">
        <v>114</v>
      </c>
      <c r="D58" s="24" t="str">
        <f>VLOOKUP(C58,テーブル項目一覧!A:E,2,FALSE)</f>
        <v>JUGYOIN_KYUYO</v>
      </c>
      <c r="E58" s="24" t="str">
        <f>VLOOKUP(C58,テーブル項目一覧!A:E,3,FALSE)</f>
        <v>Number</v>
      </c>
      <c r="F58" s="24">
        <f>VLOOKUP(C58,テーブル項目一覧!A:E,4,FALSE)</f>
        <v>11</v>
      </c>
      <c r="G58" s="24" t="str">
        <f>VLOOKUP(C58,テーブル項目一覧!A:E,5,FALSE)</f>
        <v/>
      </c>
      <c r="H58" s="42"/>
      <c r="I58" s="158" t="s">
        <v>201</v>
      </c>
      <c r="J58" s="8" t="s">
        <v>114</v>
      </c>
      <c r="K58" s="9" t="s">
        <v>101</v>
      </c>
      <c r="L58" s="32"/>
      <c r="M58" s="18" t="s">
        <v>158</v>
      </c>
      <c r="N58" s="30"/>
    </row>
    <row r="59" spans="1:14">
      <c r="A59" s="52"/>
      <c r="B59" s="23"/>
      <c r="C59" s="48" t="s">
        <v>113</v>
      </c>
      <c r="D59" s="24" t="str">
        <f>VLOOKUP(C59,テーブル項目一覧!A:E,2,FALSE)</f>
        <v>JUGYOIN_KYUYO_HYOGETU</v>
      </c>
      <c r="E59" s="24" t="str">
        <f>VLOOKUP(C59,テーブル項目一覧!A:E,3,FALSE)</f>
        <v>Number</v>
      </c>
      <c r="F59" s="24">
        <f>VLOOKUP(C59,テーブル項目一覧!A:E,4,FALSE)</f>
        <v>3</v>
      </c>
      <c r="G59" s="24" t="str">
        <f>VLOOKUP(C59,テーブル項目一覧!A:E,5,FALSE)</f>
        <v/>
      </c>
      <c r="H59" s="42"/>
      <c r="I59" s="158"/>
      <c r="J59" s="8" t="s">
        <v>113</v>
      </c>
      <c r="K59" s="9" t="s">
        <v>102</v>
      </c>
      <c r="L59" s="32"/>
      <c r="M59" s="18" t="s">
        <v>158</v>
      </c>
      <c r="N59" s="30"/>
    </row>
    <row r="60" spans="1:14">
      <c r="A60" s="52"/>
      <c r="B60" s="23"/>
      <c r="C60" s="47" t="s">
        <v>420</v>
      </c>
      <c r="D60" s="28" t="str">
        <f>VLOOKUP(C60,テーブル項目一覧!A:E,2,FALSE)</f>
        <v>CHOIKIN_SANSHUTSU_KB_CD</v>
      </c>
      <c r="E60" s="28" t="str">
        <f>VLOOKUP(C60,テーブル項目一覧!A:E,3,FALSE)</f>
        <v>Char</v>
      </c>
      <c r="F60" s="28">
        <f>VLOOKUP(C60,テーブル項目一覧!A:E,4,FALSE)</f>
        <v>1</v>
      </c>
      <c r="G60" s="28">
        <f>VLOOKUP(C60,テーブル項目一覧!A:E,5,FALSE)</f>
        <v>0</v>
      </c>
      <c r="H60" s="44"/>
      <c r="I60" s="158"/>
      <c r="J60" s="6" t="s">
        <v>112</v>
      </c>
      <c r="K60" s="7" t="s">
        <v>103</v>
      </c>
      <c r="L60" s="45" t="s">
        <v>174</v>
      </c>
      <c r="M60" s="17" t="s">
        <v>175</v>
      </c>
      <c r="N60" s="26"/>
    </row>
    <row r="61" spans="1:14" ht="56.25">
      <c r="A61" s="52"/>
      <c r="B61" s="31"/>
      <c r="C61" s="47" t="s">
        <v>421</v>
      </c>
      <c r="D61" s="28" t="str">
        <f>VLOOKUP(C61,テーブル項目一覧!A:E,2,FALSE)</f>
        <v>KENAOSI_SHIKIN_SB_CD</v>
      </c>
      <c r="E61" s="28" t="str">
        <f>VLOOKUP(C61,テーブル項目一覧!A:E,3,FALSE)</f>
        <v>Char</v>
      </c>
      <c r="F61" s="28">
        <f>VLOOKUP(C61,テーブル項目一覧!A:E,4,FALSE)</f>
        <v>1</v>
      </c>
      <c r="G61" s="28" t="str">
        <f>VLOOKUP(C61,テーブル項目一覧!A:E,5,FALSE)</f>
        <v/>
      </c>
      <c r="H61" s="44"/>
      <c r="I61" s="15"/>
      <c r="J61" s="6" t="s">
        <v>171</v>
      </c>
      <c r="K61" s="7" t="s">
        <v>131</v>
      </c>
      <c r="L61" s="45" t="s">
        <v>273</v>
      </c>
      <c r="M61" s="17" t="s">
        <v>175</v>
      </c>
      <c r="N61" s="26"/>
    </row>
    <row r="62" spans="1:14" ht="13.5" customHeight="1">
      <c r="A62" s="52"/>
      <c r="B62" s="31"/>
      <c r="C62" s="47" t="s">
        <v>422</v>
      </c>
      <c r="D62" s="28" t="str">
        <f>VLOOKUP(C62,テーブル項目一覧!A:E,2,FALSE)</f>
        <v>KENAOSI_SHIKIN</v>
      </c>
      <c r="E62" s="28" t="str">
        <f>VLOOKUP(C62,テーブル項目一覧!A:E,3,FALSE)</f>
        <v>Number</v>
      </c>
      <c r="F62" s="28">
        <f>VLOOKUP(C62,テーブル項目一覧!A:E,4,FALSE)</f>
        <v>11</v>
      </c>
      <c r="G62" s="28" t="str">
        <f>VLOOKUP(C62,テーブル項目一覧!A:E,5,FALSE)</f>
        <v/>
      </c>
      <c r="H62" s="44"/>
      <c r="I62" s="15"/>
      <c r="J62" s="8" t="s">
        <v>91</v>
      </c>
      <c r="K62" s="9" t="s">
        <v>92</v>
      </c>
      <c r="L62" s="32"/>
      <c r="M62" s="18" t="s">
        <v>158</v>
      </c>
      <c r="N62" s="30"/>
    </row>
    <row r="63" spans="1:14">
      <c r="A63" s="119"/>
      <c r="B63" s="23"/>
      <c r="C63" s="47" t="s">
        <v>353</v>
      </c>
      <c r="D63" s="27" t="str">
        <f>VLOOKUP(C63,テーブル項目一覧!A:E,2,FALSE)</f>
        <v>GYOSHU_CD</v>
      </c>
      <c r="E63" s="27" t="str">
        <f>VLOOKUP(C63,テーブル項目一覧!A:E,3,FALSE)</f>
        <v>Char</v>
      </c>
      <c r="F63" s="27">
        <f>VLOOKUP(C63,テーブル項目一覧!A:E,4,FALSE)</f>
        <v>2</v>
      </c>
      <c r="G63" s="27" t="str">
        <f>VLOOKUP(C63,テーブル項目一覧!A:E,5,FALSE)</f>
        <v/>
      </c>
      <c r="H63" s="44"/>
      <c r="I63" s="120" t="s">
        <v>284</v>
      </c>
      <c r="J63" s="97" t="s">
        <v>132</v>
      </c>
      <c r="K63" s="98" t="s">
        <v>50</v>
      </c>
      <c r="L63" s="99"/>
      <c r="M63" s="100" t="s">
        <v>175</v>
      </c>
      <c r="N63" s="101" t="s">
        <v>115</v>
      </c>
    </row>
    <row r="64" spans="1:14">
      <c r="A64" s="52"/>
      <c r="B64" s="23"/>
      <c r="C64" s="47" t="s">
        <v>116</v>
      </c>
      <c r="D64" s="27" t="str">
        <f>VLOOKUP(C64,テーブル項目一覧!A:E,2,FALSE)</f>
        <v>JUGYOINSU</v>
      </c>
      <c r="E64" s="27" t="str">
        <f>VLOOKUP(C64,テーブル項目一覧!A:E,3,FALSE)</f>
        <v>Number</v>
      </c>
      <c r="F64" s="27">
        <f>VLOOKUP(C64,テーブル項目一覧!A:E,4,FALSE)</f>
        <v>5</v>
      </c>
      <c r="G64" s="27" t="str">
        <f>VLOOKUP(C64,テーブル項目一覧!A:E,5,FALSE)</f>
        <v/>
      </c>
      <c r="H64" s="42"/>
      <c r="I64" s="170" t="s">
        <v>285</v>
      </c>
      <c r="J64" s="6" t="s">
        <v>51</v>
      </c>
      <c r="K64" s="7" t="s">
        <v>52</v>
      </c>
      <c r="L64" s="20"/>
      <c r="M64" s="17" t="s">
        <v>158</v>
      </c>
      <c r="N64" s="26"/>
    </row>
    <row r="65" spans="1:14">
      <c r="A65" s="52"/>
      <c r="B65" s="23"/>
      <c r="C65" s="48" t="s">
        <v>137</v>
      </c>
      <c r="D65" s="24" t="e">
        <f>VLOOKUP(C65,テーブル項目一覧!A:E,2,FALSE)</f>
        <v>#N/A</v>
      </c>
      <c r="E65" s="24" t="e">
        <f>VLOOKUP(C65,テーブル項目一覧!A:E,3,FALSE)</f>
        <v>#N/A</v>
      </c>
      <c r="F65" s="24" t="e">
        <f>VLOOKUP(C65,テーブル項目一覧!A:E,4,FALSE)</f>
        <v>#N/A</v>
      </c>
      <c r="G65" s="24" t="e">
        <f>VLOOKUP(C65,テーブル項目一覧!A:E,5,FALSE)</f>
        <v>#N/A</v>
      </c>
      <c r="H65" s="42"/>
      <c r="I65" s="170"/>
      <c r="J65" s="6" t="s">
        <v>91</v>
      </c>
      <c r="K65" s="7" t="s">
        <v>92</v>
      </c>
      <c r="L65" s="20"/>
      <c r="M65" s="17"/>
      <c r="N65" s="26"/>
    </row>
    <row r="66" spans="1:14" ht="13.5" customHeight="1">
      <c r="A66" s="52"/>
      <c r="B66" s="23"/>
      <c r="C66" s="48" t="s">
        <v>128</v>
      </c>
      <c r="D66" s="24" t="e">
        <f>VLOOKUP(C66,テーブル項目一覧!A:E,2,FALSE)</f>
        <v>#N/A</v>
      </c>
      <c r="E66" s="24" t="e">
        <f>VLOOKUP(C66,テーブル項目一覧!A:E,3,FALSE)</f>
        <v>#N/A</v>
      </c>
      <c r="F66" s="24" t="e">
        <f>VLOOKUP(C66,テーブル項目一覧!A:E,4,FALSE)</f>
        <v>#N/A</v>
      </c>
      <c r="G66" s="24" t="e">
        <f>VLOOKUP(C66,テーブル項目一覧!A:E,5,FALSE)</f>
        <v>#N/A</v>
      </c>
      <c r="H66" s="42"/>
      <c r="I66" s="158"/>
      <c r="J66" s="6" t="s">
        <v>93</v>
      </c>
      <c r="K66" s="7" t="s">
        <v>94</v>
      </c>
      <c r="L66" s="20"/>
      <c r="M66" s="17"/>
      <c r="N66" s="26"/>
    </row>
    <row r="67" spans="1:14">
      <c r="A67" s="52"/>
      <c r="B67" s="23"/>
      <c r="C67" s="47" t="s">
        <v>97</v>
      </c>
      <c r="D67" s="28" t="e">
        <f>VLOOKUP(C67,テーブル項目一覧!A:E,2,FALSE)</f>
        <v>#N/A</v>
      </c>
      <c r="E67" s="28" t="e">
        <f>VLOOKUP(C67,テーブル項目一覧!A:E,3,FALSE)</f>
        <v>#N/A</v>
      </c>
      <c r="F67" s="28" t="e">
        <f>VLOOKUP(C67,テーブル項目一覧!A:E,4,FALSE)</f>
        <v>#N/A</v>
      </c>
      <c r="G67" s="28" t="e">
        <f>VLOOKUP(C67,テーブル項目一覧!A:E,5,FALSE)</f>
        <v>#N/A</v>
      </c>
      <c r="H67" s="44"/>
      <c r="I67" s="158"/>
      <c r="J67" s="6" t="s">
        <v>95</v>
      </c>
      <c r="K67" s="7" t="s">
        <v>96</v>
      </c>
      <c r="L67" s="20"/>
      <c r="M67" s="17"/>
      <c r="N67" s="26"/>
    </row>
    <row r="68" spans="1:14">
      <c r="A68" s="52"/>
      <c r="B68" s="23"/>
      <c r="C68" s="47" t="s">
        <v>162</v>
      </c>
      <c r="D68" s="28" t="e">
        <f>VLOOKUP(C68,テーブル項目一覧!A:E,2,FALSE)</f>
        <v>#N/A</v>
      </c>
      <c r="E68" s="28" t="e">
        <f>VLOOKUP(C68,テーブル項目一覧!A:E,3,FALSE)</f>
        <v>#N/A</v>
      </c>
      <c r="F68" s="28" t="e">
        <f>VLOOKUP(C68,テーブル項目一覧!A:E,4,FALSE)</f>
        <v>#N/A</v>
      </c>
      <c r="G68" s="28" t="e">
        <f>VLOOKUP(C68,テーブル項目一覧!A:E,5,FALSE)</f>
        <v>#N/A</v>
      </c>
      <c r="H68" s="44"/>
      <c r="I68" s="12" t="s">
        <v>275</v>
      </c>
      <c r="J68" s="74" t="s">
        <v>91</v>
      </c>
      <c r="K68" s="75" t="s">
        <v>92</v>
      </c>
      <c r="L68" s="76"/>
      <c r="M68" s="77" t="s">
        <v>158</v>
      </c>
      <c r="N68" s="78"/>
    </row>
    <row r="69" spans="1:14" ht="13.5" customHeight="1">
      <c r="A69" s="52"/>
      <c r="B69" s="23"/>
      <c r="C69" s="47" t="s">
        <v>0</v>
      </c>
      <c r="D69" s="28" t="e">
        <f>VLOOKUP(C69,テーブル項目一覧!A:E,2,FALSE)</f>
        <v>#N/A</v>
      </c>
      <c r="E69" s="28" t="e">
        <f>VLOOKUP(C69,テーブル項目一覧!A:E,3,FALSE)</f>
        <v>#N/A</v>
      </c>
      <c r="F69" s="28" t="e">
        <f>VLOOKUP(C69,テーブル項目一覧!A:E,4,FALSE)</f>
        <v>#N/A</v>
      </c>
      <c r="G69" s="28" t="e">
        <f>VLOOKUP(C69,テーブル項目一覧!A:E,5,FALSE)</f>
        <v>#N/A</v>
      </c>
      <c r="H69" s="44"/>
      <c r="I69" s="158" t="s">
        <v>203</v>
      </c>
      <c r="J69" s="6" t="s">
        <v>0</v>
      </c>
      <c r="K69" s="7" t="s">
        <v>1</v>
      </c>
      <c r="L69" s="20"/>
      <c r="M69" s="17" t="s">
        <v>158</v>
      </c>
      <c r="N69" s="26"/>
    </row>
    <row r="70" spans="1:14" ht="13.5" customHeight="1">
      <c r="A70" s="52"/>
      <c r="B70" s="23"/>
      <c r="C70" s="47" t="s">
        <v>133</v>
      </c>
      <c r="D70" s="28" t="e">
        <f>VLOOKUP(C70,テーブル項目一覧!A:E,2,FALSE)</f>
        <v>#N/A</v>
      </c>
      <c r="E70" s="28" t="e">
        <f>VLOOKUP(C70,テーブル項目一覧!A:E,3,FALSE)</f>
        <v>#N/A</v>
      </c>
      <c r="F70" s="28" t="e">
        <f>VLOOKUP(C70,テーブル項目一覧!A:E,4,FALSE)</f>
        <v>#N/A</v>
      </c>
      <c r="G70" s="28" t="e">
        <f>VLOOKUP(C70,テーブル項目一覧!A:E,5,FALSE)</f>
        <v>#N/A</v>
      </c>
      <c r="H70" s="44"/>
      <c r="I70" s="158"/>
      <c r="J70" s="6" t="s">
        <v>2</v>
      </c>
      <c r="K70" s="7" t="s">
        <v>3</v>
      </c>
      <c r="L70" s="20"/>
      <c r="M70" s="17" t="s">
        <v>158</v>
      </c>
      <c r="N70" s="26"/>
    </row>
    <row r="71" spans="1:14">
      <c r="A71" s="52"/>
      <c r="B71" s="23"/>
      <c r="C71" s="48" t="s">
        <v>163</v>
      </c>
      <c r="D71" s="24" t="e">
        <f>VLOOKUP(C71,テーブル項目一覧!A:E,2,FALSE)</f>
        <v>#N/A</v>
      </c>
      <c r="E71" s="24" t="e">
        <f>VLOOKUP(C71,テーブル項目一覧!A:E,3,FALSE)</f>
        <v>#N/A</v>
      </c>
      <c r="F71" s="24" t="e">
        <f>VLOOKUP(C71,テーブル項目一覧!A:E,4,FALSE)</f>
        <v>#N/A</v>
      </c>
      <c r="G71" s="24" t="e">
        <f>VLOOKUP(C71,テーブル項目一覧!A:E,5,FALSE)</f>
        <v>#N/A</v>
      </c>
      <c r="H71" s="42"/>
      <c r="I71" s="15"/>
      <c r="J71" s="6" t="s">
        <v>4</v>
      </c>
      <c r="K71" s="7" t="s">
        <v>5</v>
      </c>
      <c r="L71" s="20"/>
      <c r="M71" s="17" t="s">
        <v>158</v>
      </c>
      <c r="N71" s="26"/>
    </row>
    <row r="72" spans="1:14" ht="13.5" customHeight="1">
      <c r="A72" s="52"/>
      <c r="B72" s="23"/>
      <c r="C72" s="48" t="s">
        <v>6</v>
      </c>
      <c r="D72" s="24" t="e">
        <f>VLOOKUP(C72,テーブル項目一覧!A:E,2,FALSE)</f>
        <v>#N/A</v>
      </c>
      <c r="E72" s="24" t="e">
        <f>VLOOKUP(C72,テーブル項目一覧!A:E,3,FALSE)</f>
        <v>#N/A</v>
      </c>
      <c r="F72" s="24" t="e">
        <f>VLOOKUP(C72,テーブル項目一覧!A:E,4,FALSE)</f>
        <v>#N/A</v>
      </c>
      <c r="G72" s="24" t="e">
        <f>VLOOKUP(C72,テーブル項目一覧!A:E,5,FALSE)</f>
        <v>#N/A</v>
      </c>
      <c r="H72" s="42"/>
      <c r="I72" s="15"/>
      <c r="J72" s="8" t="s">
        <v>6</v>
      </c>
      <c r="K72" s="9" t="s">
        <v>7</v>
      </c>
      <c r="L72" s="32"/>
      <c r="M72" s="18" t="s">
        <v>158</v>
      </c>
      <c r="N72" s="30"/>
    </row>
    <row r="73" spans="1:14">
      <c r="A73" s="52"/>
      <c r="B73" s="23"/>
      <c r="C73" s="48" t="s">
        <v>8</v>
      </c>
      <c r="D73" s="24" t="e">
        <f>VLOOKUP(C73,テーブル項目一覧!A:E,2,FALSE)</f>
        <v>#N/A</v>
      </c>
      <c r="E73" s="24" t="e">
        <f>VLOOKUP(C73,テーブル項目一覧!A:E,3,FALSE)</f>
        <v>#N/A</v>
      </c>
      <c r="F73" s="24" t="e">
        <f>VLOOKUP(C73,テーブル項目一覧!A:E,4,FALSE)</f>
        <v>#N/A</v>
      </c>
      <c r="G73" s="24" t="e">
        <f>VLOOKUP(C73,テーブル項目一覧!A:E,5,FALSE)</f>
        <v>#N/A</v>
      </c>
      <c r="H73" s="42"/>
      <c r="I73" s="15"/>
      <c r="J73" s="8" t="s">
        <v>8</v>
      </c>
      <c r="K73" s="9" t="s">
        <v>9</v>
      </c>
      <c r="L73" s="32"/>
      <c r="M73" s="18" t="s">
        <v>158</v>
      </c>
      <c r="N73" s="30"/>
    </row>
    <row r="74" spans="1:14">
      <c r="A74" s="52"/>
      <c r="B74" s="23"/>
      <c r="C74" s="48" t="s">
        <v>10</v>
      </c>
      <c r="D74" s="24" t="e">
        <f>VLOOKUP(C74,テーブル項目一覧!A:E,2,FALSE)</f>
        <v>#N/A</v>
      </c>
      <c r="E74" s="24" t="e">
        <f>VLOOKUP(C74,テーブル項目一覧!A:E,3,FALSE)</f>
        <v>#N/A</v>
      </c>
      <c r="F74" s="24" t="e">
        <f>VLOOKUP(C74,テーブル項目一覧!A:E,4,FALSE)</f>
        <v>#N/A</v>
      </c>
      <c r="G74" s="24" t="e">
        <f>VLOOKUP(C74,テーブル項目一覧!A:E,5,FALSE)</f>
        <v>#N/A</v>
      </c>
      <c r="H74" s="42"/>
      <c r="I74" s="15"/>
      <c r="J74" s="47" t="s">
        <v>10</v>
      </c>
      <c r="K74" s="9" t="s">
        <v>11</v>
      </c>
      <c r="L74" s="32"/>
      <c r="M74" s="18" t="s">
        <v>158</v>
      </c>
      <c r="N74" s="30"/>
    </row>
    <row r="75" spans="1:14" ht="13.5" customHeight="1">
      <c r="A75" s="52"/>
      <c r="B75" s="23"/>
      <c r="C75" s="47" t="s">
        <v>324</v>
      </c>
      <c r="D75" s="28" t="str">
        <f>VLOOKUP(C75,テーブル項目一覧!A:E,2,FALSE)</f>
        <v>SYSTEM_CREATE_DATE</v>
      </c>
      <c r="E75" s="28" t="str">
        <f>VLOOKUP(C75,テーブル項目一覧!A:E,3,FALSE)</f>
        <v>Date</v>
      </c>
      <c r="F75" s="28" t="str">
        <f>VLOOKUP(C75,テーブル項目一覧!A:E,4,FALSE)</f>
        <v>　</v>
      </c>
      <c r="G75" s="28" t="str">
        <f>VLOOKUP(C75,テーブル項目一覧!A:E,5,FALSE)</f>
        <v/>
      </c>
      <c r="H75" s="44"/>
      <c r="I75" s="79" t="s">
        <v>362</v>
      </c>
      <c r="J75" s="80"/>
      <c r="K75" s="81"/>
      <c r="L75" s="80"/>
      <c r="M75" s="80"/>
      <c r="N75" s="82"/>
    </row>
    <row r="76" spans="1:14">
      <c r="A76" s="52"/>
      <c r="B76" s="23"/>
      <c r="C76" s="47" t="s">
        <v>326</v>
      </c>
      <c r="D76" s="28" t="str">
        <f>VLOOKUP(C76,テーブル項目一覧!A:E,2,FALSE)</f>
        <v>SYSTEM_UPDATE_DATE</v>
      </c>
      <c r="E76" s="28" t="str">
        <f>VLOOKUP(C76,テーブル項目一覧!A:E,3,FALSE)</f>
        <v>Date</v>
      </c>
      <c r="F76" s="28" t="str">
        <f>VLOOKUP(C76,テーブル項目一覧!A:E,4,FALSE)</f>
        <v>　</v>
      </c>
      <c r="G76" s="28" t="str">
        <f>VLOOKUP(C76,テーブル項目一覧!A:E,5,FALSE)</f>
        <v/>
      </c>
      <c r="H76" s="44"/>
      <c r="I76" s="83" t="s">
        <v>362</v>
      </c>
      <c r="J76" s="84"/>
      <c r="K76" s="85"/>
      <c r="L76" s="84"/>
      <c r="M76" s="84"/>
      <c r="N76" s="86"/>
    </row>
    <row r="77" spans="1:14" ht="5.0999999999999996" customHeight="1" thickBot="1">
      <c r="A77" s="52"/>
      <c r="B77" s="39"/>
      <c r="C77" s="147"/>
      <c r="D77" s="29" t="e">
        <f>VLOOKUP(C77,テーブル項目一覧!A:E,2,FALSE)</f>
        <v>#N/A</v>
      </c>
      <c r="E77" s="29" t="e">
        <f>VLOOKUP(C77,テーブル項目一覧!A:E,3,FALSE)</f>
        <v>#N/A</v>
      </c>
      <c r="F77" s="29" t="e">
        <f>VLOOKUP(C77,テーブル項目一覧!A:E,4,FALSE)</f>
        <v>#N/A</v>
      </c>
      <c r="G77" s="29" t="e">
        <f>VLOOKUP(C77,テーブル項目一覧!A:E,5,FALSE)</f>
        <v>#N/A</v>
      </c>
      <c r="H77" s="43"/>
      <c r="I77" s="114"/>
      <c r="J77" s="115"/>
      <c r="K77" s="102"/>
      <c r="L77" s="103"/>
      <c r="M77" s="102"/>
      <c r="N77" s="104"/>
    </row>
    <row r="78" spans="1:14" ht="14.25" customHeight="1">
      <c r="A78" s="54"/>
      <c r="B78" s="11" t="s">
        <v>346</v>
      </c>
      <c r="C78" s="145" t="s">
        <v>212</v>
      </c>
      <c r="D78" s="91" t="str">
        <f>VLOOKUP(C78,テーブル項目一覧!A:E,2,FALSE)</f>
        <v>PLAN_ID</v>
      </c>
      <c r="E78" s="91" t="str">
        <f>VLOOKUP(C78,テーブル項目一覧!A:E,3,FALSE)</f>
        <v>Varchar2</v>
      </c>
      <c r="F78" s="91">
        <f>VLOOKUP(C78,テーブル項目一覧!A:E,4,FALSE)</f>
        <v>36</v>
      </c>
      <c r="G78" s="91" t="str">
        <f>VLOOKUP(C78,テーブル項目一覧!A:E,5,FALSE)</f>
        <v/>
      </c>
      <c r="H78" s="92"/>
      <c r="I78" s="40" t="s">
        <v>227</v>
      </c>
      <c r="J78" s="110" t="s">
        <v>212</v>
      </c>
      <c r="K78" s="111" t="s">
        <v>228</v>
      </c>
      <c r="L78" s="156" t="s">
        <v>229</v>
      </c>
      <c r="M78" s="112"/>
      <c r="N78" s="113"/>
    </row>
    <row r="79" spans="1:14" ht="20.25" customHeight="1">
      <c r="A79" s="54"/>
      <c r="B79" s="31" t="s">
        <v>345</v>
      </c>
      <c r="C79" s="150"/>
      <c r="D79" s="63"/>
      <c r="E79" s="63"/>
      <c r="F79" s="63"/>
      <c r="G79" s="63"/>
      <c r="H79" s="64"/>
      <c r="I79" s="65" t="s">
        <v>226</v>
      </c>
      <c r="J79" s="66"/>
      <c r="K79" s="67"/>
      <c r="L79" s="157"/>
      <c r="M79" s="68"/>
      <c r="N79" s="69"/>
    </row>
    <row r="80" spans="1:14">
      <c r="A80" s="55"/>
      <c r="B80" s="117"/>
      <c r="C80" s="48" t="s">
        <v>196</v>
      </c>
      <c r="D80" s="24" t="e">
        <f>VLOOKUP(C80,テーブル項目一覧!A:E,2,FALSE)</f>
        <v>#N/A</v>
      </c>
      <c r="E80" s="24" t="e">
        <f>VLOOKUP(C80,テーブル項目一覧!A:E,3,FALSE)</f>
        <v>#N/A</v>
      </c>
      <c r="F80" s="24" t="e">
        <f>VLOOKUP(C80,テーブル項目一覧!A:E,4,FALSE)</f>
        <v>#N/A</v>
      </c>
      <c r="G80" s="24" t="e">
        <f>VLOOKUP(C80,テーブル項目一覧!A:E,5,FALSE)</f>
        <v>#N/A</v>
      </c>
      <c r="H80" s="42"/>
      <c r="I80" s="11" t="s">
        <v>274</v>
      </c>
      <c r="J80" s="6" t="s">
        <v>42</v>
      </c>
      <c r="K80" s="7" t="s">
        <v>43</v>
      </c>
      <c r="L80" s="20"/>
      <c r="M80" s="17" t="s">
        <v>158</v>
      </c>
      <c r="N80" s="26"/>
    </row>
    <row r="81" spans="1:14">
      <c r="A81" s="55"/>
      <c r="B81" s="23"/>
      <c r="C81" s="48" t="s">
        <v>197</v>
      </c>
      <c r="D81" s="24" t="e">
        <f>VLOOKUP(C81,テーブル項目一覧!A:E,2,FALSE)</f>
        <v>#N/A</v>
      </c>
      <c r="E81" s="24" t="e">
        <f>VLOOKUP(C81,テーブル項目一覧!A:E,3,FALSE)</f>
        <v>#N/A</v>
      </c>
      <c r="F81" s="24" t="e">
        <f>VLOOKUP(C81,テーブル項目一覧!A:E,4,FALSE)</f>
        <v>#N/A</v>
      </c>
      <c r="G81" s="24" t="e">
        <f>VLOOKUP(C81,テーブル項目一覧!A:E,5,FALSE)</f>
        <v>#N/A</v>
      </c>
      <c r="H81" s="42"/>
      <c r="I81" s="158" t="s">
        <v>202</v>
      </c>
      <c r="J81" s="6" t="s">
        <v>53</v>
      </c>
      <c r="K81" s="7" t="s">
        <v>54</v>
      </c>
      <c r="L81" s="20"/>
      <c r="M81" s="17" t="s">
        <v>158</v>
      </c>
      <c r="N81" s="26"/>
    </row>
    <row r="82" spans="1:14">
      <c r="A82" s="55"/>
      <c r="B82" s="118" t="s">
        <v>277</v>
      </c>
      <c r="C82" s="47" t="s">
        <v>198</v>
      </c>
      <c r="D82" s="28" t="e">
        <f>VLOOKUP(C82,テーブル項目一覧!A:E,2,FALSE)</f>
        <v>#N/A</v>
      </c>
      <c r="E82" s="28" t="e">
        <f>VLOOKUP(C82,テーブル項目一覧!A:E,3,FALSE)</f>
        <v>#N/A</v>
      </c>
      <c r="F82" s="28" t="e">
        <f>VLOOKUP(C82,テーブル項目一覧!A:E,4,FALSE)</f>
        <v>#N/A</v>
      </c>
      <c r="G82" s="28" t="e">
        <f>VLOOKUP(C82,テーブル項目一覧!A:E,5,FALSE)</f>
        <v>#N/A</v>
      </c>
      <c r="H82" s="44"/>
      <c r="I82" s="158"/>
      <c r="J82" s="6" t="s">
        <v>55</v>
      </c>
      <c r="K82" s="7" t="s">
        <v>56</v>
      </c>
      <c r="L82" s="20"/>
      <c r="M82" s="17" t="s">
        <v>158</v>
      </c>
      <c r="N82" s="26"/>
    </row>
    <row r="83" spans="1:14" ht="13.5" customHeight="1">
      <c r="A83" s="55"/>
      <c r="B83" s="31"/>
      <c r="C83" s="47" t="s">
        <v>128</v>
      </c>
      <c r="D83" s="28" t="e">
        <f>VLOOKUP(C83,テーブル項目一覧!A:E,2,FALSE)</f>
        <v>#N/A</v>
      </c>
      <c r="E83" s="28" t="e">
        <f>VLOOKUP(C83,テーブル項目一覧!A:E,3,FALSE)</f>
        <v>#N/A</v>
      </c>
      <c r="F83" s="28" t="e">
        <f>VLOOKUP(C83,テーブル項目一覧!A:E,4,FALSE)</f>
        <v>#N/A</v>
      </c>
      <c r="G83" s="28" t="e">
        <f>VLOOKUP(C83,テーブル項目一覧!A:E,5,FALSE)</f>
        <v>#N/A</v>
      </c>
      <c r="H83" s="44"/>
      <c r="I83" s="158"/>
      <c r="J83" s="6" t="s">
        <v>57</v>
      </c>
      <c r="K83" s="7" t="s">
        <v>58</v>
      </c>
      <c r="L83" s="20"/>
      <c r="M83" s="17" t="s">
        <v>158</v>
      </c>
      <c r="N83" s="26"/>
    </row>
    <row r="84" spans="1:14" ht="13.5" customHeight="1">
      <c r="A84" s="55"/>
      <c r="B84" s="31"/>
      <c r="C84" s="48" t="s">
        <v>97</v>
      </c>
      <c r="D84" s="24" t="e">
        <f>VLOOKUP(C84,テーブル項目一覧!A:E,2,FALSE)</f>
        <v>#N/A</v>
      </c>
      <c r="E84" s="24" t="e">
        <f>VLOOKUP(C84,テーブル項目一覧!A:E,3,FALSE)</f>
        <v>#N/A</v>
      </c>
      <c r="F84" s="24" t="e">
        <f>VLOOKUP(C84,テーブル項目一覧!A:E,4,FALSE)</f>
        <v>#N/A</v>
      </c>
      <c r="G84" s="24" t="e">
        <f>VLOOKUP(C84,テーブル項目一覧!A:E,5,FALSE)</f>
        <v>#N/A</v>
      </c>
      <c r="H84" s="42"/>
      <c r="I84" s="31"/>
      <c r="J84" s="6" t="s">
        <v>59</v>
      </c>
      <c r="K84" s="7" t="s">
        <v>60</v>
      </c>
      <c r="L84" s="20"/>
      <c r="M84" s="17" t="s">
        <v>158</v>
      </c>
      <c r="N84" s="26"/>
    </row>
    <row r="85" spans="1:14">
      <c r="A85" s="54"/>
      <c r="B85" s="116"/>
      <c r="C85" s="150" t="s">
        <v>193</v>
      </c>
      <c r="D85" s="63" t="e">
        <f>VLOOKUP(C85,テーブル項目一覧!A:E,2,FALSE)</f>
        <v>#N/A</v>
      </c>
      <c r="E85" s="63" t="e">
        <f>VLOOKUP(C85,テーブル項目一覧!A:E,3,FALSE)</f>
        <v>#N/A</v>
      </c>
      <c r="F85" s="63" t="e">
        <f>VLOOKUP(C85,テーブル項目一覧!A:E,4,FALSE)</f>
        <v>#N/A</v>
      </c>
      <c r="G85" s="63" t="e">
        <f>VLOOKUP(C85,テーブル項目一覧!A:E,5,FALSE)</f>
        <v>#N/A</v>
      </c>
      <c r="H85" s="64"/>
      <c r="I85" s="79" t="s">
        <v>237</v>
      </c>
      <c r="J85" s="80"/>
      <c r="K85" s="81"/>
      <c r="L85" s="80"/>
      <c r="M85" s="80"/>
      <c r="N85" s="82"/>
    </row>
    <row r="86" spans="1:14">
      <c r="A86" s="55"/>
      <c r="B86" s="31"/>
      <c r="C86" s="149" t="s">
        <v>194</v>
      </c>
      <c r="D86" s="27" t="e">
        <f>VLOOKUP(C86,テーブル項目一覧!A:E,2,FALSE)</f>
        <v>#N/A</v>
      </c>
      <c r="E86" s="27" t="e">
        <f>VLOOKUP(C86,テーブル項目一覧!A:E,3,FALSE)</f>
        <v>#N/A</v>
      </c>
      <c r="F86" s="27" t="e">
        <f>VLOOKUP(C86,テーブル項目一覧!A:E,4,FALSE)</f>
        <v>#N/A</v>
      </c>
      <c r="G86" s="27" t="e">
        <f>VLOOKUP(C86,テーブル項目一覧!A:E,5,FALSE)</f>
        <v>#N/A</v>
      </c>
      <c r="H86" s="46"/>
      <c r="I86" s="83" t="s">
        <v>276</v>
      </c>
      <c r="J86" s="84"/>
      <c r="K86" s="85"/>
      <c r="L86" s="84"/>
      <c r="M86" s="84"/>
      <c r="N86" s="86"/>
    </row>
    <row r="87" spans="1:14">
      <c r="A87" s="55"/>
      <c r="B87" s="31"/>
      <c r="C87" s="152" t="s">
        <v>367</v>
      </c>
      <c r="D87" s="24" t="str">
        <f>VLOOKUP(C87,テーブル項目一覧!A:E,2,FALSE)</f>
        <v>SYSTEM_CREATE_DATE</v>
      </c>
      <c r="E87" s="24" t="str">
        <f>VLOOKUP(C87,テーブル項目一覧!A:E,3,FALSE)</f>
        <v>Date</v>
      </c>
      <c r="F87" s="24" t="str">
        <f>VLOOKUP(C87,テーブル項目一覧!A:E,4,FALSE)</f>
        <v>　</v>
      </c>
      <c r="G87" s="24" t="str">
        <f>VLOOKUP(C87,テーブル項目一覧!A:E,5,FALSE)</f>
        <v/>
      </c>
      <c r="H87" s="42"/>
      <c r="I87" s="83" t="s">
        <v>362</v>
      </c>
      <c r="J87" s="84"/>
      <c r="K87" s="85"/>
      <c r="L87" s="84"/>
      <c r="M87" s="84"/>
      <c r="N87" s="86"/>
    </row>
    <row r="88" spans="1:14">
      <c r="A88" s="54"/>
      <c r="B88" s="31"/>
      <c r="C88" s="152" t="s">
        <v>326</v>
      </c>
      <c r="D88" s="24" t="str">
        <f>VLOOKUP(C88,テーブル項目一覧!A:E,2,FALSE)</f>
        <v>SYSTEM_UPDATE_DATE</v>
      </c>
      <c r="E88" s="24" t="str">
        <f>VLOOKUP(C88,テーブル項目一覧!A:E,3,FALSE)</f>
        <v>Date</v>
      </c>
      <c r="F88" s="24" t="str">
        <f>VLOOKUP(C88,テーブル項目一覧!A:E,4,FALSE)</f>
        <v>　</v>
      </c>
      <c r="G88" s="24" t="str">
        <f>VLOOKUP(C88,テーブル項目一覧!A:E,5,FALSE)</f>
        <v/>
      </c>
      <c r="H88" s="42"/>
      <c r="I88" s="83" t="s">
        <v>362</v>
      </c>
      <c r="J88" s="84"/>
      <c r="K88" s="85"/>
      <c r="L88" s="84"/>
      <c r="M88" s="84"/>
      <c r="N88" s="86"/>
    </row>
    <row r="89" spans="1:14" ht="5.0999999999999996" customHeight="1" thickBot="1">
      <c r="A89" s="55"/>
      <c r="B89" s="31"/>
      <c r="C89" s="147"/>
      <c r="D89" s="29" t="e">
        <f>VLOOKUP(C89,テーブル項目一覧!A:E,2,FALSE)</f>
        <v>#N/A</v>
      </c>
      <c r="E89" s="29" t="e">
        <f>VLOOKUP(C89,テーブル項目一覧!A:E,3,FALSE)</f>
        <v>#N/A</v>
      </c>
      <c r="F89" s="29" t="e">
        <f>VLOOKUP(C89,テーブル項目一覧!A:E,4,FALSE)</f>
        <v>#N/A</v>
      </c>
      <c r="G89" s="29" t="e">
        <f>VLOOKUP(C89,テーブル項目一覧!A:E,5,FALSE)</f>
        <v>#N/A</v>
      </c>
      <c r="H89" s="43"/>
      <c r="I89" s="114"/>
      <c r="J89" s="115"/>
      <c r="K89" s="102"/>
      <c r="L89" s="103"/>
      <c r="M89" s="102"/>
      <c r="N89" s="104"/>
    </row>
    <row r="90" spans="1:14" ht="14.25" customHeight="1">
      <c r="A90" s="54"/>
      <c r="B90" s="116"/>
      <c r="C90" s="145" t="s">
        <v>212</v>
      </c>
      <c r="D90" s="91" t="str">
        <f>VLOOKUP(C90,テーブル項目一覧!A:E,2,FALSE)</f>
        <v>PLAN_ID</v>
      </c>
      <c r="E90" s="91" t="str">
        <f>VLOOKUP(C90,テーブル項目一覧!A:E,3,FALSE)</f>
        <v>Varchar2</v>
      </c>
      <c r="F90" s="91">
        <f>VLOOKUP(C90,テーブル項目一覧!A:E,4,FALSE)</f>
        <v>36</v>
      </c>
      <c r="G90" s="91" t="str">
        <f>VLOOKUP(C90,テーブル項目一覧!A:E,5,FALSE)</f>
        <v/>
      </c>
      <c r="H90" s="92"/>
      <c r="I90" s="40" t="s">
        <v>227</v>
      </c>
      <c r="J90" s="110" t="s">
        <v>212</v>
      </c>
      <c r="K90" s="111" t="s">
        <v>228</v>
      </c>
      <c r="L90" s="156" t="s">
        <v>229</v>
      </c>
      <c r="M90" s="112"/>
      <c r="N90" s="113"/>
    </row>
    <row r="91" spans="1:14" ht="20.25" customHeight="1">
      <c r="A91" s="54"/>
      <c r="B91" s="31"/>
      <c r="C91" s="150"/>
      <c r="D91" s="63"/>
      <c r="E91" s="63"/>
      <c r="F91" s="63"/>
      <c r="G91" s="63"/>
      <c r="H91" s="64"/>
      <c r="I91" s="65" t="s">
        <v>226</v>
      </c>
      <c r="J91" s="66"/>
      <c r="K91" s="67"/>
      <c r="L91" s="157"/>
      <c r="M91" s="68"/>
      <c r="N91" s="69"/>
    </row>
    <row r="92" spans="1:14">
      <c r="A92" s="55"/>
      <c r="B92" s="31"/>
      <c r="C92" s="149" t="s">
        <v>194</v>
      </c>
      <c r="D92" s="27" t="e">
        <f>VLOOKUP(C92,テーブル項目一覧!A:E,2,FALSE)</f>
        <v>#N/A</v>
      </c>
      <c r="E92" s="27" t="e">
        <f>VLOOKUP(C92,テーブル項目一覧!A:E,3,FALSE)</f>
        <v>#N/A</v>
      </c>
      <c r="F92" s="27" t="e">
        <f>VLOOKUP(C92,テーブル項目一覧!A:E,4,FALSE)</f>
        <v>#N/A</v>
      </c>
      <c r="G92" s="27" t="e">
        <f>VLOOKUP(C92,テーブル項目一覧!A:E,5,FALSE)</f>
        <v>#N/A</v>
      </c>
      <c r="H92" s="46"/>
      <c r="I92" s="11" t="s">
        <v>274</v>
      </c>
      <c r="J92" s="6" t="s">
        <v>44</v>
      </c>
      <c r="K92" s="7" t="s">
        <v>45</v>
      </c>
      <c r="L92" s="20"/>
      <c r="M92" s="17" t="s">
        <v>158</v>
      </c>
      <c r="N92" s="26"/>
    </row>
    <row r="93" spans="1:14">
      <c r="A93" s="55"/>
      <c r="B93" s="31"/>
      <c r="C93" s="48" t="s">
        <v>196</v>
      </c>
      <c r="D93" s="24" t="e">
        <f>VLOOKUP(C93,テーブル項目一覧!A:E,2,FALSE)</f>
        <v>#N/A</v>
      </c>
      <c r="E93" s="24" t="e">
        <f>VLOOKUP(C93,テーブル項目一覧!A:E,3,FALSE)</f>
        <v>#N/A</v>
      </c>
      <c r="F93" s="24" t="e">
        <f>VLOOKUP(C93,テーブル項目一覧!A:E,4,FALSE)</f>
        <v>#N/A</v>
      </c>
      <c r="G93" s="24" t="e">
        <f>VLOOKUP(C93,テーブル項目一覧!A:E,5,FALSE)</f>
        <v>#N/A</v>
      </c>
      <c r="H93" s="42"/>
      <c r="I93" s="158" t="s">
        <v>202</v>
      </c>
      <c r="J93" s="6" t="s">
        <v>61</v>
      </c>
      <c r="K93" s="7" t="s">
        <v>62</v>
      </c>
      <c r="L93" s="20"/>
      <c r="M93" s="17" t="s">
        <v>158</v>
      </c>
      <c r="N93" s="26"/>
    </row>
    <row r="94" spans="1:14" ht="13.5" customHeight="1">
      <c r="A94" s="55"/>
      <c r="B94" s="23"/>
      <c r="C94" s="48" t="s">
        <v>197</v>
      </c>
      <c r="D94" s="24" t="e">
        <f>VLOOKUP(C94,テーブル項目一覧!A:E,2,FALSE)</f>
        <v>#N/A</v>
      </c>
      <c r="E94" s="24" t="e">
        <f>VLOOKUP(C94,テーブル項目一覧!A:E,3,FALSE)</f>
        <v>#N/A</v>
      </c>
      <c r="F94" s="24" t="e">
        <f>VLOOKUP(C94,テーブル項目一覧!A:E,4,FALSE)</f>
        <v>#N/A</v>
      </c>
      <c r="G94" s="24" t="e">
        <f>VLOOKUP(C94,テーブル項目一覧!A:E,5,FALSE)</f>
        <v>#N/A</v>
      </c>
      <c r="H94" s="42"/>
      <c r="I94" s="158"/>
      <c r="J94" s="6" t="s">
        <v>63</v>
      </c>
      <c r="K94" s="7" t="s">
        <v>64</v>
      </c>
      <c r="L94" s="20"/>
      <c r="M94" s="17" t="s">
        <v>158</v>
      </c>
      <c r="N94" s="26"/>
    </row>
    <row r="95" spans="1:14" ht="13.5" customHeight="1">
      <c r="A95" s="55"/>
      <c r="B95" s="118" t="s">
        <v>278</v>
      </c>
      <c r="C95" s="47" t="s">
        <v>198</v>
      </c>
      <c r="D95" s="28" t="e">
        <f>VLOOKUP(C95,テーブル項目一覧!A:E,2,FALSE)</f>
        <v>#N/A</v>
      </c>
      <c r="E95" s="28" t="e">
        <f>VLOOKUP(C95,テーブル項目一覧!A:E,3,FALSE)</f>
        <v>#N/A</v>
      </c>
      <c r="F95" s="28" t="e">
        <f>VLOOKUP(C95,テーブル項目一覧!A:E,4,FALSE)</f>
        <v>#N/A</v>
      </c>
      <c r="G95" s="28" t="e">
        <f>VLOOKUP(C95,テーブル項目一覧!A:E,5,FALSE)</f>
        <v>#N/A</v>
      </c>
      <c r="H95" s="44"/>
      <c r="I95" s="158"/>
      <c r="J95" s="6" t="s">
        <v>65</v>
      </c>
      <c r="K95" s="7" t="s">
        <v>66</v>
      </c>
      <c r="L95" s="20"/>
      <c r="M95" s="17" t="s">
        <v>158</v>
      </c>
      <c r="N95" s="26"/>
    </row>
    <row r="96" spans="1:14">
      <c r="A96" s="55"/>
      <c r="B96" s="31"/>
      <c r="C96" s="47" t="s">
        <v>128</v>
      </c>
      <c r="D96" s="28" t="e">
        <f>VLOOKUP(C96,テーブル項目一覧!A:E,2,FALSE)</f>
        <v>#N/A</v>
      </c>
      <c r="E96" s="28" t="e">
        <f>VLOOKUP(C96,テーブル項目一覧!A:E,3,FALSE)</f>
        <v>#N/A</v>
      </c>
      <c r="F96" s="28" t="e">
        <f>VLOOKUP(C96,テーブル項目一覧!A:E,4,FALSE)</f>
        <v>#N/A</v>
      </c>
      <c r="G96" s="28" t="e">
        <f>VLOOKUP(C96,テーブル項目一覧!A:E,5,FALSE)</f>
        <v>#N/A</v>
      </c>
      <c r="H96" s="44"/>
      <c r="J96" s="6" t="s">
        <v>67</v>
      </c>
      <c r="K96" s="7" t="s">
        <v>68</v>
      </c>
      <c r="L96" s="20"/>
      <c r="M96" s="17" t="s">
        <v>158</v>
      </c>
      <c r="N96" s="26"/>
    </row>
    <row r="97" spans="1:14">
      <c r="A97" s="55"/>
      <c r="B97" s="31"/>
      <c r="C97" s="48" t="s">
        <v>97</v>
      </c>
      <c r="D97" s="24" t="e">
        <f>VLOOKUP(C97,テーブル項目一覧!A:E,2,FALSE)</f>
        <v>#N/A</v>
      </c>
      <c r="E97" s="24" t="e">
        <f>VLOOKUP(C97,テーブル項目一覧!A:E,3,FALSE)</f>
        <v>#N/A</v>
      </c>
      <c r="F97" s="24" t="e">
        <f>VLOOKUP(C97,テーブル項目一覧!A:E,4,FALSE)</f>
        <v>#N/A</v>
      </c>
      <c r="G97" s="24" t="e">
        <f>VLOOKUP(C97,テーブル項目一覧!A:E,5,FALSE)</f>
        <v>#N/A</v>
      </c>
      <c r="H97" s="42"/>
      <c r="I97" s="31"/>
      <c r="J97" s="6" t="s">
        <v>69</v>
      </c>
      <c r="K97" s="7" t="s">
        <v>70</v>
      </c>
      <c r="L97" s="20"/>
      <c r="M97" s="17" t="s">
        <v>158</v>
      </c>
      <c r="N97" s="26"/>
    </row>
    <row r="98" spans="1:14">
      <c r="A98" s="54"/>
      <c r="B98" s="116"/>
      <c r="C98" s="150" t="s">
        <v>193</v>
      </c>
      <c r="D98" s="63" t="e">
        <f>VLOOKUP(C98,テーブル項目一覧!A:E,2,FALSE)</f>
        <v>#N/A</v>
      </c>
      <c r="E98" s="63" t="e">
        <f>VLOOKUP(C98,テーブル項目一覧!A:E,3,FALSE)</f>
        <v>#N/A</v>
      </c>
      <c r="F98" s="63" t="e">
        <f>VLOOKUP(C98,テーブル項目一覧!A:E,4,FALSE)</f>
        <v>#N/A</v>
      </c>
      <c r="G98" s="63" t="e">
        <f>VLOOKUP(C98,テーブル項目一覧!A:E,5,FALSE)</f>
        <v>#N/A</v>
      </c>
      <c r="H98" s="64"/>
      <c r="I98" s="79" t="s">
        <v>276</v>
      </c>
      <c r="J98" s="80"/>
      <c r="K98" s="81"/>
      <c r="L98" s="80"/>
      <c r="M98" s="80"/>
      <c r="N98" s="82"/>
    </row>
    <row r="99" spans="1:14">
      <c r="A99" s="55"/>
      <c r="B99" s="31"/>
      <c r="C99" s="152" t="s">
        <v>367</v>
      </c>
      <c r="D99" s="24" t="str">
        <f>VLOOKUP(C99,テーブル項目一覧!A:E,2,FALSE)</f>
        <v>SYSTEM_CREATE_DATE</v>
      </c>
      <c r="E99" s="24" t="str">
        <f>VLOOKUP(C99,テーブル項目一覧!A:E,3,FALSE)</f>
        <v>Date</v>
      </c>
      <c r="F99" s="24" t="str">
        <f>VLOOKUP(C99,テーブル項目一覧!A:E,4,FALSE)</f>
        <v>　</v>
      </c>
      <c r="G99" s="24" t="str">
        <f>VLOOKUP(C99,テーブル項目一覧!A:E,5,FALSE)</f>
        <v/>
      </c>
      <c r="H99" s="42"/>
      <c r="I99" s="83" t="s">
        <v>362</v>
      </c>
      <c r="J99" s="84"/>
      <c r="K99" s="85"/>
      <c r="L99" s="84"/>
      <c r="M99" s="84"/>
      <c r="N99" s="86"/>
    </row>
    <row r="100" spans="1:14" ht="13.5" customHeight="1">
      <c r="A100" s="55"/>
      <c r="B100" s="31"/>
      <c r="C100" s="152" t="s">
        <v>326</v>
      </c>
      <c r="D100" s="24" t="str">
        <f>VLOOKUP(C100,テーブル項目一覧!A:E,2,FALSE)</f>
        <v>SYSTEM_UPDATE_DATE</v>
      </c>
      <c r="E100" s="24" t="str">
        <f>VLOOKUP(C100,テーブル項目一覧!A:E,3,FALSE)</f>
        <v>Date</v>
      </c>
      <c r="F100" s="24" t="str">
        <f>VLOOKUP(C100,テーブル項目一覧!A:E,4,FALSE)</f>
        <v>　</v>
      </c>
      <c r="G100" s="24" t="str">
        <f>VLOOKUP(C100,テーブル項目一覧!A:E,5,FALSE)</f>
        <v/>
      </c>
      <c r="H100" s="42"/>
      <c r="I100" s="83" t="s">
        <v>362</v>
      </c>
      <c r="J100" s="84"/>
      <c r="K100" s="85"/>
      <c r="L100" s="84"/>
      <c r="M100" s="84"/>
      <c r="N100" s="86"/>
    </row>
    <row r="101" spans="1:14" ht="5.0999999999999996" customHeight="1" thickBot="1">
      <c r="A101" s="55"/>
      <c r="B101" s="23"/>
      <c r="C101" s="147"/>
      <c r="D101" s="29" t="e">
        <f>VLOOKUP(C101,テーブル項目一覧!A:E,2,FALSE)</f>
        <v>#N/A</v>
      </c>
      <c r="E101" s="29" t="e">
        <f>VLOOKUP(C101,テーブル項目一覧!A:E,3,FALSE)</f>
        <v>#N/A</v>
      </c>
      <c r="F101" s="29" t="e">
        <f>VLOOKUP(C101,テーブル項目一覧!A:E,4,FALSE)</f>
        <v>#N/A</v>
      </c>
      <c r="G101" s="29" t="e">
        <f>VLOOKUP(C101,テーブル項目一覧!A:E,5,FALSE)</f>
        <v>#N/A</v>
      </c>
      <c r="H101" s="43"/>
      <c r="I101" s="114"/>
      <c r="J101" s="115"/>
      <c r="K101" s="102"/>
      <c r="L101" s="103"/>
      <c r="M101" s="102"/>
      <c r="N101" s="104"/>
    </row>
    <row r="102" spans="1:14" ht="14.25" customHeight="1">
      <c r="A102" s="55"/>
      <c r="B102" s="116"/>
      <c r="C102" s="145" t="s">
        <v>212</v>
      </c>
      <c r="D102" s="91" t="str">
        <f>VLOOKUP(C102,テーブル項目一覧!A:E,2,FALSE)</f>
        <v>PLAN_ID</v>
      </c>
      <c r="E102" s="91" t="str">
        <f>VLOOKUP(C102,テーブル項目一覧!A:E,3,FALSE)</f>
        <v>Varchar2</v>
      </c>
      <c r="F102" s="91">
        <f>VLOOKUP(C102,テーブル項目一覧!A:E,4,FALSE)</f>
        <v>36</v>
      </c>
      <c r="G102" s="91" t="str">
        <f>VLOOKUP(C102,テーブル項目一覧!A:E,5,FALSE)</f>
        <v/>
      </c>
      <c r="H102" s="92"/>
      <c r="I102" s="40" t="s">
        <v>227</v>
      </c>
      <c r="J102" s="110" t="s">
        <v>212</v>
      </c>
      <c r="K102" s="111" t="s">
        <v>228</v>
      </c>
      <c r="L102" s="156" t="s">
        <v>229</v>
      </c>
      <c r="M102" s="112"/>
      <c r="N102" s="113"/>
    </row>
    <row r="103" spans="1:14" ht="20.25" customHeight="1">
      <c r="A103" s="54"/>
      <c r="B103" s="31"/>
      <c r="C103" s="150"/>
      <c r="D103" s="63"/>
      <c r="E103" s="63"/>
      <c r="F103" s="63"/>
      <c r="G103" s="63"/>
      <c r="H103" s="64"/>
      <c r="I103" s="65" t="s">
        <v>226</v>
      </c>
      <c r="J103" s="66"/>
      <c r="K103" s="67"/>
      <c r="L103" s="157"/>
      <c r="M103" s="68"/>
      <c r="N103" s="69"/>
    </row>
    <row r="104" spans="1:14">
      <c r="A104" s="55"/>
      <c r="B104" s="31"/>
      <c r="C104" s="149" t="s">
        <v>194</v>
      </c>
      <c r="D104" s="27" t="e">
        <f>VLOOKUP(C104,テーブル項目一覧!A:E,2,FALSE)</f>
        <v>#N/A</v>
      </c>
      <c r="E104" s="27" t="e">
        <f>VLOOKUP(C104,テーブル項目一覧!A:E,3,FALSE)</f>
        <v>#N/A</v>
      </c>
      <c r="F104" s="27" t="e">
        <f>VLOOKUP(C104,テーブル項目一覧!A:E,4,FALSE)</f>
        <v>#N/A</v>
      </c>
      <c r="G104" s="27" t="e">
        <f>VLOOKUP(C104,テーブル項目一覧!A:E,5,FALSE)</f>
        <v>#N/A</v>
      </c>
      <c r="H104" s="46"/>
      <c r="I104" s="11" t="s">
        <v>274</v>
      </c>
      <c r="J104" s="6" t="s">
        <v>46</v>
      </c>
      <c r="K104" s="7" t="s">
        <v>47</v>
      </c>
      <c r="L104" s="20"/>
      <c r="M104" s="17" t="s">
        <v>158</v>
      </c>
      <c r="N104" s="26"/>
    </row>
    <row r="105" spans="1:14">
      <c r="A105" s="55"/>
      <c r="B105" s="31"/>
      <c r="C105" s="48" t="s">
        <v>196</v>
      </c>
      <c r="D105" s="24" t="e">
        <f>VLOOKUP(C105,テーブル項目一覧!A:E,2,FALSE)</f>
        <v>#N/A</v>
      </c>
      <c r="E105" s="24" t="e">
        <f>VLOOKUP(C105,テーブル項目一覧!A:E,3,FALSE)</f>
        <v>#N/A</v>
      </c>
      <c r="F105" s="24" t="e">
        <f>VLOOKUP(C105,テーブル項目一覧!A:E,4,FALSE)</f>
        <v>#N/A</v>
      </c>
      <c r="G105" s="24" t="e">
        <f>VLOOKUP(C105,テーブル項目一覧!A:E,5,FALSE)</f>
        <v>#N/A</v>
      </c>
      <c r="H105" s="42"/>
      <c r="I105" s="158" t="s">
        <v>202</v>
      </c>
      <c r="J105" s="6" t="s">
        <v>71</v>
      </c>
      <c r="K105" s="7" t="s">
        <v>72</v>
      </c>
      <c r="L105" s="20"/>
      <c r="M105" s="17" t="s">
        <v>158</v>
      </c>
      <c r="N105" s="26"/>
    </row>
    <row r="106" spans="1:14" ht="13.5" customHeight="1">
      <c r="A106" s="55"/>
      <c r="B106" s="23"/>
      <c r="C106" s="48" t="s">
        <v>197</v>
      </c>
      <c r="D106" s="24" t="e">
        <f>VLOOKUP(C106,テーブル項目一覧!A:E,2,FALSE)</f>
        <v>#N/A</v>
      </c>
      <c r="E106" s="24" t="e">
        <f>VLOOKUP(C106,テーブル項目一覧!A:E,3,FALSE)</f>
        <v>#N/A</v>
      </c>
      <c r="F106" s="24" t="e">
        <f>VLOOKUP(C106,テーブル項目一覧!A:E,4,FALSE)</f>
        <v>#N/A</v>
      </c>
      <c r="G106" s="24" t="e">
        <f>VLOOKUP(C106,テーブル項目一覧!A:E,5,FALSE)</f>
        <v>#N/A</v>
      </c>
      <c r="H106" s="42"/>
      <c r="I106" s="158"/>
      <c r="J106" s="6" t="s">
        <v>73</v>
      </c>
      <c r="K106" s="7" t="s">
        <v>74</v>
      </c>
      <c r="L106" s="20"/>
      <c r="M106" s="17" t="s">
        <v>158</v>
      </c>
      <c r="N106" s="26"/>
    </row>
    <row r="107" spans="1:14">
      <c r="A107" s="55"/>
      <c r="B107" s="118" t="s">
        <v>279</v>
      </c>
      <c r="C107" s="47" t="s">
        <v>198</v>
      </c>
      <c r="D107" s="28" t="e">
        <f>VLOOKUP(C107,テーブル項目一覧!A:E,2,FALSE)</f>
        <v>#N/A</v>
      </c>
      <c r="E107" s="28" t="e">
        <f>VLOOKUP(C107,テーブル項目一覧!A:E,3,FALSE)</f>
        <v>#N/A</v>
      </c>
      <c r="F107" s="28" t="e">
        <f>VLOOKUP(C107,テーブル項目一覧!A:E,4,FALSE)</f>
        <v>#N/A</v>
      </c>
      <c r="G107" s="28" t="e">
        <f>VLOOKUP(C107,テーブル項目一覧!A:E,5,FALSE)</f>
        <v>#N/A</v>
      </c>
      <c r="H107" s="44"/>
      <c r="I107" s="158"/>
      <c r="J107" s="6" t="s">
        <v>75</v>
      </c>
      <c r="K107" s="7" t="s">
        <v>76</v>
      </c>
      <c r="L107" s="20"/>
      <c r="M107" s="17" t="s">
        <v>158</v>
      </c>
      <c r="N107" s="26"/>
    </row>
    <row r="108" spans="1:14">
      <c r="A108" s="55"/>
      <c r="B108" s="31"/>
      <c r="C108" s="47" t="s">
        <v>128</v>
      </c>
      <c r="D108" s="28" t="e">
        <f>VLOOKUP(C108,テーブル項目一覧!A:E,2,FALSE)</f>
        <v>#N/A</v>
      </c>
      <c r="E108" s="28" t="e">
        <f>VLOOKUP(C108,テーブル項目一覧!A:E,3,FALSE)</f>
        <v>#N/A</v>
      </c>
      <c r="F108" s="28" t="e">
        <f>VLOOKUP(C108,テーブル項目一覧!A:E,4,FALSE)</f>
        <v>#N/A</v>
      </c>
      <c r="G108" s="28" t="e">
        <f>VLOOKUP(C108,テーブル項目一覧!A:E,5,FALSE)</f>
        <v>#N/A</v>
      </c>
      <c r="H108" s="44"/>
      <c r="J108" s="6" t="s">
        <v>77</v>
      </c>
      <c r="K108" s="7" t="s">
        <v>78</v>
      </c>
      <c r="L108" s="20"/>
      <c r="M108" s="17" t="s">
        <v>158</v>
      </c>
      <c r="N108" s="26"/>
    </row>
    <row r="109" spans="1:14">
      <c r="A109" s="55"/>
      <c r="B109" s="31"/>
      <c r="C109" s="48" t="s">
        <v>97</v>
      </c>
      <c r="D109" s="24" t="e">
        <f>VLOOKUP(C109,テーブル項目一覧!A:E,2,FALSE)</f>
        <v>#N/A</v>
      </c>
      <c r="E109" s="24" t="e">
        <f>VLOOKUP(C109,テーブル項目一覧!A:E,3,FALSE)</f>
        <v>#N/A</v>
      </c>
      <c r="F109" s="24" t="e">
        <f>VLOOKUP(C109,テーブル項目一覧!A:E,4,FALSE)</f>
        <v>#N/A</v>
      </c>
      <c r="G109" s="24" t="e">
        <f>VLOOKUP(C109,テーブル項目一覧!A:E,5,FALSE)</f>
        <v>#N/A</v>
      </c>
      <c r="H109" s="42"/>
      <c r="I109" s="31"/>
      <c r="J109" s="6" t="s">
        <v>79</v>
      </c>
      <c r="K109" s="7" t="s">
        <v>80</v>
      </c>
      <c r="L109" s="20"/>
      <c r="M109" s="17" t="s">
        <v>158</v>
      </c>
      <c r="N109" s="26"/>
    </row>
    <row r="110" spans="1:14">
      <c r="A110" s="54"/>
      <c r="B110" s="116"/>
      <c r="C110" s="150" t="s">
        <v>193</v>
      </c>
      <c r="D110" s="63" t="e">
        <f>VLOOKUP(C110,テーブル項目一覧!A:E,2,FALSE)</f>
        <v>#N/A</v>
      </c>
      <c r="E110" s="63" t="e">
        <f>VLOOKUP(C110,テーブル項目一覧!A:E,3,FALSE)</f>
        <v>#N/A</v>
      </c>
      <c r="F110" s="63" t="e">
        <f>VLOOKUP(C110,テーブル項目一覧!A:E,4,FALSE)</f>
        <v>#N/A</v>
      </c>
      <c r="G110" s="63" t="e">
        <f>VLOOKUP(C110,テーブル項目一覧!A:E,5,FALSE)</f>
        <v>#N/A</v>
      </c>
      <c r="H110" s="64"/>
      <c r="I110" s="79" t="s">
        <v>281</v>
      </c>
      <c r="J110" s="80"/>
      <c r="K110" s="81"/>
      <c r="L110" s="80"/>
      <c r="M110" s="80"/>
      <c r="N110" s="82"/>
    </row>
    <row r="111" spans="1:14">
      <c r="A111" s="55"/>
      <c r="B111" s="31"/>
      <c r="C111" s="152" t="s">
        <v>367</v>
      </c>
      <c r="D111" s="24" t="str">
        <f>VLOOKUP(C111,テーブル項目一覧!A:E,2,FALSE)</f>
        <v>SYSTEM_CREATE_DATE</v>
      </c>
      <c r="E111" s="24" t="str">
        <f>VLOOKUP(C111,テーブル項目一覧!A:E,3,FALSE)</f>
        <v>Date</v>
      </c>
      <c r="F111" s="24" t="str">
        <f>VLOOKUP(C111,テーブル項目一覧!A:E,4,FALSE)</f>
        <v>　</v>
      </c>
      <c r="G111" s="24" t="str">
        <f>VLOOKUP(C111,テーブル項目一覧!A:E,5,FALSE)</f>
        <v/>
      </c>
      <c r="H111" s="42"/>
      <c r="I111" s="83" t="s">
        <v>362</v>
      </c>
      <c r="J111" s="84"/>
      <c r="K111" s="85"/>
      <c r="L111" s="84"/>
      <c r="M111" s="84"/>
      <c r="N111" s="86"/>
    </row>
    <row r="112" spans="1:14">
      <c r="A112" s="55"/>
      <c r="B112" s="31"/>
      <c r="C112" s="152" t="s">
        <v>326</v>
      </c>
      <c r="D112" s="24" t="str">
        <f>VLOOKUP(C112,テーブル項目一覧!A:E,2,FALSE)</f>
        <v>SYSTEM_UPDATE_DATE</v>
      </c>
      <c r="E112" s="24" t="str">
        <f>VLOOKUP(C112,テーブル項目一覧!A:E,3,FALSE)</f>
        <v>Date</v>
      </c>
      <c r="F112" s="24" t="str">
        <f>VLOOKUP(C112,テーブル項目一覧!A:E,4,FALSE)</f>
        <v>　</v>
      </c>
      <c r="G112" s="24" t="str">
        <f>VLOOKUP(C112,テーブル項目一覧!A:E,5,FALSE)</f>
        <v/>
      </c>
      <c r="H112" s="42"/>
      <c r="I112" s="83" t="s">
        <v>362</v>
      </c>
      <c r="J112" s="84"/>
      <c r="K112" s="85"/>
      <c r="L112" s="84"/>
      <c r="M112" s="84"/>
      <c r="N112" s="86"/>
    </row>
    <row r="113" spans="1:14" ht="5.0999999999999996" customHeight="1" thickBot="1">
      <c r="A113" s="54"/>
      <c r="B113" s="23"/>
      <c r="C113" s="147"/>
      <c r="D113" s="29" t="e">
        <f>VLOOKUP(C113,テーブル項目一覧!A:E,2,FALSE)</f>
        <v>#N/A</v>
      </c>
      <c r="E113" s="29" t="e">
        <f>VLOOKUP(C113,テーブル項目一覧!A:E,3,FALSE)</f>
        <v>#N/A</v>
      </c>
      <c r="F113" s="29" t="e">
        <f>VLOOKUP(C113,テーブル項目一覧!A:E,4,FALSE)</f>
        <v>#N/A</v>
      </c>
      <c r="G113" s="29" t="e">
        <f>VLOOKUP(C113,テーブル項目一覧!A:E,5,FALSE)</f>
        <v>#N/A</v>
      </c>
      <c r="H113" s="43"/>
      <c r="I113" s="114"/>
      <c r="J113" s="115"/>
      <c r="K113" s="102"/>
      <c r="L113" s="103"/>
      <c r="M113" s="102"/>
      <c r="N113" s="104"/>
    </row>
    <row r="114" spans="1:14" ht="14.25" customHeight="1">
      <c r="A114" s="55"/>
      <c r="B114" s="116"/>
      <c r="C114" s="145" t="s">
        <v>212</v>
      </c>
      <c r="D114" s="91" t="str">
        <f>VLOOKUP(C114,テーブル項目一覧!A:E,2,FALSE)</f>
        <v>PLAN_ID</v>
      </c>
      <c r="E114" s="91" t="str">
        <f>VLOOKUP(C114,テーブル項目一覧!A:E,3,FALSE)</f>
        <v>Varchar2</v>
      </c>
      <c r="F114" s="91">
        <f>VLOOKUP(C114,テーブル項目一覧!A:E,4,FALSE)</f>
        <v>36</v>
      </c>
      <c r="G114" s="91" t="str">
        <f>VLOOKUP(C114,テーブル項目一覧!A:E,5,FALSE)</f>
        <v/>
      </c>
      <c r="H114" s="92"/>
      <c r="I114" s="40" t="s">
        <v>227</v>
      </c>
      <c r="J114" s="110" t="s">
        <v>212</v>
      </c>
      <c r="K114" s="111" t="s">
        <v>228</v>
      </c>
      <c r="L114" s="156" t="s">
        <v>229</v>
      </c>
      <c r="M114" s="112"/>
      <c r="N114" s="113"/>
    </row>
    <row r="115" spans="1:14" ht="20.25" customHeight="1">
      <c r="A115" s="55"/>
      <c r="B115" s="31"/>
      <c r="C115" s="150"/>
      <c r="D115" s="63"/>
      <c r="E115" s="63"/>
      <c r="F115" s="63"/>
      <c r="G115" s="63"/>
      <c r="H115" s="64"/>
      <c r="I115" s="65" t="s">
        <v>226</v>
      </c>
      <c r="J115" s="66"/>
      <c r="K115" s="67"/>
      <c r="L115" s="157"/>
      <c r="M115" s="68"/>
      <c r="N115" s="69"/>
    </row>
    <row r="116" spans="1:14">
      <c r="A116" s="55"/>
      <c r="B116" s="31"/>
      <c r="C116" s="149" t="s">
        <v>194</v>
      </c>
      <c r="D116" s="27" t="e">
        <f>VLOOKUP(C116,テーブル項目一覧!A:E,2,FALSE)</f>
        <v>#N/A</v>
      </c>
      <c r="E116" s="27" t="e">
        <f>VLOOKUP(C116,テーブル項目一覧!A:E,3,FALSE)</f>
        <v>#N/A</v>
      </c>
      <c r="F116" s="27" t="e">
        <f>VLOOKUP(C116,テーブル項目一覧!A:E,4,FALSE)</f>
        <v>#N/A</v>
      </c>
      <c r="G116" s="27" t="e">
        <f>VLOOKUP(C116,テーブル項目一覧!A:E,5,FALSE)</f>
        <v>#N/A</v>
      </c>
      <c r="H116" s="46"/>
      <c r="I116" s="11" t="s">
        <v>274</v>
      </c>
      <c r="J116" s="6" t="s">
        <v>48</v>
      </c>
      <c r="K116" s="7" t="s">
        <v>49</v>
      </c>
      <c r="L116" s="20"/>
      <c r="M116" s="17" t="s">
        <v>158</v>
      </c>
      <c r="N116" s="26"/>
    </row>
    <row r="117" spans="1:14">
      <c r="A117" s="55"/>
      <c r="B117" s="31"/>
      <c r="C117" s="48" t="s">
        <v>196</v>
      </c>
      <c r="D117" s="24" t="e">
        <f>VLOOKUP(C117,テーブル項目一覧!A:E,2,FALSE)</f>
        <v>#N/A</v>
      </c>
      <c r="E117" s="24" t="e">
        <f>VLOOKUP(C117,テーブル項目一覧!A:E,3,FALSE)</f>
        <v>#N/A</v>
      </c>
      <c r="F117" s="24" t="e">
        <f>VLOOKUP(C117,テーブル項目一覧!A:E,4,FALSE)</f>
        <v>#N/A</v>
      </c>
      <c r="G117" s="24" t="e">
        <f>VLOOKUP(C117,テーブル項目一覧!A:E,5,FALSE)</f>
        <v>#N/A</v>
      </c>
      <c r="H117" s="42"/>
      <c r="I117" s="158" t="s">
        <v>202</v>
      </c>
      <c r="J117" s="6" t="s">
        <v>81</v>
      </c>
      <c r="K117" s="7" t="s">
        <v>82</v>
      </c>
      <c r="L117" s="20"/>
      <c r="M117" s="17" t="s">
        <v>158</v>
      </c>
      <c r="N117" s="26"/>
    </row>
    <row r="118" spans="1:14" ht="13.5" customHeight="1">
      <c r="A118" s="55"/>
      <c r="B118" s="23"/>
      <c r="C118" s="48" t="s">
        <v>197</v>
      </c>
      <c r="D118" s="24" t="e">
        <f>VLOOKUP(C118,テーブル項目一覧!A:E,2,FALSE)</f>
        <v>#N/A</v>
      </c>
      <c r="E118" s="24" t="e">
        <f>VLOOKUP(C118,テーブル項目一覧!A:E,3,FALSE)</f>
        <v>#N/A</v>
      </c>
      <c r="F118" s="24" t="e">
        <f>VLOOKUP(C118,テーブル項目一覧!A:E,4,FALSE)</f>
        <v>#N/A</v>
      </c>
      <c r="G118" s="24" t="e">
        <f>VLOOKUP(C118,テーブル項目一覧!A:E,5,FALSE)</f>
        <v>#N/A</v>
      </c>
      <c r="H118" s="42"/>
      <c r="I118" s="158"/>
      <c r="J118" s="6" t="s">
        <v>83</v>
      </c>
      <c r="K118" s="7" t="s">
        <v>84</v>
      </c>
      <c r="L118" s="20"/>
      <c r="M118" s="17" t="s">
        <v>158</v>
      </c>
      <c r="N118" s="26"/>
    </row>
    <row r="119" spans="1:14">
      <c r="A119" s="55"/>
      <c r="B119" s="118" t="s">
        <v>280</v>
      </c>
      <c r="C119" s="47" t="s">
        <v>198</v>
      </c>
      <c r="D119" s="28" t="e">
        <f>VLOOKUP(C119,テーブル項目一覧!A:E,2,FALSE)</f>
        <v>#N/A</v>
      </c>
      <c r="E119" s="28" t="e">
        <f>VLOOKUP(C119,テーブル項目一覧!A:E,3,FALSE)</f>
        <v>#N/A</v>
      </c>
      <c r="F119" s="28" t="e">
        <f>VLOOKUP(C119,テーブル項目一覧!A:E,4,FALSE)</f>
        <v>#N/A</v>
      </c>
      <c r="G119" s="28" t="e">
        <f>VLOOKUP(C119,テーブル項目一覧!A:E,5,FALSE)</f>
        <v>#N/A</v>
      </c>
      <c r="H119" s="44"/>
      <c r="I119" s="158"/>
      <c r="J119" s="6" t="s">
        <v>85</v>
      </c>
      <c r="K119" s="7" t="s">
        <v>86</v>
      </c>
      <c r="L119" s="20"/>
      <c r="M119" s="17" t="s">
        <v>158</v>
      </c>
      <c r="N119" s="26"/>
    </row>
    <row r="120" spans="1:14">
      <c r="A120" s="55"/>
      <c r="B120" s="31"/>
      <c r="C120" s="48" t="s">
        <v>128</v>
      </c>
      <c r="D120" s="28" t="e">
        <f>VLOOKUP(C120,テーブル項目一覧!A:E,2,FALSE)</f>
        <v>#N/A</v>
      </c>
      <c r="E120" s="28" t="e">
        <f>VLOOKUP(C120,テーブル項目一覧!A:E,3,FALSE)</f>
        <v>#N/A</v>
      </c>
      <c r="F120" s="28" t="e">
        <f>VLOOKUP(C120,テーブル項目一覧!A:E,4,FALSE)</f>
        <v>#N/A</v>
      </c>
      <c r="G120" s="28" t="e">
        <f>VLOOKUP(C120,テーブル項目一覧!A:E,5,FALSE)</f>
        <v>#N/A</v>
      </c>
      <c r="H120" s="44"/>
      <c r="J120" s="6" t="s">
        <v>87</v>
      </c>
      <c r="K120" s="7" t="s">
        <v>88</v>
      </c>
      <c r="L120" s="20"/>
      <c r="M120" s="17" t="s">
        <v>158</v>
      </c>
      <c r="N120" s="26"/>
    </row>
    <row r="121" spans="1:14">
      <c r="A121" s="55"/>
      <c r="B121" s="31"/>
      <c r="C121" s="48" t="s">
        <v>97</v>
      </c>
      <c r="D121" s="24" t="e">
        <f>VLOOKUP(C121,テーブル項目一覧!A:E,2,FALSE)</f>
        <v>#N/A</v>
      </c>
      <c r="E121" s="24" t="e">
        <f>VLOOKUP(C121,テーブル項目一覧!A:E,3,FALSE)</f>
        <v>#N/A</v>
      </c>
      <c r="F121" s="24" t="e">
        <f>VLOOKUP(C121,テーブル項目一覧!A:E,4,FALSE)</f>
        <v>#N/A</v>
      </c>
      <c r="G121" s="24" t="e">
        <f>VLOOKUP(C121,テーブル項目一覧!A:E,5,FALSE)</f>
        <v>#N/A</v>
      </c>
      <c r="H121" s="42"/>
      <c r="I121" s="31"/>
      <c r="J121" s="6" t="s">
        <v>89</v>
      </c>
      <c r="K121" s="7" t="s">
        <v>90</v>
      </c>
      <c r="L121" s="20"/>
      <c r="M121" s="17" t="s">
        <v>158</v>
      </c>
      <c r="N121" s="26"/>
    </row>
    <row r="122" spans="1:14">
      <c r="A122" s="54"/>
      <c r="B122" s="116"/>
      <c r="C122" s="154" t="s">
        <v>193</v>
      </c>
      <c r="D122" s="63" t="e">
        <f>VLOOKUP(C122,テーブル項目一覧!A:E,2,FALSE)</f>
        <v>#N/A</v>
      </c>
      <c r="E122" s="63" t="e">
        <f>VLOOKUP(C122,テーブル項目一覧!A:E,3,FALSE)</f>
        <v>#N/A</v>
      </c>
      <c r="F122" s="63" t="e">
        <f>VLOOKUP(C122,テーブル項目一覧!A:E,4,FALSE)</f>
        <v>#N/A</v>
      </c>
      <c r="G122" s="63" t="e">
        <f>VLOOKUP(C122,テーブル項目一覧!A:E,5,FALSE)</f>
        <v>#N/A</v>
      </c>
      <c r="H122" s="64"/>
      <c r="I122" s="79" t="s">
        <v>282</v>
      </c>
      <c r="J122" s="80"/>
      <c r="K122" s="81"/>
      <c r="L122" s="80"/>
      <c r="M122" s="80"/>
      <c r="N122" s="82"/>
    </row>
    <row r="123" spans="1:14">
      <c r="A123" s="55"/>
      <c r="B123" s="31"/>
      <c r="C123" s="153" t="s">
        <v>367</v>
      </c>
      <c r="D123" s="24" t="str">
        <f>VLOOKUP(C123,テーブル項目一覧!A:E,2,FALSE)</f>
        <v>SYSTEM_CREATE_DATE</v>
      </c>
      <c r="E123" s="24" t="str">
        <f>VLOOKUP(C123,テーブル項目一覧!A:E,3,FALSE)</f>
        <v>Date</v>
      </c>
      <c r="F123" s="24" t="str">
        <f>VLOOKUP(C123,テーブル項目一覧!A:E,4,FALSE)</f>
        <v>　</v>
      </c>
      <c r="G123" s="24" t="str">
        <f>VLOOKUP(C123,テーブル項目一覧!A:E,5,FALSE)</f>
        <v/>
      </c>
      <c r="H123" s="42"/>
      <c r="I123" s="83" t="s">
        <v>362</v>
      </c>
      <c r="J123" s="84"/>
      <c r="K123" s="85"/>
      <c r="L123" s="84"/>
      <c r="M123" s="84"/>
      <c r="N123" s="86"/>
    </row>
    <row r="124" spans="1:14">
      <c r="A124" s="55"/>
      <c r="B124" s="31"/>
      <c r="C124" s="153" t="s">
        <v>326</v>
      </c>
      <c r="D124" s="24" t="str">
        <f>VLOOKUP(C124,テーブル項目一覧!A:E,2,FALSE)</f>
        <v>SYSTEM_UPDATE_DATE</v>
      </c>
      <c r="E124" s="24" t="str">
        <f>VLOOKUP(C124,テーブル項目一覧!A:E,3,FALSE)</f>
        <v>Date</v>
      </c>
      <c r="F124" s="24" t="str">
        <f>VLOOKUP(C124,テーブル項目一覧!A:E,4,FALSE)</f>
        <v>　</v>
      </c>
      <c r="G124" s="24" t="str">
        <f>VLOOKUP(C124,テーブル項目一覧!A:E,5,FALSE)</f>
        <v/>
      </c>
      <c r="H124" s="42"/>
      <c r="I124" s="83" t="s">
        <v>362</v>
      </c>
      <c r="J124" s="84"/>
      <c r="K124" s="85"/>
      <c r="L124" s="84"/>
      <c r="M124" s="84"/>
      <c r="N124" s="86"/>
    </row>
    <row r="125" spans="1:14" ht="5.0999999999999996" customHeight="1" thickBot="1">
      <c r="A125" s="56"/>
      <c r="B125" s="39"/>
      <c r="C125" s="147"/>
      <c r="D125" s="29" t="e">
        <f>VLOOKUP(C125,テーブル項目一覧!A:E,2,FALSE)</f>
        <v>#N/A</v>
      </c>
      <c r="E125" s="29" t="e">
        <f>VLOOKUP(C125,テーブル項目一覧!A:E,3,FALSE)</f>
        <v>#N/A</v>
      </c>
      <c r="F125" s="29" t="e">
        <f>VLOOKUP(C125,テーブル項目一覧!A:E,4,FALSE)</f>
        <v>#N/A</v>
      </c>
      <c r="G125" s="29" t="e">
        <f>VLOOKUP(C125,テーブル項目一覧!A:E,5,FALSE)</f>
        <v>#N/A</v>
      </c>
      <c r="H125" s="43"/>
      <c r="I125" s="114"/>
      <c r="J125" s="115"/>
      <c r="K125" s="102"/>
      <c r="L125" s="103"/>
      <c r="M125" s="102"/>
      <c r="N125" s="104"/>
    </row>
    <row r="126" spans="1:14" ht="14.25" customHeight="1">
      <c r="A126" s="167" t="s">
        <v>223</v>
      </c>
      <c r="B126" s="11" t="s">
        <v>154</v>
      </c>
      <c r="C126" s="145" t="s">
        <v>212</v>
      </c>
      <c r="D126" s="91" t="str">
        <f>VLOOKUP(C126,テーブル項目一覧!A:E,2,FALSE)</f>
        <v>PLAN_ID</v>
      </c>
      <c r="E126" s="91" t="str">
        <f>VLOOKUP(C126,テーブル項目一覧!A:E,3,FALSE)</f>
        <v>Varchar2</v>
      </c>
      <c r="F126" s="91">
        <f>VLOOKUP(C126,テーブル項目一覧!A:E,4,FALSE)</f>
        <v>36</v>
      </c>
      <c r="G126" s="91" t="str">
        <f>VLOOKUP(C126,テーブル項目一覧!A:E,5,FALSE)</f>
        <v/>
      </c>
      <c r="H126" s="92"/>
      <c r="I126" s="11" t="s">
        <v>227</v>
      </c>
      <c r="J126" s="70" t="s">
        <v>212</v>
      </c>
      <c r="K126" s="71" t="s">
        <v>228</v>
      </c>
      <c r="L126" s="159" t="s">
        <v>229</v>
      </c>
      <c r="M126" s="72"/>
      <c r="N126" s="73"/>
    </row>
    <row r="127" spans="1:14" ht="23.25" customHeight="1">
      <c r="A127" s="167"/>
      <c r="B127" s="31" t="s">
        <v>155</v>
      </c>
      <c r="C127" s="150"/>
      <c r="D127" s="63"/>
      <c r="E127" s="63"/>
      <c r="F127" s="63"/>
      <c r="G127" s="63"/>
      <c r="H127" s="64"/>
      <c r="I127" s="49" t="s">
        <v>226</v>
      </c>
      <c r="J127" s="4"/>
      <c r="K127" s="5"/>
      <c r="L127" s="160"/>
      <c r="M127" s="16"/>
      <c r="N127" s="25"/>
    </row>
    <row r="128" spans="1:14" ht="13.5" customHeight="1">
      <c r="A128" s="167"/>
      <c r="B128" s="31"/>
      <c r="C128" s="149" t="s">
        <v>214</v>
      </c>
      <c r="D128" s="27" t="str">
        <f>VLOOKUP(C128,テーブル項目一覧!A:E,2,FALSE)</f>
        <v>AGENT_ID</v>
      </c>
      <c r="E128" s="27" t="str">
        <f>VLOOKUP(C128,テーブル項目一覧!A:E,3,FALSE)</f>
        <v>Varchar2</v>
      </c>
      <c r="F128" s="27">
        <f>VLOOKUP(C128,テーブル項目一覧!A:E,4,FALSE)</f>
        <v>8</v>
      </c>
      <c r="G128" s="27" t="str">
        <f>VLOOKUP(C128,テーブル項目一覧!A:E,5,FALSE)</f>
        <v/>
      </c>
      <c r="H128" s="46"/>
      <c r="I128" s="11"/>
      <c r="J128" s="4" t="s">
        <v>233</v>
      </c>
      <c r="K128" s="5" t="s">
        <v>230</v>
      </c>
      <c r="L128" s="19"/>
      <c r="M128" s="16"/>
      <c r="N128" s="25"/>
    </row>
    <row r="129" spans="1:14">
      <c r="A129" s="167"/>
      <c r="B129" s="31"/>
      <c r="C129" s="48" t="s">
        <v>216</v>
      </c>
      <c r="D129" s="27" t="str">
        <f>VLOOKUP(C129,テーブル項目一覧!A:E,2,FALSE)</f>
        <v>CUST_ID</v>
      </c>
      <c r="E129" s="27" t="str">
        <f>VLOOKUP(C129,テーブル項目一覧!A:E,3,FALSE)</f>
        <v>Varchar2</v>
      </c>
      <c r="F129" s="27">
        <f>VLOOKUP(C129,テーブル項目一覧!A:E,4,FALSE)</f>
        <v>30</v>
      </c>
      <c r="G129" s="27" t="str">
        <f>VLOOKUP(C129,テーブル項目一覧!A:E,5,FALSE)</f>
        <v/>
      </c>
      <c r="H129" s="42"/>
      <c r="I129" s="11"/>
      <c r="J129" s="6" t="s">
        <v>234</v>
      </c>
      <c r="K129" s="7" t="s">
        <v>231</v>
      </c>
      <c r="L129" s="20"/>
      <c r="M129" s="17"/>
      <c r="N129" s="26"/>
    </row>
    <row r="130" spans="1:14">
      <c r="A130" s="167"/>
      <c r="B130" s="23"/>
      <c r="C130" s="48" t="s">
        <v>419</v>
      </c>
      <c r="D130" s="27" t="str">
        <f>VLOOKUP(C130,テーブル項目一覧!A:E,2,FALSE)</f>
        <v>BUNSEKI_SB_CD</v>
      </c>
      <c r="E130" s="27" t="str">
        <f>VLOOKUP(C130,テーブル項目一覧!A:E,3,FALSE)</f>
        <v>Char</v>
      </c>
      <c r="F130" s="27">
        <f>VLOOKUP(C130,テーブル項目一覧!A:E,4,FALSE)</f>
        <v>2</v>
      </c>
      <c r="G130" s="27" t="str">
        <f>VLOOKUP(C130,テーブル項目一覧!A:E,5,FALSE)</f>
        <v/>
      </c>
      <c r="H130" s="42"/>
      <c r="I130" s="11"/>
      <c r="J130" s="6" t="s">
        <v>235</v>
      </c>
      <c r="K130" s="7" t="s">
        <v>232</v>
      </c>
      <c r="L130" s="20" t="s">
        <v>378</v>
      </c>
      <c r="M130" s="17"/>
      <c r="N130" s="26"/>
    </row>
    <row r="131" spans="1:14">
      <c r="A131" s="167"/>
      <c r="B131" s="31"/>
      <c r="C131" s="47" t="s">
        <v>368</v>
      </c>
      <c r="D131" s="27" t="str">
        <f>VLOOKUP(C131,テーブル項目一覧!A:E,2,FALSE)</f>
        <v>BUNSEKI_COMMENT</v>
      </c>
      <c r="E131" s="27" t="str">
        <f>VLOOKUP(C131,テーブル項目一覧!A:E,3,FALSE)</f>
        <v>Varchar2</v>
      </c>
      <c r="F131" s="27">
        <f>VLOOKUP(C131,テーブル項目一覧!A:E,4,FALSE)</f>
        <v>30</v>
      </c>
      <c r="G131" s="27" t="str">
        <f>VLOOKUP(C131,テーブル項目一覧!A:E,5,FALSE)</f>
        <v/>
      </c>
      <c r="H131" s="44"/>
      <c r="I131" s="11"/>
      <c r="J131" s="8" t="s">
        <v>218</v>
      </c>
      <c r="K131" s="9" t="s">
        <v>236</v>
      </c>
      <c r="L131" s="21"/>
      <c r="M131" s="18"/>
      <c r="N131" s="30"/>
    </row>
    <row r="132" spans="1:14">
      <c r="A132" s="167"/>
      <c r="B132" s="130"/>
      <c r="C132" s="47" t="s">
        <v>349</v>
      </c>
      <c r="D132" s="27" t="str">
        <f>VLOOKUP(C132,テーブル項目一覧!A:E,2,FALSE)</f>
        <v>BUNSEKI_CREATE_DATE</v>
      </c>
      <c r="E132" s="27" t="str">
        <f>VLOOKUP(C132,テーブル項目一覧!A:E,3,FALSE)</f>
        <v>Date</v>
      </c>
      <c r="F132" s="27" t="str">
        <f>VLOOKUP(C132,テーブル項目一覧!A:E,4,FALSE)</f>
        <v>　</v>
      </c>
      <c r="G132" s="27" t="str">
        <f>VLOOKUP(C132,テーブル項目一覧!A:E,5,FALSE)</f>
        <v/>
      </c>
      <c r="H132" s="44"/>
      <c r="I132" s="11"/>
      <c r="J132" s="8" t="s">
        <v>358</v>
      </c>
      <c r="K132" s="9" t="s">
        <v>359</v>
      </c>
      <c r="L132" s="21"/>
      <c r="M132" s="18"/>
      <c r="N132" s="30"/>
    </row>
    <row r="133" spans="1:14">
      <c r="A133" s="167"/>
      <c r="B133" s="23"/>
      <c r="C133" s="47" t="s">
        <v>351</v>
      </c>
      <c r="D133" s="27" t="str">
        <f>VLOOKUP(C133,テーブル項目一覧!A:E,2,FALSE)</f>
        <v>BUNSEKI_UPDATE_DATE</v>
      </c>
      <c r="E133" s="27" t="str">
        <f>VLOOKUP(C133,テーブル項目一覧!A:E,3,FALSE)</f>
        <v>Date</v>
      </c>
      <c r="F133" s="27" t="str">
        <f>VLOOKUP(C133,テーブル項目一覧!A:E,4,FALSE)</f>
        <v>　</v>
      </c>
      <c r="G133" s="27" t="str">
        <f>VLOOKUP(C133,テーブル項目一覧!A:E,5,FALSE)</f>
        <v/>
      </c>
      <c r="H133" s="42"/>
      <c r="I133" s="11"/>
      <c r="J133" s="8" t="s">
        <v>360</v>
      </c>
      <c r="K133" s="9" t="s">
        <v>361</v>
      </c>
      <c r="L133" s="21"/>
      <c r="M133" s="18"/>
      <c r="N133" s="30"/>
    </row>
    <row r="134" spans="1:14">
      <c r="A134" s="167"/>
      <c r="B134" s="23"/>
      <c r="C134" s="48" t="s">
        <v>125</v>
      </c>
      <c r="D134" s="27" t="str">
        <f>VLOOKUP(C134,テーブル項目一覧!A:E,2,FALSE)</f>
        <v>CORP_NAME</v>
      </c>
      <c r="E134" s="27" t="str">
        <f>VLOOKUP(C134,テーブル項目一覧!A:E,3,FALSE)</f>
        <v>Varchar2</v>
      </c>
      <c r="F134" s="27">
        <f>VLOOKUP(C134,テーブル項目一覧!A:E,4,FALSE)</f>
        <v>32</v>
      </c>
      <c r="G134" s="27" t="str">
        <f>VLOOKUP(C134,テーブル項目一覧!A:E,5,FALSE)</f>
        <v/>
      </c>
      <c r="H134" s="42"/>
      <c r="I134" s="12" t="s">
        <v>283</v>
      </c>
      <c r="J134" s="74" t="s">
        <v>140</v>
      </c>
      <c r="K134" s="75" t="s">
        <v>129</v>
      </c>
      <c r="L134" s="76"/>
      <c r="M134" s="77" t="s">
        <v>172</v>
      </c>
      <c r="N134" s="78"/>
    </row>
    <row r="135" spans="1:14" ht="13.5" customHeight="1">
      <c r="A135" s="57"/>
      <c r="B135" s="23"/>
      <c r="C135" s="48" t="s">
        <v>141</v>
      </c>
      <c r="D135" s="27" t="str">
        <f>VLOOKUP(C135,テーブル項目一覧!A:E,2,FALSE)</f>
        <v>CORP_NAME_KANA</v>
      </c>
      <c r="E135" s="27" t="str">
        <f>VLOOKUP(C135,テーブル項目一覧!A:E,3,FALSE)</f>
        <v>Varchar2</v>
      </c>
      <c r="F135" s="27">
        <f>VLOOKUP(C135,テーブル項目一覧!A:E,4,FALSE)</f>
        <v>64</v>
      </c>
      <c r="G135" s="27" t="str">
        <f>VLOOKUP(C135,テーブル項目一覧!A:E,5,FALSE)</f>
        <v/>
      </c>
      <c r="H135" s="42"/>
      <c r="I135" s="158" t="s">
        <v>204</v>
      </c>
      <c r="J135" s="6" t="s">
        <v>141</v>
      </c>
      <c r="K135" s="7" t="s">
        <v>130</v>
      </c>
      <c r="L135" s="20"/>
      <c r="M135" s="17" t="s">
        <v>172</v>
      </c>
      <c r="N135" s="26"/>
    </row>
    <row r="136" spans="1:14">
      <c r="A136" s="58"/>
      <c r="B136" s="23"/>
      <c r="C136" s="47" t="s">
        <v>179</v>
      </c>
      <c r="D136" s="27" t="str">
        <f>VLOOKUP(C136,テーブル項目一覧!A:E,2,FALSE)</f>
        <v>CORP_JIKKOUZEI_RT</v>
      </c>
      <c r="E136" s="27" t="str">
        <f>VLOOKUP(C136,テーブル項目一覧!A:E,3,FALSE)</f>
        <v>Number</v>
      </c>
      <c r="F136" s="27">
        <f>VLOOKUP(C136,テーブル項目一覧!A:E,4,FALSE)</f>
        <v>5</v>
      </c>
      <c r="G136" s="27">
        <f>VLOOKUP(C136,テーブル項目一覧!A:E,5,FALSE)</f>
        <v>2</v>
      </c>
      <c r="H136" s="44"/>
      <c r="I136" s="158"/>
      <c r="J136" s="6" t="s">
        <v>117</v>
      </c>
      <c r="K136" s="7" t="s">
        <v>173</v>
      </c>
      <c r="L136" s="20"/>
      <c r="M136" s="17" t="s">
        <v>158</v>
      </c>
      <c r="N136" s="26"/>
    </row>
    <row r="137" spans="1:14" ht="14.25" customHeight="1">
      <c r="A137" s="58"/>
      <c r="B137" s="23"/>
      <c r="C137" s="47" t="s">
        <v>118</v>
      </c>
      <c r="D137" s="27" t="str">
        <f>VLOOKUP(C137,テーブル項目一覧!A:E,2,FALSE)</f>
        <v>NYUSHA_AGE</v>
      </c>
      <c r="E137" s="27" t="str">
        <f>VLOOKUP(C137,テーブル項目一覧!A:E,3,FALSE)</f>
        <v>Number</v>
      </c>
      <c r="F137" s="27">
        <f>VLOOKUP(C137,テーブル項目一覧!A:E,4,FALSE)</f>
        <v>3</v>
      </c>
      <c r="G137" s="27" t="str">
        <f>VLOOKUP(C137,テーブル項目一覧!A:E,5,FALSE)</f>
        <v/>
      </c>
      <c r="H137" s="44"/>
      <c r="I137" s="158"/>
      <c r="J137" s="6" t="s">
        <v>118</v>
      </c>
      <c r="K137" s="7" t="s">
        <v>104</v>
      </c>
      <c r="L137" s="20"/>
      <c r="M137" s="17" t="s">
        <v>158</v>
      </c>
      <c r="N137" s="26"/>
    </row>
    <row r="138" spans="1:14" ht="13.5" customHeight="1">
      <c r="A138" s="58"/>
      <c r="B138" s="23"/>
      <c r="C138" s="48" t="s">
        <v>111</v>
      </c>
      <c r="D138" s="27" t="str">
        <f>VLOOKUP(C138,テーブル項目一覧!A:E,2,FALSE)</f>
        <v>YAKUIN_SHUNIN_AGE</v>
      </c>
      <c r="E138" s="27" t="str">
        <f>VLOOKUP(C138,テーブル項目一覧!A:E,3,FALSE)</f>
        <v>Number</v>
      </c>
      <c r="F138" s="27">
        <f>VLOOKUP(C138,テーブル項目一覧!A:E,4,FALSE)</f>
        <v>3</v>
      </c>
      <c r="G138" s="27" t="str">
        <f>VLOOKUP(C138,テーブル項目一覧!A:E,5,FALSE)</f>
        <v/>
      </c>
      <c r="H138" s="42"/>
      <c r="I138" s="11"/>
      <c r="J138" s="6" t="s">
        <v>111</v>
      </c>
      <c r="K138" s="7" t="s">
        <v>98</v>
      </c>
      <c r="L138" s="20"/>
      <c r="M138" s="17" t="s">
        <v>158</v>
      </c>
      <c r="N138" s="26"/>
    </row>
    <row r="139" spans="1:14">
      <c r="A139" s="58"/>
      <c r="B139" s="23"/>
      <c r="C139" s="47" t="s">
        <v>187</v>
      </c>
      <c r="D139" s="27" t="str">
        <f>VLOOKUP(C139,テーブル項目一覧!A:E,2,FALSE)</f>
        <v>YUTAI_YSHOSHU_GETSUGAKU</v>
      </c>
      <c r="E139" s="27" t="str">
        <f>VLOOKUP(C139,テーブル項目一覧!A:E,3,FALSE)</f>
        <v>Number</v>
      </c>
      <c r="F139" s="27">
        <f>VLOOKUP(C139,テーブル項目一覧!A:E,4,FALSE)</f>
        <v>11</v>
      </c>
      <c r="G139" s="27" t="str">
        <f>VLOOKUP(C139,テーブル項目一覧!A:E,5,FALSE)</f>
        <v/>
      </c>
      <c r="H139" s="44"/>
      <c r="I139" s="11"/>
      <c r="J139" s="6" t="s">
        <v>122</v>
      </c>
      <c r="K139" s="7" t="s">
        <v>105</v>
      </c>
      <c r="L139" s="20"/>
      <c r="M139" s="17" t="s">
        <v>158</v>
      </c>
      <c r="N139" s="26"/>
    </row>
    <row r="140" spans="1:14">
      <c r="A140" s="58"/>
      <c r="B140" s="23"/>
      <c r="C140" s="47" t="s">
        <v>124</v>
      </c>
      <c r="D140" s="27" t="str">
        <f>VLOOKUP(C140,テーブル項目一覧!A:E,2,FALSE)</f>
        <v>KOSEKI_BAI_RT</v>
      </c>
      <c r="E140" s="27" t="str">
        <f>VLOOKUP(C140,テーブル項目一覧!A:E,3,FALSE)</f>
        <v>Number</v>
      </c>
      <c r="F140" s="27">
        <f>VLOOKUP(C140,テーブル項目一覧!A:E,4,FALSE)</f>
        <v>3</v>
      </c>
      <c r="G140" s="27">
        <f>VLOOKUP(C140,テーブル項目一覧!A:E,5,FALSE)</f>
        <v>1</v>
      </c>
      <c r="H140" s="44"/>
      <c r="I140" s="11"/>
      <c r="J140" s="6" t="s">
        <v>124</v>
      </c>
      <c r="K140" s="7" t="s">
        <v>12</v>
      </c>
      <c r="L140" s="20"/>
      <c r="M140" s="17" t="s">
        <v>158</v>
      </c>
      <c r="N140" s="26"/>
    </row>
    <row r="141" spans="1:14">
      <c r="A141" s="58"/>
      <c r="B141" s="23"/>
      <c r="C141" s="47" t="s">
        <v>189</v>
      </c>
      <c r="D141" s="27" t="str">
        <f>VLOOKUP(C141,テーブル項目一覧!A:E,2,FALSE)</f>
        <v>YUTAI_YOSOKU_AGE</v>
      </c>
      <c r="E141" s="27" t="str">
        <f>VLOOKUP(C141,テーブル項目一覧!A:E,3,FALSE)</f>
        <v>Number</v>
      </c>
      <c r="F141" s="27">
        <f>VLOOKUP(C141,テーブル項目一覧!A:E,4,FALSE)</f>
        <v>3</v>
      </c>
      <c r="G141" s="27" t="str">
        <f>VLOOKUP(C141,テーブル項目一覧!A:E,5,FALSE)</f>
        <v/>
      </c>
      <c r="H141" s="44"/>
      <c r="I141" s="11"/>
      <c r="J141" s="6" t="s">
        <v>119</v>
      </c>
      <c r="K141" s="7" t="s">
        <v>106</v>
      </c>
      <c r="L141" s="20"/>
      <c r="M141" s="17" t="s">
        <v>158</v>
      </c>
      <c r="N141" s="26"/>
    </row>
    <row r="142" spans="1:14">
      <c r="A142" s="58"/>
      <c r="B142" s="23"/>
      <c r="C142" s="47" t="s">
        <v>120</v>
      </c>
      <c r="D142" s="27" t="str">
        <f>VLOOKUP(C142,テーブル項目一覧!A:E,2,FALSE)</f>
        <v>KIBO_YAKUIN_TIROKIN</v>
      </c>
      <c r="E142" s="27" t="str">
        <f>VLOOKUP(C142,テーブル項目一覧!A:E,3,FALSE)</f>
        <v>Number</v>
      </c>
      <c r="F142" s="27">
        <f>VLOOKUP(C142,テーブル項目一覧!A:E,4,FALSE)</f>
        <v>11</v>
      </c>
      <c r="G142" s="27" t="str">
        <f>VLOOKUP(C142,テーブル項目一覧!A:E,5,FALSE)</f>
        <v/>
      </c>
      <c r="H142" s="44"/>
      <c r="I142" s="11"/>
      <c r="J142" s="8" t="s">
        <v>142</v>
      </c>
      <c r="K142" s="9" t="s">
        <v>107</v>
      </c>
      <c r="L142" s="21"/>
      <c r="M142" s="18" t="s">
        <v>158</v>
      </c>
      <c r="N142" s="30"/>
    </row>
    <row r="143" spans="1:14">
      <c r="A143" s="58"/>
      <c r="B143" s="23"/>
      <c r="C143" s="47" t="s">
        <v>369</v>
      </c>
      <c r="D143" s="27" t="str">
        <f>VLOOKUP(C143,テーブル項目一覧!A:E,2,FALSE)</f>
        <v>GYOSHU_CD</v>
      </c>
      <c r="E143" s="27" t="str">
        <f>VLOOKUP(C143,テーブル項目一覧!A:E,3,FALSE)</f>
        <v>Char</v>
      </c>
      <c r="F143" s="27">
        <f>VLOOKUP(C143,テーブル項目一覧!A:E,4,FALSE)</f>
        <v>2</v>
      </c>
      <c r="G143" s="27" t="str">
        <f>VLOOKUP(C143,テーブル項目一覧!A:E,5,FALSE)</f>
        <v/>
      </c>
      <c r="H143" s="44"/>
      <c r="I143" s="79" t="s">
        <v>239</v>
      </c>
      <c r="J143" s="80"/>
      <c r="K143" s="81"/>
      <c r="L143" s="80"/>
      <c r="M143" s="80"/>
      <c r="N143" s="82"/>
    </row>
    <row r="144" spans="1:14">
      <c r="A144" s="58"/>
      <c r="B144" s="23"/>
      <c r="C144" s="47" t="s">
        <v>116</v>
      </c>
      <c r="D144" s="27" t="str">
        <f>VLOOKUP(C144,テーブル項目一覧!A:E,2,FALSE)</f>
        <v>JUGYOINSU</v>
      </c>
      <c r="E144" s="27" t="str">
        <f>VLOOKUP(C144,テーブル項目一覧!A:E,3,FALSE)</f>
        <v>Number</v>
      </c>
      <c r="F144" s="27">
        <f>VLOOKUP(C144,テーブル項目一覧!A:E,4,FALSE)</f>
        <v>5</v>
      </c>
      <c r="G144" s="27" t="str">
        <f>VLOOKUP(C144,テーブル項目一覧!A:E,5,FALSE)</f>
        <v/>
      </c>
      <c r="H144" s="44"/>
      <c r="I144" s="83" t="s">
        <v>237</v>
      </c>
      <c r="J144" s="84"/>
      <c r="K144" s="85"/>
      <c r="L144" s="84"/>
      <c r="M144" s="84"/>
      <c r="N144" s="86"/>
    </row>
    <row r="145" spans="1:14">
      <c r="A145" s="58"/>
      <c r="B145" s="23"/>
      <c r="C145" s="48" t="s">
        <v>121</v>
      </c>
      <c r="D145" s="27" t="str">
        <f>VLOOKUP(C145,テーブル項目一覧!A:E,2,FALSE)</f>
        <v>EP_KANYU_AGE</v>
      </c>
      <c r="E145" s="27" t="str">
        <f>VLOOKUP(C145,テーブル項目一覧!A:E,3,FALSE)</f>
        <v>Number</v>
      </c>
      <c r="F145" s="27">
        <f>VLOOKUP(C145,テーブル項目一覧!A:E,4,FALSE)</f>
        <v>3</v>
      </c>
      <c r="G145" s="27" t="str">
        <f>VLOOKUP(C145,テーブル項目一覧!A:E,5,FALSE)</f>
        <v/>
      </c>
      <c r="H145" s="42"/>
      <c r="I145" s="83" t="s">
        <v>237</v>
      </c>
      <c r="J145" s="84"/>
      <c r="K145" s="85"/>
      <c r="L145" s="84"/>
      <c r="M145" s="84"/>
      <c r="N145" s="86"/>
    </row>
    <row r="146" spans="1:14">
      <c r="A146" s="58"/>
      <c r="B146" s="23"/>
      <c r="C146" s="48" t="s">
        <v>185</v>
      </c>
      <c r="D146" s="27" t="str">
        <f>VLOOKUP(C146,テーブル項目一覧!A:E,2,FALSE)</f>
        <v>GENZAI_HOSHU_GETSUGAKU</v>
      </c>
      <c r="E146" s="27" t="str">
        <f>VLOOKUP(C146,テーブル項目一覧!A:E,3,FALSE)</f>
        <v>Number</v>
      </c>
      <c r="F146" s="27">
        <f>VLOOKUP(C146,テーブル項目一覧!A:E,4,FALSE)</f>
        <v>11</v>
      </c>
      <c r="G146" s="27" t="str">
        <f>VLOOKUP(C146,テーブル項目一覧!A:E,5,FALSE)</f>
        <v/>
      </c>
      <c r="H146" s="42"/>
      <c r="I146" s="83" t="s">
        <v>237</v>
      </c>
      <c r="J146" s="84"/>
      <c r="K146" s="85"/>
      <c r="L146" s="84"/>
      <c r="M146" s="84"/>
      <c r="N146" s="86"/>
    </row>
    <row r="147" spans="1:14" ht="13.5" customHeight="1">
      <c r="A147" s="58"/>
      <c r="B147" s="23"/>
      <c r="C147" s="153" t="s">
        <v>367</v>
      </c>
      <c r="D147" s="27" t="str">
        <f>VLOOKUP(C147,テーブル項目一覧!A:E,2,FALSE)</f>
        <v>SYSTEM_CREATE_DATE</v>
      </c>
      <c r="E147" s="27" t="str">
        <f>VLOOKUP(C147,テーブル項目一覧!A:E,3,FALSE)</f>
        <v>Date</v>
      </c>
      <c r="F147" s="27" t="str">
        <f>VLOOKUP(C147,テーブル項目一覧!A:E,4,FALSE)</f>
        <v>　</v>
      </c>
      <c r="G147" s="27" t="str">
        <f>VLOOKUP(C147,テーブル項目一覧!A:E,5,FALSE)</f>
        <v/>
      </c>
      <c r="H147" s="44"/>
      <c r="I147" s="83" t="s">
        <v>362</v>
      </c>
      <c r="J147" s="84"/>
      <c r="K147" s="85"/>
      <c r="L147" s="84"/>
      <c r="M147" s="84"/>
      <c r="N147" s="86"/>
    </row>
    <row r="148" spans="1:14">
      <c r="A148" s="58"/>
      <c r="B148" s="23"/>
      <c r="C148" s="153" t="s">
        <v>326</v>
      </c>
      <c r="D148" s="27" t="str">
        <f>VLOOKUP(C148,テーブル項目一覧!A:E,2,FALSE)</f>
        <v>SYSTEM_UPDATE_DATE</v>
      </c>
      <c r="E148" s="27" t="str">
        <f>VLOOKUP(C148,テーブル項目一覧!A:E,3,FALSE)</f>
        <v>Date</v>
      </c>
      <c r="F148" s="27" t="str">
        <f>VLOOKUP(C148,テーブル項目一覧!A:E,4,FALSE)</f>
        <v>　</v>
      </c>
      <c r="G148" s="27" t="str">
        <f>VLOOKUP(C148,テーブル項目一覧!A:E,5,FALSE)</f>
        <v/>
      </c>
      <c r="H148" s="44"/>
      <c r="I148" s="83" t="s">
        <v>362</v>
      </c>
      <c r="J148" s="84"/>
      <c r="K148" s="85"/>
      <c r="L148" s="84"/>
      <c r="M148" s="84"/>
      <c r="N148" s="86"/>
    </row>
    <row r="149" spans="1:14" ht="5.0999999999999996" customHeight="1" thickBot="1">
      <c r="A149" s="58"/>
      <c r="B149" s="39"/>
      <c r="C149" s="147"/>
      <c r="D149" s="29" t="e">
        <f>VLOOKUP(C149,テーブル項目一覧!A:E,2,FALSE)</f>
        <v>#N/A</v>
      </c>
      <c r="E149" s="29" t="e">
        <f>VLOOKUP(C149,テーブル項目一覧!A:E,3,FALSE)</f>
        <v>#N/A</v>
      </c>
      <c r="F149" s="29" t="e">
        <f>VLOOKUP(C149,テーブル項目一覧!A:E,4,FALSE)</f>
        <v>#N/A</v>
      </c>
      <c r="G149" s="29" t="e">
        <f>VLOOKUP(C149,テーブル項目一覧!A:E,5,FALSE)</f>
        <v>#N/A</v>
      </c>
      <c r="H149" s="43"/>
      <c r="I149" s="114"/>
      <c r="J149" s="115"/>
      <c r="K149" s="102"/>
      <c r="L149" s="103"/>
      <c r="M149" s="102"/>
      <c r="N149" s="104"/>
    </row>
    <row r="150" spans="1:14" ht="14.25" customHeight="1">
      <c r="A150" s="57"/>
      <c r="B150" s="11" t="s">
        <v>347</v>
      </c>
      <c r="C150" s="145" t="s">
        <v>212</v>
      </c>
      <c r="D150" s="91" t="str">
        <f>VLOOKUP(C150,テーブル項目一覧!A:E,2,FALSE)</f>
        <v>PLAN_ID</v>
      </c>
      <c r="E150" s="91" t="str">
        <f>VLOOKUP(C150,テーブル項目一覧!A:E,3,FALSE)</f>
        <v>Varchar2</v>
      </c>
      <c r="F150" s="91">
        <f>VLOOKUP(C150,テーブル項目一覧!A:E,4,FALSE)</f>
        <v>36</v>
      </c>
      <c r="G150" s="91" t="str">
        <f>VLOOKUP(C150,テーブル項目一覧!A:E,5,FALSE)</f>
        <v/>
      </c>
      <c r="H150" s="92"/>
      <c r="I150" s="11" t="s">
        <v>227</v>
      </c>
      <c r="J150" s="70" t="s">
        <v>212</v>
      </c>
      <c r="K150" s="71" t="s">
        <v>228</v>
      </c>
      <c r="L150" s="159" t="s">
        <v>229</v>
      </c>
      <c r="M150" s="72"/>
      <c r="N150" s="73"/>
    </row>
    <row r="151" spans="1:14" ht="23.25" customHeight="1">
      <c r="A151" s="57"/>
      <c r="B151" s="50" t="s">
        <v>286</v>
      </c>
      <c r="C151" s="150"/>
      <c r="D151" s="63"/>
      <c r="E151" s="63"/>
      <c r="F151" s="63"/>
      <c r="G151" s="63"/>
      <c r="H151" s="64"/>
      <c r="I151" s="51" t="s">
        <v>226</v>
      </c>
      <c r="J151" s="70"/>
      <c r="K151" s="71"/>
      <c r="L151" s="159"/>
      <c r="M151" s="72"/>
      <c r="N151" s="73"/>
    </row>
    <row r="152" spans="1:14">
      <c r="A152" s="57"/>
      <c r="B152" s="31"/>
      <c r="C152" s="48" t="s">
        <v>135</v>
      </c>
      <c r="D152" s="27" t="e">
        <f>VLOOKUP(C152,テーブル項目一覧!A:E,2,FALSE)</f>
        <v>#N/A</v>
      </c>
      <c r="E152" s="27" t="e">
        <f>VLOOKUP(C152,テーブル項目一覧!A:E,3,FALSE)</f>
        <v>#N/A</v>
      </c>
      <c r="F152" s="27" t="e">
        <f>VLOOKUP(C152,テーブル項目一覧!A:E,4,FALSE)</f>
        <v>#N/A</v>
      </c>
      <c r="G152" s="27" t="e">
        <f>VLOOKUP(C152,テーブル項目一覧!A:E,5,FALSE)</f>
        <v>#N/A</v>
      </c>
      <c r="H152" s="42"/>
      <c r="I152" s="12" t="s">
        <v>287</v>
      </c>
      <c r="J152" s="74" t="s">
        <v>4</v>
      </c>
      <c r="K152" s="75" t="s">
        <v>13</v>
      </c>
      <c r="L152" s="76"/>
      <c r="M152" s="77"/>
      <c r="N152" s="78"/>
    </row>
    <row r="153" spans="1:14" ht="27" customHeight="1">
      <c r="A153" s="57"/>
      <c r="B153" s="31"/>
      <c r="C153" s="48" t="s">
        <v>134</v>
      </c>
      <c r="D153" s="27" t="e">
        <f>VLOOKUP(C153,テーブル項目一覧!A:E,2,FALSE)</f>
        <v>#N/A</v>
      </c>
      <c r="E153" s="27" t="e">
        <f>VLOOKUP(C153,テーブル項目一覧!A:E,3,FALSE)</f>
        <v>#N/A</v>
      </c>
      <c r="F153" s="27" t="e">
        <f>VLOOKUP(C153,テーブル項目一覧!A:E,4,FALSE)</f>
        <v>#N/A</v>
      </c>
      <c r="G153" s="27" t="e">
        <f>VLOOKUP(C153,テーブル項目一覧!A:E,5,FALSE)</f>
        <v>#N/A</v>
      </c>
      <c r="H153" s="42"/>
      <c r="I153" s="50" t="s">
        <v>288</v>
      </c>
      <c r="J153" s="8" t="s">
        <v>134</v>
      </c>
      <c r="K153" s="9" t="s">
        <v>14</v>
      </c>
      <c r="L153" s="21"/>
      <c r="M153" s="18"/>
      <c r="N153" s="30"/>
    </row>
    <row r="154" spans="1:14">
      <c r="A154" s="57"/>
      <c r="B154" s="31"/>
      <c r="C154" s="48" t="s">
        <v>15</v>
      </c>
      <c r="D154" s="27" t="e">
        <f>VLOOKUP(C154,テーブル項目一覧!A:E,2,FALSE)</f>
        <v>#N/A</v>
      </c>
      <c r="E154" s="27" t="e">
        <f>VLOOKUP(C154,テーブル項目一覧!A:E,3,FALSE)</f>
        <v>#N/A</v>
      </c>
      <c r="F154" s="27" t="e">
        <f>VLOOKUP(C154,テーブル項目一覧!A:E,4,FALSE)</f>
        <v>#N/A</v>
      </c>
      <c r="G154" s="27" t="e">
        <f>VLOOKUP(C154,テーブル項目一覧!A:E,5,FALSE)</f>
        <v>#N/A</v>
      </c>
      <c r="H154" s="42"/>
      <c r="I154" s="12" t="s">
        <v>289</v>
      </c>
      <c r="J154" s="74" t="s">
        <v>15</v>
      </c>
      <c r="K154" s="75" t="s">
        <v>16</v>
      </c>
      <c r="L154" s="76"/>
      <c r="M154" s="77" t="s">
        <v>158</v>
      </c>
      <c r="N154" s="78"/>
    </row>
    <row r="155" spans="1:14">
      <c r="A155" s="57"/>
      <c r="B155" s="31"/>
      <c r="C155" s="48" t="s">
        <v>127</v>
      </c>
      <c r="D155" s="27" t="e">
        <f>VLOOKUP(C155,テーブル項目一覧!A:E,2,FALSE)</f>
        <v>#N/A</v>
      </c>
      <c r="E155" s="27" t="e">
        <f>VLOOKUP(C155,テーブル項目一覧!A:E,3,FALSE)</f>
        <v>#N/A</v>
      </c>
      <c r="F155" s="27" t="e">
        <f>VLOOKUP(C155,テーブル項目一覧!A:E,4,FALSE)</f>
        <v>#N/A</v>
      </c>
      <c r="G155" s="27" t="e">
        <f>VLOOKUP(C155,テーブル項目一覧!A:E,5,FALSE)</f>
        <v>#N/A</v>
      </c>
      <c r="H155" s="42"/>
      <c r="I155" s="158" t="s">
        <v>205</v>
      </c>
      <c r="J155" s="6" t="s">
        <v>17</v>
      </c>
      <c r="K155" s="7" t="s">
        <v>18</v>
      </c>
      <c r="L155" s="20"/>
      <c r="M155" s="17" t="s">
        <v>158</v>
      </c>
      <c r="N155" s="26"/>
    </row>
    <row r="156" spans="1:14">
      <c r="A156" s="57"/>
      <c r="B156" s="31"/>
      <c r="C156" s="48" t="s">
        <v>372</v>
      </c>
      <c r="D156" s="27" t="e">
        <f>VLOOKUP(C156,テーブル項目一覧!A:E,2,FALSE)</f>
        <v>#N/A</v>
      </c>
      <c r="E156" s="27" t="e">
        <f>VLOOKUP(C156,テーブル項目一覧!A:E,3,FALSE)</f>
        <v>#N/A</v>
      </c>
      <c r="F156" s="27" t="e">
        <f>VLOOKUP(C156,テーブル項目一覧!A:E,4,FALSE)</f>
        <v>#N/A</v>
      </c>
      <c r="G156" s="27" t="e">
        <f>VLOOKUP(C156,テーブル項目一覧!A:E,5,FALSE)</f>
        <v>#N/A</v>
      </c>
      <c r="H156" s="42"/>
      <c r="I156" s="158"/>
      <c r="J156" s="6" t="s">
        <v>19</v>
      </c>
      <c r="K156" s="7" t="s">
        <v>20</v>
      </c>
      <c r="L156" s="20" t="s">
        <v>200</v>
      </c>
      <c r="M156" s="17" t="s">
        <v>175</v>
      </c>
      <c r="N156" s="26"/>
    </row>
    <row r="157" spans="1:14">
      <c r="A157" s="57"/>
      <c r="B157" s="31"/>
      <c r="C157" s="48" t="s">
        <v>165</v>
      </c>
      <c r="D157" s="27" t="e">
        <f>VLOOKUP(C157,テーブル項目一覧!A:E,2,FALSE)</f>
        <v>#N/A</v>
      </c>
      <c r="E157" s="27" t="e">
        <f>VLOOKUP(C157,テーブル項目一覧!A:E,3,FALSE)</f>
        <v>#N/A</v>
      </c>
      <c r="F157" s="27" t="e">
        <f>VLOOKUP(C157,テーブル項目一覧!A:E,4,FALSE)</f>
        <v>#N/A</v>
      </c>
      <c r="G157" s="27" t="e">
        <f>VLOOKUP(C157,テーブル項目一覧!A:E,5,FALSE)</f>
        <v>#N/A</v>
      </c>
      <c r="H157" s="42"/>
      <c r="I157" s="158"/>
      <c r="J157" s="48" t="s">
        <v>21</v>
      </c>
      <c r="K157" s="7" t="s">
        <v>22</v>
      </c>
      <c r="L157" s="20"/>
      <c r="M157" s="17" t="s">
        <v>158</v>
      </c>
      <c r="N157" s="26"/>
    </row>
    <row r="158" spans="1:14">
      <c r="A158" s="57"/>
      <c r="B158" s="31"/>
      <c r="C158" s="48" t="s">
        <v>23</v>
      </c>
      <c r="D158" s="27" t="e">
        <f>VLOOKUP(C158,テーブル項目一覧!A:E,2,FALSE)</f>
        <v>#N/A</v>
      </c>
      <c r="E158" s="27" t="e">
        <f>VLOOKUP(C158,テーブル項目一覧!A:E,3,FALSE)</f>
        <v>#N/A</v>
      </c>
      <c r="F158" s="27" t="e">
        <f>VLOOKUP(C158,テーブル項目一覧!A:E,4,FALSE)</f>
        <v>#N/A</v>
      </c>
      <c r="G158" s="27" t="e">
        <f>VLOOKUP(C158,テーブル項目一覧!A:E,5,FALSE)</f>
        <v>#N/A</v>
      </c>
      <c r="H158" s="42"/>
      <c r="I158" s="31"/>
      <c r="J158" s="6" t="s">
        <v>23</v>
      </c>
      <c r="K158" s="7" t="s">
        <v>24</v>
      </c>
      <c r="L158" s="20"/>
      <c r="M158" s="17" t="s">
        <v>158</v>
      </c>
      <c r="N158" s="26"/>
    </row>
    <row r="159" spans="1:14" ht="13.5" customHeight="1">
      <c r="A159" s="57"/>
      <c r="B159" s="31"/>
      <c r="C159" s="48" t="s">
        <v>25</v>
      </c>
      <c r="D159" s="27" t="e">
        <f>VLOOKUP(C159,テーブル項目一覧!A:E,2,FALSE)</f>
        <v>#N/A</v>
      </c>
      <c r="E159" s="27" t="e">
        <f>VLOOKUP(C159,テーブル項目一覧!A:E,3,FALSE)</f>
        <v>#N/A</v>
      </c>
      <c r="F159" s="27" t="e">
        <f>VLOOKUP(C159,テーブル項目一覧!A:E,4,FALSE)</f>
        <v>#N/A</v>
      </c>
      <c r="G159" s="27" t="e">
        <f>VLOOKUP(C159,テーブル項目一覧!A:E,5,FALSE)</f>
        <v>#N/A</v>
      </c>
      <c r="H159" s="42"/>
      <c r="I159" s="31"/>
      <c r="J159" s="6" t="s">
        <v>25</v>
      </c>
      <c r="K159" s="7" t="s">
        <v>26</v>
      </c>
      <c r="L159" s="20"/>
      <c r="M159" s="17" t="s">
        <v>158</v>
      </c>
      <c r="N159" s="26"/>
    </row>
    <row r="160" spans="1:14">
      <c r="A160" s="57"/>
      <c r="B160" s="31"/>
      <c r="C160" s="48" t="s">
        <v>166</v>
      </c>
      <c r="D160" s="27" t="e">
        <f>VLOOKUP(C160,テーブル項目一覧!A:E,2,FALSE)</f>
        <v>#N/A</v>
      </c>
      <c r="E160" s="27" t="e">
        <f>VLOOKUP(C160,テーブル項目一覧!A:E,3,FALSE)</f>
        <v>#N/A</v>
      </c>
      <c r="F160" s="27" t="e">
        <f>VLOOKUP(C160,テーブル項目一覧!A:E,4,FALSE)</f>
        <v>#N/A</v>
      </c>
      <c r="G160" s="27" t="e">
        <f>VLOOKUP(C160,テーブル項目一覧!A:E,5,FALSE)</f>
        <v>#N/A</v>
      </c>
      <c r="H160" s="42"/>
      <c r="I160" s="31"/>
      <c r="J160" s="48" t="s">
        <v>27</v>
      </c>
      <c r="K160" s="7" t="s">
        <v>28</v>
      </c>
      <c r="L160" s="20"/>
      <c r="M160" s="17" t="s">
        <v>158</v>
      </c>
      <c r="N160" s="26"/>
    </row>
    <row r="161" spans="1:14">
      <c r="A161" s="57"/>
      <c r="B161" s="31"/>
      <c r="C161" s="48" t="s">
        <v>29</v>
      </c>
      <c r="D161" s="27" t="e">
        <f>VLOOKUP(C161,テーブル項目一覧!A:E,2,FALSE)</f>
        <v>#N/A</v>
      </c>
      <c r="E161" s="27" t="e">
        <f>VLOOKUP(C161,テーブル項目一覧!A:E,3,FALSE)</f>
        <v>#N/A</v>
      </c>
      <c r="F161" s="27" t="e">
        <f>VLOOKUP(C161,テーブル項目一覧!A:E,4,FALSE)</f>
        <v>#N/A</v>
      </c>
      <c r="G161" s="27" t="e">
        <f>VLOOKUP(C161,テーブル項目一覧!A:E,5,FALSE)</f>
        <v>#N/A</v>
      </c>
      <c r="H161" s="42"/>
      <c r="I161" s="31"/>
      <c r="J161" s="6" t="s">
        <v>29</v>
      </c>
      <c r="K161" s="7" t="s">
        <v>30</v>
      </c>
      <c r="L161" s="20"/>
      <c r="M161" s="17" t="s">
        <v>158</v>
      </c>
      <c r="N161" s="26"/>
    </row>
    <row r="162" spans="1:14">
      <c r="A162" s="57"/>
      <c r="B162" s="31"/>
      <c r="C162" s="48" t="s">
        <v>136</v>
      </c>
      <c r="D162" s="27" t="e">
        <f>VLOOKUP(C162,テーブル項目一覧!A:E,2,FALSE)</f>
        <v>#N/A</v>
      </c>
      <c r="E162" s="27" t="e">
        <f>VLOOKUP(C162,テーブル項目一覧!A:E,3,FALSE)</f>
        <v>#N/A</v>
      </c>
      <c r="F162" s="27" t="e">
        <f>VLOOKUP(C162,テーブル項目一覧!A:E,4,FALSE)</f>
        <v>#N/A</v>
      </c>
      <c r="G162" s="27" t="e">
        <f>VLOOKUP(C162,テーブル項目一覧!A:E,5,FALSE)</f>
        <v>#N/A</v>
      </c>
      <c r="H162" s="42"/>
      <c r="I162" s="31"/>
      <c r="J162" s="6" t="s">
        <v>31</v>
      </c>
      <c r="K162" s="7" t="s">
        <v>32</v>
      </c>
      <c r="L162" s="20"/>
      <c r="M162" s="17" t="s">
        <v>158</v>
      </c>
      <c r="N162" s="26"/>
    </row>
    <row r="163" spans="1:14">
      <c r="A163" s="57"/>
      <c r="B163" s="31"/>
      <c r="C163" s="48" t="s">
        <v>167</v>
      </c>
      <c r="D163" s="27" t="e">
        <f>VLOOKUP(C163,テーブル項目一覧!A:E,2,FALSE)</f>
        <v>#N/A</v>
      </c>
      <c r="E163" s="27" t="e">
        <f>VLOOKUP(C163,テーブル項目一覧!A:E,3,FALSE)</f>
        <v>#N/A</v>
      </c>
      <c r="F163" s="27" t="e">
        <f>VLOOKUP(C163,テーブル項目一覧!A:E,4,FALSE)</f>
        <v>#N/A</v>
      </c>
      <c r="G163" s="27" t="e">
        <f>VLOOKUP(C163,テーブル項目一覧!A:E,5,FALSE)</f>
        <v>#N/A</v>
      </c>
      <c r="H163" s="42"/>
      <c r="I163" s="31"/>
      <c r="J163" s="48" t="s">
        <v>33</v>
      </c>
      <c r="K163" s="7" t="s">
        <v>34</v>
      </c>
      <c r="L163" s="20"/>
      <c r="M163" s="17" t="s">
        <v>158</v>
      </c>
      <c r="N163" s="26"/>
    </row>
    <row r="164" spans="1:14">
      <c r="A164" s="57"/>
      <c r="B164" s="31"/>
      <c r="C164" s="48" t="s">
        <v>168</v>
      </c>
      <c r="D164" s="27" t="e">
        <f>VLOOKUP(C164,テーブル項目一覧!A:E,2,FALSE)</f>
        <v>#N/A</v>
      </c>
      <c r="E164" s="27" t="e">
        <f>VLOOKUP(C164,テーブル項目一覧!A:E,3,FALSE)</f>
        <v>#N/A</v>
      </c>
      <c r="F164" s="27" t="e">
        <f>VLOOKUP(C164,テーブル項目一覧!A:E,4,FALSE)</f>
        <v>#N/A</v>
      </c>
      <c r="G164" s="27" t="e">
        <f>VLOOKUP(C164,テーブル項目一覧!A:E,5,FALSE)</f>
        <v>#N/A</v>
      </c>
      <c r="H164" s="42"/>
      <c r="I164" s="31"/>
      <c r="J164" s="48" t="s">
        <v>35</v>
      </c>
      <c r="K164" s="7" t="s">
        <v>36</v>
      </c>
      <c r="L164" s="20"/>
      <c r="M164" s="17" t="s">
        <v>158</v>
      </c>
      <c r="N164" s="26"/>
    </row>
    <row r="165" spans="1:14">
      <c r="A165" s="57"/>
      <c r="B165" s="31"/>
      <c r="C165" s="48" t="s">
        <v>37</v>
      </c>
      <c r="D165" s="27" t="e">
        <f>VLOOKUP(C165,テーブル項目一覧!A:E,2,FALSE)</f>
        <v>#N/A</v>
      </c>
      <c r="E165" s="27" t="e">
        <f>VLOOKUP(C165,テーブル項目一覧!A:E,3,FALSE)</f>
        <v>#N/A</v>
      </c>
      <c r="F165" s="27" t="e">
        <f>VLOOKUP(C165,テーブル項目一覧!A:E,4,FALSE)</f>
        <v>#N/A</v>
      </c>
      <c r="G165" s="27" t="e">
        <f>VLOOKUP(C165,テーブル項目一覧!A:E,5,FALSE)</f>
        <v>#N/A</v>
      </c>
      <c r="H165" s="42"/>
      <c r="I165" s="31"/>
      <c r="J165" s="6" t="s">
        <v>37</v>
      </c>
      <c r="K165" s="7" t="s">
        <v>38</v>
      </c>
      <c r="L165" s="20"/>
      <c r="M165" s="17" t="s">
        <v>158</v>
      </c>
      <c r="N165" s="26"/>
    </row>
    <row r="166" spans="1:14">
      <c r="A166" s="57"/>
      <c r="B166" s="31"/>
      <c r="C166" s="48" t="s">
        <v>39</v>
      </c>
      <c r="D166" s="27" t="e">
        <f>VLOOKUP(C166,テーブル項目一覧!A:E,2,FALSE)</f>
        <v>#N/A</v>
      </c>
      <c r="E166" s="27" t="e">
        <f>VLOOKUP(C166,テーブル項目一覧!A:E,3,FALSE)</f>
        <v>#N/A</v>
      </c>
      <c r="F166" s="27" t="e">
        <f>VLOOKUP(C166,テーブル項目一覧!A:E,4,FALSE)</f>
        <v>#N/A</v>
      </c>
      <c r="G166" s="27" t="e">
        <f>VLOOKUP(C166,テーブル項目一覧!A:E,5,FALSE)</f>
        <v>#N/A</v>
      </c>
      <c r="H166" s="42"/>
      <c r="I166" s="31"/>
      <c r="J166" s="8" t="s">
        <v>39</v>
      </c>
      <c r="K166" s="9" t="s">
        <v>40</v>
      </c>
      <c r="L166" s="21"/>
      <c r="M166" s="18" t="s">
        <v>158</v>
      </c>
      <c r="N166" s="30"/>
    </row>
    <row r="167" spans="1:14">
      <c r="A167" s="57"/>
      <c r="B167" s="31"/>
      <c r="C167" s="48" t="s">
        <v>371</v>
      </c>
      <c r="D167" s="27" t="str">
        <f>VLOOKUP(C167,テーブル項目一覧!A:E,2,FALSE)</f>
        <v>SYSTEM_CREATE_DATE</v>
      </c>
      <c r="E167" s="27" t="str">
        <f>VLOOKUP(C167,テーブル項目一覧!A:E,3,FALSE)</f>
        <v>Date</v>
      </c>
      <c r="F167" s="27" t="str">
        <f>VLOOKUP(C167,テーブル項目一覧!A:E,4,FALSE)</f>
        <v>　</v>
      </c>
      <c r="G167" s="27" t="str">
        <f>VLOOKUP(C167,テーブル項目一覧!A:E,5,FALSE)</f>
        <v/>
      </c>
      <c r="H167" s="42"/>
      <c r="I167" s="79" t="s">
        <v>362</v>
      </c>
      <c r="J167" s="80"/>
      <c r="K167" s="81"/>
      <c r="L167" s="80"/>
      <c r="M167" s="80"/>
      <c r="N167" s="82"/>
    </row>
    <row r="168" spans="1:14">
      <c r="A168" s="57"/>
      <c r="B168" s="31"/>
      <c r="C168" s="48" t="s">
        <v>370</v>
      </c>
      <c r="D168" s="27" t="str">
        <f>VLOOKUP(C168,テーブル項目一覧!A:E,2,FALSE)</f>
        <v>SYSTEM_UPDATE_DATE</v>
      </c>
      <c r="E168" s="27" t="str">
        <f>VLOOKUP(C168,テーブル項目一覧!A:E,3,FALSE)</f>
        <v>Date</v>
      </c>
      <c r="F168" s="27" t="str">
        <f>VLOOKUP(C168,テーブル項目一覧!A:E,4,FALSE)</f>
        <v>　</v>
      </c>
      <c r="G168" s="27" t="str">
        <f>VLOOKUP(C168,テーブル項目一覧!A:E,5,FALSE)</f>
        <v/>
      </c>
      <c r="H168" s="42"/>
      <c r="I168" s="83" t="s">
        <v>362</v>
      </c>
      <c r="J168" s="84"/>
      <c r="K168" s="85"/>
      <c r="L168" s="84"/>
      <c r="M168" s="84"/>
      <c r="N168" s="86"/>
    </row>
    <row r="169" spans="1:14" ht="5.0999999999999996" customHeight="1" thickBot="1">
      <c r="A169" s="57"/>
      <c r="B169" s="39"/>
      <c r="C169" s="147"/>
      <c r="D169" s="29" t="e">
        <f>VLOOKUP(C169,テーブル項目一覧!A:E,2,FALSE)</f>
        <v>#N/A</v>
      </c>
      <c r="E169" s="29" t="e">
        <f>VLOOKUP(C169,テーブル項目一覧!A:E,3,FALSE)</f>
        <v>#N/A</v>
      </c>
      <c r="F169" s="29" t="e">
        <f>VLOOKUP(C169,テーブル項目一覧!A:E,4,FALSE)</f>
        <v>#N/A</v>
      </c>
      <c r="G169" s="29" t="e">
        <f>VLOOKUP(C169,テーブル項目一覧!A:E,5,FALSE)</f>
        <v>#N/A</v>
      </c>
      <c r="H169" s="43"/>
      <c r="I169" s="114"/>
      <c r="J169" s="115"/>
      <c r="K169" s="102"/>
      <c r="L169" s="103"/>
      <c r="M169" s="102"/>
      <c r="N169" s="104"/>
    </row>
    <row r="170" spans="1:14" ht="13.5" customHeight="1">
      <c r="A170" s="163" t="s">
        <v>224</v>
      </c>
      <c r="B170" s="11" t="s">
        <v>154</v>
      </c>
      <c r="C170" s="145" t="s">
        <v>212</v>
      </c>
      <c r="D170" s="91" t="str">
        <f>VLOOKUP(C170,テーブル項目一覧!A:E,2,FALSE)</f>
        <v>PLAN_ID</v>
      </c>
      <c r="E170" s="91" t="str">
        <f>VLOOKUP(C170,テーブル項目一覧!A:E,3,FALSE)</f>
        <v>Varchar2</v>
      </c>
      <c r="F170" s="91">
        <f>VLOOKUP(C170,テーブル項目一覧!A:E,4,FALSE)</f>
        <v>36</v>
      </c>
      <c r="G170" s="91" t="str">
        <f>VLOOKUP(C170,テーブル項目一覧!A:E,5,FALSE)</f>
        <v/>
      </c>
      <c r="H170" s="92"/>
      <c r="I170" s="11" t="s">
        <v>227</v>
      </c>
      <c r="J170" s="70" t="s">
        <v>212</v>
      </c>
      <c r="K170" s="71" t="s">
        <v>228</v>
      </c>
      <c r="L170" s="159" t="s">
        <v>229</v>
      </c>
      <c r="M170" s="72"/>
      <c r="N170" s="73"/>
    </row>
    <row r="171" spans="1:14" ht="21.75" customHeight="1">
      <c r="A171" s="164"/>
      <c r="B171" s="50" t="s">
        <v>155</v>
      </c>
      <c r="C171" s="150"/>
      <c r="D171" s="63"/>
      <c r="E171" s="63"/>
      <c r="F171" s="63"/>
      <c r="G171" s="63"/>
      <c r="H171" s="64"/>
      <c r="I171" s="51" t="s">
        <v>226</v>
      </c>
      <c r="J171" s="4"/>
      <c r="K171" s="5"/>
      <c r="L171" s="160"/>
      <c r="M171" s="16"/>
      <c r="N171" s="25"/>
    </row>
    <row r="172" spans="1:14" ht="14.25" customHeight="1">
      <c r="A172" s="164"/>
      <c r="B172" s="50"/>
      <c r="C172" s="149" t="s">
        <v>214</v>
      </c>
      <c r="D172" s="27" t="str">
        <f>VLOOKUP(C172,テーブル項目一覧!A:E,2,FALSE)</f>
        <v>AGENT_ID</v>
      </c>
      <c r="E172" s="27" t="str">
        <f>VLOOKUP(C172,テーブル項目一覧!A:E,3,FALSE)</f>
        <v>Varchar2</v>
      </c>
      <c r="F172" s="27">
        <f>VLOOKUP(C172,テーブル項目一覧!A:E,4,FALSE)</f>
        <v>8</v>
      </c>
      <c r="G172" s="27" t="str">
        <f>VLOOKUP(C172,テーブル項目一覧!A:E,5,FALSE)</f>
        <v/>
      </c>
      <c r="H172" s="46"/>
      <c r="I172" s="11"/>
      <c r="J172" s="4" t="s">
        <v>233</v>
      </c>
      <c r="K172" s="5" t="s">
        <v>230</v>
      </c>
      <c r="L172" s="19"/>
      <c r="M172" s="16"/>
      <c r="N172" s="25"/>
    </row>
    <row r="173" spans="1:14" ht="13.5" customHeight="1">
      <c r="A173" s="164"/>
      <c r="B173" s="50"/>
      <c r="C173" s="48" t="s">
        <v>216</v>
      </c>
      <c r="D173" s="27" t="str">
        <f>VLOOKUP(C173,テーブル項目一覧!A:E,2,FALSE)</f>
        <v>CUST_ID</v>
      </c>
      <c r="E173" s="27" t="str">
        <f>VLOOKUP(C173,テーブル項目一覧!A:E,3,FALSE)</f>
        <v>Varchar2</v>
      </c>
      <c r="F173" s="27">
        <f>VLOOKUP(C173,テーブル項目一覧!A:E,4,FALSE)</f>
        <v>30</v>
      </c>
      <c r="G173" s="27" t="str">
        <f>VLOOKUP(C173,テーブル項目一覧!A:E,5,FALSE)</f>
        <v/>
      </c>
      <c r="H173" s="42"/>
      <c r="I173" s="11"/>
      <c r="J173" s="6" t="s">
        <v>234</v>
      </c>
      <c r="K173" s="7" t="s">
        <v>231</v>
      </c>
      <c r="L173" s="20"/>
      <c r="M173" s="17"/>
      <c r="N173" s="26"/>
    </row>
    <row r="174" spans="1:14">
      <c r="A174" s="164"/>
      <c r="B174" s="23"/>
      <c r="C174" s="48" t="s">
        <v>419</v>
      </c>
      <c r="D174" s="27" t="str">
        <f>VLOOKUP(C174,テーブル項目一覧!A:E,2,FALSE)</f>
        <v>BUNSEKI_SB_CD</v>
      </c>
      <c r="E174" s="27" t="str">
        <f>VLOOKUP(C174,テーブル項目一覧!A:E,3,FALSE)</f>
        <v>Char</v>
      </c>
      <c r="F174" s="27">
        <f>VLOOKUP(C174,テーブル項目一覧!A:E,4,FALSE)</f>
        <v>2</v>
      </c>
      <c r="G174" s="27" t="str">
        <f>VLOOKUP(C174,テーブル項目一覧!A:E,5,FALSE)</f>
        <v/>
      </c>
      <c r="H174" s="42"/>
      <c r="I174" s="11"/>
      <c r="J174" s="6" t="s">
        <v>235</v>
      </c>
      <c r="K174" s="7" t="s">
        <v>232</v>
      </c>
      <c r="L174" s="45" t="s">
        <v>379</v>
      </c>
      <c r="M174" s="17"/>
      <c r="N174" s="26"/>
    </row>
    <row r="175" spans="1:14">
      <c r="A175" s="164"/>
      <c r="B175" s="50"/>
      <c r="C175" s="47" t="s">
        <v>373</v>
      </c>
      <c r="D175" s="27" t="str">
        <f>VLOOKUP(C175,テーブル項目一覧!A:E,2,FALSE)</f>
        <v>BUNSEKI_COMMENT</v>
      </c>
      <c r="E175" s="27" t="str">
        <f>VLOOKUP(C175,テーブル項目一覧!A:E,3,FALSE)</f>
        <v>Varchar2</v>
      </c>
      <c r="F175" s="27">
        <f>VLOOKUP(C175,テーブル項目一覧!A:E,4,FALSE)</f>
        <v>30</v>
      </c>
      <c r="G175" s="27" t="str">
        <f>VLOOKUP(C175,テーブル項目一覧!A:E,5,FALSE)</f>
        <v/>
      </c>
      <c r="H175" s="44"/>
      <c r="I175" s="11"/>
      <c r="J175" s="8" t="s">
        <v>218</v>
      </c>
      <c r="K175" s="9" t="s">
        <v>236</v>
      </c>
      <c r="L175" s="21"/>
      <c r="M175" s="18"/>
      <c r="N175" s="30"/>
    </row>
    <row r="176" spans="1:14">
      <c r="A176" s="164"/>
      <c r="B176" s="130"/>
      <c r="C176" s="47" t="s">
        <v>349</v>
      </c>
      <c r="D176" s="27" t="str">
        <f>VLOOKUP(C176,テーブル項目一覧!A:E,2,FALSE)</f>
        <v>BUNSEKI_CREATE_DATE</v>
      </c>
      <c r="E176" s="27" t="str">
        <f>VLOOKUP(C176,テーブル項目一覧!A:E,3,FALSE)</f>
        <v>Date</v>
      </c>
      <c r="F176" s="27" t="str">
        <f>VLOOKUP(C176,テーブル項目一覧!A:E,4,FALSE)</f>
        <v>　</v>
      </c>
      <c r="G176" s="27" t="str">
        <f>VLOOKUP(C176,テーブル項目一覧!A:E,5,FALSE)</f>
        <v/>
      </c>
      <c r="H176" s="44"/>
      <c r="I176" s="11"/>
      <c r="J176" s="8" t="s">
        <v>358</v>
      </c>
      <c r="K176" s="9" t="s">
        <v>359</v>
      </c>
      <c r="L176" s="21"/>
      <c r="M176" s="18"/>
      <c r="N176" s="30"/>
    </row>
    <row r="177" spans="1:14">
      <c r="A177" s="164"/>
      <c r="B177" s="23"/>
      <c r="C177" s="47" t="s">
        <v>351</v>
      </c>
      <c r="D177" s="27" t="str">
        <f>VLOOKUP(C177,テーブル項目一覧!A:E,2,FALSE)</f>
        <v>BUNSEKI_UPDATE_DATE</v>
      </c>
      <c r="E177" s="27" t="str">
        <f>VLOOKUP(C177,テーブル項目一覧!A:E,3,FALSE)</f>
        <v>Date</v>
      </c>
      <c r="F177" s="27" t="str">
        <f>VLOOKUP(C177,テーブル項目一覧!A:E,4,FALSE)</f>
        <v>　</v>
      </c>
      <c r="G177" s="27" t="str">
        <f>VLOOKUP(C177,テーブル項目一覧!A:E,5,FALSE)</f>
        <v/>
      </c>
      <c r="H177" s="42"/>
      <c r="I177" s="11"/>
      <c r="J177" s="8" t="s">
        <v>360</v>
      </c>
      <c r="K177" s="9" t="s">
        <v>361</v>
      </c>
      <c r="L177" s="21"/>
      <c r="M177" s="18"/>
      <c r="N177" s="30"/>
    </row>
    <row r="178" spans="1:14" ht="13.5" customHeight="1">
      <c r="A178" s="164"/>
      <c r="B178" s="23"/>
      <c r="C178" s="48" t="s">
        <v>125</v>
      </c>
      <c r="D178" s="27" t="str">
        <f>VLOOKUP(C178,テーブル項目一覧!A:E,2,FALSE)</f>
        <v>CORP_NAME</v>
      </c>
      <c r="E178" s="27" t="str">
        <f>VLOOKUP(C178,テーブル項目一覧!A:E,3,FALSE)</f>
        <v>Varchar2</v>
      </c>
      <c r="F178" s="27">
        <f>VLOOKUP(C178,テーブル項目一覧!A:E,4,FALSE)</f>
        <v>32</v>
      </c>
      <c r="G178" s="27" t="str">
        <f>VLOOKUP(C178,テーブル項目一覧!A:E,5,FALSE)</f>
        <v/>
      </c>
      <c r="H178" s="42"/>
      <c r="I178" s="12" t="s">
        <v>290</v>
      </c>
      <c r="J178" s="74" t="s">
        <v>140</v>
      </c>
      <c r="K178" s="75" t="s">
        <v>129</v>
      </c>
      <c r="L178" s="76"/>
      <c r="M178" s="77" t="s">
        <v>172</v>
      </c>
      <c r="N178" s="78"/>
    </row>
    <row r="179" spans="1:14" ht="13.5" customHeight="1">
      <c r="A179" s="164"/>
      <c r="B179" s="23"/>
      <c r="C179" s="48" t="s">
        <v>141</v>
      </c>
      <c r="D179" s="27" t="str">
        <f>VLOOKUP(C179,テーブル項目一覧!A:E,2,FALSE)</f>
        <v>CORP_NAME_KANA</v>
      </c>
      <c r="E179" s="27" t="str">
        <f>VLOOKUP(C179,テーブル項目一覧!A:E,3,FALSE)</f>
        <v>Varchar2</v>
      </c>
      <c r="F179" s="27">
        <f>VLOOKUP(C179,テーブル項目一覧!A:E,4,FALSE)</f>
        <v>64</v>
      </c>
      <c r="G179" s="27" t="str">
        <f>VLOOKUP(C179,テーブル項目一覧!A:E,5,FALSE)</f>
        <v/>
      </c>
      <c r="H179" s="42"/>
      <c r="I179" s="158" t="s">
        <v>206</v>
      </c>
      <c r="J179" s="6" t="s">
        <v>141</v>
      </c>
      <c r="K179" s="7" t="s">
        <v>130</v>
      </c>
      <c r="L179" s="20"/>
      <c r="M179" s="17" t="s">
        <v>172</v>
      </c>
      <c r="N179" s="26"/>
    </row>
    <row r="180" spans="1:14">
      <c r="A180" s="164"/>
      <c r="B180" s="23"/>
      <c r="C180" s="47" t="s">
        <v>179</v>
      </c>
      <c r="D180" s="27" t="str">
        <f>VLOOKUP(C180,テーブル項目一覧!A:E,2,FALSE)</f>
        <v>CORP_JIKKOUZEI_RT</v>
      </c>
      <c r="E180" s="27" t="str">
        <f>VLOOKUP(C180,テーブル項目一覧!A:E,3,FALSE)</f>
        <v>Number</v>
      </c>
      <c r="F180" s="27">
        <f>VLOOKUP(C180,テーブル項目一覧!A:E,4,FALSE)</f>
        <v>5</v>
      </c>
      <c r="G180" s="27">
        <f>VLOOKUP(C180,テーブル項目一覧!A:E,5,FALSE)</f>
        <v>2</v>
      </c>
      <c r="H180" s="44"/>
      <c r="I180" s="158"/>
      <c r="J180" s="6" t="s">
        <v>117</v>
      </c>
      <c r="K180" s="7" t="s">
        <v>173</v>
      </c>
      <c r="L180" s="20"/>
      <c r="M180" s="17" t="s">
        <v>158</v>
      </c>
      <c r="N180" s="26"/>
    </row>
    <row r="181" spans="1:14">
      <c r="A181" s="164"/>
      <c r="B181" s="23"/>
      <c r="C181" s="47" t="s">
        <v>118</v>
      </c>
      <c r="D181" s="27" t="str">
        <f>VLOOKUP(C181,テーブル項目一覧!A:E,2,FALSE)</f>
        <v>NYUSHA_AGE</v>
      </c>
      <c r="E181" s="27" t="str">
        <f>VLOOKUP(C181,テーブル項目一覧!A:E,3,FALSE)</f>
        <v>Number</v>
      </c>
      <c r="F181" s="27">
        <f>VLOOKUP(C181,テーブル項目一覧!A:E,4,FALSE)</f>
        <v>3</v>
      </c>
      <c r="G181" s="27" t="str">
        <f>VLOOKUP(C181,テーブル項目一覧!A:E,5,FALSE)</f>
        <v/>
      </c>
      <c r="H181" s="44"/>
      <c r="I181" s="158"/>
      <c r="J181" s="6" t="s">
        <v>118</v>
      </c>
      <c r="K181" s="7" t="s">
        <v>104</v>
      </c>
      <c r="L181" s="20"/>
      <c r="M181" s="17" t="s">
        <v>158</v>
      </c>
      <c r="N181" s="26"/>
    </row>
    <row r="182" spans="1:14">
      <c r="A182" s="60"/>
      <c r="B182" s="23"/>
      <c r="C182" s="48" t="s">
        <v>111</v>
      </c>
      <c r="D182" s="27" t="str">
        <f>VLOOKUP(C182,テーブル項目一覧!A:E,2,FALSE)</f>
        <v>YAKUIN_SHUNIN_AGE</v>
      </c>
      <c r="E182" s="27" t="str">
        <f>VLOOKUP(C182,テーブル項目一覧!A:E,3,FALSE)</f>
        <v>Number</v>
      </c>
      <c r="F182" s="27">
        <f>VLOOKUP(C182,テーブル項目一覧!A:E,4,FALSE)</f>
        <v>3</v>
      </c>
      <c r="G182" s="27" t="str">
        <f>VLOOKUP(C182,テーブル項目一覧!A:E,5,FALSE)</f>
        <v/>
      </c>
      <c r="H182" s="42"/>
      <c r="I182" s="11"/>
      <c r="J182" s="6" t="s">
        <v>111</v>
      </c>
      <c r="K182" s="7" t="s">
        <v>98</v>
      </c>
      <c r="L182" s="20"/>
      <c r="M182" s="17" t="s">
        <v>158</v>
      </c>
      <c r="N182" s="26"/>
    </row>
    <row r="183" spans="1:14" ht="14.25" customHeight="1">
      <c r="A183" s="60"/>
      <c r="B183" s="23"/>
      <c r="C183" s="48" t="s">
        <v>121</v>
      </c>
      <c r="D183" s="27" t="str">
        <f>VLOOKUP(C183,テーブル項目一覧!A:E,2,FALSE)</f>
        <v>EP_KANYU_AGE</v>
      </c>
      <c r="E183" s="27" t="str">
        <f>VLOOKUP(C183,テーブル項目一覧!A:E,3,FALSE)</f>
        <v>Number</v>
      </c>
      <c r="F183" s="27">
        <f>VLOOKUP(C183,テーブル項目一覧!A:E,4,FALSE)</f>
        <v>3</v>
      </c>
      <c r="G183" s="27" t="str">
        <f>VLOOKUP(C183,テーブル項目一覧!A:E,5,FALSE)</f>
        <v/>
      </c>
      <c r="H183" s="42"/>
      <c r="I183" s="11"/>
      <c r="J183" s="6" t="s">
        <v>121</v>
      </c>
      <c r="K183" s="7" t="s">
        <v>109</v>
      </c>
      <c r="L183" s="20"/>
      <c r="M183" s="17" t="s">
        <v>158</v>
      </c>
      <c r="N183" s="26"/>
    </row>
    <row r="184" spans="1:14">
      <c r="A184" s="59"/>
      <c r="B184" s="23"/>
      <c r="C184" s="48" t="s">
        <v>185</v>
      </c>
      <c r="D184" s="27" t="str">
        <f>VLOOKUP(C184,テーブル項目一覧!A:E,2,FALSE)</f>
        <v>GENZAI_HOSHU_GETSUGAKU</v>
      </c>
      <c r="E184" s="27" t="str">
        <f>VLOOKUP(C184,テーブル項目一覧!A:E,3,FALSE)</f>
        <v>Number</v>
      </c>
      <c r="F184" s="27">
        <f>VLOOKUP(C184,テーブル項目一覧!A:E,4,FALSE)</f>
        <v>11</v>
      </c>
      <c r="G184" s="27" t="str">
        <f>VLOOKUP(C184,テーブル項目一覧!A:E,5,FALSE)</f>
        <v/>
      </c>
      <c r="H184" s="42"/>
      <c r="I184" s="11"/>
      <c r="J184" s="6" t="s">
        <v>110</v>
      </c>
      <c r="K184" s="7" t="s">
        <v>99</v>
      </c>
      <c r="L184" s="20"/>
      <c r="M184" s="17" t="s">
        <v>158</v>
      </c>
      <c r="N184" s="26"/>
    </row>
    <row r="185" spans="1:14">
      <c r="A185" s="59"/>
      <c r="B185" s="23"/>
      <c r="C185" s="47" t="s">
        <v>189</v>
      </c>
      <c r="D185" s="27" t="str">
        <f>VLOOKUP(C185,テーブル項目一覧!A:E,2,FALSE)</f>
        <v>YUTAI_YOSOKU_AGE</v>
      </c>
      <c r="E185" s="27" t="str">
        <f>VLOOKUP(C185,テーブル項目一覧!A:E,3,FALSE)</f>
        <v>Number</v>
      </c>
      <c r="F185" s="27">
        <f>VLOOKUP(C185,テーブル項目一覧!A:E,4,FALSE)</f>
        <v>3</v>
      </c>
      <c r="G185" s="27" t="str">
        <f>VLOOKUP(C185,テーブル項目一覧!A:E,5,FALSE)</f>
        <v/>
      </c>
      <c r="H185" s="44"/>
      <c r="I185" s="11"/>
      <c r="J185" s="6" t="s">
        <v>119</v>
      </c>
      <c r="K185" s="7" t="s">
        <v>106</v>
      </c>
      <c r="L185" s="20"/>
      <c r="M185" s="17" t="s">
        <v>158</v>
      </c>
      <c r="N185" s="26"/>
    </row>
    <row r="186" spans="1:14">
      <c r="A186" s="59"/>
      <c r="B186" s="23"/>
      <c r="C186" s="47" t="s">
        <v>120</v>
      </c>
      <c r="D186" s="27" t="str">
        <f>VLOOKUP(C186,テーブル項目一覧!A:E,2,FALSE)</f>
        <v>KIBO_YAKUIN_TIROKIN</v>
      </c>
      <c r="E186" s="27" t="str">
        <f>VLOOKUP(C186,テーブル項目一覧!A:E,3,FALSE)</f>
        <v>Number</v>
      </c>
      <c r="F186" s="27">
        <f>VLOOKUP(C186,テーブル項目一覧!A:E,4,FALSE)</f>
        <v>11</v>
      </c>
      <c r="G186" s="27" t="str">
        <f>VLOOKUP(C186,テーブル項目一覧!A:E,5,FALSE)</f>
        <v/>
      </c>
      <c r="H186" s="44"/>
      <c r="I186" s="11"/>
      <c r="J186" s="8" t="s">
        <v>142</v>
      </c>
      <c r="K186" s="9" t="s">
        <v>107</v>
      </c>
      <c r="L186" s="21"/>
      <c r="M186" s="18" t="s">
        <v>158</v>
      </c>
      <c r="N186" s="30"/>
    </row>
    <row r="187" spans="1:14">
      <c r="A187" s="59"/>
      <c r="B187" s="23"/>
      <c r="C187" s="47" t="s">
        <v>187</v>
      </c>
      <c r="D187" s="27" t="str">
        <f>VLOOKUP(C187,テーブル項目一覧!A:E,2,FALSE)</f>
        <v>YUTAI_YSHOSHU_GETSUGAKU</v>
      </c>
      <c r="E187" s="27" t="str">
        <f>VLOOKUP(C187,テーブル項目一覧!A:E,3,FALSE)</f>
        <v>Number</v>
      </c>
      <c r="F187" s="27">
        <f>VLOOKUP(C187,テーブル項目一覧!A:E,4,FALSE)</f>
        <v>11</v>
      </c>
      <c r="G187" s="27" t="str">
        <f>VLOOKUP(C187,テーブル項目一覧!A:E,5,FALSE)</f>
        <v/>
      </c>
      <c r="H187" s="44"/>
      <c r="I187" s="79" t="s">
        <v>237</v>
      </c>
      <c r="J187" s="80"/>
      <c r="K187" s="81"/>
      <c r="L187" s="80"/>
      <c r="M187" s="80"/>
      <c r="N187" s="82"/>
    </row>
    <row r="188" spans="1:14">
      <c r="A188" s="59"/>
      <c r="B188" s="23"/>
      <c r="C188" s="47" t="s">
        <v>124</v>
      </c>
      <c r="D188" s="27" t="str">
        <f>VLOOKUP(C188,テーブル項目一覧!A:E,2,FALSE)</f>
        <v>KOSEKI_BAI_RT</v>
      </c>
      <c r="E188" s="27" t="str">
        <f>VLOOKUP(C188,テーブル項目一覧!A:E,3,FALSE)</f>
        <v>Number</v>
      </c>
      <c r="F188" s="27">
        <f>VLOOKUP(C188,テーブル項目一覧!A:E,4,FALSE)</f>
        <v>3</v>
      </c>
      <c r="G188" s="27">
        <f>VLOOKUP(C188,テーブル項目一覧!A:E,5,FALSE)</f>
        <v>1</v>
      </c>
      <c r="H188" s="44"/>
      <c r="I188" s="83" t="s">
        <v>292</v>
      </c>
      <c r="J188" s="84"/>
      <c r="K188" s="85"/>
      <c r="L188" s="84"/>
      <c r="M188" s="84"/>
      <c r="N188" s="86"/>
    </row>
    <row r="189" spans="1:14">
      <c r="A189" s="59"/>
      <c r="B189" s="23"/>
      <c r="C189" s="47" t="s">
        <v>369</v>
      </c>
      <c r="D189" s="27" t="str">
        <f>VLOOKUP(C189,テーブル項目一覧!A:E,2,FALSE)</f>
        <v>GYOSHU_CD</v>
      </c>
      <c r="E189" s="27" t="str">
        <f>VLOOKUP(C189,テーブル項目一覧!A:E,3,FALSE)</f>
        <v>Char</v>
      </c>
      <c r="F189" s="27">
        <f>VLOOKUP(C189,テーブル項目一覧!A:E,4,FALSE)</f>
        <v>2</v>
      </c>
      <c r="G189" s="27" t="str">
        <f>VLOOKUP(C189,テーブル項目一覧!A:E,5,FALSE)</f>
        <v/>
      </c>
      <c r="H189" s="44"/>
      <c r="I189" s="83" t="s">
        <v>291</v>
      </c>
      <c r="J189" s="84"/>
      <c r="K189" s="85"/>
      <c r="L189" s="84"/>
      <c r="M189" s="84"/>
      <c r="N189" s="86"/>
    </row>
    <row r="190" spans="1:14">
      <c r="A190" s="59"/>
      <c r="B190" s="23"/>
      <c r="C190" s="47" t="s">
        <v>116</v>
      </c>
      <c r="D190" s="27" t="str">
        <f>VLOOKUP(C190,テーブル項目一覧!A:E,2,FALSE)</f>
        <v>JUGYOINSU</v>
      </c>
      <c r="E190" s="27" t="str">
        <f>VLOOKUP(C190,テーブル項目一覧!A:E,3,FALSE)</f>
        <v>Number</v>
      </c>
      <c r="F190" s="27">
        <f>VLOOKUP(C190,テーブル項目一覧!A:E,4,FALSE)</f>
        <v>5</v>
      </c>
      <c r="G190" s="27" t="str">
        <f>VLOOKUP(C190,テーブル項目一覧!A:E,5,FALSE)</f>
        <v/>
      </c>
      <c r="H190" s="44"/>
      <c r="I190" s="83" t="s">
        <v>237</v>
      </c>
      <c r="J190" s="84"/>
      <c r="K190" s="85"/>
      <c r="L190" s="84"/>
      <c r="M190" s="84"/>
      <c r="N190" s="86"/>
    </row>
    <row r="191" spans="1:14">
      <c r="A191" s="59"/>
      <c r="B191" s="23"/>
      <c r="C191" s="47" t="s">
        <v>324</v>
      </c>
      <c r="D191" s="27" t="str">
        <f>VLOOKUP(C191,テーブル項目一覧!A:E,2,FALSE)</f>
        <v>SYSTEM_CREATE_DATE</v>
      </c>
      <c r="E191" s="27" t="str">
        <f>VLOOKUP(C191,テーブル項目一覧!A:E,3,FALSE)</f>
        <v>Date</v>
      </c>
      <c r="F191" s="27" t="str">
        <f>VLOOKUP(C191,テーブル項目一覧!A:E,4,FALSE)</f>
        <v>　</v>
      </c>
      <c r="G191" s="27" t="str">
        <f>VLOOKUP(C191,テーブル項目一覧!A:E,5,FALSE)</f>
        <v/>
      </c>
      <c r="H191" s="44"/>
      <c r="I191" s="83" t="s">
        <v>362</v>
      </c>
      <c r="J191" s="84"/>
      <c r="K191" s="85"/>
      <c r="L191" s="84"/>
      <c r="M191" s="84"/>
      <c r="N191" s="86"/>
    </row>
    <row r="192" spans="1:14">
      <c r="A192" s="59"/>
      <c r="B192" s="23"/>
      <c r="C192" s="47" t="s">
        <v>370</v>
      </c>
      <c r="D192" s="27" t="str">
        <f>VLOOKUP(C192,テーブル項目一覧!A:E,2,FALSE)</f>
        <v>SYSTEM_UPDATE_DATE</v>
      </c>
      <c r="E192" s="27" t="str">
        <f>VLOOKUP(C192,テーブル項目一覧!A:E,3,FALSE)</f>
        <v>Date</v>
      </c>
      <c r="F192" s="27" t="str">
        <f>VLOOKUP(C192,テーブル項目一覧!A:E,4,FALSE)</f>
        <v>　</v>
      </c>
      <c r="G192" s="27" t="str">
        <f>VLOOKUP(C192,テーブル項目一覧!A:E,5,FALSE)</f>
        <v/>
      </c>
      <c r="H192" s="44"/>
      <c r="I192" s="83" t="s">
        <v>362</v>
      </c>
      <c r="J192" s="84"/>
      <c r="K192" s="85"/>
      <c r="L192" s="84"/>
      <c r="M192" s="84"/>
      <c r="N192" s="86"/>
    </row>
    <row r="193" spans="1:14" ht="5.0999999999999996" customHeight="1" thickBot="1">
      <c r="A193" s="59"/>
      <c r="B193" s="39"/>
      <c r="C193" s="147"/>
      <c r="D193" s="29" t="e">
        <f>VLOOKUP(C193,テーブル項目一覧!A:E,2,FALSE)</f>
        <v>#N/A</v>
      </c>
      <c r="E193" s="29" t="e">
        <f>VLOOKUP(C193,テーブル項目一覧!A:E,3,FALSE)</f>
        <v>#N/A</v>
      </c>
      <c r="F193" s="29" t="e">
        <f>VLOOKUP(C193,テーブル項目一覧!A:E,4,FALSE)</f>
        <v>#N/A</v>
      </c>
      <c r="G193" s="29" t="e">
        <f>VLOOKUP(C193,テーブル項目一覧!A:E,5,FALSE)</f>
        <v>#N/A</v>
      </c>
      <c r="H193" s="43"/>
      <c r="I193" s="114"/>
      <c r="J193" s="115"/>
      <c r="K193" s="102"/>
      <c r="L193" s="103"/>
      <c r="M193" s="102"/>
      <c r="N193" s="104"/>
    </row>
    <row r="194" spans="1:14">
      <c r="A194" s="59"/>
      <c r="B194" s="11" t="s">
        <v>348</v>
      </c>
      <c r="C194" s="145" t="s">
        <v>212</v>
      </c>
      <c r="D194" s="91" t="str">
        <f>VLOOKUP(C194,テーブル項目一覧!A:E,2,FALSE)</f>
        <v>PLAN_ID</v>
      </c>
      <c r="E194" s="91" t="str">
        <f>VLOOKUP(C194,テーブル項目一覧!A:E,3,FALSE)</f>
        <v>Varchar2</v>
      </c>
      <c r="F194" s="91">
        <f>VLOOKUP(C194,テーブル項目一覧!A:E,4,FALSE)</f>
        <v>36</v>
      </c>
      <c r="G194" s="91" t="str">
        <f>VLOOKUP(C194,テーブル項目一覧!A:E,5,FALSE)</f>
        <v/>
      </c>
      <c r="H194" s="92"/>
      <c r="I194" s="11" t="s">
        <v>227</v>
      </c>
      <c r="J194" s="70" t="s">
        <v>212</v>
      </c>
      <c r="K194" s="71" t="s">
        <v>228</v>
      </c>
      <c r="L194" s="159" t="s">
        <v>229</v>
      </c>
      <c r="M194" s="72"/>
      <c r="N194" s="73"/>
    </row>
    <row r="195" spans="1:14" ht="24.75" customHeight="1">
      <c r="A195" s="59"/>
      <c r="B195" s="50" t="s">
        <v>293</v>
      </c>
      <c r="C195" s="150"/>
      <c r="D195" s="63"/>
      <c r="E195" s="63"/>
      <c r="F195" s="63"/>
      <c r="G195" s="63"/>
      <c r="H195" s="64"/>
      <c r="I195" s="51" t="s">
        <v>226</v>
      </c>
      <c r="J195" s="70"/>
      <c r="K195" s="71"/>
      <c r="L195" s="159"/>
      <c r="M195" s="72"/>
      <c r="N195" s="73"/>
    </row>
    <row r="196" spans="1:14" ht="40.5">
      <c r="A196" s="59"/>
      <c r="C196" s="48" t="s">
        <v>126</v>
      </c>
      <c r="D196" s="27" t="str">
        <f>VLOOKUP(C196,テーブル項目一覧!A:E,2,FALSE)</f>
        <v>SAGE_KINGAKU</v>
      </c>
      <c r="E196" s="27" t="str">
        <f>VLOOKUP(C196,テーブル項目一覧!A:E,3,FALSE)</f>
        <v>Number</v>
      </c>
      <c r="F196" s="27">
        <f>VLOOKUP(C196,テーブル項目一覧!A:E,4,FALSE)</f>
        <v>11</v>
      </c>
      <c r="G196" s="27">
        <f>VLOOKUP(C196,テーブル項目一覧!A:E,5,FALSE)</f>
        <v>0</v>
      </c>
      <c r="H196" s="42"/>
      <c r="I196" s="171" t="s">
        <v>424</v>
      </c>
      <c r="J196" s="74" t="s">
        <v>139</v>
      </c>
      <c r="K196" s="75" t="s">
        <v>41</v>
      </c>
      <c r="L196" s="76"/>
      <c r="M196" s="77" t="s">
        <v>158</v>
      </c>
      <c r="N196" s="78"/>
    </row>
    <row r="197" spans="1:14" ht="67.5">
      <c r="A197" s="59"/>
      <c r="B197" s="50"/>
      <c r="C197" s="48" t="s">
        <v>374</v>
      </c>
      <c r="D197" s="27" t="str">
        <f>VLOOKUP(C197,テーブル項目一覧!A:E,2,FALSE)</f>
        <v>SKHK_HOKEN_SHURUI_CD</v>
      </c>
      <c r="E197" s="27" t="str">
        <f>VLOOKUP(C197,テーブル項目一覧!A:E,3,FALSE)</f>
        <v>Char</v>
      </c>
      <c r="F197" s="27">
        <f>VLOOKUP(C197,テーブル項目一覧!A:E,4,FALSE)</f>
        <v>1</v>
      </c>
      <c r="G197" s="27" t="str">
        <f>VLOOKUP(C197,テーブル項目一覧!A:E,5,FALSE)</f>
        <v/>
      </c>
      <c r="H197" s="42"/>
      <c r="I197" s="171" t="s">
        <v>425</v>
      </c>
      <c r="J197" s="74" t="s">
        <v>123</v>
      </c>
      <c r="K197" s="75" t="s">
        <v>138</v>
      </c>
      <c r="L197" s="76"/>
      <c r="M197" s="77" t="s">
        <v>175</v>
      </c>
      <c r="N197" s="78"/>
    </row>
    <row r="198" spans="1:14">
      <c r="A198" s="59"/>
      <c r="B198" s="31"/>
      <c r="C198" s="48" t="s">
        <v>324</v>
      </c>
      <c r="D198" s="27" t="str">
        <f>VLOOKUP(C198,テーブル項目一覧!A:E,2,FALSE)</f>
        <v>SYSTEM_CREATE_DATE</v>
      </c>
      <c r="E198" s="27" t="str">
        <f>VLOOKUP(C198,テーブル項目一覧!A:E,3,FALSE)</f>
        <v>Date</v>
      </c>
      <c r="F198" s="27" t="str">
        <f>VLOOKUP(C198,テーブル項目一覧!A:E,4,FALSE)</f>
        <v>　</v>
      </c>
      <c r="G198" s="27" t="str">
        <f>VLOOKUP(C198,テーブル項目一覧!A:E,5,FALSE)</f>
        <v/>
      </c>
      <c r="H198" s="42"/>
      <c r="I198" s="79" t="s">
        <v>364</v>
      </c>
      <c r="J198" s="80"/>
      <c r="K198" s="81"/>
      <c r="L198" s="80"/>
      <c r="M198" s="80"/>
      <c r="N198" s="82"/>
    </row>
    <row r="199" spans="1:14">
      <c r="A199" s="59"/>
      <c r="B199" s="31"/>
      <c r="C199" s="48" t="s">
        <v>370</v>
      </c>
      <c r="D199" s="27" t="str">
        <f>VLOOKUP(C199,テーブル項目一覧!A:E,2,FALSE)</f>
        <v>SYSTEM_UPDATE_DATE</v>
      </c>
      <c r="E199" s="27" t="str">
        <f>VLOOKUP(C199,テーブル項目一覧!A:E,3,FALSE)</f>
        <v>Date</v>
      </c>
      <c r="F199" s="27" t="str">
        <f>VLOOKUP(C199,テーブル項目一覧!A:E,4,FALSE)</f>
        <v>　</v>
      </c>
      <c r="G199" s="27" t="str">
        <f>VLOOKUP(C199,テーブル項目一覧!A:E,5,FALSE)</f>
        <v/>
      </c>
      <c r="H199" s="42"/>
      <c r="I199" s="83" t="s">
        <v>362</v>
      </c>
      <c r="J199" s="84"/>
      <c r="K199" s="85"/>
      <c r="L199" s="84"/>
      <c r="M199" s="84"/>
      <c r="N199" s="86"/>
    </row>
    <row r="200" spans="1:14" ht="5.0999999999999996" customHeight="1" thickBot="1">
      <c r="A200" s="59"/>
      <c r="B200" s="39"/>
      <c r="C200" s="147"/>
      <c r="D200" s="29" t="e">
        <f>VLOOKUP(C200,テーブル項目一覧!A:E,2,FALSE)</f>
        <v>#N/A</v>
      </c>
      <c r="E200" s="29" t="e">
        <f>VLOOKUP(C200,テーブル項目一覧!A:E,3,FALSE)</f>
        <v>#N/A</v>
      </c>
      <c r="F200" s="29" t="e">
        <f>VLOOKUP(C200,テーブル項目一覧!A:E,4,FALSE)</f>
        <v>#N/A</v>
      </c>
      <c r="G200" s="29" t="e">
        <f>VLOOKUP(C200,テーブル項目一覧!A:E,5,FALSE)</f>
        <v>#N/A</v>
      </c>
      <c r="H200" s="43"/>
      <c r="I200" s="114"/>
      <c r="J200" s="115"/>
      <c r="K200" s="102"/>
      <c r="L200" s="103"/>
      <c r="M200" s="102"/>
      <c r="N200" s="104"/>
    </row>
    <row r="201" spans="1:14" ht="13.5" customHeight="1">
      <c r="A201" s="168" t="s">
        <v>225</v>
      </c>
      <c r="B201" s="40" t="s">
        <v>154</v>
      </c>
      <c r="C201" s="151" t="s">
        <v>212</v>
      </c>
      <c r="D201" s="123" t="str">
        <f>VLOOKUP(C201,テーブル項目一覧!A:E,2,FALSE)</f>
        <v>PLAN_ID</v>
      </c>
      <c r="E201" s="123" t="str">
        <f>VLOOKUP(C201,テーブル項目一覧!A:E,3,FALSE)</f>
        <v>Varchar2</v>
      </c>
      <c r="F201" s="123">
        <f>VLOOKUP(C201,テーブル項目一覧!A:E,4,FALSE)</f>
        <v>36</v>
      </c>
      <c r="G201" s="123" t="str">
        <f>VLOOKUP(C201,テーブル項目一覧!A:E,5,FALSE)</f>
        <v/>
      </c>
      <c r="H201" s="124"/>
      <c r="I201" s="40" t="s">
        <v>227</v>
      </c>
      <c r="J201" s="110" t="s">
        <v>212</v>
      </c>
      <c r="K201" s="111" t="s">
        <v>228</v>
      </c>
      <c r="L201" s="156" t="s">
        <v>229</v>
      </c>
      <c r="M201" s="72"/>
      <c r="N201" s="73"/>
    </row>
    <row r="202" spans="1:14" ht="21.75" customHeight="1">
      <c r="A202" s="169"/>
      <c r="B202" s="50" t="s">
        <v>155</v>
      </c>
      <c r="C202" s="150"/>
      <c r="D202" s="63"/>
      <c r="E202" s="63"/>
      <c r="F202" s="63"/>
      <c r="G202" s="63"/>
      <c r="H202" s="64"/>
      <c r="I202" s="51" t="s">
        <v>226</v>
      </c>
      <c r="J202" s="4"/>
      <c r="K202" s="5"/>
      <c r="L202" s="160"/>
      <c r="M202" s="16"/>
      <c r="N202" s="25"/>
    </row>
    <row r="203" spans="1:14" ht="14.25" customHeight="1">
      <c r="A203" s="169"/>
      <c r="B203" s="50"/>
      <c r="C203" s="149" t="s">
        <v>214</v>
      </c>
      <c r="D203" s="27" t="str">
        <f>VLOOKUP(C203,テーブル項目一覧!A:E,2,FALSE)</f>
        <v>AGENT_ID</v>
      </c>
      <c r="E203" s="27" t="str">
        <f>VLOOKUP(C203,テーブル項目一覧!A:E,3,FALSE)</f>
        <v>Varchar2</v>
      </c>
      <c r="F203" s="27">
        <f>VLOOKUP(C203,テーブル項目一覧!A:E,4,FALSE)</f>
        <v>8</v>
      </c>
      <c r="G203" s="27" t="str">
        <f>VLOOKUP(C203,テーブル項目一覧!A:E,5,FALSE)</f>
        <v/>
      </c>
      <c r="H203" s="46"/>
      <c r="I203" s="11"/>
      <c r="J203" s="4" t="s">
        <v>233</v>
      </c>
      <c r="K203" s="5" t="s">
        <v>230</v>
      </c>
      <c r="L203" s="125"/>
      <c r="M203" s="16"/>
      <c r="N203" s="25"/>
    </row>
    <row r="204" spans="1:14" ht="13.5" customHeight="1">
      <c r="A204" s="169"/>
      <c r="B204" s="50"/>
      <c r="C204" s="48" t="s">
        <v>216</v>
      </c>
      <c r="D204" s="27" t="str">
        <f>VLOOKUP(C204,テーブル項目一覧!A:E,2,FALSE)</f>
        <v>CUST_ID</v>
      </c>
      <c r="E204" s="27" t="str">
        <f>VLOOKUP(C204,テーブル項目一覧!A:E,3,FALSE)</f>
        <v>Varchar2</v>
      </c>
      <c r="F204" s="27">
        <f>VLOOKUP(C204,テーブル項目一覧!A:E,4,FALSE)</f>
        <v>30</v>
      </c>
      <c r="G204" s="27" t="str">
        <f>VLOOKUP(C204,テーブル項目一覧!A:E,5,FALSE)</f>
        <v/>
      </c>
      <c r="H204" s="42"/>
      <c r="I204" s="11"/>
      <c r="J204" s="6" t="s">
        <v>234</v>
      </c>
      <c r="K204" s="7" t="s">
        <v>231</v>
      </c>
      <c r="L204" s="126"/>
      <c r="M204" s="17"/>
      <c r="N204" s="26"/>
    </row>
    <row r="205" spans="1:14" ht="22.5">
      <c r="A205" s="169"/>
      <c r="B205" s="23"/>
      <c r="C205" s="48" t="s">
        <v>419</v>
      </c>
      <c r="D205" s="27" t="str">
        <f>VLOOKUP(C205,テーブル項目一覧!A:E,2,FALSE)</f>
        <v>BUNSEKI_SB_CD</v>
      </c>
      <c r="E205" s="27" t="str">
        <f>VLOOKUP(C205,テーブル項目一覧!A:E,3,FALSE)</f>
        <v>Char</v>
      </c>
      <c r="F205" s="27">
        <f>VLOOKUP(C205,テーブル項目一覧!A:E,4,FALSE)</f>
        <v>2</v>
      </c>
      <c r="G205" s="27" t="str">
        <f>VLOOKUP(C205,テーブル項目一覧!A:E,5,FALSE)</f>
        <v/>
      </c>
      <c r="H205" s="42"/>
      <c r="I205" s="11"/>
      <c r="J205" s="6" t="s">
        <v>235</v>
      </c>
      <c r="K205" s="7" t="s">
        <v>232</v>
      </c>
      <c r="L205" s="155" t="s">
        <v>376</v>
      </c>
      <c r="M205" s="17"/>
      <c r="N205" s="26"/>
    </row>
    <row r="206" spans="1:14">
      <c r="A206" s="169"/>
      <c r="B206" s="50"/>
      <c r="C206" s="47" t="s">
        <v>368</v>
      </c>
      <c r="D206" s="27" t="str">
        <f>VLOOKUP(C206,テーブル項目一覧!A:E,2,FALSE)</f>
        <v>BUNSEKI_COMMENT</v>
      </c>
      <c r="E206" s="27" t="str">
        <f>VLOOKUP(C206,テーブル項目一覧!A:E,3,FALSE)</f>
        <v>Varchar2</v>
      </c>
      <c r="F206" s="27">
        <f>VLOOKUP(C206,テーブル項目一覧!A:E,4,FALSE)</f>
        <v>30</v>
      </c>
      <c r="G206" s="27" t="str">
        <f>VLOOKUP(C206,テーブル項目一覧!A:E,5,FALSE)</f>
        <v/>
      </c>
      <c r="H206" s="44"/>
      <c r="I206" s="11"/>
      <c r="J206" s="8" t="s">
        <v>218</v>
      </c>
      <c r="K206" s="9" t="s">
        <v>236</v>
      </c>
      <c r="L206" s="127"/>
      <c r="M206" s="18"/>
      <c r="N206" s="30"/>
    </row>
    <row r="207" spans="1:14">
      <c r="A207" s="169"/>
      <c r="B207" s="130"/>
      <c r="C207" s="47" t="s">
        <v>349</v>
      </c>
      <c r="D207" s="27" t="str">
        <f>VLOOKUP(C207,テーブル項目一覧!A:E,2,FALSE)</f>
        <v>BUNSEKI_CREATE_DATE</v>
      </c>
      <c r="E207" s="27" t="str">
        <f>VLOOKUP(C207,テーブル項目一覧!A:E,3,FALSE)</f>
        <v>Date</v>
      </c>
      <c r="F207" s="27" t="str">
        <f>VLOOKUP(C207,テーブル項目一覧!A:E,4,FALSE)</f>
        <v>　</v>
      </c>
      <c r="G207" s="27" t="str">
        <f>VLOOKUP(C207,テーブル項目一覧!A:E,5,FALSE)</f>
        <v/>
      </c>
      <c r="H207" s="44"/>
      <c r="I207" s="11"/>
      <c r="J207" s="8" t="s">
        <v>358</v>
      </c>
      <c r="K207" s="9" t="s">
        <v>359</v>
      </c>
      <c r="L207" s="21"/>
      <c r="M207" s="18"/>
      <c r="N207" s="30"/>
    </row>
    <row r="208" spans="1:14">
      <c r="A208" s="169"/>
      <c r="B208" s="23"/>
      <c r="C208" s="47" t="s">
        <v>351</v>
      </c>
      <c r="D208" s="27" t="str">
        <f>VLOOKUP(C208,テーブル項目一覧!A:E,2,FALSE)</f>
        <v>BUNSEKI_UPDATE_DATE</v>
      </c>
      <c r="E208" s="27" t="str">
        <f>VLOOKUP(C208,テーブル項目一覧!A:E,3,FALSE)</f>
        <v>Date</v>
      </c>
      <c r="F208" s="27" t="str">
        <f>VLOOKUP(C208,テーブル項目一覧!A:E,4,FALSE)</f>
        <v>　</v>
      </c>
      <c r="G208" s="27" t="str">
        <f>VLOOKUP(C208,テーブル項目一覧!A:E,5,FALSE)</f>
        <v/>
      </c>
      <c r="H208" s="42"/>
      <c r="I208" s="11"/>
      <c r="J208" s="8" t="s">
        <v>360</v>
      </c>
      <c r="K208" s="9" t="s">
        <v>361</v>
      </c>
      <c r="L208" s="21"/>
      <c r="M208" s="18"/>
      <c r="N208" s="30"/>
    </row>
    <row r="209" spans="1:14" ht="13.5" customHeight="1">
      <c r="A209" s="169"/>
      <c r="B209" s="23"/>
      <c r="C209" s="48" t="s">
        <v>125</v>
      </c>
      <c r="D209" s="27" t="str">
        <f>VLOOKUP(C209,テーブル項目一覧!A:E,2,FALSE)</f>
        <v>CORP_NAME</v>
      </c>
      <c r="E209" s="27" t="str">
        <f>VLOOKUP(C209,テーブル項目一覧!A:E,3,FALSE)</f>
        <v>Varchar2</v>
      </c>
      <c r="F209" s="27">
        <f>VLOOKUP(C209,テーブル項目一覧!A:E,4,FALSE)</f>
        <v>32</v>
      </c>
      <c r="G209" s="27" t="str">
        <f>VLOOKUP(C209,テーブル項目一覧!A:E,5,FALSE)</f>
        <v/>
      </c>
      <c r="H209" s="42"/>
      <c r="I209" s="12" t="s">
        <v>209</v>
      </c>
      <c r="J209" s="74" t="s">
        <v>140</v>
      </c>
      <c r="K209" s="75" t="s">
        <v>129</v>
      </c>
      <c r="L209" s="128"/>
      <c r="M209" s="77" t="s">
        <v>172</v>
      </c>
      <c r="N209" s="78"/>
    </row>
    <row r="210" spans="1:14" ht="13.5" customHeight="1">
      <c r="A210" s="169"/>
      <c r="B210" s="23"/>
      <c r="C210" s="48" t="s">
        <v>141</v>
      </c>
      <c r="D210" s="27" t="str">
        <f>VLOOKUP(C210,テーブル項目一覧!A:E,2,FALSE)</f>
        <v>CORP_NAME_KANA</v>
      </c>
      <c r="E210" s="27" t="str">
        <f>VLOOKUP(C210,テーブル項目一覧!A:E,3,FALSE)</f>
        <v>Varchar2</v>
      </c>
      <c r="F210" s="27">
        <f>VLOOKUP(C210,テーブル項目一覧!A:E,4,FALSE)</f>
        <v>64</v>
      </c>
      <c r="G210" s="27" t="str">
        <f>VLOOKUP(C210,テーブル項目一覧!A:E,5,FALSE)</f>
        <v/>
      </c>
      <c r="H210" s="42"/>
      <c r="I210" s="158" t="s">
        <v>210</v>
      </c>
      <c r="J210" s="6" t="s">
        <v>141</v>
      </c>
      <c r="K210" s="7" t="s">
        <v>130</v>
      </c>
      <c r="L210" s="126"/>
      <c r="M210" s="17" t="s">
        <v>172</v>
      </c>
      <c r="N210" s="26"/>
    </row>
    <row r="211" spans="1:14">
      <c r="A211" s="169"/>
      <c r="B211" s="23"/>
      <c r="C211" s="47" t="s">
        <v>179</v>
      </c>
      <c r="D211" s="27" t="str">
        <f>VLOOKUP(C211,テーブル項目一覧!A:E,2,FALSE)</f>
        <v>CORP_JIKKOUZEI_RT</v>
      </c>
      <c r="E211" s="27" t="str">
        <f>VLOOKUP(C211,テーブル項目一覧!A:E,3,FALSE)</f>
        <v>Number</v>
      </c>
      <c r="F211" s="27">
        <f>VLOOKUP(C211,テーブル項目一覧!A:E,4,FALSE)</f>
        <v>5</v>
      </c>
      <c r="G211" s="27">
        <f>VLOOKUP(C211,テーブル項目一覧!A:E,5,FALSE)</f>
        <v>2</v>
      </c>
      <c r="H211" s="44"/>
      <c r="I211" s="158"/>
      <c r="J211" s="6" t="s">
        <v>117</v>
      </c>
      <c r="K211" s="7" t="s">
        <v>173</v>
      </c>
      <c r="L211" s="126"/>
      <c r="M211" s="17" t="s">
        <v>158</v>
      </c>
      <c r="N211" s="26"/>
    </row>
    <row r="212" spans="1:14">
      <c r="A212" s="169"/>
      <c r="B212" s="23"/>
      <c r="C212" s="47" t="s">
        <v>118</v>
      </c>
      <c r="D212" s="27" t="str">
        <f>VLOOKUP(C212,テーブル項目一覧!A:E,2,FALSE)</f>
        <v>NYUSHA_AGE</v>
      </c>
      <c r="E212" s="27" t="str">
        <f>VLOOKUP(C212,テーブル項目一覧!A:E,3,FALSE)</f>
        <v>Number</v>
      </c>
      <c r="F212" s="27">
        <f>VLOOKUP(C212,テーブル項目一覧!A:E,4,FALSE)</f>
        <v>3</v>
      </c>
      <c r="G212" s="27" t="str">
        <f>VLOOKUP(C212,テーブル項目一覧!A:E,5,FALSE)</f>
        <v/>
      </c>
      <c r="H212" s="44"/>
      <c r="I212" s="158"/>
      <c r="J212" s="6" t="s">
        <v>118</v>
      </c>
      <c r="K212" s="7" t="s">
        <v>104</v>
      </c>
      <c r="L212" s="126"/>
      <c r="M212" s="17" t="s">
        <v>158</v>
      </c>
      <c r="N212" s="26"/>
    </row>
    <row r="213" spans="1:14">
      <c r="A213" s="169"/>
      <c r="B213" s="23"/>
      <c r="C213" s="48" t="s">
        <v>111</v>
      </c>
      <c r="D213" s="27" t="str">
        <f>VLOOKUP(C213,テーブル項目一覧!A:E,2,FALSE)</f>
        <v>YAKUIN_SHUNIN_AGE</v>
      </c>
      <c r="E213" s="27" t="str">
        <f>VLOOKUP(C213,テーブル項目一覧!A:E,3,FALSE)</f>
        <v>Number</v>
      </c>
      <c r="F213" s="27">
        <f>VLOOKUP(C213,テーブル項目一覧!A:E,4,FALSE)</f>
        <v>3</v>
      </c>
      <c r="G213" s="27" t="str">
        <f>VLOOKUP(C213,テーブル項目一覧!A:E,5,FALSE)</f>
        <v/>
      </c>
      <c r="H213" s="42"/>
      <c r="I213" s="11"/>
      <c r="J213" s="6" t="s">
        <v>111</v>
      </c>
      <c r="K213" s="7" t="s">
        <v>98</v>
      </c>
      <c r="L213" s="126"/>
      <c r="M213" s="17" t="s">
        <v>158</v>
      </c>
      <c r="N213" s="26"/>
    </row>
    <row r="214" spans="1:14" ht="14.25" customHeight="1">
      <c r="A214" s="169"/>
      <c r="B214" s="23"/>
      <c r="C214" s="48" t="s">
        <v>121</v>
      </c>
      <c r="D214" s="27" t="str">
        <f>VLOOKUP(C214,テーブル項目一覧!A:E,2,FALSE)</f>
        <v>EP_KANYU_AGE</v>
      </c>
      <c r="E214" s="27" t="str">
        <f>VLOOKUP(C214,テーブル項目一覧!A:E,3,FALSE)</f>
        <v>Number</v>
      </c>
      <c r="F214" s="27">
        <f>VLOOKUP(C214,テーブル項目一覧!A:E,4,FALSE)</f>
        <v>3</v>
      </c>
      <c r="G214" s="27" t="str">
        <f>VLOOKUP(C214,テーブル項目一覧!A:E,5,FALSE)</f>
        <v/>
      </c>
      <c r="H214" s="42"/>
      <c r="I214" s="11"/>
      <c r="J214" s="6" t="s">
        <v>121</v>
      </c>
      <c r="K214" s="7" t="s">
        <v>109</v>
      </c>
      <c r="L214" s="126"/>
      <c r="M214" s="17" t="s">
        <v>158</v>
      </c>
      <c r="N214" s="26"/>
    </row>
    <row r="215" spans="1:14">
      <c r="A215" s="169"/>
      <c r="B215" s="23"/>
      <c r="C215" s="48" t="s">
        <v>185</v>
      </c>
      <c r="D215" s="27" t="str">
        <f>VLOOKUP(C215,テーブル項目一覧!A:E,2,FALSE)</f>
        <v>GENZAI_HOSHU_GETSUGAKU</v>
      </c>
      <c r="E215" s="27" t="str">
        <f>VLOOKUP(C215,テーブル項目一覧!A:E,3,FALSE)</f>
        <v>Number</v>
      </c>
      <c r="F215" s="27">
        <f>VLOOKUP(C215,テーブル項目一覧!A:E,4,FALSE)</f>
        <v>11</v>
      </c>
      <c r="G215" s="27" t="str">
        <f>VLOOKUP(C215,テーブル項目一覧!A:E,5,FALSE)</f>
        <v/>
      </c>
      <c r="H215" s="42"/>
      <c r="I215" s="11"/>
      <c r="J215" s="6" t="s">
        <v>110</v>
      </c>
      <c r="K215" s="7" t="s">
        <v>99</v>
      </c>
      <c r="L215" s="126"/>
      <c r="M215" s="17" t="s">
        <v>158</v>
      </c>
      <c r="N215" s="26"/>
    </row>
    <row r="216" spans="1:14">
      <c r="A216" s="169"/>
      <c r="B216" s="23"/>
      <c r="C216" s="47" t="s">
        <v>187</v>
      </c>
      <c r="D216" s="27" t="str">
        <f>VLOOKUP(C216,テーブル項目一覧!A:E,2,FALSE)</f>
        <v>YUTAI_YSHOSHU_GETSUGAKU</v>
      </c>
      <c r="E216" s="27" t="str">
        <f>VLOOKUP(C216,テーブル項目一覧!A:E,3,FALSE)</f>
        <v>Number</v>
      </c>
      <c r="F216" s="27">
        <f>VLOOKUP(C216,テーブル項目一覧!A:E,4,FALSE)</f>
        <v>11</v>
      </c>
      <c r="G216" s="27" t="str">
        <f>VLOOKUP(C216,テーブル項目一覧!A:E,5,FALSE)</f>
        <v/>
      </c>
      <c r="H216" s="44"/>
      <c r="I216" s="11"/>
      <c r="J216" s="6" t="s">
        <v>122</v>
      </c>
      <c r="K216" s="7" t="s">
        <v>105</v>
      </c>
      <c r="L216" s="126"/>
      <c r="M216" s="17" t="s">
        <v>158</v>
      </c>
      <c r="N216" s="26"/>
    </row>
    <row r="217" spans="1:14">
      <c r="A217" s="169"/>
      <c r="B217" s="23"/>
      <c r="C217" s="47" t="s">
        <v>124</v>
      </c>
      <c r="D217" s="27" t="str">
        <f>VLOOKUP(C217,テーブル項目一覧!A:E,2,FALSE)</f>
        <v>KOSEKI_BAI_RT</v>
      </c>
      <c r="E217" s="27" t="str">
        <f>VLOOKUP(C217,テーブル項目一覧!A:E,3,FALSE)</f>
        <v>Number</v>
      </c>
      <c r="F217" s="27">
        <f>VLOOKUP(C217,テーブル項目一覧!A:E,4,FALSE)</f>
        <v>3</v>
      </c>
      <c r="G217" s="27">
        <f>VLOOKUP(C217,テーブル項目一覧!A:E,5,FALSE)</f>
        <v>1</v>
      </c>
      <c r="H217" s="44"/>
      <c r="I217" s="11"/>
      <c r="J217" s="6" t="s">
        <v>124</v>
      </c>
      <c r="K217" s="7" t="s">
        <v>12</v>
      </c>
      <c r="L217" s="126"/>
      <c r="M217" s="17" t="s">
        <v>158</v>
      </c>
      <c r="N217" s="26"/>
    </row>
    <row r="218" spans="1:14">
      <c r="A218" s="61"/>
      <c r="B218" s="23"/>
      <c r="C218" s="47" t="s">
        <v>189</v>
      </c>
      <c r="D218" s="27" t="str">
        <f>VLOOKUP(C218,テーブル項目一覧!A:E,2,FALSE)</f>
        <v>YUTAI_YOSOKU_AGE</v>
      </c>
      <c r="E218" s="27" t="str">
        <f>VLOOKUP(C218,テーブル項目一覧!A:E,3,FALSE)</f>
        <v>Number</v>
      </c>
      <c r="F218" s="27">
        <f>VLOOKUP(C218,テーブル項目一覧!A:E,4,FALSE)</f>
        <v>3</v>
      </c>
      <c r="G218" s="27" t="str">
        <f>VLOOKUP(C218,テーブル項目一覧!A:E,5,FALSE)</f>
        <v/>
      </c>
      <c r="H218" s="44"/>
      <c r="I218" s="11"/>
      <c r="J218" s="6" t="s">
        <v>119</v>
      </c>
      <c r="K218" s="7" t="s">
        <v>106</v>
      </c>
      <c r="L218" s="126"/>
      <c r="M218" s="17" t="s">
        <v>158</v>
      </c>
      <c r="N218" s="26"/>
    </row>
    <row r="219" spans="1:14">
      <c r="A219" s="61"/>
      <c r="B219" s="23"/>
      <c r="C219" s="47" t="s">
        <v>120</v>
      </c>
      <c r="D219" s="27" t="str">
        <f>VLOOKUP(C219,テーブル項目一覧!A:E,2,FALSE)</f>
        <v>KIBO_YAKUIN_TIROKIN</v>
      </c>
      <c r="E219" s="27" t="str">
        <f>VLOOKUP(C219,テーブル項目一覧!A:E,3,FALSE)</f>
        <v>Number</v>
      </c>
      <c r="F219" s="27">
        <f>VLOOKUP(C219,テーブル項目一覧!A:E,4,FALSE)</f>
        <v>11</v>
      </c>
      <c r="G219" s="27" t="str">
        <f>VLOOKUP(C219,テーブル項目一覧!A:E,5,FALSE)</f>
        <v/>
      </c>
      <c r="H219" s="44"/>
      <c r="I219" s="11"/>
      <c r="J219" s="6" t="s">
        <v>142</v>
      </c>
      <c r="K219" s="7" t="s">
        <v>107</v>
      </c>
      <c r="L219" s="126"/>
      <c r="M219" s="17" t="s">
        <v>158</v>
      </c>
      <c r="N219" s="26"/>
    </row>
    <row r="220" spans="1:14">
      <c r="A220" s="61"/>
      <c r="B220" s="23"/>
      <c r="C220" s="47" t="s">
        <v>369</v>
      </c>
      <c r="D220" s="27" t="str">
        <f>VLOOKUP(C220,テーブル項目一覧!A:E,2,FALSE)</f>
        <v>GYOSHU_CD</v>
      </c>
      <c r="E220" s="27" t="str">
        <f>VLOOKUP(C220,テーブル項目一覧!A:E,3,FALSE)</f>
        <v>Char</v>
      </c>
      <c r="F220" s="27">
        <f>VLOOKUP(C220,テーブル項目一覧!A:E,4,FALSE)</f>
        <v>2</v>
      </c>
      <c r="G220" s="27" t="str">
        <f>VLOOKUP(C220,テーブル項目一覧!A:E,5,FALSE)</f>
        <v/>
      </c>
      <c r="H220" s="44"/>
      <c r="I220" s="79" t="s">
        <v>294</v>
      </c>
      <c r="J220" s="80"/>
      <c r="K220" s="81"/>
      <c r="L220" s="80"/>
      <c r="M220" s="80"/>
      <c r="N220" s="82"/>
    </row>
    <row r="221" spans="1:14">
      <c r="A221" s="61"/>
      <c r="B221" s="23"/>
      <c r="C221" s="47" t="s">
        <v>116</v>
      </c>
      <c r="D221" s="27" t="str">
        <f>VLOOKUP(C221,テーブル項目一覧!A:E,2,FALSE)</f>
        <v>JUGYOINSU</v>
      </c>
      <c r="E221" s="27" t="str">
        <f>VLOOKUP(C221,テーブル項目一覧!A:E,3,FALSE)</f>
        <v>Number</v>
      </c>
      <c r="F221" s="27">
        <f>VLOOKUP(C221,テーブル項目一覧!A:E,4,FALSE)</f>
        <v>5</v>
      </c>
      <c r="G221" s="27" t="str">
        <f>VLOOKUP(C221,テーブル項目一覧!A:E,5,FALSE)</f>
        <v/>
      </c>
      <c r="H221" s="44"/>
      <c r="I221" s="83" t="s">
        <v>292</v>
      </c>
      <c r="J221" s="84"/>
      <c r="K221" s="85"/>
      <c r="L221" s="84"/>
      <c r="M221" s="84"/>
      <c r="N221" s="86"/>
    </row>
    <row r="222" spans="1:14">
      <c r="A222" s="61"/>
      <c r="B222" s="23"/>
      <c r="C222" s="47" t="s">
        <v>324</v>
      </c>
      <c r="D222" s="27" t="str">
        <f>VLOOKUP(C222,テーブル項目一覧!A:E,2,FALSE)</f>
        <v>SYSTEM_CREATE_DATE</v>
      </c>
      <c r="E222" s="27" t="str">
        <f>VLOOKUP(C222,テーブル項目一覧!A:E,3,FALSE)</f>
        <v>Date</v>
      </c>
      <c r="F222" s="27" t="str">
        <f>VLOOKUP(C222,テーブル項目一覧!A:E,4,FALSE)</f>
        <v>　</v>
      </c>
      <c r="G222" s="27" t="str">
        <f>VLOOKUP(C222,テーブル項目一覧!A:E,5,FALSE)</f>
        <v/>
      </c>
      <c r="H222" s="44"/>
      <c r="I222" s="83" t="s">
        <v>362</v>
      </c>
      <c r="J222" s="84"/>
      <c r="K222" s="85"/>
      <c r="L222" s="84"/>
      <c r="M222" s="84"/>
      <c r="N222" s="86"/>
    </row>
    <row r="223" spans="1:14">
      <c r="A223" s="62"/>
      <c r="B223" s="23"/>
      <c r="C223" s="47" t="s">
        <v>370</v>
      </c>
      <c r="D223" s="27" t="str">
        <f>VLOOKUP(C223,テーブル項目一覧!A:E,2,FALSE)</f>
        <v>SYSTEM_UPDATE_DATE</v>
      </c>
      <c r="E223" s="27" t="str">
        <f>VLOOKUP(C223,テーブル項目一覧!A:E,3,FALSE)</f>
        <v>Date</v>
      </c>
      <c r="F223" s="27" t="str">
        <f>VLOOKUP(C223,テーブル項目一覧!A:E,4,FALSE)</f>
        <v>　</v>
      </c>
      <c r="G223" s="27" t="str">
        <f>VLOOKUP(C223,テーブル項目一覧!A:E,5,FALSE)</f>
        <v/>
      </c>
      <c r="H223" s="44"/>
      <c r="I223" s="83" t="s">
        <v>362</v>
      </c>
      <c r="J223" s="84"/>
      <c r="K223" s="85"/>
      <c r="L223" s="84"/>
      <c r="M223" s="84"/>
      <c r="N223" s="86"/>
    </row>
    <row r="224" spans="1:14" ht="5.0999999999999996" customHeight="1" thickBot="1">
      <c r="A224" s="129"/>
      <c r="B224" s="39"/>
      <c r="C224" s="147"/>
      <c r="D224" s="29"/>
      <c r="E224" s="29"/>
      <c r="F224" s="29"/>
      <c r="G224" s="29"/>
      <c r="H224" s="43"/>
      <c r="I224" s="114"/>
      <c r="J224" s="115"/>
      <c r="K224" s="102"/>
      <c r="L224" s="103"/>
      <c r="M224" s="102"/>
      <c r="N224" s="104"/>
    </row>
  </sheetData>
  <mergeCells count="30">
    <mergeCell ref="L201:L202"/>
    <mergeCell ref="A126:A134"/>
    <mergeCell ref="A201:A217"/>
    <mergeCell ref="I210:I212"/>
    <mergeCell ref="L194:L195"/>
    <mergeCell ref="L170:L171"/>
    <mergeCell ref="I179:I181"/>
    <mergeCell ref="L150:L151"/>
    <mergeCell ref="A2:A3"/>
    <mergeCell ref="A170:A181"/>
    <mergeCell ref="I42:I43"/>
    <mergeCell ref="A34:A40"/>
    <mergeCell ref="B8:B10"/>
    <mergeCell ref="A4:A10"/>
    <mergeCell ref="I155:I157"/>
    <mergeCell ref="I64:I65"/>
    <mergeCell ref="L55:L56"/>
    <mergeCell ref="I58:I60"/>
    <mergeCell ref="I66:I67"/>
    <mergeCell ref="I69:I70"/>
    <mergeCell ref="I135:I137"/>
    <mergeCell ref="L114:L115"/>
    <mergeCell ref="I117:I119"/>
    <mergeCell ref="L102:L103"/>
    <mergeCell ref="I105:I107"/>
    <mergeCell ref="L126:L127"/>
    <mergeCell ref="L78:L79"/>
    <mergeCell ref="I81:I83"/>
    <mergeCell ref="L90:L91"/>
    <mergeCell ref="I93:I95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212</v>
      </c>
      <c r="B1" t="s">
        <v>213</v>
      </c>
      <c r="C1" t="s">
        <v>177</v>
      </c>
      <c r="D1">
        <v>36</v>
      </c>
      <c r="E1" t="s">
        <v>164</v>
      </c>
    </row>
    <row r="2" spans="1:5">
      <c r="A2" t="s">
        <v>382</v>
      </c>
      <c r="B2" t="s">
        <v>215</v>
      </c>
      <c r="C2" t="s">
        <v>177</v>
      </c>
      <c r="D2">
        <v>8</v>
      </c>
      <c r="E2" t="s">
        <v>164</v>
      </c>
    </row>
    <row r="3" spans="1:5">
      <c r="A3" t="s">
        <v>383</v>
      </c>
      <c r="B3" t="s">
        <v>217</v>
      </c>
      <c r="C3" t="s">
        <v>177</v>
      </c>
      <c r="D3">
        <v>30</v>
      </c>
      <c r="E3" t="s">
        <v>164</v>
      </c>
    </row>
    <row r="4" spans="1:5">
      <c r="A4" t="s">
        <v>384</v>
      </c>
      <c r="B4" t="s">
        <v>385</v>
      </c>
      <c r="C4" t="s">
        <v>159</v>
      </c>
      <c r="D4">
        <v>2</v>
      </c>
      <c r="E4" t="s">
        <v>164</v>
      </c>
    </row>
    <row r="5" spans="1:5">
      <c r="A5" t="s">
        <v>386</v>
      </c>
      <c r="B5" t="s">
        <v>350</v>
      </c>
      <c r="C5" t="s">
        <v>219</v>
      </c>
      <c r="D5" t="s">
        <v>220</v>
      </c>
      <c r="E5" t="s">
        <v>164</v>
      </c>
    </row>
    <row r="6" spans="1:5">
      <c r="A6" t="s">
        <v>387</v>
      </c>
      <c r="B6" t="s">
        <v>352</v>
      </c>
      <c r="C6" t="s">
        <v>219</v>
      </c>
      <c r="D6" t="s">
        <v>220</v>
      </c>
      <c r="E6" t="s">
        <v>164</v>
      </c>
    </row>
    <row r="7" spans="1:5">
      <c r="A7" t="s">
        <v>125</v>
      </c>
      <c r="B7" t="s">
        <v>176</v>
      </c>
      <c r="C7" t="s">
        <v>177</v>
      </c>
      <c r="D7">
        <v>32</v>
      </c>
      <c r="E7" t="s">
        <v>164</v>
      </c>
    </row>
    <row r="8" spans="1:5">
      <c r="A8" t="s">
        <v>141</v>
      </c>
      <c r="B8" t="s">
        <v>178</v>
      </c>
      <c r="C8" t="s">
        <v>177</v>
      </c>
      <c r="D8">
        <v>64</v>
      </c>
      <c r="E8" t="s">
        <v>164</v>
      </c>
    </row>
    <row r="9" spans="1:5">
      <c r="A9" t="s">
        <v>179</v>
      </c>
      <c r="B9" t="s">
        <v>180</v>
      </c>
      <c r="C9" t="s">
        <v>160</v>
      </c>
      <c r="D9">
        <v>5</v>
      </c>
      <c r="E9">
        <v>2</v>
      </c>
    </row>
    <row r="10" spans="1:5">
      <c r="A10" t="s">
        <v>118</v>
      </c>
      <c r="B10" t="s">
        <v>182</v>
      </c>
      <c r="C10" t="s">
        <v>160</v>
      </c>
      <c r="D10">
        <v>3</v>
      </c>
      <c r="E10" t="s">
        <v>164</v>
      </c>
    </row>
    <row r="11" spans="1:5">
      <c r="A11" t="s">
        <v>111</v>
      </c>
      <c r="B11" t="s">
        <v>183</v>
      </c>
      <c r="C11" t="s">
        <v>160</v>
      </c>
      <c r="D11">
        <v>3</v>
      </c>
      <c r="E11" t="s">
        <v>164</v>
      </c>
    </row>
    <row r="12" spans="1:5">
      <c r="A12" t="s">
        <v>121</v>
      </c>
      <c r="B12" t="s">
        <v>184</v>
      </c>
      <c r="C12" t="s">
        <v>160</v>
      </c>
      <c r="D12">
        <v>3</v>
      </c>
      <c r="E12" t="s">
        <v>164</v>
      </c>
    </row>
    <row r="13" spans="1:5">
      <c r="A13" t="s">
        <v>185</v>
      </c>
      <c r="B13" t="s">
        <v>186</v>
      </c>
      <c r="C13" t="s">
        <v>160</v>
      </c>
      <c r="D13">
        <v>11</v>
      </c>
      <c r="E13" t="s">
        <v>164</v>
      </c>
    </row>
    <row r="14" spans="1:5">
      <c r="A14" t="s">
        <v>388</v>
      </c>
      <c r="B14" t="s">
        <v>355</v>
      </c>
      <c r="C14" t="s">
        <v>160</v>
      </c>
      <c r="D14">
        <v>11</v>
      </c>
      <c r="E14" t="s">
        <v>164</v>
      </c>
    </row>
    <row r="15" spans="1:5">
      <c r="A15" t="s">
        <v>124</v>
      </c>
      <c r="B15" t="s">
        <v>188</v>
      </c>
      <c r="C15" t="s">
        <v>160</v>
      </c>
      <c r="D15">
        <v>3</v>
      </c>
      <c r="E15">
        <v>1</v>
      </c>
    </row>
    <row r="16" spans="1:5">
      <c r="A16" t="s">
        <v>389</v>
      </c>
      <c r="B16" t="s">
        <v>190</v>
      </c>
      <c r="C16" t="s">
        <v>160</v>
      </c>
      <c r="D16">
        <v>3</v>
      </c>
      <c r="E16" t="s">
        <v>164</v>
      </c>
    </row>
    <row r="17" spans="1:5">
      <c r="A17" t="s">
        <v>120</v>
      </c>
      <c r="B17" t="s">
        <v>191</v>
      </c>
      <c r="C17" t="s">
        <v>160</v>
      </c>
      <c r="D17">
        <v>11</v>
      </c>
      <c r="E17" t="s">
        <v>164</v>
      </c>
    </row>
    <row r="18" spans="1:5">
      <c r="A18" t="s">
        <v>390</v>
      </c>
      <c r="B18" t="s">
        <v>357</v>
      </c>
      <c r="C18" t="s">
        <v>177</v>
      </c>
      <c r="D18">
        <v>30</v>
      </c>
      <c r="E18" t="s">
        <v>164</v>
      </c>
    </row>
    <row r="19" spans="1:5">
      <c r="A19" t="s">
        <v>367</v>
      </c>
      <c r="B19" t="s">
        <v>325</v>
      </c>
      <c r="C19" t="s">
        <v>219</v>
      </c>
      <c r="D19" t="s">
        <v>220</v>
      </c>
      <c r="E19" t="s">
        <v>164</v>
      </c>
    </row>
    <row r="20" spans="1:5">
      <c r="A20" t="s">
        <v>326</v>
      </c>
      <c r="B20" t="s">
        <v>327</v>
      </c>
      <c r="C20" t="s">
        <v>219</v>
      </c>
      <c r="D20" t="s">
        <v>220</v>
      </c>
      <c r="E20" t="s">
        <v>164</v>
      </c>
    </row>
    <row r="21" spans="1:5">
      <c r="A21" t="s">
        <v>212</v>
      </c>
      <c r="B21" t="s">
        <v>213</v>
      </c>
      <c r="C21" t="s">
        <v>177</v>
      </c>
      <c r="D21">
        <v>36</v>
      </c>
      <c r="E21" t="s">
        <v>164</v>
      </c>
    </row>
    <row r="22" spans="1:5">
      <c r="A22" t="s">
        <v>391</v>
      </c>
      <c r="B22" t="s">
        <v>381</v>
      </c>
      <c r="C22" t="s">
        <v>159</v>
      </c>
      <c r="D22">
        <v>2</v>
      </c>
      <c r="E22" t="s">
        <v>164</v>
      </c>
    </row>
    <row r="23" spans="1:5">
      <c r="A23" t="s">
        <v>392</v>
      </c>
      <c r="B23" t="s">
        <v>241</v>
      </c>
      <c r="C23" t="s">
        <v>177</v>
      </c>
      <c r="D23">
        <v>32</v>
      </c>
      <c r="E23" t="s">
        <v>164</v>
      </c>
    </row>
    <row r="24" spans="1:5">
      <c r="A24" t="s">
        <v>393</v>
      </c>
      <c r="B24" t="s">
        <v>243</v>
      </c>
      <c r="C24" t="s">
        <v>177</v>
      </c>
      <c r="D24">
        <v>32</v>
      </c>
      <c r="E24" t="s">
        <v>164</v>
      </c>
    </row>
    <row r="25" spans="1:5">
      <c r="A25" t="s">
        <v>244</v>
      </c>
      <c r="B25" t="s">
        <v>245</v>
      </c>
      <c r="C25" t="s">
        <v>219</v>
      </c>
      <c r="D25" t="s">
        <v>220</v>
      </c>
      <c r="E25" t="s">
        <v>164</v>
      </c>
    </row>
    <row r="26" spans="1:5">
      <c r="A26" t="s">
        <v>394</v>
      </c>
      <c r="B26" t="s">
        <v>208</v>
      </c>
      <c r="C26" t="s">
        <v>160</v>
      </c>
      <c r="D26">
        <v>3</v>
      </c>
      <c r="E26" t="s">
        <v>164</v>
      </c>
    </row>
    <row r="27" spans="1:5">
      <c r="A27" t="s">
        <v>395</v>
      </c>
      <c r="B27" t="s">
        <v>396</v>
      </c>
      <c r="C27" t="s">
        <v>159</v>
      </c>
      <c r="D27">
        <v>1</v>
      </c>
      <c r="E27" t="s">
        <v>164</v>
      </c>
    </row>
    <row r="28" spans="1:5">
      <c r="A28" t="s">
        <v>318</v>
      </c>
      <c r="B28" t="s">
        <v>319</v>
      </c>
      <c r="C28" t="s">
        <v>159</v>
      </c>
      <c r="D28">
        <v>1</v>
      </c>
      <c r="E28" t="s">
        <v>164</v>
      </c>
    </row>
    <row r="29" spans="1:5">
      <c r="A29" t="s">
        <v>320</v>
      </c>
      <c r="B29" t="s">
        <v>321</v>
      </c>
      <c r="C29" t="s">
        <v>159</v>
      </c>
      <c r="D29">
        <v>1</v>
      </c>
      <c r="E29" t="s">
        <v>164</v>
      </c>
    </row>
    <row r="30" spans="1:5">
      <c r="A30" t="s">
        <v>397</v>
      </c>
      <c r="B30" t="s">
        <v>323</v>
      </c>
      <c r="C30" t="s">
        <v>159</v>
      </c>
      <c r="D30">
        <v>1</v>
      </c>
      <c r="E30" t="s">
        <v>164</v>
      </c>
    </row>
    <row r="31" spans="1:5">
      <c r="A31" t="s">
        <v>246</v>
      </c>
      <c r="B31" t="s">
        <v>247</v>
      </c>
      <c r="C31" t="s">
        <v>160</v>
      </c>
      <c r="D31">
        <v>11</v>
      </c>
      <c r="E31" t="s">
        <v>164</v>
      </c>
    </row>
    <row r="32" spans="1:5">
      <c r="A32" t="s">
        <v>248</v>
      </c>
      <c r="B32" t="s">
        <v>249</v>
      </c>
      <c r="C32" t="s">
        <v>160</v>
      </c>
      <c r="D32">
        <v>3</v>
      </c>
      <c r="E32" t="s">
        <v>164</v>
      </c>
    </row>
    <row r="33" spans="1:5">
      <c r="A33" t="s">
        <v>250</v>
      </c>
      <c r="B33" t="s">
        <v>251</v>
      </c>
      <c r="C33" t="s">
        <v>160</v>
      </c>
      <c r="D33">
        <v>3</v>
      </c>
      <c r="E33" t="s">
        <v>164</v>
      </c>
    </row>
    <row r="34" spans="1:5">
      <c r="A34" t="s">
        <v>398</v>
      </c>
      <c r="B34" t="s">
        <v>399</v>
      </c>
      <c r="C34" t="s">
        <v>159</v>
      </c>
      <c r="D34">
        <v>8</v>
      </c>
      <c r="E34" t="s">
        <v>164</v>
      </c>
    </row>
    <row r="35" spans="1:5">
      <c r="A35" t="s">
        <v>367</v>
      </c>
      <c r="B35" t="s">
        <v>325</v>
      </c>
      <c r="C35" t="s">
        <v>219</v>
      </c>
      <c r="D35" t="s">
        <v>220</v>
      </c>
      <c r="E35" t="s">
        <v>164</v>
      </c>
    </row>
    <row r="36" spans="1:5">
      <c r="A36" t="s">
        <v>326</v>
      </c>
      <c r="B36" t="s">
        <v>327</v>
      </c>
      <c r="C36" t="s">
        <v>219</v>
      </c>
      <c r="D36" t="s">
        <v>220</v>
      </c>
      <c r="E36" t="s">
        <v>164</v>
      </c>
    </row>
    <row r="37" spans="1:5">
      <c r="A37" t="s">
        <v>212</v>
      </c>
      <c r="B37" t="s">
        <v>213</v>
      </c>
      <c r="C37" t="s">
        <v>177</v>
      </c>
      <c r="D37">
        <v>36</v>
      </c>
      <c r="E37" t="s">
        <v>164</v>
      </c>
    </row>
    <row r="38" spans="1:5">
      <c r="A38" t="s">
        <v>391</v>
      </c>
      <c r="B38" t="s">
        <v>381</v>
      </c>
      <c r="C38" t="s">
        <v>159</v>
      </c>
      <c r="D38">
        <v>2</v>
      </c>
      <c r="E38" t="s">
        <v>164</v>
      </c>
    </row>
    <row r="39" spans="1:5">
      <c r="A39" t="s">
        <v>297</v>
      </c>
      <c r="B39" t="s">
        <v>298</v>
      </c>
      <c r="C39" t="s">
        <v>160</v>
      </c>
      <c r="D39">
        <v>2</v>
      </c>
      <c r="E39" t="s">
        <v>164</v>
      </c>
    </row>
    <row r="40" spans="1:5">
      <c r="A40" t="s">
        <v>400</v>
      </c>
      <c r="B40" t="s">
        <v>401</v>
      </c>
      <c r="C40" t="s">
        <v>159</v>
      </c>
      <c r="D40">
        <v>1</v>
      </c>
      <c r="E40" t="s">
        <v>164</v>
      </c>
    </row>
    <row r="41" spans="1:5">
      <c r="A41" t="s">
        <v>300</v>
      </c>
      <c r="B41" t="s">
        <v>301</v>
      </c>
      <c r="C41" t="s">
        <v>159</v>
      </c>
      <c r="D41">
        <v>6</v>
      </c>
      <c r="E41" t="s">
        <v>164</v>
      </c>
    </row>
    <row r="42" spans="1:5">
      <c r="A42" t="s">
        <v>302</v>
      </c>
      <c r="B42" t="s">
        <v>303</v>
      </c>
      <c r="C42" t="s">
        <v>160</v>
      </c>
      <c r="D42">
        <v>3</v>
      </c>
      <c r="E42" t="s">
        <v>164</v>
      </c>
    </row>
    <row r="43" spans="1:5">
      <c r="A43" t="s">
        <v>304</v>
      </c>
      <c r="B43" t="s">
        <v>305</v>
      </c>
      <c r="C43" t="s">
        <v>159</v>
      </c>
      <c r="D43">
        <v>6</v>
      </c>
      <c r="E43" t="s">
        <v>164</v>
      </c>
    </row>
    <row r="44" spans="1:5">
      <c r="A44" t="s">
        <v>306</v>
      </c>
      <c r="B44" t="s">
        <v>307</v>
      </c>
      <c r="C44" t="s">
        <v>160</v>
      </c>
      <c r="D44">
        <v>3</v>
      </c>
      <c r="E44" t="s">
        <v>164</v>
      </c>
    </row>
    <row r="45" spans="1:5">
      <c r="A45" t="s">
        <v>265</v>
      </c>
      <c r="B45" t="s">
        <v>266</v>
      </c>
      <c r="C45" t="s">
        <v>160</v>
      </c>
      <c r="D45">
        <v>3</v>
      </c>
      <c r="E45" t="s">
        <v>164</v>
      </c>
    </row>
    <row r="46" spans="1:5">
      <c r="A46" t="s">
        <v>246</v>
      </c>
      <c r="B46" t="s">
        <v>247</v>
      </c>
      <c r="C46" t="s">
        <v>160</v>
      </c>
      <c r="D46">
        <v>11</v>
      </c>
      <c r="E46" t="s">
        <v>164</v>
      </c>
    </row>
    <row r="47" spans="1:5">
      <c r="A47" t="s">
        <v>367</v>
      </c>
      <c r="B47" t="s">
        <v>325</v>
      </c>
      <c r="C47" t="s">
        <v>219</v>
      </c>
      <c r="D47" t="s">
        <v>220</v>
      </c>
      <c r="E47" t="s">
        <v>164</v>
      </c>
    </row>
    <row r="48" spans="1:5">
      <c r="A48" t="s">
        <v>326</v>
      </c>
      <c r="B48" t="s">
        <v>327</v>
      </c>
      <c r="C48" t="s">
        <v>219</v>
      </c>
      <c r="D48" t="s">
        <v>220</v>
      </c>
      <c r="E48" t="s">
        <v>164</v>
      </c>
    </row>
    <row r="49" spans="1:5">
      <c r="A49" t="s">
        <v>212</v>
      </c>
      <c r="B49" t="s">
        <v>213</v>
      </c>
      <c r="C49" t="s">
        <v>177</v>
      </c>
      <c r="D49">
        <v>36</v>
      </c>
      <c r="E49" t="s">
        <v>164</v>
      </c>
    </row>
    <row r="50" spans="1:5">
      <c r="A50" t="s">
        <v>170</v>
      </c>
      <c r="B50" t="s">
        <v>365</v>
      </c>
      <c r="C50" t="s">
        <v>160</v>
      </c>
      <c r="D50">
        <v>11</v>
      </c>
      <c r="E50" t="s">
        <v>164</v>
      </c>
    </row>
    <row r="51" spans="1:5">
      <c r="A51" t="s">
        <v>402</v>
      </c>
      <c r="B51" t="s">
        <v>403</v>
      </c>
      <c r="C51" t="s">
        <v>159</v>
      </c>
      <c r="D51">
        <v>1</v>
      </c>
    </row>
    <row r="52" spans="1:5">
      <c r="A52" t="s">
        <v>404</v>
      </c>
      <c r="B52" t="s">
        <v>405</v>
      </c>
      <c r="C52" t="s">
        <v>159</v>
      </c>
      <c r="D52">
        <v>1</v>
      </c>
      <c r="E52" t="s">
        <v>164</v>
      </c>
    </row>
    <row r="53" spans="1:5">
      <c r="A53" t="s">
        <v>114</v>
      </c>
      <c r="B53" t="s">
        <v>161</v>
      </c>
      <c r="C53" t="s">
        <v>160</v>
      </c>
      <c r="D53">
        <v>11</v>
      </c>
      <c r="E53" t="s">
        <v>164</v>
      </c>
    </row>
    <row r="54" spans="1:5">
      <c r="A54" t="s">
        <v>113</v>
      </c>
      <c r="B54" t="s">
        <v>366</v>
      </c>
      <c r="C54" t="s">
        <v>160</v>
      </c>
      <c r="D54">
        <v>3</v>
      </c>
      <c r="E54" t="s">
        <v>164</v>
      </c>
    </row>
    <row r="55" spans="1:5">
      <c r="A55" t="s">
        <v>406</v>
      </c>
      <c r="B55" t="s">
        <v>407</v>
      </c>
      <c r="C55" t="s">
        <v>160</v>
      </c>
      <c r="D55">
        <v>11</v>
      </c>
      <c r="E55" t="s">
        <v>164</v>
      </c>
    </row>
    <row r="56" spans="1:5">
      <c r="A56" t="s">
        <v>408</v>
      </c>
      <c r="B56" t="s">
        <v>195</v>
      </c>
      <c r="C56" t="s">
        <v>160</v>
      </c>
      <c r="D56">
        <v>11</v>
      </c>
      <c r="E56" t="s">
        <v>164</v>
      </c>
    </row>
    <row r="57" spans="1:5">
      <c r="A57" t="s">
        <v>409</v>
      </c>
      <c r="B57" t="s">
        <v>410</v>
      </c>
      <c r="C57" t="s">
        <v>160</v>
      </c>
      <c r="D57">
        <v>5</v>
      </c>
      <c r="E57">
        <v>2</v>
      </c>
    </row>
    <row r="58" spans="1:5">
      <c r="A58" t="s">
        <v>411</v>
      </c>
      <c r="B58" t="s">
        <v>412</v>
      </c>
      <c r="C58" t="s">
        <v>160</v>
      </c>
      <c r="D58">
        <v>5</v>
      </c>
      <c r="E58">
        <v>2</v>
      </c>
    </row>
    <row r="59" spans="1:5">
      <c r="A59" t="s">
        <v>413</v>
      </c>
      <c r="B59" t="s">
        <v>414</v>
      </c>
      <c r="C59" t="s">
        <v>160</v>
      </c>
      <c r="D59">
        <v>5</v>
      </c>
      <c r="E59">
        <v>2</v>
      </c>
    </row>
    <row r="60" spans="1:5">
      <c r="A60" t="s">
        <v>353</v>
      </c>
      <c r="B60" t="s">
        <v>354</v>
      </c>
      <c r="C60" t="s">
        <v>159</v>
      </c>
      <c r="D60">
        <v>2</v>
      </c>
      <c r="E60" t="s">
        <v>164</v>
      </c>
    </row>
    <row r="61" spans="1:5">
      <c r="A61" t="s">
        <v>116</v>
      </c>
      <c r="B61" t="s">
        <v>181</v>
      </c>
      <c r="C61" t="s">
        <v>160</v>
      </c>
      <c r="D61">
        <v>5</v>
      </c>
      <c r="E61" t="s">
        <v>164</v>
      </c>
    </row>
    <row r="62" spans="1:5">
      <c r="A62" t="s">
        <v>367</v>
      </c>
      <c r="B62" t="s">
        <v>325</v>
      </c>
      <c r="C62" t="s">
        <v>219</v>
      </c>
      <c r="D62" t="s">
        <v>220</v>
      </c>
      <c r="E62" t="s">
        <v>164</v>
      </c>
    </row>
    <row r="63" spans="1:5">
      <c r="A63" t="s">
        <v>326</v>
      </c>
      <c r="B63" t="s">
        <v>327</v>
      </c>
      <c r="C63" t="s">
        <v>219</v>
      </c>
      <c r="D63" t="s">
        <v>220</v>
      </c>
      <c r="E63" t="s">
        <v>164</v>
      </c>
    </row>
    <row r="64" spans="1:5">
      <c r="A64" t="s">
        <v>212</v>
      </c>
      <c r="B64" t="s">
        <v>213</v>
      </c>
      <c r="C64" t="s">
        <v>177</v>
      </c>
      <c r="D64">
        <v>36</v>
      </c>
      <c r="E64" t="s">
        <v>164</v>
      </c>
    </row>
    <row r="65" spans="1:5">
      <c r="A65" t="s">
        <v>126</v>
      </c>
      <c r="B65" t="s">
        <v>207</v>
      </c>
      <c r="C65" t="s">
        <v>160</v>
      </c>
      <c r="D65">
        <v>11</v>
      </c>
    </row>
    <row r="66" spans="1:5">
      <c r="A66" t="s">
        <v>415</v>
      </c>
      <c r="B66" t="s">
        <v>375</v>
      </c>
      <c r="C66" t="s">
        <v>159</v>
      </c>
      <c r="D66">
        <v>1</v>
      </c>
      <c r="E66" t="s">
        <v>164</v>
      </c>
    </row>
    <row r="67" spans="1:5">
      <c r="A67" t="s">
        <v>367</v>
      </c>
      <c r="B67" t="s">
        <v>325</v>
      </c>
      <c r="C67" t="s">
        <v>219</v>
      </c>
      <c r="D67" t="s">
        <v>220</v>
      </c>
      <c r="E67" t="s">
        <v>164</v>
      </c>
    </row>
    <row r="68" spans="1:5">
      <c r="A68" t="s">
        <v>326</v>
      </c>
      <c r="B68" t="s">
        <v>327</v>
      </c>
      <c r="C68" t="s">
        <v>219</v>
      </c>
      <c r="D68" t="s">
        <v>220</v>
      </c>
      <c r="E68" t="s">
        <v>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法人マッピング</vt:lpstr>
      <vt:lpstr>テーブル項目一覧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2013-11-26T08:57:33Z</dcterms:modified>
</cp:coreProperties>
</file>